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25_2022_Obłożenia_fartuchy_powtórka\SWZ\"/>
    </mc:Choice>
  </mc:AlternateContent>
  <bookViews>
    <workbookView xWindow="0" yWindow="0" windowWidth="20160" windowHeight="8448" tabRatio="826" activeTab="5"/>
  </bookViews>
  <sheets>
    <sheet name="1" sheetId="31" r:id="rId1"/>
    <sheet name="2" sheetId="25" r:id="rId2"/>
    <sheet name="3" sheetId="6" r:id="rId3"/>
    <sheet name="4" sheetId="19" r:id="rId4"/>
    <sheet name="5" sheetId="5" r:id="rId5"/>
    <sheet name="6" sheetId="30" r:id="rId6"/>
  </sheets>
  <definedNames>
    <definedName name="__xlnm.Print_Area_1">#REF!</definedName>
    <definedName name="__xlnm.Print_Area_4">#REF!</definedName>
    <definedName name="_xlnm.Print_Area" localSheetId="0">'1'!$A$1:$K$24</definedName>
    <definedName name="_xlnm.Print_Area" localSheetId="1">'2'!$A$1:$K$8</definedName>
    <definedName name="_xlnm.Print_Area" localSheetId="2">'3'!$A$1:$K$8</definedName>
    <definedName name="_xlnm.Print_Area" localSheetId="3">'4'!$A$1:$K$12</definedName>
    <definedName name="_xlnm.Print_Area" localSheetId="4">'5'!$A$1:$K$8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1" l="1"/>
  <c r="I10" i="31" s="1"/>
  <c r="G8" i="19" l="1"/>
  <c r="I8" i="19" s="1"/>
  <c r="G11" i="31" l="1"/>
  <c r="I11" i="31" s="1"/>
  <c r="G9" i="31"/>
  <c r="I9" i="31" s="1"/>
  <c r="G8" i="31"/>
  <c r="I8" i="31" s="1"/>
  <c r="G7" i="31"/>
  <c r="I7" i="31" s="1"/>
  <c r="G6" i="31"/>
  <c r="I6" i="31" s="1"/>
  <c r="G5" i="31"/>
  <c r="I5" i="31" s="1"/>
  <c r="G4" i="31"/>
  <c r="I4" i="31" s="1"/>
  <c r="G3" i="31"/>
  <c r="G3" i="30"/>
  <c r="G4" i="30" s="1"/>
  <c r="G4" i="5"/>
  <c r="G5" i="5"/>
  <c r="G3" i="5"/>
  <c r="G4" i="19"/>
  <c r="I4" i="19" s="1"/>
  <c r="G5" i="19"/>
  <c r="I5" i="19" s="1"/>
  <c r="G6" i="19"/>
  <c r="I6" i="19" s="1"/>
  <c r="G7" i="19"/>
  <c r="I7" i="19" s="1"/>
  <c r="G9" i="19"/>
  <c r="I9" i="19" s="1"/>
  <c r="G3" i="19"/>
  <c r="I3" i="19" s="1"/>
  <c r="G3" i="25"/>
  <c r="I3" i="31" l="1"/>
  <c r="G12" i="31"/>
  <c r="I12" i="31"/>
  <c r="I3" i="30"/>
  <c r="I4" i="30" s="1"/>
  <c r="I4" i="5" l="1"/>
  <c r="I5" i="5"/>
  <c r="I3" i="5"/>
  <c r="G4" i="6"/>
  <c r="I4" i="6" s="1"/>
  <c r="G5" i="6"/>
  <c r="I5" i="6" s="1"/>
  <c r="G3" i="6"/>
  <c r="I3" i="6" s="1"/>
  <c r="G4" i="25"/>
  <c r="I10" i="19" l="1"/>
  <c r="I6" i="6"/>
  <c r="I3" i="25"/>
  <c r="I4" i="25" s="1"/>
  <c r="I6" i="5"/>
  <c r="G6" i="6"/>
  <c r="G10" i="19"/>
  <c r="G6" i="5"/>
</calcChain>
</file>

<file path=xl/sharedStrings.xml><?xml version="1.0" encoding="utf-8"?>
<sst xmlns="http://schemas.openxmlformats.org/spreadsheetml/2006/main" count="142" uniqueCount="63">
  <si>
    <t>szt</t>
  </si>
  <si>
    <t>op.</t>
  </si>
  <si>
    <t>L.p.</t>
  </si>
  <si>
    <t>szt.</t>
  </si>
  <si>
    <t>Załącznik nr 1.1</t>
  </si>
  <si>
    <t>Załącznik nr 1.2</t>
  </si>
  <si>
    <t>Załącznik nr 1.3</t>
  </si>
  <si>
    <t>Załącznik nr 1.5</t>
  </si>
  <si>
    <t>Załącznik nr 1.6</t>
  </si>
  <si>
    <t>RAZEM</t>
  </si>
  <si>
    <t>szt..</t>
  </si>
  <si>
    <t>Pakiet 1 - Obłożenia do zabiegów ortopedycznych</t>
  </si>
  <si>
    <t>Taśma samoprzylepna, włókninowa, sterylna o wymiarach 9 x 50 cm</t>
  </si>
  <si>
    <t>Kieszeń na narzędzia dwukomorowa z przylepcem, wym. 38cmx40cm</t>
  </si>
  <si>
    <t>Sterylny samoprzyleony uchwyt do przewodów i drenów typu rzep o wymiarach 2,5 x 20/24 cm.</t>
  </si>
  <si>
    <t>Razem</t>
  </si>
  <si>
    <t>Ręcznik sterylny do rąk w rozmiarze 30 x 40 cm, pakowany a'2 szt</t>
  </si>
  <si>
    <t>Pokrowiec sterylny na przewody 15-16 x 200-250 cm</t>
  </si>
  <si>
    <t>Sterylna kieszeń samoprzylepna o wymiarze 38 x 40 cm jednokomorowa wykonana z mocnej folii polietylenowej. Opakowanie zbiorcze w formie kartonowego dyspensera. Sterylizacja tlenkiem etylenu.</t>
  </si>
  <si>
    <t>OPIS PRZEDMIOTU ZAMÓWIENIA</t>
  </si>
  <si>
    <t>J.M</t>
  </si>
  <si>
    <t>ILOŚĆ</t>
  </si>
  <si>
    <t>CENA J.NETTO</t>
  </si>
  <si>
    <t>WARTOŚĆ NETTO</t>
  </si>
  <si>
    <t>WARTOŚĆ BRUTTO</t>
  </si>
  <si>
    <t>PRODUCENT</t>
  </si>
  <si>
    <t>NR KATALOGOWY</t>
  </si>
  <si>
    <t>CENNA J. NETTO</t>
  </si>
  <si>
    <t>zestaw</t>
  </si>
  <si>
    <t>Zamawiający wymaga spełnienia normy  PN-EN 13795-1,2,3, dla wyrobów sterylnych. W celu weryfikacji spełnienia podanych przez Zamawiajacego parametrów wymagane jest dołączenie wyników badań technicznych przeprowadzanych na gotowym wyrobie po sterylizacji, w postaci karty technicznej wystawionej przez producenta wyrobu gotowego</t>
  </si>
  <si>
    <t xml:space="preserve"> podpisano podpisem elektronicznym</t>
  </si>
  <si>
    <t>komplet</t>
  </si>
  <si>
    <t>Sterylny foliowy pokrowiec na aparaturę, wykonany z mocnej przezroczystej folii PE min. 0,04 mm , ściągnięty elastyczną gumką umozliwiającą łatwe nałożenie na przyrząd, Średnica min. 90 cm.</t>
  </si>
  <si>
    <t>Ilość</t>
  </si>
  <si>
    <t>podpisano podpisem elektronicznym</t>
  </si>
  <si>
    <t>Pakiet 2 – Obłożenia do zabiegów uniwersalne pediatryczne</t>
  </si>
  <si>
    <t>Jednorazowy  komplet chirurgiczny ( bluza + spodnie) przeznaczony do użytku na bloku operacyjnym. Komplet wykonany z lekkiej i miękkiej włókniny polipropylenowej SMS o gramaturze 35 g/m2.  Bluza posiada  krótki rękaw, wycięcie w serek wykończone lamówką oraz trzy  kieszenie (dwie na dole bluzy oraz jedna mniejszą na piersi), a także metkę z rozmiarem widoczną przed rozłożeniem.  Spodnie z możliwością regulacji obwodu pasa za pomocą troków, wykonanych z identycznego materiału, nogawki długie, proste, wyposażone w metkę z rozmiarem. Kolor zielony . Rozmiary S-XXL. Każdy zestaw powinien być zapakowany w zgrzaną torebkę z foli PE.  Komplet  zgodny z normą PN EN 13795 wymagania dla odzieży przeznaczonej do użytku przez personel medyczny w środowisku bloku operacyjnego.</t>
  </si>
  <si>
    <t>Sterylny pokrowiec na ramię C, wykonany z mocnej, przezroczystej folii PE,min.  0,05 mm zakończony elastyczną gumką, z dodatkową gumką do mocowania w zestawie. Wymiar 90 x 225 cm. (+/- 10cm)</t>
  </si>
  <si>
    <t>Osłona na kamerę 15x250 cm, wyposażona w taśmy lepne do umocowania osłony, z mocjnej folii  min. 50 mikronów (przezroczysta)</t>
  </si>
  <si>
    <t>VAT
[%]</t>
  </si>
  <si>
    <r>
      <rPr>
        <b/>
        <sz val="8"/>
        <color indexed="8"/>
        <rFont val="Tahoma"/>
        <family val="2"/>
        <charset val="238"/>
      </rPr>
      <t xml:space="preserve">STERYLNY ZESTAW UNIWERSALNY PEDIATRYCZNY  </t>
    </r>
    <r>
      <rPr>
        <sz val="8"/>
        <color indexed="8"/>
        <rFont val="Tahoma"/>
        <family val="2"/>
        <charset val="238"/>
      </rPr>
      <t xml:space="preserve">
1. serweta na stolik instrumentariuszki 150 x 190 cm ( owinięcie zestawu )- 1 szt
2. ręczniki 30 x 40 cm- 2 szt
3. taśma samoprzylepna włókninowa 9 x 50cm- 1 szt
4. osłona na stolik Mayo o wymiarze 80 x 145 cm- 1 szt 
5. serweta samoprzylepna o wymiarze 75 x 90 cm z nieprzemakalnego laminatu dwuwarstwowego o gramaturze 57 (+/- 0,5) g/m2-2 szt
6. serweta samoprzylepna dolna o wymiarze 175x180cm z nieprzemakalnego laminatu dwuwarstwowego o gramaturze 57 (+/- 0,5) g/m2 (pasek samoprzylepny na dłuższym boku długości 80cm)–1 szt
7. serweta samoprzylepna anestezjologiczna o wymiarze 150 x 240 cm z nieprzemakalnego laminatu dwuwarstwowego o gramaturze 57 (+/- 0,5) g/m2 (pasek samoprzylepny na dłuższym boku długości 80 cm)–1 szt   
Serwety bez zawartości wiskozy i celulozy, zdolność absorbcji płynów laminatu 200 ml/ m2. Odporność na wypychanie wg EN ISO 13938-1 na sucho/ mokro odpowiednio: 175/185 kPa
Serwety powinny posiadać oznaczenia kierunku rozkładania w postaci piktogramów oraz wyraźnie oznaczony środek serwety głównej np. strzałką. Taśma samoprzylepna na serwetach o szerokości 3 cm wyposażona w marginesy ułatwiające odklejanie papieru zabezpieczającego,  klej  umożliwiający swobodne odklejanie i przyklejanie bez ryzyka uszkodzenia materiału.
Opakowanie jednostkowe powinno posiadać wyraźnie zaznaczony kierunek otwierania oraz min. dwie samoprzylepne etykiety umożliwiające wklejenie do dokumentacji medycznej, zawierające następujące informacje: nazwa producenta,  LOT lub seria, indeks identyfikacyjny, data ważności. 
Materiał obłożenia spełniający wymagania normy PN EN 13795 1-3 wymagania wysokie. 
Sterylizacja tlenkiem etylenu.</t>
    </r>
  </si>
  <si>
    <t>Bluza zabiegowa z długim rękawem (tzw. ocieplacz) wykonana  z lekkiej  i miękkiej włókniny (100% polipropylen) typu spunbond o gramaturze 50g/m2. Pod szyją miękki kołnierzyk z dzianiny, dzianinowe mankiety i zapięcie na napy. Dwie kieszenie na biodrach oraz ściągacz z tyłu bluzy. Rozmiary M i L.</t>
  </si>
  <si>
    <t xml:space="preserve">Sterylny fartuch chirurgiczny, wykonany z miękkiej, przewiewnej włókniny typu SPUNLACE  68 g/m2–odporność na przenikanie cieczy (wg EN ISO 20811) na całej powierzchni min 26 cm H2O. Odporność na wypychanie (wg EN ISO 13938-1) na sucho/mokro odpowiednio 123/112 kPa. Fartuch powinien być złożony w sposób zapewniający aseptyczną aplikację, wiązany na troki wewnętrzne oraz troki zewnętrzne z kartonikiem, z tyłu w okolicach szyi, zapięcie na rzepy nie mniejsze niż 3 x 13 cm i 3 x 6 cm, mankiety o długości 8 cm, wykonane z poliestru. Fartuch podwójnie pakowany ze sterylnym opakowaniem wewnętrznym z włókniny celulozowej, min. 2 ręczniki wysoko  chłonne o wymiarach 30 x 40 cm.  Indywidualne oznakowanie rozmiaru  w postaci naklejki  naklejone na fartuchu, pozwalające na identyfikację przed rozłożeniem. Fartuch musi być  zgodny z normą PN EN 13795  wymagania standardowe. Rozmiary fartucha jednocześnie oznaczające jego długość (+/- 5 cm): 120 cm- S/ M, 130 cm- L, 150- XL, 170 cm- XL Long oraz 150 cm XX L dla operatorów o poszerzonych obwodach. Na opakowaniu etykieta produktu zawierająca nazwę produktu, rozmiar, oznaczenie sterylizacji EO, oznaczenie poziomu wymagań użytkowych EN13795 oraz 1 klasy palności wg 16CFR Part 1610.
Wymaga się, aby na opakowaniu zewnętrznym znajdowały się cztery etykiety samoprzylepne dla potrzeb dokumentacji w tym: - 2 etykiety zawierające inforacje: REF, nazwę producenta, LOT i date waznosci, kod kreskowy
-2 etykiety zawierające informacje: REF, nazwę producenta, LOT i date waznosci, kod QR </t>
  </si>
  <si>
    <t>Zamawiający wymaga spełnienia normy  PN-EN 13795-1,2,3, dla wyrobów sterylnych. W celu weryfikacji spełnienia podanych przez Zamawiajacego parametrów wymagane jest dołączenie wyników badań technicznych przeprowadzanych na gotowym wyrobie po sterylizacji, w postaci karty technicznej wystawionej przez producenta wyrobu gotowego
Zamawiający wymaga dostarczenia próbek oferowanego asortymentu wraz z ofertą w ilości  1 sztuki z każdej pozycji 1-9 w celu potwierdzeniu zgodności oferowanych dostaw  z wymaganiami określonymi w opisie przedmiotu zamówienia</t>
  </si>
  <si>
    <r>
      <rPr>
        <b/>
        <sz val="9"/>
        <color indexed="8"/>
        <rFont val="Tahoma"/>
        <family val="2"/>
        <charset val="238"/>
      </rPr>
      <t>STERYLNY ZESTAW DO OPERACJI KOŃCZYNY</t>
    </r>
    <r>
      <rPr>
        <sz val="9"/>
        <color indexed="8"/>
        <rFont val="Tahoma"/>
        <family val="2"/>
        <charset val="238"/>
      </rPr>
      <t xml:space="preserve"> w składzie:                                           
1. serweta na stolik instrumentariuszki 150x190 cm ( owinięcie zestawu ) – 1 szt
2. ręczniki do rąk 30x40 cm – 2 szt
3. fartuch chirurgiczny wykonany z  włókniny 4 warstwowej SMMS, gramatura 35g/m2, odporność na przenikanie cieczy na całej powierzchni 37cm H2O; fartuch złożony w sposób zapewniający aseptyczną aplikację, wiązany na troki wewnętrzne oraz troki zewnętrzne z kartonikiem, z tyłu, w okolicach szyi zapięcie na rzep, szwy fartucha wykonane metodą ultradźwiękową, mankiet rękawów z poliestru o szer. min 7cm. Indywidualne oznakowanie rozmiaru naklejone na fartuchu, pozwalające na identyfikację przed rozłożeniem. Zgodny z normą PN EN 13795- 1-3, długość 130 cm ( +/-5 cm)– 1 szt
4. osłona na stolik Mayo  o wymiarach 80x145 w kształcie worka, wzmocniona w części krytycznej włókniną polipropylenową ( bez zawartości wiskozy i celulozy ) o wymiarach min. 75 x 90 cm. ( +/- 5cm ) Gramatura serwety min. 83 g/m2 – 1 szt
5. fartuch chirurgiczny wykonany z  włókniny 4 warstwowej SMMS, gramatura 35g/m2, odporność na przenikanie cieczy na całej powierzchni 37 cm H2O; fartuch złożony w sposób zapewniający aseptyczną aplikację, wiązany na troki wewnętrzne oraz troki zewnętrzne z kartonikiem, z tyłu, w okolicach szyi, zapięcie na rzep, szwy fartucha wykonane metodą ultradźwiękową, mankiet rękawów z poliestru o szer. min 7cm. Indywidualne oznakowanie rozmiaru naklejone na fartuchu, pozwalające na identyfikację przed rozłożeniem. Zgodny z normą PN EN 13795- 1-3, długość 150 cm ( +/-5 cm)– 2 szt
6.Serweta samoprzylepna 75x90 cm  wykonana z chłonnego, nieprzemakalnego laminatu dwuwarstwowego (jedną z warstw stanowi folia PE) o gramaturze 57 (+/- 0,5) g/m2-  1 szt
7.osłona na kończynę o wymiarach 33x55 cm  wykonana z laminatu dwuwarstwowego z 1 paskiem  samoprzylepnym z folii PE o wymiarach 10x50 cm- 1 szt
8. serweta o wymiarach 150x180 cm wykonana z chłonnego, nieprzemakalnego laminatu dwuwarstwowego (jedną z warstw stanowi folia PE) o gramaturze 57 (+/- 0,5) g/m2 - 1 szt
9. serweta do operacji kończyny o wymiarach 320x225 cm   z wykonana z chłonnego, nieprzemakalnego laminatu dwuwarstwowego (jedną z warstw stanowi folia PE)  o gramaturze  57 (+/- 0,5 ) g/m2, z samouszczelniającym się otworem o średnicy 7 cm i wzmocnieniem w strefie krytycznej. Całkowita gramatura obszaru wzmocnionego 109 (+/- 0,5) g/m2- 1 szt
10. taśma samoprzylepna włókninowa o wymiarze 9x50 cm- 1 szt                                                                                             
11. Miska niebieska 250 ml- 1 szt                                                                                                                                                   
12. skalpel nr 21- 1 szt
13. Tupfery gazowe z elementem kontrastującym ekstra duże rozm. 6- 10 szt
14. opaska uniwersalna elastyczna z zapinką 12cm x 5m – 1 szt
Wszystkie składowe  (1-9) ułożone w kolejności umożliwiającej sprawną aplikację zgodnie z zasadami aseptyki.
Składowe od 10 do 14  w kartonowym pudełku zamykanym, foliowanym od wewnątrz i dwoma naklejkami perforowanymi. Całość zawinięta w serwetę na stolik instrumentariuszki.
Zestaw powinien być wyposażony w minimum dwie samoprzylepne etykiety, z  nr katalogowym, datą ważności i numerem serii służące do archiwizacji danych. Zawartość zestawu opisana w języku polskim na etykiecie produktowej naklejonej na opakowaniu.
Zapakowane sterylnie w jedną torbę z przeźroczystej folii polietylenowej z klapką zgrzewaną z folią, w celu zminimalizowania ryzyka rozjałowienia zawartości podczas wyjmowania z opakowania. Przy zgrzewie powinien znajdować się sterylny margines. Serwety wchodzące w skład zestawu spełniające wymagania normy PN EN 13795 1-3 wymagania wysokie</t>
    </r>
  </si>
  <si>
    <r>
      <rPr>
        <b/>
        <sz val="9"/>
        <color indexed="8"/>
        <rFont val="Tahoma"/>
        <family val="2"/>
        <charset val="238"/>
      </rPr>
      <t>STERYLNY ZESTAW DO ARTROSKOPII KOLANA</t>
    </r>
    <r>
      <rPr>
        <sz val="9"/>
        <color indexed="8"/>
        <rFont val="Tahoma"/>
        <family val="2"/>
        <charset val="238"/>
      </rPr>
      <t>:  
1. serweta na stolik instrumentariuszki  150x190cm, owinięcie zestawu – 1 szt
2. ręcznik 30 cm x 40 cm – 2 szt
3. Fartuch chirurgiczny wykonany z  włókniny 4 warstwowej SMMS, gramatura 35g/m2, odporność na przenikanie cieczy na całej powierzchni 37 cm H2O; fartuch złożony w sposób zapewniający aseptyczną aplikację, wiązany na troki wewnętrzne oraz troki zewnętrzne z kartonikiem, z tyłu, w okolicach szyi, zapięcie na rzep, szwy fartucha wykonane metodą ultradźwiękową, mankiet rękawów z poliestru o szer. min 7cm. Indywidualne oznakowanie rozmiaru naklejone na fartuchu, pozwalające na identyfikację przed rozłożeniem. Zgodny z normą PN EN 13795- 1-3, długość 130 cm ( +/-5 cm)– 1 szt
4. osłona na stolik Mayo  o wymiarach 80x145 w kształcie worka, wzmocniona w części krytycznej włókniną polipropylenową ( bez zawartości wiskozy i celulozy ) wzmocnienie o wymiarach min. 75 x 90 cm. Gramatura całości min. 83 g/m2 – 1 szt
5. osłona na kamerę składana rewersowo o wymiarach 13x250 cm – 1 szt 
6. osłona na kończynę o wymiarach 33x55 cm  wykonana z laminatu dwuwarstwowego z 1 paskiem  samoprzylepnym z folii PE o wymiarach 10x50 cm – 1 szt
7. taśma samoprzylepna włókninowa o wymiarze 9x50 cm- 1 szt
8. serweta o wymiarach 150x180 cm wykonana z chłonnego, nieprzemakalnego laminatu dwuwarstwowego (jedną z warstw stanowi folia PE) o gramaturze 57 (+/- 0,5) g/m2 - 1 szt
9. serweta do operacji stawu kolanowego o wymiarach 320x225 cm  wykonana z chłonnego, nieprzemakalnego laminatu dwuwarstwowego (jedną z warstw stanowi folia PE)  o gramaturze 57 (+/- 0,5) g/m2, z samouszczelniającym się otworem o średnicy 7 cm i wzmocnieniem w strefie krytycznej. Całkowita gramatura obszaru wzmocnionego 109 (+/- 0,5) g/m2- 1 szt
10. miska niebieska 250 ml- 1 szt
11. tupfery gazowe z elementem kontrastującym ekstra duże rozm. 6-  10 szt 
12. kompresy gazowe 7,5x7,5 cm 17- nitkowe 12- warstwowe z elementem kontrastującym- 10 szt 
13. opaska uniwersalna elastyczna 12cm x 5m – 2 szt
14. skalpel nr 11- 1 szt
Wszystkie składowe  (1-9) ułożone w kolejności umożliwiającej sprawną aplikację zgodnie z zasadami aseptyki.
Składowe od 10 do 14  w kartonowym pudełku zamykanym, foliowanym od wewnątrz i dwoma naklejkami perforowanymi. Całość zawinięta w serwetę na stolik instrumentariuszki.
Zestaw powinien być wyposażony w minimum dwie samoprzylepne etykiety, z  nr katalogowym, datą ważności i numerem serii służące do archiwizacji danych. Zawartość zestawu opisana w języku polskim na etykiecie produktowej naklejonej na opakowaniu.
Zapakowane sterylnie w jedną torbę z przeźroczystej folii polietylenowej z klapką zgrzewaną z folią, w celu zminimalizowania ryzyka rozjałowienia zawartości podczas wyjmowania z opakowania. Przy zgrzewie powinien znajdować się sterylny margines.
Serwety wchodzące w skład zestawu spełniające wymagania normy PN EN 13795 1-3 wymagania wysokie</t>
    </r>
  </si>
  <si>
    <r>
      <rPr>
        <b/>
        <sz val="9"/>
        <color indexed="8"/>
        <rFont val="Tahoma"/>
        <family val="2"/>
        <charset val="238"/>
      </rPr>
      <t>STERYLNY ZESTAW DO ZABIEGÓW ARTROSKOPII KOLANA Z WORKIEM</t>
    </r>
    <r>
      <rPr>
        <sz val="9"/>
        <color indexed="8"/>
        <rFont val="Tahoma"/>
        <family val="2"/>
        <charset val="238"/>
      </rPr>
      <t xml:space="preserve"> w składzie:                                                                                                             
1. Serweta na stolik instrumentariuszki 150X190 cm ( owinięcie zestawu )- 1 szt
2. Ręczniki 30x40 cm- 2 szt
3. Serweta na stolik Mayo 80x145 cm ze wzmocnieniem włókninowym, bez zawartości wiskozy i celulozy, o wym. min 75x80 cm- 1 szt
4. Serweta o wymiarach 150x180 cm z nieprzemakalnego laminatu dwuwarstwowego o gramaturze 57 (+/- 0,5) g/m2- 1 szt
5. Osłona na kończynę o wym. 33x55 cm z paskiem samoprzylepnym z folii PE 10 X 50 cm- 1 szt
6. serweta do operacji kończyny o wymiarach 320x225 cm   z wykonana z laminatu dwuwarstwowego (jedną z warstw stanowi folia PE)  o gramaturze 57 (+/- 0,5) g/m2, z samouszczelniającym się neoprenowym podwójnym otworem o średnicy 6 i 7 cm  ze zintegrowanymi uchwytami do mocowania przewodów i drenów oraz ze zintegrowanym uchwytem typu rzep, z workiem do zbiórki płynów oraz zaworem do podłączenia drenu- 1 szt
Serwety powinny posiadać oznaczenia kierunku rozkładania w postaci piktogramów oraz wyraźnie oznaczony środek serwety głównej np. strzałką. Taśma samoprzylepna na serwetach o szerokości min. 5 cm wyposażona w marginesy ułatwiające odklejanie papieru zabezpieczającego, klej  umożliwiający swobodne odklejanie i przyklejanie bez ryzyka uszkodzenia materiału
Opakowanie jednostkowe powinno posiadać wyraźnie zaznaczony kierunek otwierania, oraz min. dwie samoprzylepne etykiety umożliwiające wklejenie do dokumentacji medycznej, zawierające następujące informacje: nazwa producenta,  LOT lub seria, indeks identyfikacyjny, data ważności. Materiał obłożenia spełniający wymagania normy PN EN 13795 1-3 wymagania wysokie,  wytrzymały na wypychanie na mokro min. 185 kPa. Sterylizacja tlenkiem etylenu</t>
    </r>
  </si>
  <si>
    <r>
      <rPr>
        <b/>
        <sz val="9"/>
        <color indexed="8"/>
        <rFont val="Tahoma"/>
        <family val="2"/>
        <charset val="238"/>
      </rPr>
      <t xml:space="preserve">STERYLNY ZESTAW DO ZABIEGÓW NA KOŃCZYNIE </t>
    </r>
    <r>
      <rPr>
        <sz val="9"/>
        <color indexed="8"/>
        <rFont val="Tahoma"/>
        <family val="2"/>
        <charset val="238"/>
      </rPr>
      <t>w składzie:  
1. Serweta na stolik instrumentariuszki 150X190 cm ( owinięcie zestawu )- 1 szt
2. Ręczniki 30x40 cm- 2 szt
3. Serweta na stolik Mayo 80x145 cm ze wzmocnieniem włókninowym, bez zawartości wiskozy i celulozy, o wym. min 75x80 cm- 1 szt
4. Serweta o wymiarach 150x180 cm z nieprzemakalnego laminatu dwuwarstwowego o gramaturze 57 (+/- 0,5) g/m2- 1 szt
5. Osłona na kończynę o wym. 33x55 cm z paskiem samoprzylepnym z folii PE 10 X 50 cm- 1 szt
6. serweta do operacji kończyny o wymiarach 320x225 cm   z wykonana z chłonnego, nieprzemakalnego laminatu dwuwarstwowego (jedną z warstw stanowi folia PE)  o gramaturze 57 (+/- 0,5) g/m2, z samouszczelniającym się otworem o średnicy 7 cm i wzmocnieniem w strefie krytycznej, całkowita gramatura w obszarze krytycznym 109 (+/- 0,5) g/m2, ze zintegrowanymi uchwytami do mocowania przewodów i drenów- 1 szt
Serwety powinny posiadać oznaczenia kierunku rozkładania w postaci piktogramów oraz wyraźnie oznaczony środek serwety głównej np. strzałką. Taśma samoprzylepna na serwetach o szerokości min. 5 cm wyposażona w marginesy ułatwiające odklejanie papieru zabezpieczającego, klej  umożliwiający swobodne odklejanie i przyklejanie bez ryzyka uszkodzenia materiału
Opakowanie jednostkowe powinno posiadać wyraźnie zaznaczony kierunek otwierania, oraz min. dwie samoprzylepne etykiety umożliwiające wklejenie do dokumentacji medycznej, zawierające następujące informacje: nazwa producenta,  LOT lub seria, indeks identyfikacyjny, data ważności. Materiał obłożenia spełniający wymagania normy PN EN 13795 1-3 wymagania wysokie, odporny na penetrację płynów i mikroorganizmów,  wytrzymały na wypychanie na mokro &gt;  260 kPa</t>
    </r>
  </si>
  <si>
    <r>
      <rPr>
        <b/>
        <sz val="9"/>
        <color indexed="8"/>
        <rFont val="Tahoma"/>
        <family val="2"/>
        <charset val="238"/>
      </rPr>
      <t>STERYLNY ZESTAW DO OPERACJI DŁONI/ STOPY</t>
    </r>
    <r>
      <rPr>
        <sz val="9"/>
        <color indexed="8"/>
        <rFont val="Tahoma"/>
        <family val="2"/>
        <charset val="238"/>
      </rPr>
      <t xml:space="preserve"> w składzie: 
1. Serweta na stolik instrumentariuszki 150X190 cm ( owinięcie zestawu )- 1 szt
2. Ręczniki 30x40 cm- 2 szt
3. Serweta na stolik Mayo 80x145 cm ze wzmocnieniem włókninowym, bez zawartości wiskozy i celulozy, o wym. min 75x90 cm- 1 szt
4. serweta do operacji kończyny o wymiarach 300x225 cm   z wykonana z chłonnego, nieprzemakalnego laminatu dwuwarstwowego (jedną z warstw stanowi folia PE)  o gramaturze  57 (+/- 0,5) g/m2, z samouszczelniającym się otworem o średnicy 3 cm i wzmocnieniem w strefie krytycznej, całkowita gramatura w strefie krytycznej 109 (+/- 0,5) g/m2, ze zintegrowanymi uchwytami do mocowania przewodów i drenów- 1 szt
Serwety powinny posiadać oznaczenia kierunku rozkładania w postaci piktogramów oraz wyraźnie oznaczony środek serwety głównej np. strzałką. Taśma samoprzylepna na serwetach o szerokości min. 5 cm wyposażona w marginesy ułatwiające odklejanie papieru zabezpieczającego, klej  umożliwiający swobodne odklejanie i przyklejanie bez ryzyka uszkodzenia materiału 
Opakowanie jednostkowe powinno posiadać wyraźnie zaznaczony kierunek otwierania, oraz min. dwie samoprzylepne etykiety umożliwiające wklejenie do dokumentacji medycznej, zawierające następujące informacje: nazwa producenta,  LOT lub seria, indeks identyfikacyjny, data ważności. Materiał obłożenia spełniający wymagania normy PN EN 13795 1-3 wymagania wysokie, odporny na penetrację płynów i mikroorganizmów,  wytrzymały na wypychanie na mokro &gt;  260 kPa</t>
    </r>
  </si>
  <si>
    <r>
      <rPr>
        <b/>
        <sz val="9"/>
        <color indexed="8"/>
        <rFont val="Tahoma"/>
        <family val="2"/>
        <charset val="238"/>
      </rPr>
      <t>STERYLNY ZESTAW DO CHIRURGII BIODRA</t>
    </r>
    <r>
      <rPr>
        <sz val="9"/>
        <color indexed="8"/>
        <rFont val="Tahoma"/>
        <family val="2"/>
        <charset val="238"/>
      </rPr>
      <t xml:space="preserve"> w składzie :
1. Serweta na stolik instrumentariuszki 150x190 cm ( owinięcie zestawu )- 1 szt
2. Ręczniki 30x40 cm- 4 szt
3. osłona na stolik Mayo  o wymiarach 80x145 cm, warstwa chłonna wykonana z laminatu dwuwarstowego (polietylen + polipropylen) o wymiarach 75 x 90 cm , bez zawartości wiskozy i celulozy, gramatura min. 130 g/m2– 1 szt
4. Serweta samoprzylepna 75x90 cm  wykonana z chłonnego, nieprzemakalnego laminatu dwuwarstwowego (jedną z warstw stanowi folia PE) o gramaturze 57 (+/- 0,5) g/m2-  1 szt
5. Taśma samoprzylepna włókninowa 9x50 cm- 1 szt
6. Osłona na kończynę o wymiarze 33x110 cm wykonana z laminatu dwuwarstwowego- 1 szt
7. Paski samoprzylepne z folii PE o wym. 10x50 cm- 2 szt
8. Serweta o wymiarach 150x180 cm wykonana z chłonnego, nieprzemakalnego laminatu dwuwarstwowego (jedną z warstw stanowi folia PE) o gramaturze 57 (+/- 0,5) g/m2 - 1 szt
9. Serweta do operacji biodra o wymiarze 225</t>
    </r>
    <r>
      <rPr>
        <sz val="9"/>
        <rFont val="Tahoma"/>
        <family val="2"/>
        <charset val="238"/>
      </rPr>
      <t>x280 cm</t>
    </r>
    <r>
      <rPr>
        <sz val="9"/>
        <color indexed="8"/>
        <rFont val="Tahoma"/>
        <family val="2"/>
        <charset val="238"/>
      </rPr>
      <t xml:space="preserve">  z wycięciem „U” o wymiarze 10x100 cm wykonana z chłonnego, 
nieprzemakalnego laminatu dwuwarstwowego (jedną z warstw stanowi folia PE) o gramaturze 57</t>
    </r>
    <r>
      <rPr>
        <sz val="9"/>
        <rFont val="Tahoma"/>
        <family val="2"/>
        <charset val="238"/>
      </rPr>
      <t xml:space="preserve"> (+/- 0,5)</t>
    </r>
    <r>
      <rPr>
        <sz val="9"/>
        <color indexed="8"/>
        <rFont val="Tahoma"/>
        <family val="2"/>
        <charset val="238"/>
      </rPr>
      <t xml:space="preserve"> g/m2 , ze wzmocnieniem w polu krytycznym, całkowita gramatura obszaru wzmocnionego 109 (+/- 0,5) g/m2 - 1 szt
10. serweta anestezjologiczna o wymiarach 225x270 cm z wycięciem o wymairze 45x65 cm
wykonana z chłonnego, nieprzemakalnego laminatu dwuwarstwowego (jedną z warstw stanowi folia PE) 
o gramaturze 57 (+/- 0,5) g/m2 , ze wzmocnieniem w polu krytycznym, całkowita gramatura obszaru wzmocnionego 109 (+/- 0,5) g/m2 - 1 szt
Serwety powinny posiadać oznaczenia kierunku rozkładania w postaci piktogramów oraz wyraźnie oznaczony środek serwety głównej np. strzałką. Taśma samoprzylepna na serwetach o szerokości min. 5 cm wyposażona w marginesy ułatwiające odklejanie papieru zabezpieczającego,  klej  umożliwiający swobodne odklejanie i przyklejanie bez ryzyka uszkodzenia materiału.
Opakowanie jednostkowe powinno posiadać wyraźnie zaznaczony kierunek otwierania, oraz min. dwie samoprzylepne etykiety umożliwiające wklejenie do dokumentacji medycznej, zawierające następujące informacje: nazwa producenta,  LOT lub seria, indeks identyfikacyjny, data ważności. Materiał obłożenia spełniający wymagania normy PN EN 13795 1-3 wymagania wysokie, odporny na penetrację płynów i mikroorganizmów,  wytrzymały na wypychanie na mokro &gt;  260 kPa</t>
    </r>
  </si>
  <si>
    <r>
      <rPr>
        <b/>
        <sz val="9"/>
        <color theme="1"/>
        <rFont val="Tahoma"/>
        <family val="2"/>
        <charset val="238"/>
      </rPr>
      <t>STERYLNA SERWETA NA STOLIK MAYO</t>
    </r>
    <r>
      <rPr>
        <sz val="9"/>
        <color theme="1"/>
        <rFont val="Tahoma"/>
        <family val="2"/>
        <charset val="238"/>
      </rPr>
      <t>: o wymiarach 80 x 145 cm wykonana z worka z polietylenu ze wzmocnieniem włókninowym o wymiarach 75 x 90 cm, bez zawartości wiskozy i celulozy, gramatura min. 83 g/m2</t>
    </r>
  </si>
  <si>
    <r>
      <rPr>
        <b/>
        <sz val="8.5"/>
        <color indexed="8"/>
        <rFont val="Tahoma"/>
        <family val="2"/>
        <charset val="238"/>
      </rPr>
      <t xml:space="preserve">STERYLNY ZESTAW DO OPERACJI BIODRA </t>
    </r>
    <r>
      <rPr>
        <sz val="8.5"/>
        <color indexed="8"/>
        <rFont val="Tahoma"/>
        <family val="2"/>
        <charset val="238"/>
      </rPr>
      <t xml:space="preserve"> w składzie:                                                                                        
1. serweta na stolik instrumentariuszki  150x190cm, owinięcie zestawu – 1 szt
2. ręcznik 30 cm x 40 cm – 4 szt
3. Fartuch chirurgiczny wykonany z  włókniny 4 warstwowej SMMS, gramatura 35g/m2, odporność na przenikanie cieczy na całej powierzchni 37 cm H2O; fartuch złożony w sposób zapewniający aseptyczną aplikację, wiązany na troki wewnętrzne oraz troki zewnętrzne z kartonikiem, z tyłu, w okolicach szyi, zapięcie na rzep, szwy fartucha wykonane metodą ultradźwiękową, mankiet rękawów z poliestru o szer. min 7cm. Indywidualne oznakowanie rozmiaru naklejone na fartuchu, pozwalające na identyfikację przed rozłożeniem. Zgodny z normą PN EN 13795- 1-3, długość 130 cm ( +/-5 cm)– 1 szt
4. osłona na stolik Mayo  o wymiarach 80x145 cm w kształcie worka, ze wzmocnieniem włókninowym o wym. min. 75 x 90 cm, bez zawartości wiskozy i celulozy. Łączna gramatura serwety min. 83 g/m2 – 1 szt
5. Fartuch chirurgiczny wykonany z  włókniny 4 warstwowej SMMS, gramatura 35g/m2, odporność na przenikanie cieczy na całej powierzchni 37 cm H2O cm H2O; fartuch złożony w sposób zapewniający aseptyczną aplikację, wiązany na troki wewnętrzne oraz troki zewnętrzne z kartonikiem, z tyłu, w okolicach szyi, zapięcie na rzep, szwy fartucha wykonane metodą ultradźwiękową, mankiet rękawów z poliestru o szer. min 7cm. Indywidualne oznakowanie rozmiaru naklejone na fartuchu, pozwalające na identyfikację przed rozłożeniem. Zgodny z normą PN EN 13795- 1-3, długość 150 cm ( +/-5 cm)– 4 szt
6. Serweta samoprzylepna 75x90 cm  wykonana z chłonnego, nieprzemakalnego laminatu dwuwarstwowego (jedną z warstw stanowi folia PE) o gramaturze 57 (+/- 0,5) g/m2-  1 szt
7. Osłona na kończynę o wymiarze 33x110 cm wykonana z laminatu dwuwarstwowego z 2 paskami samoprzylepnymi z folii PE o wym. 10x50 cm- 1 szt
8. Serweta o wymiarach 150x180 cm wykonana z chłonnego, nieprzemakalnego laminatu dwuwarstwowego (jedną z warstw stanowi folia PE) o gramaturze 57 (+/- 0,5) g/m2 - 1 szt
9. Serweta do operacji biodra o wymiarze 225x260 cm  z wycięciem „U” o wymiarze 10x100 cm wykonana z chłonnego, nieprzemakalnego laminatu dwuwarstwowego (jedną z warstw stanowi folia PE) o gramaturze 57 (+/- 0,5) g/m2 , ze wzmocnieniem w polu krytycznym. Łączna gramatura w obszarze wzmocnionym 109 (+/- 0,5) g/m2 - 1 szt
10. serweta anestezjologiczna o wymiarach 225x270 cm z wycięciem o wymairze 45x65 cm
wykonana z chłonnego, nieprzemakalnego laminatu dwuwarstwowego (jedną z warstw stanowi folia PE) o gramaturze 57 (+/- 0,5) g/m2, ze wzmocnieniem w polu krytycznym. Łączna gramatura w obszarze wzmocnionym 109 (+/- 0,5) g/m2 ,  - 1 szt.                                                                           
11. Taśma samoprzylepna włókninowa 9x50 cm – 1 szt
12. Miska niebieska 250 ml- 1 szt
13. Tupfery gazowe z elementem kontrastującym ekstra duże rozm.6 - 10 szt
14. Strzykawka 50/60 ml- 1 szt
15. Skalpel nr 21- 1 szt
16. Opaska uniwersalna Lenkelast 12 cm x 5 m – 1 szt
Wszystkie składowe  (1-11) ułożone w kolejności umożliwiającej sprawną aplikację zgodnie z zasadami aseptyki.
Składowe nr 12 oraz  16  kartonowym pudełku zamykanym, foliowanym od wewnątrz i dwoma naklejkami perforowanymi. Całość zawinięta w serwetę na stolik instrumentariuszki.
Zestaw powinien być wyposażony w minimum dwie samoprzylepne etykiety, z  nr katalogowym, datą ważności i numerem serii służące do archiwizacji danych. Zawartość zestawu opisana w języku polskim na etykiecie produktowej naklejonej na opakowaniu.
Zapakowane sterylnie w jedną torbę z przeźroczystej folii polietylenowej z klapką zgrzewaną z folią, w celu zminimalizowania ryzyka rozjałowienia zawartości podczas wyjmowania z opakowania. Przy zgrzewie powinien znajdować się sterylny margines.
Materiał obłożenia spełniający wymagania normy PN EN 13795 1-3 wymagania wysokie</t>
    </r>
  </si>
  <si>
    <t>NAZWA ASORTYMENTU</t>
  </si>
  <si>
    <t>Zamawiający wymaga spełnienia normy  PN-EN 13795-1,2,3, dla wyrobów sterylnych. W celu weryfikacji spełnienia podanych przez Zamawiajacego parametrów wymagane jest dołączenie wyników badań technicznych przeprowadzanych na gotowym wyrobie po sterylizacji, w postaci karty technicznej wystawionej przez producenta wyrobu gotowego
Zamawiający wymaga dostarczenia próbek oferowanego asortymentu wraz z ofertą w ilości  1 sztuki z każdej pozycji 1-3 w celu potwierdzeniu zgodności oferowanych dostaw  z wymaganiami określonymi w opisie przedmiotu zamówienia</t>
  </si>
  <si>
    <t>Pakiet 3 – Wyroby medyczne z włókniny bawełnopodobnej</t>
  </si>
  <si>
    <t>Pakiet 4 – Pokrowce, uchwyty, taśmy na przewody, ręcznik sterylny do rąk</t>
  </si>
  <si>
    <t>Załącznik nr 1.4</t>
  </si>
  <si>
    <t>Pakiet 5 – Pokrowiec na aparaturę medyczną i ramię C</t>
  </si>
  <si>
    <t>Pakiet 6 –Elektroda do eletrokoagulacji</t>
  </si>
  <si>
    <r>
      <t>1. Elektroda bipolarna do usuwania i modyfikowania tkanek miękkich w obrębie stawu barkowego, wyprofilowana pod kątem 90</t>
    </r>
    <r>
      <rPr>
        <sz val="8"/>
        <color indexed="8"/>
        <rFont val="Calibri"/>
        <family val="2"/>
        <charset val="238"/>
      </rPr>
      <t>°</t>
    </r>
    <r>
      <rPr>
        <sz val="8"/>
        <color indexed="8"/>
        <rFont val="Tahoma"/>
        <family val="2"/>
        <charset val="238"/>
      </rPr>
      <t>. Elektorda wolframowa, 3,35mm, długość robocza 13cm z odsysaniem *
2. Elektroda bipolarna do usuwania i modyfikowania tkanek miękkich w obrębie stawu kolanowego, wyprofilowana pod kątem 50</t>
    </r>
    <r>
      <rPr>
        <sz val="8"/>
        <color indexed="8"/>
        <rFont val="Calibri"/>
        <family val="2"/>
        <charset val="238"/>
      </rPr>
      <t xml:space="preserve">°. </t>
    </r>
    <r>
      <rPr>
        <sz val="8"/>
        <color indexed="8"/>
        <rFont val="Tahoma"/>
        <family val="2"/>
        <charset val="238"/>
      </rPr>
      <t>Elektroda wolframowa, 3,09mm, długość robocza 13cm z odsysaniem*
3. Elektroda bipolarna do usuwania i modyfikowania tkanek miękkich w obrębie małych stawów, wyprofilowana pod kątem 30</t>
    </r>
    <r>
      <rPr>
        <sz val="8"/>
        <color indexed="8"/>
        <rFont val="Calibri"/>
        <family val="2"/>
        <charset val="238"/>
      </rPr>
      <t>°</t>
    </r>
    <r>
      <rPr>
        <sz val="8"/>
        <color indexed="8"/>
        <rFont val="Tahoma"/>
        <family val="2"/>
        <charset val="238"/>
      </rPr>
      <t>. Elektroda wolframowa 2,54mm, długość robocza 8,5cm bez  mozliwości odsysania.*
* do wyboru przez Zamawiającego</t>
    </r>
  </si>
  <si>
    <r>
      <t>Sterylny organizator do przewodów i drenów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zbudowany z samoprzylepnej taśmy do zamocowania na serwecie o wymiarach 9 x 11 cm, do której przymocowane są dwa troki z włókniny typu spunlace o długości min. 25 cm umożliwiające jednoczesne przewiązanie kilku przewodów.</t>
    </r>
  </si>
  <si>
    <t>Sterylny fartuch chirurgiczny wykonany z miękkiej, przewiewnej włókniny SMMS o gramaturze 35 g/m2. Fartuch posiada nieprzemakalne wzmocnienia wykonane z laminatu dwuwarstwowego: włóknina polipropylenowa i folia polietylenowa. Wzmocnienia znajdują się w części przedniej i na rękawach.Gramatura wzmocnienia w części przedniej fartucha i na rękawach 40 g/m2, odpornosć na przenikanie cieczy w obszarze wzmocnionym min. 150 cmH2O , wytrzymałość na wypychanie na such/mokro w obszarze wzmocnionym  min. 150/140 kPa.  Fartuch z zakładanymi połami złożony w sposób zapewniający aseptyczną aplikację i zachowujący sterylny obszar na plecach. Wiązany na troki wewnętrzne oraz troki zewnętrzne z kartonikiem; z tyłu, w okolicach szyi, zapięcie na rzep min. 3 cm x 6 cm  i 3 cm x 13 cm, mankiety o długości 8 cm ( + 2 cm ), wykonane z poliestru.  Szwy wykonane techniką ultradźwiękową.         
Fartuch przeznaczony do operacji generujących dużą ilość płynów.                                                                                                                                                                          Rozmiar fartucha oznaczony na dwa sposoby: w centymetrach oznaczających jego długość - 150 cm  (+/- 5 cm) oraz literowo XL.</t>
  </si>
  <si>
    <t>Na czas trwania umowy Zamawiający wymaga bezpłatnego użyczenia generatora do ww. elektrod wraz z bezpłatnym serwisem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</si>
</sst>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#,##0.00&quot; zł&quot;"/>
  </numFmts>
  <fonts count="3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name val="Tahoma"/>
      <family val="2"/>
      <charset val="238"/>
    </font>
    <font>
      <sz val="8"/>
      <name val="Arial"/>
      <family val="2"/>
      <charset val="238"/>
    </font>
    <font>
      <b/>
      <sz val="10"/>
      <color rgb="FFFF0000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</font>
    <font>
      <b/>
      <sz val="9"/>
      <name val="Tahoma"/>
      <family val="2"/>
      <charset val="238"/>
    </font>
    <font>
      <sz val="11"/>
      <color indexed="8"/>
      <name val="Calibri"/>
      <family val="2"/>
    </font>
    <font>
      <b/>
      <sz val="9"/>
      <color rgb="FFFF0000"/>
      <name val="Arial CE"/>
      <charset val="238"/>
    </font>
    <font>
      <sz val="10"/>
      <color rgb="FFFF0000"/>
      <name val="Tahoma"/>
      <family val="2"/>
      <charset val="238"/>
    </font>
    <font>
      <sz val="8"/>
      <color rgb="FF000000"/>
      <name val="Tahoma"/>
      <family val="2"/>
      <charset val="238"/>
    </font>
    <font>
      <i/>
      <sz val="11"/>
      <color rgb="FF7F7F7F"/>
      <name val="Czcionka tekstu podstawowego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b/>
      <sz val="9"/>
      <color theme="1"/>
      <name val="Tahoma"/>
      <family val="2"/>
      <charset val="238"/>
    </font>
    <font>
      <sz val="8.5"/>
      <color indexed="8"/>
      <name val="Tahoma"/>
      <family val="2"/>
      <charset val="238"/>
    </font>
    <font>
      <b/>
      <sz val="8.5"/>
      <color indexed="8"/>
      <name val="Tahoma"/>
      <family val="2"/>
      <charset val="238"/>
    </font>
    <font>
      <sz val="8"/>
      <color indexed="8"/>
      <name val="Calibri"/>
      <family val="2"/>
      <charset val="238"/>
    </font>
    <font>
      <b/>
      <sz val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4" fillId="0" borderId="0"/>
    <xf numFmtId="0" fontId="4" fillId="0" borderId="0"/>
    <xf numFmtId="0" fontId="4" fillId="0" borderId="0"/>
    <xf numFmtId="9" fontId="4" fillId="0" borderId="0"/>
    <xf numFmtId="44" fontId="3" fillId="0" borderId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0" fontId="15" fillId="0" borderId="0"/>
    <xf numFmtId="0" fontId="18" fillId="0" borderId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14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 vertical="center"/>
    </xf>
    <xf numFmtId="164" fontId="6" fillId="0" borderId="0" xfId="1" applyFont="1" applyFill="1" applyBorder="1" applyAlignment="1" applyProtection="1">
      <alignment horizontal="center" vertical="center"/>
    </xf>
    <xf numFmtId="0" fontId="5" fillId="0" borderId="0" xfId="2" applyFont="1"/>
    <xf numFmtId="165" fontId="6" fillId="0" borderId="0" xfId="2" applyNumberFormat="1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0" fillId="0" borderId="0" xfId="0" applyBorder="1"/>
    <xf numFmtId="0" fontId="6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 wrapText="1"/>
    </xf>
    <xf numFmtId="0" fontId="12" fillId="0" borderId="6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2" fillId="0" borderId="6" xfId="2" applyFont="1" applyBorder="1" applyAlignment="1">
      <alignment horizontal="left" vertical="center" wrapText="1"/>
    </xf>
    <xf numFmtId="0" fontId="9" fillId="0" borderId="0" xfId="0" applyFont="1" applyBorder="1" applyAlignment="1"/>
    <xf numFmtId="0" fontId="11" fillId="0" borderId="0" xfId="0" applyFont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20" fillId="0" borderId="0" xfId="2" applyFont="1" applyAlignment="1">
      <alignment vertical="center" wrapText="1"/>
    </xf>
    <xf numFmtId="0" fontId="12" fillId="0" borderId="10" xfId="2" applyFont="1" applyBorder="1" applyAlignment="1">
      <alignment horizontal="left" vertical="center" wrapText="1"/>
    </xf>
    <xf numFmtId="0" fontId="12" fillId="0" borderId="18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3" fillId="0" borderId="0" xfId="2" applyFont="1" applyAlignment="1">
      <alignment vertical="center"/>
    </xf>
    <xf numFmtId="0" fontId="23" fillId="2" borderId="6" xfId="2" applyFont="1" applyFill="1" applyBorder="1" applyAlignment="1">
      <alignment horizontal="center" vertical="center" wrapText="1" shrinkToFit="1"/>
    </xf>
    <xf numFmtId="0" fontId="24" fillId="0" borderId="0" xfId="2" applyFont="1"/>
    <xf numFmtId="0" fontId="24" fillId="0" borderId="17" xfId="2" applyFont="1" applyBorder="1"/>
    <xf numFmtId="0" fontId="24" fillId="0" borderId="10" xfId="2" applyFont="1" applyBorder="1" applyAlignment="1">
      <alignment horizontal="center" vertical="center"/>
    </xf>
    <xf numFmtId="0" fontId="24" fillId="0" borderId="6" xfId="2" applyFont="1" applyBorder="1" applyAlignment="1">
      <alignment horizontal="center" vertical="center"/>
    </xf>
    <xf numFmtId="0" fontId="24" fillId="2" borderId="6" xfId="2" applyFont="1" applyFill="1" applyBorder="1" applyAlignment="1">
      <alignment horizontal="center" vertical="center"/>
    </xf>
    <xf numFmtId="9" fontId="24" fillId="2" borderId="6" xfId="6" applyFont="1" applyFill="1" applyBorder="1" applyAlignment="1" applyProtection="1">
      <alignment horizontal="center" vertical="center" wrapText="1"/>
    </xf>
    <xf numFmtId="166" fontId="24" fillId="2" borderId="6" xfId="4" applyNumberFormat="1" applyFont="1" applyFill="1" applyBorder="1" applyAlignment="1" applyProtection="1">
      <alignment horizontal="center" vertical="center" wrapText="1"/>
    </xf>
    <xf numFmtId="0" fontId="23" fillId="0" borderId="6" xfId="2" applyFont="1" applyBorder="1" applyAlignment="1">
      <alignment horizontal="center" vertical="center" wrapText="1" shrinkToFit="1"/>
    </xf>
    <xf numFmtId="166" fontId="24" fillId="2" borderId="10" xfId="4" applyNumberFormat="1" applyFont="1" applyFill="1" applyBorder="1" applyAlignment="1" applyProtection="1">
      <alignment horizontal="center" vertical="center" wrapText="1"/>
    </xf>
    <xf numFmtId="0" fontId="23" fillId="4" borderId="6" xfId="2" applyFont="1" applyFill="1" applyBorder="1" applyAlignment="1">
      <alignment horizontal="center" vertical="center" wrapText="1" shrinkToFit="1"/>
    </xf>
    <xf numFmtId="166" fontId="24" fillId="6" borderId="6" xfId="4" applyNumberFormat="1" applyFont="1" applyFill="1" applyBorder="1" applyAlignment="1" applyProtection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164" fontId="24" fillId="2" borderId="6" xfId="1" applyFont="1" applyFill="1" applyBorder="1" applyAlignment="1" applyProtection="1">
      <alignment horizontal="center" vertical="center"/>
    </xf>
    <xf numFmtId="9" fontId="24" fillId="2" borderId="6" xfId="6" applyFont="1" applyFill="1" applyBorder="1" applyAlignment="1" applyProtection="1">
      <alignment horizontal="center" vertical="center"/>
    </xf>
    <xf numFmtId="164" fontId="24" fillId="6" borderId="2" xfId="1" applyFont="1" applyFill="1" applyBorder="1" applyAlignment="1" applyProtection="1">
      <alignment horizontal="center" vertical="center" wrapText="1"/>
    </xf>
    <xf numFmtId="0" fontId="23" fillId="0" borderId="1" xfId="2" applyFont="1" applyBorder="1" applyAlignment="1">
      <alignment vertical="center" wrapText="1"/>
    </xf>
    <xf numFmtId="164" fontId="24" fillId="2" borderId="10" xfId="1" applyFont="1" applyFill="1" applyBorder="1" applyAlignment="1" applyProtection="1">
      <alignment horizontal="center" vertical="center"/>
    </xf>
    <xf numFmtId="164" fontId="24" fillId="6" borderId="6" xfId="1" applyFont="1" applyFill="1" applyBorder="1" applyAlignment="1" applyProtection="1">
      <alignment horizontal="center" vertical="center" wrapText="1"/>
    </xf>
    <xf numFmtId="44" fontId="23" fillId="0" borderId="0" xfId="5" applyFont="1" applyAlignment="1">
      <alignment vertical="center"/>
    </xf>
    <xf numFmtId="0" fontId="24" fillId="0" borderId="0" xfId="2" applyFont="1" applyAlignment="1">
      <alignment vertical="center"/>
    </xf>
    <xf numFmtId="0" fontId="26" fillId="0" borderId="0" xfId="0" applyFont="1" applyBorder="1" applyAlignment="1"/>
    <xf numFmtId="0" fontId="27" fillId="0" borderId="15" xfId="0" applyFont="1" applyBorder="1" applyAlignment="1">
      <alignment horizontal="center" vertical="center"/>
    </xf>
    <xf numFmtId="0" fontId="24" fillId="0" borderId="12" xfId="2" applyFont="1" applyBorder="1"/>
    <xf numFmtId="9" fontId="24" fillId="0" borderId="6" xfId="6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165" fontId="24" fillId="0" borderId="6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vertical="center" wrapText="1"/>
    </xf>
    <xf numFmtId="165" fontId="24" fillId="2" borderId="6" xfId="2" applyNumberFormat="1" applyFont="1" applyFill="1" applyBorder="1" applyAlignment="1">
      <alignment horizontal="center" vertical="center"/>
    </xf>
    <xf numFmtId="3" fontId="24" fillId="0" borderId="6" xfId="2" applyNumberFormat="1" applyFont="1" applyBorder="1" applyAlignment="1">
      <alignment horizontal="center" vertical="center"/>
    </xf>
    <xf numFmtId="165" fontId="24" fillId="6" borderId="6" xfId="2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4" fillId="0" borderId="0" xfId="2" applyNumberFormat="1" applyFont="1" applyBorder="1" applyAlignment="1">
      <alignment horizontal="center" vertical="center"/>
    </xf>
    <xf numFmtId="0" fontId="24" fillId="0" borderId="0" xfId="2" applyFont="1" applyBorder="1"/>
    <xf numFmtId="44" fontId="23" fillId="0" borderId="0" xfId="5" applyFont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5" fillId="0" borderId="14" xfId="2" applyFont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165" fontId="25" fillId="0" borderId="15" xfId="2" applyNumberFormat="1" applyFont="1" applyBorder="1" applyAlignment="1">
      <alignment horizontal="center" vertical="center"/>
    </xf>
    <xf numFmtId="44" fontId="17" fillId="0" borderId="15" xfId="5" applyFont="1" applyBorder="1" applyAlignment="1">
      <alignment horizontal="center" vertical="center"/>
    </xf>
    <xf numFmtId="0" fontId="11" fillId="2" borderId="1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165" fontId="25" fillId="0" borderId="19" xfId="2" applyNumberFormat="1" applyFont="1" applyBorder="1" applyAlignment="1">
      <alignment horizontal="center" vertical="center"/>
    </xf>
    <xf numFmtId="44" fontId="17" fillId="0" borderId="16" xfId="5" applyFont="1" applyBorder="1" applyAlignment="1">
      <alignment vertical="center"/>
    </xf>
    <xf numFmtId="0" fontId="11" fillId="0" borderId="7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165" fontId="17" fillId="0" borderId="19" xfId="5" applyNumberFormat="1" applyFont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 wrapText="1" shrinkToFit="1"/>
    </xf>
    <xf numFmtId="164" fontId="24" fillId="2" borderId="6" xfId="1" applyFont="1" applyFill="1" applyBorder="1" applyAlignment="1" applyProtection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24" fillId="0" borderId="6" xfId="2" applyFont="1" applyBorder="1" applyAlignment="1">
      <alignment horizontal="center" vertical="center" wrapText="1"/>
    </xf>
    <xf numFmtId="3" fontId="24" fillId="2" borderId="6" xfId="7" applyNumberFormat="1" applyFont="1" applyFill="1" applyBorder="1" applyAlignment="1" applyProtection="1">
      <alignment horizontal="center" vertical="center" wrapText="1"/>
    </xf>
    <xf numFmtId="3" fontId="24" fillId="6" borderId="6" xfId="4" applyNumberFormat="1" applyFont="1" applyFill="1" applyBorder="1" applyAlignment="1" applyProtection="1">
      <alignment horizontal="center" vertical="center" wrapText="1"/>
    </xf>
    <xf numFmtId="3" fontId="24" fillId="4" borderId="6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vertical="center"/>
    </xf>
    <xf numFmtId="166" fontId="24" fillId="2" borderId="22" xfId="4" applyNumberFormat="1" applyFont="1" applyFill="1" applyBorder="1" applyAlignment="1" applyProtection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3" fontId="24" fillId="2" borderId="6" xfId="4" applyNumberFormat="1" applyFont="1" applyFill="1" applyBorder="1" applyAlignment="1" applyProtection="1">
      <alignment horizontal="center" vertical="center" wrapText="1"/>
    </xf>
    <xf numFmtId="166" fontId="29" fillId="6" borderId="0" xfId="4" applyNumberFormat="1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20" fillId="0" borderId="0" xfId="2" applyFont="1" applyBorder="1" applyAlignment="1">
      <alignment vertical="center" wrapText="1"/>
    </xf>
    <xf numFmtId="166" fontId="29" fillId="2" borderId="0" xfId="4" applyNumberFormat="1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/>
    </xf>
    <xf numFmtId="166" fontId="23" fillId="6" borderId="6" xfId="4" applyNumberFormat="1" applyFont="1" applyFill="1" applyBorder="1" applyAlignment="1" applyProtection="1">
      <alignment horizontal="center" vertical="center" wrapText="1"/>
    </xf>
    <xf numFmtId="9" fontId="23" fillId="2" borderId="6" xfId="6" applyFont="1" applyFill="1" applyBorder="1" applyAlignment="1" applyProtection="1">
      <alignment horizontal="center" vertical="center" wrapText="1"/>
    </xf>
    <xf numFmtId="166" fontId="23" fillId="2" borderId="6" xfId="4" applyNumberFormat="1" applyFont="1" applyFill="1" applyBorder="1" applyAlignment="1" applyProtection="1">
      <alignment horizontal="center" vertical="center" wrapText="1"/>
    </xf>
    <xf numFmtId="3" fontId="23" fillId="6" borderId="6" xfId="4" applyNumberFormat="1" applyFont="1" applyFill="1" applyBorder="1" applyAlignment="1" applyProtection="1">
      <alignment horizontal="center" vertical="center" wrapText="1"/>
    </xf>
    <xf numFmtId="166" fontId="23" fillId="6" borderId="0" xfId="4" applyNumberFormat="1" applyFont="1" applyFill="1" applyBorder="1" applyAlignment="1">
      <alignment horizontal="center" vertical="center" wrapText="1"/>
    </xf>
    <xf numFmtId="165" fontId="24" fillId="5" borderId="2" xfId="2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30" fillId="0" borderId="0" xfId="9" applyFont="1" applyBorder="1" applyAlignment="1">
      <alignment horizontal="left" vertical="center" wrapText="1"/>
    </xf>
    <xf numFmtId="9" fontId="23" fillId="3" borderId="1" xfId="6" applyFont="1" applyFill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24" fillId="5" borderId="14" xfId="2" applyFont="1" applyFill="1" applyBorder="1" applyAlignment="1">
      <alignment horizontal="center" vertical="center" wrapText="1"/>
    </xf>
    <xf numFmtId="44" fontId="23" fillId="0" borderId="1" xfId="5" applyFont="1" applyFill="1" applyBorder="1" applyAlignment="1" applyProtection="1">
      <alignment horizontal="center" vertical="center"/>
    </xf>
    <xf numFmtId="9" fontId="24" fillId="0" borderId="1" xfId="6" applyFont="1" applyFill="1" applyBorder="1" applyAlignment="1">
      <alignment horizontal="center" vertical="center"/>
    </xf>
    <xf numFmtId="0" fontId="24" fillId="5" borderId="2" xfId="2" applyFont="1" applyFill="1" applyBorder="1" applyAlignment="1">
      <alignment horizontal="center" vertical="center" wrapText="1"/>
    </xf>
    <xf numFmtId="3" fontId="24" fillId="0" borderId="1" xfId="3" applyNumberFormat="1" applyFont="1" applyFill="1" applyBorder="1" applyAlignment="1">
      <alignment horizontal="center" vertical="center"/>
    </xf>
    <xf numFmtId="0" fontId="24" fillId="0" borderId="0" xfId="3" applyFont="1" applyFill="1" applyAlignment="1">
      <alignment vertical="center"/>
    </xf>
    <xf numFmtId="43" fontId="24" fillId="0" borderId="0" xfId="2" applyNumberFormat="1" applyFont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0" fontId="24" fillId="4" borderId="2" xfId="3" applyFont="1" applyFill="1" applyBorder="1" applyAlignment="1">
      <alignment vertical="center" wrapText="1"/>
    </xf>
    <xf numFmtId="164" fontId="24" fillId="0" borderId="1" xfId="1" applyFont="1" applyFill="1" applyBorder="1" applyAlignment="1" applyProtection="1">
      <alignment horizontal="center" vertical="center" wrapText="1"/>
    </xf>
    <xf numFmtId="9" fontId="24" fillId="0" borderId="1" xfId="6" applyFont="1" applyBorder="1" applyAlignment="1">
      <alignment horizontal="center" vertical="center" wrapText="1"/>
    </xf>
    <xf numFmtId="3" fontId="24" fillId="0" borderId="1" xfId="3" applyNumberFormat="1" applyFont="1" applyBorder="1" applyAlignment="1">
      <alignment horizontal="center" vertical="center" wrapText="1"/>
    </xf>
    <xf numFmtId="0" fontId="24" fillId="0" borderId="0" xfId="3" applyFont="1" applyAlignment="1">
      <alignment vertical="center" wrapText="1"/>
    </xf>
    <xf numFmtId="0" fontId="24" fillId="0" borderId="2" xfId="3" applyFont="1" applyBorder="1" applyAlignment="1">
      <alignment vertical="center" wrapText="1"/>
    </xf>
    <xf numFmtId="0" fontId="24" fillId="0" borderId="2" xfId="3" applyFont="1" applyFill="1" applyBorder="1" applyAlignment="1">
      <alignment horizontal="center" vertical="center" wrapText="1"/>
    </xf>
    <xf numFmtId="0" fontId="24" fillId="4" borderId="2" xfId="3" applyFont="1" applyFill="1" applyBorder="1" applyAlignment="1">
      <alignment horizontal="center" vertical="center"/>
    </xf>
    <xf numFmtId="164" fontId="24" fillId="4" borderId="2" xfId="1" applyFont="1" applyFill="1" applyBorder="1" applyAlignment="1" applyProtection="1">
      <alignment horizontal="center" vertical="center" wrapText="1"/>
    </xf>
    <xf numFmtId="9" fontId="24" fillId="4" borderId="2" xfId="6" applyFont="1" applyFill="1" applyBorder="1" applyAlignment="1">
      <alignment horizontal="center" vertical="center" wrapText="1"/>
    </xf>
    <xf numFmtId="3" fontId="24" fillId="4" borderId="2" xfId="3" applyNumberFormat="1" applyFont="1" applyFill="1" applyBorder="1" applyAlignment="1">
      <alignment horizontal="center" vertical="center" wrapText="1"/>
    </xf>
    <xf numFmtId="0" fontId="24" fillId="0" borderId="14" xfId="3" applyFont="1" applyBorder="1" applyAlignment="1">
      <alignment horizontal="left" vertical="center" wrapText="1"/>
    </xf>
    <xf numFmtId="0" fontId="24" fillId="0" borderId="2" xfId="3" applyFont="1" applyFill="1" applyBorder="1" applyAlignment="1">
      <alignment horizontal="center" vertical="center"/>
    </xf>
    <xf numFmtId="164" fontId="24" fillId="0" borderId="2" xfId="1" applyFont="1" applyFill="1" applyBorder="1" applyAlignment="1" applyProtection="1">
      <alignment horizontal="center" vertical="center" wrapText="1"/>
    </xf>
    <xf numFmtId="9" fontId="24" fillId="0" borderId="2" xfId="6" applyFont="1" applyFill="1" applyBorder="1" applyAlignment="1" applyProtection="1">
      <alignment horizontal="center" vertical="center" wrapText="1"/>
    </xf>
    <xf numFmtId="3" fontId="24" fillId="0" borderId="2" xfId="1" applyNumberFormat="1" applyFont="1" applyFill="1" applyBorder="1" applyAlignment="1" applyProtection="1">
      <alignment horizontal="center" vertical="center" wrapText="1"/>
    </xf>
    <xf numFmtId="0" fontId="24" fillId="0" borderId="8" xfId="3" applyFont="1" applyBorder="1" applyAlignment="1">
      <alignment horizontal="left" vertical="center" wrapText="1"/>
    </xf>
    <xf numFmtId="0" fontId="24" fillId="0" borderId="2" xfId="3" applyFont="1" applyBorder="1" applyAlignment="1">
      <alignment horizontal="left" vertical="center" wrapText="1"/>
    </xf>
    <xf numFmtId="0" fontId="23" fillId="6" borderId="6" xfId="2" applyFont="1" applyFill="1" applyBorder="1" applyAlignment="1">
      <alignment vertical="center" wrapText="1"/>
    </xf>
    <xf numFmtId="43" fontId="23" fillId="0" borderId="0" xfId="2" applyNumberFormat="1" applyFont="1" applyAlignment="1">
      <alignment vertical="center"/>
    </xf>
    <xf numFmtId="0" fontId="23" fillId="0" borderId="0" xfId="3" applyFont="1" applyFill="1" applyAlignment="1">
      <alignment vertical="center"/>
    </xf>
    <xf numFmtId="0" fontId="25" fillId="0" borderId="15" xfId="2" applyFont="1" applyBorder="1" applyAlignment="1">
      <alignment horizontal="center" vertical="center"/>
    </xf>
    <xf numFmtId="9" fontId="24" fillId="0" borderId="17" xfId="6" applyFont="1" applyBorder="1" applyAlignment="1">
      <alignment vertical="center"/>
    </xf>
    <xf numFmtId="0" fontId="24" fillId="0" borderId="0" xfId="0" applyFont="1" applyAlignment="1">
      <alignment vertical="center"/>
    </xf>
    <xf numFmtId="9" fontId="23" fillId="0" borderId="0" xfId="6" applyFont="1" applyBorder="1" applyAlignment="1" applyProtection="1">
      <alignment horizontal="left" vertical="center" wrapText="1"/>
      <protection locked="0"/>
    </xf>
    <xf numFmtId="0" fontId="24" fillId="0" borderId="0" xfId="2" applyFont="1" applyAlignment="1">
      <alignment horizontal="left" vertical="center"/>
    </xf>
    <xf numFmtId="164" fontId="24" fillId="0" borderId="0" xfId="1" applyFont="1" applyFill="1" applyBorder="1" applyAlignment="1" applyProtection="1">
      <alignment horizontal="center" vertical="center"/>
    </xf>
    <xf numFmtId="9" fontId="24" fillId="0" borderId="0" xfId="6" applyFont="1" applyAlignment="1">
      <alignment vertical="center"/>
    </xf>
    <xf numFmtId="0" fontId="24" fillId="0" borderId="0" xfId="2" applyFont="1" applyAlignment="1">
      <alignment horizontal="left" vertical="top"/>
    </xf>
    <xf numFmtId="9" fontId="24" fillId="0" borderId="0" xfId="6" applyFont="1"/>
    <xf numFmtId="0" fontId="32" fillId="0" borderId="2" xfId="3" applyFont="1" applyFill="1" applyBorder="1" applyAlignment="1">
      <alignment vertical="center" wrapText="1"/>
    </xf>
    <xf numFmtId="0" fontId="25" fillId="0" borderId="0" xfId="2" applyFont="1" applyBorder="1" applyAlignment="1">
      <alignment horizontal="center" vertical="center"/>
    </xf>
    <xf numFmtId="9" fontId="24" fillId="0" borderId="0" xfId="6" applyFont="1" applyBorder="1" applyAlignment="1">
      <alignment vertical="center"/>
    </xf>
    <xf numFmtId="165" fontId="23" fillId="0" borderId="0" xfId="5" applyNumberFormat="1" applyFont="1" applyBorder="1" applyAlignment="1">
      <alignment vertical="center"/>
    </xf>
    <xf numFmtId="0" fontId="24" fillId="0" borderId="6" xfId="2" applyFont="1" applyFill="1" applyBorder="1" applyAlignment="1">
      <alignment horizontal="center" vertical="center"/>
    </xf>
    <xf numFmtId="0" fontId="23" fillId="0" borderId="13" xfId="2" applyFont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24" fillId="0" borderId="13" xfId="2" applyFont="1" applyBorder="1" applyAlignment="1">
      <alignment horizontal="center" vertical="center"/>
    </xf>
    <xf numFmtId="0" fontId="24" fillId="4" borderId="13" xfId="2" applyFont="1" applyFill="1" applyBorder="1" applyAlignment="1">
      <alignment horizontal="center" vertical="center"/>
    </xf>
    <xf numFmtId="0" fontId="11" fillId="0" borderId="1" xfId="2" applyFont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30" fillId="0" borderId="0" xfId="9" applyFont="1" applyBorder="1" applyAlignment="1">
      <alignment horizontal="left" vertical="center" wrapText="1"/>
    </xf>
    <xf numFmtId="0" fontId="12" fillId="6" borderId="6" xfId="2" applyFont="1" applyFill="1" applyBorder="1" applyAlignment="1">
      <alignment vertical="center" wrapText="1"/>
    </xf>
    <xf numFmtId="0" fontId="2" fillId="0" borderId="11" xfId="3" applyFont="1" applyFill="1" applyBorder="1" applyAlignment="1">
      <alignment horizontal="left" vertical="center" wrapText="1"/>
    </xf>
    <xf numFmtId="0" fontId="24" fillId="4" borderId="11" xfId="3" applyFont="1" applyFill="1" applyBorder="1" applyAlignment="1">
      <alignment horizontal="center" vertical="center"/>
    </xf>
    <xf numFmtId="0" fontId="24" fillId="5" borderId="25" xfId="2" applyFont="1" applyFill="1" applyBorder="1" applyAlignment="1">
      <alignment horizontal="center" vertical="center" wrapText="1"/>
    </xf>
    <xf numFmtId="164" fontId="24" fillId="4" borderId="11" xfId="1" applyFont="1" applyFill="1" applyBorder="1" applyAlignment="1" applyProtection="1">
      <alignment vertical="center" wrapText="1"/>
    </xf>
    <xf numFmtId="165" fontId="24" fillId="5" borderId="8" xfId="2" applyNumberFormat="1" applyFont="1" applyFill="1" applyBorder="1" applyAlignment="1">
      <alignment horizontal="center" vertical="center" wrapText="1"/>
    </xf>
    <xf numFmtId="9" fontId="24" fillId="4" borderId="11" xfId="6" applyFont="1" applyFill="1" applyBorder="1" applyAlignment="1" applyProtection="1">
      <alignment horizontal="center" vertical="center" wrapText="1"/>
    </xf>
    <xf numFmtId="0" fontId="24" fillId="5" borderId="8" xfId="2" applyFont="1" applyFill="1" applyBorder="1" applyAlignment="1">
      <alignment horizontal="center" vertical="center" wrapText="1"/>
    </xf>
    <xf numFmtId="3" fontId="24" fillId="4" borderId="11" xfId="1" applyNumberFormat="1" applyFont="1" applyFill="1" applyBorder="1" applyAlignment="1" applyProtection="1">
      <alignment horizontal="center" vertical="center" wrapText="1"/>
    </xf>
    <xf numFmtId="0" fontId="24" fillId="4" borderId="1" xfId="3" applyFont="1" applyFill="1" applyBorder="1" applyAlignment="1">
      <alignment vertical="center" wrapText="1"/>
    </xf>
    <xf numFmtId="0" fontId="24" fillId="0" borderId="1" xfId="3" applyFont="1" applyBorder="1" applyAlignment="1">
      <alignment vertical="center" wrapText="1"/>
    </xf>
    <xf numFmtId="0" fontId="24" fillId="0" borderId="1" xfId="3" applyFont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top" wrapText="1"/>
    </xf>
    <xf numFmtId="0" fontId="24" fillId="0" borderId="1" xfId="2" applyFont="1" applyFill="1" applyBorder="1" applyAlignment="1">
      <alignment horizontal="left" vertical="top"/>
    </xf>
    <xf numFmtId="0" fontId="24" fillId="0" borderId="1" xfId="2" applyFont="1" applyFill="1" applyBorder="1" applyAlignment="1">
      <alignment horizontal="center" vertical="center"/>
    </xf>
    <xf numFmtId="164" fontId="24" fillId="0" borderId="1" xfId="1" applyFont="1" applyFill="1" applyBorder="1" applyAlignment="1" applyProtection="1">
      <alignment horizontal="center" vertical="center"/>
    </xf>
    <xf numFmtId="43" fontId="24" fillId="0" borderId="1" xfId="2" applyNumberFormat="1" applyFont="1" applyFill="1" applyBorder="1" applyAlignment="1">
      <alignment horizontal="center" vertical="center"/>
    </xf>
    <xf numFmtId="0" fontId="24" fillId="0" borderId="1" xfId="2" applyFont="1" applyFill="1" applyBorder="1"/>
    <xf numFmtId="0" fontId="24" fillId="0" borderId="0" xfId="2" applyFont="1" applyFill="1"/>
    <xf numFmtId="164" fontId="25" fillId="0" borderId="15" xfId="1" applyFont="1" applyFill="1" applyBorder="1" applyAlignment="1" applyProtection="1">
      <alignment horizontal="center" vertical="center"/>
    </xf>
    <xf numFmtId="165" fontId="17" fillId="0" borderId="15" xfId="5" applyNumberFormat="1" applyFont="1" applyBorder="1" applyAlignment="1">
      <alignment vertical="center"/>
    </xf>
    <xf numFmtId="9" fontId="24" fillId="0" borderId="26" xfId="6" applyFont="1" applyFill="1" applyBorder="1" applyAlignment="1" applyProtection="1">
      <alignment horizontal="center" vertical="center" wrapText="1"/>
    </xf>
    <xf numFmtId="0" fontId="2" fillId="0" borderId="27" xfId="3" applyFont="1" applyFill="1" applyBorder="1" applyAlignment="1">
      <alignment horizontal="left" vertical="center" wrapText="1"/>
    </xf>
    <xf numFmtId="0" fontId="24" fillId="0" borderId="26" xfId="3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left" vertical="center"/>
    </xf>
    <xf numFmtId="0" fontId="17" fillId="0" borderId="3" xfId="2" applyFont="1" applyBorder="1" applyAlignment="1">
      <alignment horizontal="center" vertical="center"/>
    </xf>
    <xf numFmtId="0" fontId="30" fillId="0" borderId="0" xfId="9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/>
    </xf>
    <xf numFmtId="0" fontId="8" fillId="0" borderId="3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9" fillId="0" borderId="0" xfId="9" applyFont="1" applyBorder="1" applyAlignment="1">
      <alignment horizontal="left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</cellXfs>
  <cellStyles count="16">
    <cellStyle name="Dziesiętny" xfId="7" builtinId="3"/>
    <cellStyle name="Excel Built-in Currency" xfId="1"/>
    <cellStyle name="Excel Built-in Normal" xfId="2"/>
    <cellStyle name="Excel Built-in Normal 1" xfId="3"/>
    <cellStyle name="Excel Built-in Percent" xfId="4"/>
    <cellStyle name="Normalny" xfId="0" builtinId="0"/>
    <cellStyle name="Normalny 2" xfId="8"/>
    <cellStyle name="Normalny 2 2" xfId="10"/>
    <cellStyle name="Normalny 3" xfId="9"/>
    <cellStyle name="Normalny 4" xfId="13"/>
    <cellStyle name="Procentowy" xfId="6" builtinId="5"/>
    <cellStyle name="Procentowy 2" xfId="11"/>
    <cellStyle name="Procentowy 3" xfId="12"/>
    <cellStyle name="Tekst objaśnienia 2" xfId="15"/>
    <cellStyle name="Walutowy" xfId="5" builtinId="4"/>
    <cellStyle name="Walutowy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topLeftCell="A10" zoomScaleNormal="100" zoomScaleSheetLayoutView="100" workbookViewId="0">
      <selection activeCell="H11" sqref="H11"/>
    </sheetView>
  </sheetViews>
  <sheetFormatPr defaultColWidth="10.21875" defaultRowHeight="11.4"/>
  <cols>
    <col min="1" max="1" width="4.21875" style="33" customWidth="1"/>
    <col min="2" max="2" width="120.21875" style="154" customWidth="1"/>
    <col min="3" max="3" width="23.109375" style="154" customWidth="1"/>
    <col min="4" max="5" width="6.77734375" style="45" customWidth="1"/>
    <col min="6" max="6" width="13.44140625" style="152" customWidth="1"/>
    <col min="7" max="7" width="15" style="152" customWidth="1"/>
    <col min="8" max="8" width="6" style="155" customWidth="1"/>
    <col min="9" max="9" width="16.5546875" style="53" customWidth="1"/>
    <col min="10" max="10" width="13.77734375" style="33" customWidth="1"/>
    <col min="11" max="11" width="17.77734375" style="33" customWidth="1"/>
    <col min="12" max="12" width="24.44140625" style="33" customWidth="1"/>
    <col min="13" max="13" width="13.77734375" style="33" bestFit="1" customWidth="1"/>
    <col min="14" max="16384" width="10.21875" style="33"/>
  </cols>
  <sheetData>
    <row r="1" spans="1:13" s="31" customFormat="1" ht="33.6" customHeight="1">
      <c r="A1" s="197" t="s">
        <v>11</v>
      </c>
      <c r="B1" s="197"/>
      <c r="C1" s="197"/>
      <c r="D1" s="197"/>
      <c r="E1" s="197"/>
      <c r="F1" s="197"/>
      <c r="G1" s="197"/>
      <c r="H1" s="197"/>
      <c r="I1" s="197"/>
      <c r="J1" s="198" t="s">
        <v>4</v>
      </c>
      <c r="K1" s="198"/>
    </row>
    <row r="2" spans="1:13" s="31" customFormat="1" ht="33.6" customHeight="1">
      <c r="A2" s="59" t="s">
        <v>2</v>
      </c>
      <c r="B2" s="59" t="s">
        <v>19</v>
      </c>
      <c r="C2" s="59" t="s">
        <v>52</v>
      </c>
      <c r="D2" s="59" t="s">
        <v>20</v>
      </c>
      <c r="E2" s="59" t="s">
        <v>21</v>
      </c>
      <c r="F2" s="59" t="s">
        <v>22</v>
      </c>
      <c r="G2" s="59" t="s">
        <v>23</v>
      </c>
      <c r="H2" s="115" t="s">
        <v>39</v>
      </c>
      <c r="I2" s="59" t="s">
        <v>24</v>
      </c>
      <c r="J2" s="59" t="s">
        <v>25</v>
      </c>
      <c r="K2" s="59" t="s">
        <v>26</v>
      </c>
      <c r="L2" s="116"/>
    </row>
    <row r="3" spans="1:13" s="123" customFormat="1" ht="408.6" customHeight="1">
      <c r="A3" s="117">
        <v>1</v>
      </c>
      <c r="B3" s="156" t="s">
        <v>51</v>
      </c>
      <c r="C3" s="156"/>
      <c r="D3" s="117" t="s">
        <v>28</v>
      </c>
      <c r="E3" s="118">
        <v>450</v>
      </c>
      <c r="F3" s="119"/>
      <c r="G3" s="112">
        <f t="shared" ref="G3:G10" si="0">E3*F3</f>
        <v>0</v>
      </c>
      <c r="H3" s="120"/>
      <c r="I3" s="112">
        <f t="shared" ref="I3:I9" si="1">G3*1.08</f>
        <v>0</v>
      </c>
      <c r="J3" s="121"/>
      <c r="K3" s="122"/>
      <c r="M3" s="124"/>
    </row>
    <row r="4" spans="1:13" s="130" customFormat="1" ht="408.6" customHeight="1">
      <c r="A4" s="125">
        <v>2</v>
      </c>
      <c r="B4" s="126" t="s">
        <v>44</v>
      </c>
      <c r="C4" s="182"/>
      <c r="D4" s="117" t="s">
        <v>28</v>
      </c>
      <c r="E4" s="118">
        <v>250</v>
      </c>
      <c r="F4" s="127"/>
      <c r="G4" s="112">
        <f t="shared" si="0"/>
        <v>0</v>
      </c>
      <c r="H4" s="128"/>
      <c r="I4" s="112">
        <f t="shared" si="1"/>
        <v>0</v>
      </c>
      <c r="J4" s="121"/>
      <c r="K4" s="129"/>
      <c r="M4" s="124"/>
    </row>
    <row r="5" spans="1:13" s="123" customFormat="1" ht="357.6" customHeight="1">
      <c r="A5" s="125">
        <v>3</v>
      </c>
      <c r="B5" s="131" t="s">
        <v>45</v>
      </c>
      <c r="C5" s="183"/>
      <c r="D5" s="117" t="s">
        <v>28</v>
      </c>
      <c r="E5" s="118">
        <v>400</v>
      </c>
      <c r="F5" s="127"/>
      <c r="G5" s="112">
        <f t="shared" si="0"/>
        <v>0</v>
      </c>
      <c r="H5" s="128"/>
      <c r="I5" s="112">
        <f t="shared" si="1"/>
        <v>0</v>
      </c>
      <c r="J5" s="121"/>
      <c r="K5" s="129"/>
      <c r="M5" s="124"/>
    </row>
    <row r="6" spans="1:13" s="123" customFormat="1" ht="179.4" customHeight="1">
      <c r="A6" s="132">
        <v>4</v>
      </c>
      <c r="B6" s="126" t="s">
        <v>46</v>
      </c>
      <c r="C6" s="182"/>
      <c r="D6" s="133" t="s">
        <v>28</v>
      </c>
      <c r="E6" s="118">
        <v>400</v>
      </c>
      <c r="F6" s="134"/>
      <c r="G6" s="112">
        <f t="shared" si="0"/>
        <v>0</v>
      </c>
      <c r="H6" s="135"/>
      <c r="I6" s="112">
        <f t="shared" si="1"/>
        <v>0</v>
      </c>
      <c r="J6" s="121"/>
      <c r="K6" s="136"/>
      <c r="M6" s="124"/>
    </row>
    <row r="7" spans="1:13" s="123" customFormat="1" ht="186.6" customHeight="1">
      <c r="A7" s="132">
        <v>5</v>
      </c>
      <c r="B7" s="137" t="s">
        <v>47</v>
      </c>
      <c r="C7" s="184"/>
      <c r="D7" s="138" t="s">
        <v>28</v>
      </c>
      <c r="E7" s="118">
        <v>400</v>
      </c>
      <c r="F7" s="139"/>
      <c r="G7" s="112">
        <f t="shared" si="0"/>
        <v>0</v>
      </c>
      <c r="H7" s="140"/>
      <c r="I7" s="112">
        <f t="shared" si="1"/>
        <v>0</v>
      </c>
      <c r="J7" s="121"/>
      <c r="K7" s="141"/>
      <c r="M7" s="124"/>
    </row>
    <row r="8" spans="1:13" s="123" customFormat="1" ht="168" customHeight="1">
      <c r="A8" s="132">
        <v>6</v>
      </c>
      <c r="B8" s="142" t="s">
        <v>48</v>
      </c>
      <c r="C8" s="184"/>
      <c r="D8" s="138" t="s">
        <v>28</v>
      </c>
      <c r="E8" s="118">
        <v>700</v>
      </c>
      <c r="F8" s="139"/>
      <c r="G8" s="112">
        <f t="shared" si="0"/>
        <v>0</v>
      </c>
      <c r="H8" s="140"/>
      <c r="I8" s="112">
        <f t="shared" si="1"/>
        <v>0</v>
      </c>
      <c r="J8" s="121"/>
      <c r="K8" s="141"/>
      <c r="M8" s="124"/>
    </row>
    <row r="9" spans="1:13" s="123" customFormat="1" ht="288.60000000000002" customHeight="1">
      <c r="A9" s="132">
        <v>7</v>
      </c>
      <c r="B9" s="143" t="s">
        <v>49</v>
      </c>
      <c r="C9" s="184"/>
      <c r="D9" s="138" t="s">
        <v>28</v>
      </c>
      <c r="E9" s="121">
        <v>300</v>
      </c>
      <c r="F9" s="139"/>
      <c r="G9" s="112">
        <f t="shared" si="0"/>
        <v>0</v>
      </c>
      <c r="H9" s="140"/>
      <c r="I9" s="112">
        <f t="shared" si="1"/>
        <v>0</v>
      </c>
      <c r="J9" s="121"/>
      <c r="K9" s="141"/>
      <c r="M9" s="124"/>
    </row>
    <row r="10" spans="1:13" s="191" customFormat="1" ht="91.2">
      <c r="A10" s="132">
        <v>8</v>
      </c>
      <c r="B10" s="185" t="s">
        <v>61</v>
      </c>
      <c r="C10" s="186"/>
      <c r="D10" s="187" t="s">
        <v>0</v>
      </c>
      <c r="E10" s="187">
        <v>3200</v>
      </c>
      <c r="F10" s="188"/>
      <c r="G10" s="188">
        <f t="shared" si="0"/>
        <v>0</v>
      </c>
      <c r="H10" s="194"/>
      <c r="I10" s="189">
        <f>G10*1.08</f>
        <v>0</v>
      </c>
      <c r="J10" s="190"/>
      <c r="K10" s="190"/>
    </row>
    <row r="11" spans="1:13" s="123" customFormat="1" ht="36.6" customHeight="1" thickBot="1">
      <c r="A11" s="196">
        <v>9</v>
      </c>
      <c r="B11" s="195" t="s">
        <v>50</v>
      </c>
      <c r="C11" s="174"/>
      <c r="D11" s="175" t="s">
        <v>0</v>
      </c>
      <c r="E11" s="176">
        <v>500</v>
      </c>
      <c r="F11" s="177"/>
      <c r="G11" s="178">
        <f>E11*F11</f>
        <v>0</v>
      </c>
      <c r="H11" s="179"/>
      <c r="I11" s="178">
        <f>G11*1.08</f>
        <v>0</v>
      </c>
      <c r="J11" s="180"/>
      <c r="K11" s="181"/>
      <c r="M11" s="124"/>
    </row>
    <row r="12" spans="1:13" s="53" customFormat="1" ht="28.5" customHeight="1" thickBot="1">
      <c r="D12" s="45"/>
      <c r="E12" s="45"/>
      <c r="F12" s="147" t="s">
        <v>15</v>
      </c>
      <c r="G12" s="192">
        <f>SUM(G3:G11)</f>
        <v>0</v>
      </c>
      <c r="H12" s="148"/>
      <c r="I12" s="193">
        <f>SUM(I3:I11)</f>
        <v>0</v>
      </c>
      <c r="M12" s="124"/>
    </row>
    <row r="13" spans="1:13" s="53" customFormat="1" ht="28.5" customHeight="1">
      <c r="D13" s="45"/>
      <c r="E13" s="45"/>
      <c r="F13" s="157"/>
      <c r="G13" s="152"/>
      <c r="H13" s="158"/>
      <c r="I13" s="159"/>
      <c r="M13" s="124"/>
    </row>
    <row r="14" spans="1:13" s="149" customFormat="1" ht="46.2" customHeight="1">
      <c r="A14" s="199" t="s">
        <v>43</v>
      </c>
      <c r="B14" s="199"/>
      <c r="C14" s="199"/>
      <c r="D14" s="199"/>
      <c r="E14" s="199"/>
      <c r="F14" s="199"/>
      <c r="G14" s="199"/>
      <c r="H14" s="199"/>
      <c r="I14" s="199"/>
      <c r="J14" s="113"/>
    </row>
    <row r="15" spans="1:13" s="149" customFormat="1" ht="22.2" customHeight="1">
      <c r="A15" s="114"/>
      <c r="B15" s="114"/>
      <c r="C15" s="114"/>
      <c r="D15" s="114"/>
      <c r="E15" s="114"/>
      <c r="F15" s="114"/>
      <c r="G15" s="114"/>
      <c r="H15" s="114"/>
      <c r="I15" s="172"/>
      <c r="J15" s="113"/>
    </row>
    <row r="16" spans="1:13" s="149" customFormat="1" ht="25.5" customHeight="1">
      <c r="B16" s="113"/>
      <c r="C16" s="113"/>
      <c r="D16" s="113"/>
      <c r="E16" s="113"/>
      <c r="F16" s="200" t="s">
        <v>34</v>
      </c>
      <c r="G16" s="200"/>
      <c r="H16" s="200"/>
      <c r="I16" s="200"/>
      <c r="J16" s="200"/>
      <c r="K16" s="200"/>
    </row>
    <row r="17" spans="2:10" s="149" customFormat="1" ht="3" customHeight="1">
      <c r="B17" s="113"/>
      <c r="C17" s="113"/>
      <c r="D17" s="113"/>
      <c r="E17" s="113"/>
      <c r="F17" s="113"/>
      <c r="G17" s="113"/>
      <c r="H17" s="150"/>
      <c r="I17" s="113"/>
      <c r="J17" s="113"/>
    </row>
    <row r="18" spans="2:10" s="149" customFormat="1" ht="30.6" hidden="1" customHeight="1">
      <c r="H18" s="201"/>
      <c r="I18" s="201"/>
      <c r="J18" s="201"/>
    </row>
    <row r="19" spans="2:10" s="53" customFormat="1" ht="15" hidden="1" customHeight="1">
      <c r="B19" s="151"/>
      <c r="C19" s="151"/>
      <c r="D19" s="45"/>
      <c r="E19" s="45"/>
      <c r="F19" s="152"/>
      <c r="G19" s="152"/>
      <c r="H19" s="153"/>
    </row>
    <row r="20" spans="2:10" s="53" customFormat="1" ht="15" hidden="1" customHeight="1">
      <c r="B20" s="151"/>
      <c r="C20" s="151"/>
      <c r="D20" s="45"/>
      <c r="E20" s="45"/>
      <c r="F20" s="152"/>
      <c r="G20" s="152"/>
      <c r="H20" s="153"/>
    </row>
  </sheetData>
  <mergeCells count="5">
    <mergeCell ref="A1:I1"/>
    <mergeCell ref="J1:K1"/>
    <mergeCell ref="A14:I14"/>
    <mergeCell ref="F16:K16"/>
    <mergeCell ref="H18:J18"/>
  </mergeCells>
  <printOptions horizontalCentered="1"/>
  <pageMargins left="0" right="0" top="0.39370078740157483" bottom="0.39370078740157483" header="0" footer="0"/>
  <pageSetup paperSize="9" scale="24" orientation="landscape" r:id="rId1"/>
  <headerFooter alignWithMargins="0">
    <oddHeader>&amp;CZP/25/2022</oddHeader>
    <oddFooter>&amp;CStrona &amp;P z &amp;N</oddFooter>
  </headerFooter>
  <colBreaks count="1" manualBreakCount="1">
    <brk id="1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view="pageBreakPreview" zoomScale="90" zoomScaleNormal="100" zoomScaleSheetLayoutView="90" workbookViewId="0">
      <selection activeCell="H3" sqref="H3"/>
    </sheetView>
  </sheetViews>
  <sheetFormatPr defaultRowHeight="13.2"/>
  <cols>
    <col min="2" max="2" width="65" customWidth="1"/>
    <col min="3" max="3" width="24.44140625" customWidth="1"/>
    <col min="6" max="6" width="12.77734375" customWidth="1"/>
    <col min="7" max="7" width="14.21875" customWidth="1"/>
    <col min="9" max="9" width="13.77734375" customWidth="1"/>
    <col min="10" max="10" width="14.44140625" customWidth="1"/>
    <col min="11" max="11" width="15.77734375" customWidth="1"/>
  </cols>
  <sheetData>
    <row r="1" spans="1:13" ht="23.55" customHeight="1">
      <c r="A1" s="203" t="s">
        <v>35</v>
      </c>
      <c r="B1" s="203"/>
      <c r="C1" s="203"/>
      <c r="D1" s="203"/>
      <c r="E1" s="203"/>
      <c r="F1" s="203"/>
      <c r="G1" s="203"/>
      <c r="H1" s="203"/>
      <c r="I1" s="203"/>
      <c r="J1" s="204" t="s">
        <v>5</v>
      </c>
      <c r="K1" s="205"/>
    </row>
    <row r="2" spans="1:13" ht="26.4">
      <c r="A2" s="58" t="s">
        <v>2</v>
      </c>
      <c r="B2" s="76" t="s">
        <v>19</v>
      </c>
      <c r="C2" s="26" t="s">
        <v>52</v>
      </c>
      <c r="D2" s="58" t="s">
        <v>20</v>
      </c>
      <c r="E2" s="77" t="s">
        <v>33</v>
      </c>
      <c r="F2" s="58" t="s">
        <v>27</v>
      </c>
      <c r="G2" s="58" t="s">
        <v>23</v>
      </c>
      <c r="H2" s="58" t="s">
        <v>39</v>
      </c>
      <c r="I2" s="58" t="s">
        <v>24</v>
      </c>
      <c r="J2" s="97" t="s">
        <v>25</v>
      </c>
      <c r="K2" s="100" t="s">
        <v>26</v>
      </c>
      <c r="L2" s="207"/>
      <c r="M2" s="207"/>
    </row>
    <row r="3" spans="1:13" ht="260.39999999999998" customHeight="1" thickBot="1">
      <c r="A3" s="16">
        <v>1</v>
      </c>
      <c r="B3" s="80" t="s">
        <v>40</v>
      </c>
      <c r="C3" s="80"/>
      <c r="D3" s="40" t="s">
        <v>28</v>
      </c>
      <c r="E3" s="32">
        <v>500</v>
      </c>
      <c r="F3" s="39"/>
      <c r="G3" s="41">
        <f>E3*F3</f>
        <v>0</v>
      </c>
      <c r="H3" s="38"/>
      <c r="I3" s="39">
        <f>G3*1.08</f>
        <v>0</v>
      </c>
      <c r="J3" s="99"/>
      <c r="K3" s="101"/>
      <c r="L3" s="98"/>
      <c r="M3" s="98"/>
    </row>
    <row r="4" spans="1:13" ht="13.8" thickBot="1">
      <c r="A4" s="22"/>
      <c r="B4" s="24"/>
      <c r="C4" s="24"/>
      <c r="D4" s="54"/>
      <c r="E4" s="54"/>
      <c r="F4" s="55" t="s">
        <v>9</v>
      </c>
      <c r="G4" s="78">
        <f>G3</f>
        <v>0</v>
      </c>
      <c r="H4" s="34"/>
      <c r="I4" s="79">
        <f>I3</f>
        <v>0</v>
      </c>
      <c r="J4" s="56"/>
      <c r="K4" s="56"/>
      <c r="L4" s="17"/>
      <c r="M4" s="17"/>
    </row>
    <row r="5" spans="1:13">
      <c r="A5" s="22"/>
      <c r="B5" s="24"/>
      <c r="C5" s="24"/>
      <c r="D5" s="54"/>
      <c r="E5" s="54"/>
      <c r="F5" s="68"/>
      <c r="G5" s="69"/>
      <c r="H5" s="70"/>
      <c r="I5" s="71"/>
      <c r="J5" s="70"/>
      <c r="K5" s="70"/>
    </row>
    <row r="6" spans="1:13" ht="34.950000000000003" customHeight="1">
      <c r="A6" s="12"/>
      <c r="B6" s="206" t="s">
        <v>29</v>
      </c>
      <c r="C6" s="206"/>
      <c r="D6" s="206"/>
      <c r="E6" s="206"/>
      <c r="F6" s="206"/>
      <c r="G6" s="206"/>
      <c r="H6" s="206"/>
      <c r="I6" s="206"/>
      <c r="J6" s="206"/>
      <c r="K6" s="12"/>
    </row>
    <row r="7" spans="1:13">
      <c r="A7" s="9"/>
      <c r="B7" s="25"/>
      <c r="C7" s="25"/>
      <c r="D7" s="9"/>
      <c r="E7" s="9"/>
      <c r="F7" s="9"/>
      <c r="G7" s="202" t="s">
        <v>30</v>
      </c>
      <c r="H7" s="202"/>
      <c r="I7" s="202"/>
      <c r="J7" s="202"/>
      <c r="K7" s="9"/>
    </row>
  </sheetData>
  <mergeCells count="5">
    <mergeCell ref="G7:J7"/>
    <mergeCell ref="A1:I1"/>
    <mergeCell ref="J1:K1"/>
    <mergeCell ref="B6:J6"/>
    <mergeCell ref="L2:M2"/>
  </mergeCells>
  <printOptions horizontalCentered="1"/>
  <pageMargins left="0" right="0" top="0.39370078740157483" bottom="0.39370078740157483" header="0" footer="0"/>
  <pageSetup paperSize="9" scale="75" orientation="landscape" r:id="rId1"/>
  <headerFooter alignWithMargins="0">
    <oddHeader>&amp;CZP/25/2022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view="pageBreakPreview" topLeftCell="A4" zoomScale="90" zoomScaleNormal="100" zoomScaleSheetLayoutView="90" workbookViewId="0">
      <selection activeCell="H5" sqref="H5"/>
    </sheetView>
  </sheetViews>
  <sheetFormatPr defaultColWidth="7.77734375" defaultRowHeight="15" customHeight="1"/>
  <cols>
    <col min="1" max="1" width="4.21875" style="1" customWidth="1"/>
    <col min="2" max="2" width="68.77734375" style="19" customWidth="1"/>
    <col min="3" max="3" width="21.77734375" style="19" customWidth="1"/>
    <col min="4" max="5" width="6.77734375" style="2" customWidth="1"/>
    <col min="6" max="6" width="10.21875" style="3" customWidth="1"/>
    <col min="7" max="7" width="13.21875" style="5" customWidth="1"/>
    <col min="8" max="8" width="6" style="1" customWidth="1"/>
    <col min="9" max="9" width="15.77734375" style="1" customWidth="1"/>
    <col min="10" max="10" width="14.77734375" style="1" customWidth="1"/>
    <col min="11" max="11" width="17.21875" style="1" customWidth="1"/>
    <col min="12" max="12" width="11.21875" style="1" customWidth="1"/>
    <col min="13" max="16384" width="7.77734375" style="1"/>
  </cols>
  <sheetData>
    <row r="1" spans="1:12" s="15" customFormat="1" ht="33.6" customHeight="1">
      <c r="A1" s="208" t="s">
        <v>54</v>
      </c>
      <c r="B1" s="208"/>
      <c r="C1" s="208"/>
      <c r="D1" s="208"/>
      <c r="E1" s="208"/>
      <c r="F1" s="208"/>
      <c r="G1" s="208"/>
      <c r="H1" s="208"/>
      <c r="I1" s="208"/>
      <c r="J1" s="204" t="s">
        <v>6</v>
      </c>
      <c r="K1" s="204"/>
    </row>
    <row r="2" spans="1:12" s="15" customFormat="1" ht="33.6" customHeight="1">
      <c r="A2" s="26" t="s">
        <v>2</v>
      </c>
      <c r="B2" s="26" t="s">
        <v>19</v>
      </c>
      <c r="C2" s="26" t="s">
        <v>52</v>
      </c>
      <c r="D2" s="26" t="s">
        <v>20</v>
      </c>
      <c r="E2" s="81" t="s">
        <v>21</v>
      </c>
      <c r="F2" s="26" t="s">
        <v>27</v>
      </c>
      <c r="G2" s="26" t="s">
        <v>23</v>
      </c>
      <c r="H2" s="26" t="s">
        <v>39</v>
      </c>
      <c r="I2" s="26" t="s">
        <v>24</v>
      </c>
      <c r="J2" s="26" t="s">
        <v>25</v>
      </c>
      <c r="K2" s="26" t="s">
        <v>26</v>
      </c>
      <c r="L2" s="27"/>
    </row>
    <row r="3" spans="1:12" s="14" customFormat="1" ht="116.25" customHeight="1">
      <c r="A3" s="16">
        <v>1</v>
      </c>
      <c r="B3" s="20" t="s">
        <v>36</v>
      </c>
      <c r="C3" s="20"/>
      <c r="D3" s="36" t="s">
        <v>31</v>
      </c>
      <c r="E3" s="37">
        <v>3000</v>
      </c>
      <c r="F3" s="46"/>
      <c r="G3" s="46">
        <f>E3*F3</f>
        <v>0</v>
      </c>
      <c r="H3" s="47"/>
      <c r="I3" s="48">
        <f>G3*1.08</f>
        <v>0</v>
      </c>
      <c r="J3" s="90"/>
      <c r="K3" s="49"/>
      <c r="L3" s="27"/>
    </row>
    <row r="4" spans="1:12" s="14" customFormat="1" ht="201.6" customHeight="1">
      <c r="A4" s="18">
        <v>2</v>
      </c>
      <c r="B4" s="28" t="s">
        <v>42</v>
      </c>
      <c r="C4" s="28"/>
      <c r="D4" s="35" t="s">
        <v>3</v>
      </c>
      <c r="E4" s="37">
        <v>5000</v>
      </c>
      <c r="F4" s="50"/>
      <c r="G4" s="46">
        <f>E4*F4</f>
        <v>0</v>
      </c>
      <c r="H4" s="47"/>
      <c r="I4" s="48">
        <f>G4*1.08</f>
        <v>0</v>
      </c>
      <c r="J4" s="90"/>
      <c r="K4" s="91"/>
      <c r="L4" s="27"/>
    </row>
    <row r="5" spans="1:12" s="14" customFormat="1" ht="57.6" customHeight="1">
      <c r="A5" s="16">
        <v>3</v>
      </c>
      <c r="B5" s="23" t="s">
        <v>41</v>
      </c>
      <c r="C5" s="23"/>
      <c r="D5" s="36" t="s">
        <v>3</v>
      </c>
      <c r="E5" s="37">
        <v>2000</v>
      </c>
      <c r="F5" s="46"/>
      <c r="G5" s="46">
        <f>E5*F5</f>
        <v>0</v>
      </c>
      <c r="H5" s="47"/>
      <c r="I5" s="51">
        <f>G5*1.08</f>
        <v>0</v>
      </c>
      <c r="J5" s="90"/>
      <c r="K5" s="92"/>
      <c r="L5" s="27"/>
    </row>
    <row r="6" spans="1:12" s="14" customFormat="1" ht="27.6" customHeight="1" thickBot="1">
      <c r="A6" s="22"/>
      <c r="B6" s="22"/>
      <c r="C6" s="22"/>
      <c r="D6" s="30"/>
      <c r="E6" s="30"/>
      <c r="F6" s="44" t="s">
        <v>9</v>
      </c>
      <c r="G6" s="84">
        <f>SUM(G3:G5)</f>
        <v>0</v>
      </c>
      <c r="H6" s="47"/>
      <c r="I6" s="85">
        <f>SUM(I3:I5)</f>
        <v>0</v>
      </c>
      <c r="J6" s="52"/>
      <c r="K6" s="53"/>
    </row>
    <row r="7" spans="1:12" s="10" customFormat="1" ht="52.2" customHeight="1">
      <c r="A7" s="13"/>
      <c r="B7" s="210" t="s">
        <v>53</v>
      </c>
      <c r="C7" s="210"/>
      <c r="D7" s="211"/>
      <c r="E7" s="211"/>
      <c r="F7" s="211"/>
      <c r="G7" s="211"/>
      <c r="H7" s="211"/>
      <c r="I7" s="211"/>
      <c r="J7" s="211"/>
      <c r="K7" s="211"/>
    </row>
    <row r="8" spans="1:12" ht="24" customHeight="1">
      <c r="A8" s="9"/>
      <c r="B8" s="9"/>
      <c r="C8" s="9"/>
      <c r="D8" s="9"/>
      <c r="E8" s="9"/>
      <c r="F8" s="9"/>
      <c r="G8" s="9"/>
      <c r="H8" s="209" t="s">
        <v>30</v>
      </c>
      <c r="I8" s="209"/>
      <c r="J8" s="209"/>
      <c r="K8" s="9"/>
    </row>
  </sheetData>
  <mergeCells count="4">
    <mergeCell ref="J1:K1"/>
    <mergeCell ref="A1:I1"/>
    <mergeCell ref="H8:J8"/>
    <mergeCell ref="B7:K7"/>
  </mergeCells>
  <phoneticPr fontId="9" type="noConversion"/>
  <printOptions horizontalCentered="1"/>
  <pageMargins left="0" right="0" top="0.39370078740157483" bottom="0.39370078740157483" header="0" footer="0"/>
  <pageSetup paperSize="9" scale="79" firstPageNumber="0" orientation="landscape" r:id="rId1"/>
  <headerFooter alignWithMargins="0">
    <oddHeader>&amp;CZP/25/2022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zoomScale="90" zoomScaleNormal="100" zoomScaleSheetLayoutView="90" workbookViewId="0">
      <selection activeCell="H3" sqref="H3:H9"/>
    </sheetView>
  </sheetViews>
  <sheetFormatPr defaultColWidth="13.77734375" defaultRowHeight="36" customHeight="1"/>
  <cols>
    <col min="1" max="1" width="2.77734375" style="4" customWidth="1"/>
    <col min="2" max="2" width="51.77734375" style="4" customWidth="1"/>
    <col min="3" max="3" width="22.44140625" style="4" customWidth="1"/>
    <col min="4" max="5" width="6.77734375" style="4" customWidth="1"/>
    <col min="6" max="7" width="13.77734375" style="4"/>
    <col min="8" max="8" width="6" style="4" customWidth="1"/>
    <col min="9" max="9" width="13.77734375" style="4"/>
    <col min="10" max="10" width="17.5546875" style="4" customWidth="1"/>
    <col min="11" max="11" width="19.77734375" style="4" customWidth="1"/>
    <col min="12" max="16384" width="13.77734375" style="4"/>
  </cols>
  <sheetData>
    <row r="1" spans="1:13" s="15" customFormat="1" ht="33.6" customHeight="1">
      <c r="A1" s="212" t="s">
        <v>55</v>
      </c>
      <c r="B1" s="212"/>
      <c r="C1" s="213"/>
      <c r="D1" s="213"/>
      <c r="E1" s="213"/>
      <c r="F1" s="213"/>
      <c r="G1" s="213"/>
      <c r="H1" s="213"/>
      <c r="I1" s="213"/>
      <c r="J1" s="205" t="s">
        <v>56</v>
      </c>
      <c r="K1" s="205"/>
    </row>
    <row r="2" spans="1:13" s="15" customFormat="1" ht="33.6" customHeight="1">
      <c r="A2" s="26" t="s">
        <v>2</v>
      </c>
      <c r="B2" s="26" t="s">
        <v>19</v>
      </c>
      <c r="C2" s="26" t="s">
        <v>52</v>
      </c>
      <c r="D2" s="26" t="s">
        <v>20</v>
      </c>
      <c r="E2" s="81" t="s">
        <v>21</v>
      </c>
      <c r="F2" s="26" t="s">
        <v>27</v>
      </c>
      <c r="G2" s="26" t="s">
        <v>23</v>
      </c>
      <c r="H2" s="26" t="s">
        <v>39</v>
      </c>
      <c r="I2" s="26" t="s">
        <v>24</v>
      </c>
      <c r="J2" s="103" t="s">
        <v>25</v>
      </c>
      <c r="K2" s="100" t="s">
        <v>26</v>
      </c>
      <c r="L2" s="104"/>
    </row>
    <row r="3" spans="1:13" s="15" customFormat="1" ht="51" customHeight="1">
      <c r="A3" s="86">
        <v>1</v>
      </c>
      <c r="B3" s="60" t="s">
        <v>18</v>
      </c>
      <c r="C3" s="163"/>
      <c r="D3" s="161" t="s">
        <v>3</v>
      </c>
      <c r="E3" s="37">
        <v>660</v>
      </c>
      <c r="F3" s="39"/>
      <c r="G3" s="63">
        <f>E3*F3</f>
        <v>0</v>
      </c>
      <c r="H3" s="38"/>
      <c r="I3" s="39">
        <f>G3*1.08</f>
        <v>0</v>
      </c>
      <c r="J3" s="99"/>
      <c r="K3" s="93"/>
      <c r="L3" s="105"/>
    </row>
    <row r="4" spans="1:13" s="15" customFormat="1" ht="26.25" customHeight="1">
      <c r="A4" s="83">
        <v>2</v>
      </c>
      <c r="B4" s="61" t="s">
        <v>17</v>
      </c>
      <c r="C4" s="162"/>
      <c r="D4" s="40" t="s">
        <v>10</v>
      </c>
      <c r="E4" s="37">
        <v>900</v>
      </c>
      <c r="F4" s="39"/>
      <c r="G4" s="63">
        <f t="shared" ref="G4:G9" si="0">E4*F4</f>
        <v>0</v>
      </c>
      <c r="H4" s="38"/>
      <c r="I4" s="39">
        <f t="shared" ref="I4:I9" si="1">G4*1.08</f>
        <v>0</v>
      </c>
      <c r="J4" s="99"/>
      <c r="K4" s="93"/>
      <c r="L4" s="105"/>
    </row>
    <row r="5" spans="1:13" s="15" customFormat="1" ht="27" customHeight="1">
      <c r="A5" s="87">
        <v>3</v>
      </c>
      <c r="B5" s="62" t="s">
        <v>12</v>
      </c>
      <c r="C5" s="62"/>
      <c r="D5" s="40" t="s">
        <v>3</v>
      </c>
      <c r="E5" s="37">
        <v>1500</v>
      </c>
      <c r="F5" s="39"/>
      <c r="G5" s="63">
        <f t="shared" si="0"/>
        <v>0</v>
      </c>
      <c r="H5" s="38"/>
      <c r="I5" s="39">
        <f t="shared" si="1"/>
        <v>0</v>
      </c>
      <c r="J5" s="99"/>
      <c r="K5" s="93"/>
      <c r="L5" s="105"/>
    </row>
    <row r="6" spans="1:13" s="15" customFormat="1" ht="29.25" customHeight="1">
      <c r="A6" s="83">
        <v>4</v>
      </c>
      <c r="B6" s="61" t="s">
        <v>13</v>
      </c>
      <c r="C6" s="164"/>
      <c r="D6" s="40" t="s">
        <v>3</v>
      </c>
      <c r="E6" s="37">
        <v>700</v>
      </c>
      <c r="F6" s="39"/>
      <c r="G6" s="63">
        <f t="shared" si="0"/>
        <v>0</v>
      </c>
      <c r="H6" s="38"/>
      <c r="I6" s="39">
        <f t="shared" si="1"/>
        <v>0</v>
      </c>
      <c r="J6" s="99"/>
      <c r="K6" s="93"/>
      <c r="L6" s="105"/>
    </row>
    <row r="7" spans="1:13" s="15" customFormat="1" ht="24" customHeight="1">
      <c r="A7" s="86">
        <v>5</v>
      </c>
      <c r="B7" s="29" t="s">
        <v>14</v>
      </c>
      <c r="C7" s="165"/>
      <c r="D7" s="42" t="s">
        <v>3</v>
      </c>
      <c r="E7" s="37">
        <v>1500</v>
      </c>
      <c r="F7" s="43"/>
      <c r="G7" s="63">
        <f t="shared" si="0"/>
        <v>0</v>
      </c>
      <c r="H7" s="38"/>
      <c r="I7" s="39">
        <f t="shared" si="1"/>
        <v>0</v>
      </c>
      <c r="J7" s="99"/>
      <c r="K7" s="94"/>
      <c r="L7" s="102"/>
    </row>
    <row r="8" spans="1:13" s="146" customFormat="1" ht="45" customHeight="1">
      <c r="A8" s="83">
        <v>6</v>
      </c>
      <c r="B8" s="173" t="s">
        <v>60</v>
      </c>
      <c r="C8" s="144"/>
      <c r="D8" s="42" t="s">
        <v>3</v>
      </c>
      <c r="E8" s="106">
        <v>2000</v>
      </c>
      <c r="F8" s="107"/>
      <c r="G8" s="112">
        <f>E8*F8</f>
        <v>0</v>
      </c>
      <c r="H8" s="108"/>
      <c r="I8" s="109">
        <f>G8*1.08</f>
        <v>0</v>
      </c>
      <c r="J8" s="109"/>
      <c r="K8" s="110"/>
      <c r="L8" s="111"/>
      <c r="M8" s="145"/>
    </row>
    <row r="9" spans="1:13" s="15" customFormat="1" ht="27" customHeight="1">
      <c r="A9" s="86">
        <v>7</v>
      </c>
      <c r="B9" s="61" t="s">
        <v>16</v>
      </c>
      <c r="C9" s="164"/>
      <c r="D9" s="89" t="s">
        <v>1</v>
      </c>
      <c r="E9" s="160">
        <v>2000</v>
      </c>
      <c r="F9" s="43"/>
      <c r="G9" s="63">
        <f t="shared" si="0"/>
        <v>0</v>
      </c>
      <c r="H9" s="38"/>
      <c r="I9" s="39">
        <f t="shared" si="1"/>
        <v>0</v>
      </c>
      <c r="J9" s="99"/>
      <c r="K9" s="94"/>
      <c r="L9" s="102"/>
    </row>
    <row r="10" spans="1:13" ht="21" customHeight="1" thickBot="1">
      <c r="A10" s="22"/>
      <c r="B10" s="22"/>
      <c r="C10" s="22"/>
      <c r="D10" s="30"/>
      <c r="E10" s="30"/>
      <c r="F10" s="44" t="s">
        <v>9</v>
      </c>
      <c r="G10" s="84">
        <f>SUM(G3:G9)</f>
        <v>0</v>
      </c>
      <c r="H10" s="38"/>
      <c r="I10" s="88">
        <f>SUM(I3:I9)</f>
        <v>0</v>
      </c>
      <c r="J10" s="45"/>
      <c r="K10" s="45"/>
    </row>
    <row r="11" spans="1:13" ht="24" customHeight="1">
      <c r="A11" s="13"/>
      <c r="B11" s="21"/>
      <c r="C11" s="21"/>
      <c r="D11" s="11"/>
      <c r="E11" s="11"/>
      <c r="F11" s="11"/>
      <c r="G11" s="8"/>
      <c r="H11" s="7"/>
      <c r="I11" s="7"/>
      <c r="J11" s="2"/>
      <c r="K11" s="2"/>
    </row>
    <row r="12" spans="1:13" s="9" customFormat="1" ht="28.5" customHeight="1">
      <c r="H12" s="209" t="s">
        <v>30</v>
      </c>
      <c r="I12" s="209"/>
      <c r="J12" s="209"/>
    </row>
  </sheetData>
  <mergeCells count="3">
    <mergeCell ref="H12:J12"/>
    <mergeCell ref="A1:I1"/>
    <mergeCell ref="J1:K1"/>
  </mergeCells>
  <printOptions horizontalCentered="1"/>
  <pageMargins left="0" right="0" top="0.39370078740157483" bottom="0.39370078740157483" header="0" footer="0"/>
  <pageSetup paperSize="9" scale="84" firstPageNumber="0" orientation="landscape" r:id="rId1"/>
  <headerFooter alignWithMargins="0">
    <oddHeader>&amp;CZP/25/2022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view="pageBreakPreview" zoomScaleNormal="100" zoomScaleSheetLayoutView="100" workbookViewId="0">
      <selection activeCell="H3" sqref="H3:H5"/>
    </sheetView>
  </sheetViews>
  <sheetFormatPr defaultColWidth="13.77734375" defaultRowHeight="36" customHeight="1"/>
  <cols>
    <col min="1" max="1" width="4.21875" style="4" customWidth="1"/>
    <col min="2" max="2" width="46.21875" style="4" customWidth="1"/>
    <col min="3" max="3" width="20.21875" style="4" customWidth="1"/>
    <col min="4" max="5" width="6.77734375" style="4" customWidth="1"/>
    <col min="6" max="7" width="13.77734375" style="4"/>
    <col min="8" max="8" width="6" style="4" customWidth="1"/>
    <col min="9" max="9" width="13.77734375" style="4"/>
    <col min="10" max="10" width="18.21875" style="4" customWidth="1"/>
    <col min="11" max="11" width="22.21875" style="4" customWidth="1"/>
    <col min="12" max="16384" width="13.77734375" style="4"/>
  </cols>
  <sheetData>
    <row r="1" spans="1:12" s="15" customFormat="1" ht="33.6" customHeight="1">
      <c r="A1" s="212" t="s">
        <v>57</v>
      </c>
      <c r="B1" s="212"/>
      <c r="C1" s="212"/>
      <c r="D1" s="212"/>
      <c r="E1" s="212"/>
      <c r="F1" s="212"/>
      <c r="G1" s="212"/>
      <c r="H1" s="212"/>
      <c r="I1" s="212"/>
      <c r="J1" s="204" t="s">
        <v>7</v>
      </c>
      <c r="K1" s="204"/>
    </row>
    <row r="2" spans="1:12" s="75" customFormat="1" ht="33.6" customHeight="1">
      <c r="A2" s="74" t="s">
        <v>2</v>
      </c>
      <c r="B2" s="166" t="s">
        <v>19</v>
      </c>
      <c r="C2" s="74" t="s">
        <v>52</v>
      </c>
      <c r="D2" s="167" t="s">
        <v>20</v>
      </c>
      <c r="E2" s="82" t="s">
        <v>21</v>
      </c>
      <c r="F2" s="74" t="s">
        <v>27</v>
      </c>
      <c r="G2" s="74" t="s">
        <v>23</v>
      </c>
      <c r="H2" s="74" t="s">
        <v>39</v>
      </c>
      <c r="I2" s="74" t="s">
        <v>24</v>
      </c>
      <c r="J2" s="74" t="s">
        <v>25</v>
      </c>
      <c r="K2" s="74" t="s">
        <v>26</v>
      </c>
      <c r="L2" s="96"/>
    </row>
    <row r="3" spans="1:12" s="15" customFormat="1" ht="53.25" customHeight="1">
      <c r="A3" s="6">
        <v>1</v>
      </c>
      <c r="B3" s="64" t="s">
        <v>37</v>
      </c>
      <c r="C3" s="170"/>
      <c r="D3" s="168" t="s">
        <v>3</v>
      </c>
      <c r="E3" s="37">
        <v>1100</v>
      </c>
      <c r="F3" s="65"/>
      <c r="G3" s="63">
        <f>E3*F3</f>
        <v>0</v>
      </c>
      <c r="H3" s="57"/>
      <c r="I3" s="63">
        <f>G3*1.08</f>
        <v>0</v>
      </c>
      <c r="J3" s="36"/>
      <c r="K3" s="66"/>
    </row>
    <row r="4" spans="1:12" s="15" customFormat="1" ht="54" customHeight="1">
      <c r="A4" s="6">
        <v>2</v>
      </c>
      <c r="B4" s="64" t="s">
        <v>32</v>
      </c>
      <c r="C4" s="170"/>
      <c r="D4" s="168" t="s">
        <v>3</v>
      </c>
      <c r="E4" s="37">
        <v>700</v>
      </c>
      <c r="F4" s="65"/>
      <c r="G4" s="63">
        <f t="shared" ref="G4:G5" si="0">E4*F4</f>
        <v>0</v>
      </c>
      <c r="H4" s="57"/>
      <c r="I4" s="63">
        <f>G4*1.08</f>
        <v>0</v>
      </c>
      <c r="J4" s="36"/>
      <c r="K4" s="66"/>
    </row>
    <row r="5" spans="1:12" s="15" customFormat="1" ht="55.5" customHeight="1">
      <c r="A5" s="72">
        <v>3</v>
      </c>
      <c r="B5" s="73" t="s">
        <v>38</v>
      </c>
      <c r="C5" s="171"/>
      <c r="D5" s="169" t="s">
        <v>3</v>
      </c>
      <c r="E5" s="37">
        <v>800</v>
      </c>
      <c r="F5" s="67"/>
      <c r="G5" s="63">
        <f t="shared" si="0"/>
        <v>0</v>
      </c>
      <c r="H5" s="57"/>
      <c r="I5" s="63">
        <f>G5*1.08</f>
        <v>0</v>
      </c>
      <c r="J5" s="36"/>
      <c r="K5" s="95"/>
    </row>
    <row r="6" spans="1:12" ht="21" customHeight="1" thickBot="1">
      <c r="A6" s="22"/>
      <c r="B6" s="22"/>
      <c r="C6" s="22"/>
      <c r="D6" s="30"/>
      <c r="E6" s="30"/>
      <c r="F6" s="44" t="s">
        <v>9</v>
      </c>
      <c r="G6" s="84">
        <f>SUM(G3:G5)</f>
        <v>0</v>
      </c>
      <c r="H6" s="57"/>
      <c r="I6" s="88">
        <f>SUM(I3:I5)</f>
        <v>0</v>
      </c>
      <c r="J6" s="45"/>
      <c r="K6" s="45"/>
    </row>
    <row r="7" spans="1:12" ht="24" customHeight="1">
      <c r="A7" s="13"/>
      <c r="B7" s="21"/>
      <c r="C7" s="21"/>
      <c r="D7" s="11"/>
      <c r="E7" s="11"/>
      <c r="F7" s="11"/>
      <c r="G7" s="8"/>
      <c r="H7" s="7"/>
      <c r="I7" s="7"/>
      <c r="J7" s="2"/>
      <c r="K7" s="2"/>
    </row>
    <row r="8" spans="1:12" s="9" customFormat="1" ht="28.5" customHeight="1">
      <c r="H8" s="209" t="s">
        <v>30</v>
      </c>
      <c r="I8" s="209"/>
      <c r="J8" s="209"/>
    </row>
  </sheetData>
  <mergeCells count="3">
    <mergeCell ref="H8:J8"/>
    <mergeCell ref="J1:K1"/>
    <mergeCell ref="A1:I1"/>
  </mergeCells>
  <phoneticPr fontId="9" type="noConversion"/>
  <printOptions horizontalCentered="1"/>
  <pageMargins left="0" right="0" top="0.39370078740157483" bottom="0.39370078740157483" header="0" footer="0"/>
  <pageSetup paperSize="9" scale="85" firstPageNumber="0" orientation="landscape" r:id="rId1"/>
  <headerFooter alignWithMargins="0">
    <oddHeader>&amp;CZP/25/2022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view="pageBreakPreview" zoomScale="90" zoomScaleNormal="100" zoomScaleSheetLayoutView="90" workbookViewId="0">
      <selection activeCell="D11" sqref="D10:D11"/>
    </sheetView>
  </sheetViews>
  <sheetFormatPr defaultRowHeight="13.2"/>
  <cols>
    <col min="2" max="2" width="65" customWidth="1"/>
    <col min="3" max="3" width="24.44140625" customWidth="1"/>
    <col min="6" max="6" width="12.77734375" customWidth="1"/>
    <col min="7" max="7" width="14.21875" customWidth="1"/>
    <col min="9" max="9" width="16.44140625" customWidth="1"/>
    <col min="10" max="10" width="14.44140625" customWidth="1"/>
    <col min="11" max="11" width="15.77734375" customWidth="1"/>
  </cols>
  <sheetData>
    <row r="1" spans="1:13" ht="23.5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  <c r="J1" s="204" t="s">
        <v>8</v>
      </c>
      <c r="K1" s="205"/>
    </row>
    <row r="2" spans="1:13" ht="26.4">
      <c r="A2" s="58" t="s">
        <v>2</v>
      </c>
      <c r="B2" s="76" t="s">
        <v>19</v>
      </c>
      <c r="C2" s="26" t="s">
        <v>52</v>
      </c>
      <c r="D2" s="58" t="s">
        <v>20</v>
      </c>
      <c r="E2" s="77" t="s">
        <v>33</v>
      </c>
      <c r="F2" s="58" t="s">
        <v>27</v>
      </c>
      <c r="G2" s="58" t="s">
        <v>23</v>
      </c>
      <c r="H2" s="58" t="s">
        <v>39</v>
      </c>
      <c r="I2" s="58" t="s">
        <v>24</v>
      </c>
      <c r="J2" s="97" t="s">
        <v>25</v>
      </c>
      <c r="K2" s="100" t="s">
        <v>26</v>
      </c>
      <c r="L2" s="207"/>
      <c r="M2" s="207"/>
    </row>
    <row r="3" spans="1:13" ht="136.80000000000001" customHeight="1" thickBot="1">
      <c r="A3" s="16">
        <v>1</v>
      </c>
      <c r="B3" s="80" t="s">
        <v>59</v>
      </c>
      <c r="C3" s="80"/>
      <c r="D3" s="40" t="s">
        <v>0</v>
      </c>
      <c r="E3" s="32">
        <v>500</v>
      </c>
      <c r="F3" s="39"/>
      <c r="G3" s="41">
        <f>E3*F3</f>
        <v>0</v>
      </c>
      <c r="H3" s="38"/>
      <c r="I3" s="39">
        <f>G3*1.08</f>
        <v>0</v>
      </c>
      <c r="J3" s="99"/>
      <c r="K3" s="101"/>
      <c r="L3" s="98"/>
      <c r="M3" s="98"/>
    </row>
    <row r="4" spans="1:13" ht="13.8" thickBot="1">
      <c r="A4" s="22"/>
      <c r="B4" s="24"/>
      <c r="C4" s="24"/>
      <c r="D4" s="54"/>
      <c r="E4" s="54"/>
      <c r="F4" s="55" t="s">
        <v>9</v>
      </c>
      <c r="G4" s="78">
        <f>G3</f>
        <v>0</v>
      </c>
      <c r="H4" s="34"/>
      <c r="I4" s="79">
        <f>I3</f>
        <v>0</v>
      </c>
      <c r="J4" s="56"/>
      <c r="K4" s="56"/>
      <c r="L4" s="17"/>
      <c r="M4" s="17"/>
    </row>
    <row r="5" spans="1:13">
      <c r="A5" s="22"/>
      <c r="B5" s="24"/>
      <c r="C5" s="24"/>
      <c r="D5" s="54"/>
      <c r="E5" s="54"/>
      <c r="F5" s="68"/>
      <c r="G5" s="69"/>
      <c r="H5" s="70"/>
      <c r="I5" s="71"/>
      <c r="J5" s="70"/>
      <c r="K5" s="70"/>
    </row>
    <row r="6" spans="1:13" ht="34.950000000000003" customHeight="1">
      <c r="A6" s="12"/>
      <c r="B6" s="206" t="s">
        <v>62</v>
      </c>
      <c r="C6" s="206"/>
      <c r="D6" s="206"/>
      <c r="E6" s="206"/>
      <c r="F6" s="206"/>
      <c r="G6" s="206"/>
      <c r="H6" s="206"/>
      <c r="I6" s="206"/>
      <c r="J6" s="206"/>
      <c r="K6" s="12"/>
    </row>
    <row r="7" spans="1:13">
      <c r="A7" s="9"/>
      <c r="B7" s="25"/>
      <c r="C7" s="25"/>
      <c r="D7" s="9"/>
      <c r="E7" s="9"/>
      <c r="F7" s="9"/>
      <c r="G7" s="202" t="s">
        <v>30</v>
      </c>
      <c r="H7" s="202"/>
      <c r="I7" s="202"/>
      <c r="J7" s="202"/>
      <c r="K7" s="9"/>
    </row>
  </sheetData>
  <mergeCells count="5">
    <mergeCell ref="A1:I1"/>
    <mergeCell ref="J1:K1"/>
    <mergeCell ref="L2:M2"/>
    <mergeCell ref="B6:J6"/>
    <mergeCell ref="G7:J7"/>
  </mergeCells>
  <printOptions horizontalCentered="1"/>
  <pageMargins left="0" right="0" top="0.39370078740157483" bottom="0.39370078740157483" header="0" footer="0"/>
  <pageSetup paperSize="9" scale="68" orientation="landscape" r:id="rId1"/>
  <headerFooter alignWithMargins="0">
    <oddHeader>&amp;CZP/25/2022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'1'!Obszar_wydruku</vt:lpstr>
      <vt:lpstr>'2'!Obszar_wydruku</vt:lpstr>
      <vt:lpstr>'3'!Obszar_wydruku</vt:lpstr>
      <vt:lpstr>'4'!Obszar_wydruku</vt:lpstr>
      <vt:lpstr>'5'!Obszar_wydruku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Żuk</dc:creator>
  <cp:lastModifiedBy>user</cp:lastModifiedBy>
  <cp:lastPrinted>2022-09-28T10:53:52Z</cp:lastPrinted>
  <dcterms:created xsi:type="dcterms:W3CDTF">2015-08-19T08:46:17Z</dcterms:created>
  <dcterms:modified xsi:type="dcterms:W3CDTF">2022-10-17T10:58:08Z</dcterms:modified>
</cp:coreProperties>
</file>