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Św.Piątka" sheetId="1" r:id="rId1"/>
  </sheets>
  <definedNames/>
  <calcPr fullCalcOnLoad="1"/>
</workbook>
</file>

<file path=xl/sharedStrings.xml><?xml version="1.0" encoding="utf-8"?>
<sst xmlns="http://schemas.openxmlformats.org/spreadsheetml/2006/main" count="79" uniqueCount="51">
  <si>
    <t>KOSZTORYS OFERTOWY</t>
  </si>
  <si>
    <t>Lp.</t>
  </si>
  <si>
    <t>Opis</t>
  </si>
  <si>
    <t>Jedn. Przedm.</t>
  </si>
  <si>
    <t>Ilość</t>
  </si>
  <si>
    <t>Cena jedn.</t>
  </si>
  <si>
    <t>Wartość</t>
  </si>
  <si>
    <t>Roboty przygotowawcze i rozbiórkowe</t>
  </si>
  <si>
    <t>Roboty pomiarowe przy liniowych robotach ziemnych - trasa dróg w terenie równinnym - przebudowa</t>
  </si>
  <si>
    <t>km</t>
  </si>
  <si>
    <t>d.1</t>
  </si>
  <si>
    <t>m2</t>
  </si>
  <si>
    <t>Rozebranie obrzeży betonowych cm na podsypce piaskowej z wywozem w miejsce wskazane przez ZDG</t>
  </si>
  <si>
    <t>m</t>
  </si>
  <si>
    <t>Rozebranie krawężników z wywozem w miejsce wskazane przez ZDG</t>
  </si>
  <si>
    <t>Razem dział: Roboty przygotowawcze i rozbiórkowe</t>
  </si>
  <si>
    <t>Elementy ulic</t>
  </si>
  <si>
    <t>d.2</t>
  </si>
  <si>
    <t>Obrzeża betonowe o wymiarach 20x6 cm na podsypce cementowo-piaskowej z wypełnieniem spoin piaskiem</t>
  </si>
  <si>
    <t>Obrzeża betonowe o wymiarach 30x8 cm na podsypce cementowo-piaskowej z wypełnieniem spoin piaskiem</t>
  </si>
  <si>
    <t>Razem dział: Elementy ulic</t>
  </si>
  <si>
    <t>Zjazdy</t>
  </si>
  <si>
    <t>d.4</t>
  </si>
  <si>
    <t>Razem dział: Zjazdy</t>
  </si>
  <si>
    <t>Chodniki</t>
  </si>
  <si>
    <t>Mechaniczne wykonanie koryta na całej szerokości jezdni w gruncie kat. I-IV głębokości 20 cm</t>
  </si>
  <si>
    <t>d.5</t>
  </si>
  <si>
    <t xml:space="preserve">Razem dział: Chodniki </t>
  </si>
  <si>
    <t>Roboty wykończeniowe</t>
  </si>
  <si>
    <t>Humusowanie skarp z obsianiem przy grubości warstwy humusu 5 cm</t>
  </si>
  <si>
    <t>szt.</t>
  </si>
  <si>
    <t>Regulacja pionowa studzienek telefonicznych</t>
  </si>
  <si>
    <t>Geodezyjna inwentaryzacja powykonawcza</t>
  </si>
  <si>
    <t>kpl.</t>
  </si>
  <si>
    <t>Razem dział: Roboty wykończeniowe</t>
  </si>
  <si>
    <t>Wartość kosztorysowa robót bez podatku VAT</t>
  </si>
  <si>
    <t>Podatek VAT 23%</t>
  </si>
  <si>
    <t>Ogółem wartość kosztorysowa robót</t>
  </si>
  <si>
    <t xml:space="preserve">Słownie: </t>
  </si>
  <si>
    <t>Rozebranie chodników i zjazdów z płyt betonowych o wymiarach 35x35x5 cm na podsypce cem. piaskowej, z wywozem w miejsce wskazane przez ZDG</t>
  </si>
  <si>
    <t>wypełnienie szczelin między krawężnikiem wtopionym na zjazdach i zaniżeniach/ przejściach  a nawierzchnią ulicy masą asfaltową szerokość do 5 cm</t>
  </si>
  <si>
    <t>Nawierzchnie z kostki brukowej betonowej szarej o grubości 8 cm na podsypce cementowo-piaskowej gr. 5 cm (kostka Zamawiającego)</t>
  </si>
  <si>
    <t>Nawierzchnie z kostki brukowej betonowej szarej o grubości 6 cm na podsypce cementowo-piaskowej gr. 5 cm (kostka Zamawiającego)</t>
  </si>
  <si>
    <t>Krawężniki najazdowe z wykonaniem ław betonowych z oporem z betonu C8/10</t>
  </si>
  <si>
    <t>Mechaniczne wykonanie koryta na całej szerokości jezdni w gruncie kat. I-IV głębokości do 30 cm</t>
  </si>
  <si>
    <t>Podbudowa pomocnicza z gruntu stabilizowanego cementemC3/4 gr. 15cm</t>
  </si>
  <si>
    <t>Podbudowa zasadnicza z kruszywa niezwiązanego c90/3 o uziarnieniu 0/31,5 gr. 10 cm</t>
  </si>
  <si>
    <t>Podbudowa pomocnicza z gruntu stabilizowanego cementem C3/4 gr. 10cm</t>
  </si>
  <si>
    <t>Podbudowa zasadnicza z kruszywa niezwiązanego C90/3 o uziarnieniu 0/31,5 gr. 15 cm</t>
  </si>
  <si>
    <t>Przebudowa nawierzchni chodnika przy ul. Św. Piątka</t>
  </si>
  <si>
    <t>d.3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</si>
</sst>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44" fillId="37" borderId="0" applyNumberFormat="0" applyBorder="0" applyAlignment="0" applyProtection="0"/>
    <xf numFmtId="0" fontId="13" fillId="36" borderId="8" applyNumberFormat="0" applyAlignment="0" applyProtection="0"/>
    <xf numFmtId="0" fontId="45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right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right" vertical="top" wrapText="1"/>
    </xf>
    <xf numFmtId="4" fontId="14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right" vertical="top" wrapText="1"/>
    </xf>
    <xf numFmtId="4" fontId="0" fillId="0" borderId="0" xfId="0" applyNumberFormat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 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y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PageLayoutView="0" workbookViewId="0" topLeftCell="A7">
      <selection activeCell="E47" sqref="E47:E54"/>
    </sheetView>
  </sheetViews>
  <sheetFormatPr defaultColWidth="9.00390625" defaultRowHeight="15"/>
  <cols>
    <col min="1" max="1" width="5.421875" style="0" customWidth="1"/>
    <col min="2" max="2" width="36.57421875" style="0" customWidth="1"/>
    <col min="3" max="3" width="7.140625" style="0" customWidth="1"/>
    <col min="4" max="4" width="7.421875" style="12" customWidth="1"/>
    <col min="5" max="5" width="8.57421875" style="12" customWidth="1"/>
    <col min="6" max="6" width="11.421875" style="12" customWidth="1"/>
  </cols>
  <sheetData>
    <row r="1" spans="1:2" ht="14.25">
      <c r="A1" s="2"/>
      <c r="B1" s="2"/>
    </row>
    <row r="2" spans="1:2" ht="14.25">
      <c r="A2" s="3"/>
      <c r="B2" s="4"/>
    </row>
    <row r="3" spans="1:6" ht="15">
      <c r="A3" s="21" t="s">
        <v>49</v>
      </c>
      <c r="B3" s="21"/>
      <c r="C3" s="21"/>
      <c r="D3" s="21"/>
      <c r="E3" s="21"/>
      <c r="F3" s="21"/>
    </row>
    <row r="5" spans="1:6" ht="15" customHeight="1">
      <c r="A5" s="22" t="s">
        <v>0</v>
      </c>
      <c r="B5" s="22"/>
      <c r="C5" s="22"/>
      <c r="D5" s="22"/>
      <c r="E5" s="22"/>
      <c r="F5" s="22"/>
    </row>
    <row r="7" spans="1:6" ht="30.75" customHeight="1">
      <c r="A7" s="5" t="s">
        <v>1</v>
      </c>
      <c r="B7" s="5" t="s">
        <v>2</v>
      </c>
      <c r="C7" s="5" t="s">
        <v>3</v>
      </c>
      <c r="D7" s="13" t="s">
        <v>4</v>
      </c>
      <c r="E7" s="13" t="s">
        <v>5</v>
      </c>
      <c r="F7" s="13" t="s">
        <v>6</v>
      </c>
    </row>
    <row r="8" spans="1:6" ht="15" customHeight="1">
      <c r="A8" s="6">
        <v>1</v>
      </c>
      <c r="B8" s="16" t="s">
        <v>7</v>
      </c>
      <c r="C8" s="16"/>
      <c r="D8" s="16"/>
      <c r="E8" s="16"/>
      <c r="F8" s="16"/>
    </row>
    <row r="9" spans="1:6" ht="15" customHeight="1">
      <c r="A9" s="7">
        <v>1</v>
      </c>
      <c r="B9" s="15" t="s">
        <v>8</v>
      </c>
      <c r="C9" s="15" t="s">
        <v>9</v>
      </c>
      <c r="D9" s="23">
        <f>0.17+0.036</f>
        <v>0.20600000000000002</v>
      </c>
      <c r="E9" s="14"/>
      <c r="F9" s="14">
        <f>D9*E9</f>
        <v>0</v>
      </c>
    </row>
    <row r="10" spans="1:6" ht="14.25">
      <c r="A10" s="8" t="s">
        <v>10</v>
      </c>
      <c r="B10" s="15"/>
      <c r="C10" s="15"/>
      <c r="D10" s="23"/>
      <c r="E10" s="23"/>
      <c r="F10" s="14">
        <f>D10*E10</f>
        <v>0</v>
      </c>
    </row>
    <row r="11" spans="1:6" ht="16.5" customHeight="1">
      <c r="A11" s="7">
        <v>2</v>
      </c>
      <c r="B11" s="15" t="s">
        <v>39</v>
      </c>
      <c r="C11" s="15" t="s">
        <v>11</v>
      </c>
      <c r="D11" s="14">
        <f>184+58</f>
        <v>242</v>
      </c>
      <c r="E11" s="14"/>
      <c r="F11" s="14">
        <f>D11*E11</f>
        <v>0</v>
      </c>
    </row>
    <row r="12" spans="1:6" ht="14.25">
      <c r="A12" s="8" t="s">
        <v>10</v>
      </c>
      <c r="B12" s="15"/>
      <c r="C12" s="15"/>
      <c r="D12" s="14"/>
      <c r="E12" s="14"/>
      <c r="F12" s="14"/>
    </row>
    <row r="13" spans="1:6" ht="21" customHeight="1">
      <c r="A13" s="7">
        <v>3</v>
      </c>
      <c r="B13" s="17" t="s">
        <v>12</v>
      </c>
      <c r="C13" s="17" t="s">
        <v>13</v>
      </c>
      <c r="D13" s="19">
        <f>222+64.4</f>
        <v>286.4</v>
      </c>
      <c r="E13" s="19"/>
      <c r="F13" s="19">
        <f>D13*E13</f>
        <v>0</v>
      </c>
    </row>
    <row r="14" spans="1:6" ht="14.25">
      <c r="A14" s="8" t="s">
        <v>10</v>
      </c>
      <c r="B14" s="18"/>
      <c r="C14" s="18"/>
      <c r="D14" s="20"/>
      <c r="E14" s="20"/>
      <c r="F14" s="20"/>
    </row>
    <row r="15" spans="1:6" ht="15" customHeight="1">
      <c r="A15" s="7">
        <v>4</v>
      </c>
      <c r="B15" s="15" t="s">
        <v>14</v>
      </c>
      <c r="C15" s="15" t="s">
        <v>13</v>
      </c>
      <c r="D15" s="14">
        <v>16</v>
      </c>
      <c r="E15" s="14"/>
      <c r="F15" s="14">
        <f>D15*E15</f>
        <v>0</v>
      </c>
    </row>
    <row r="16" spans="1:6" ht="14.25">
      <c r="A16" s="8" t="s">
        <v>10</v>
      </c>
      <c r="B16" s="15"/>
      <c r="C16" s="15"/>
      <c r="D16" s="14"/>
      <c r="E16" s="14"/>
      <c r="F16" s="14"/>
    </row>
    <row r="17" spans="1:6" ht="15" customHeight="1">
      <c r="A17" s="15" t="s">
        <v>15</v>
      </c>
      <c r="B17" s="15"/>
      <c r="C17" s="15"/>
      <c r="D17" s="15"/>
      <c r="E17" s="15"/>
      <c r="F17" s="9">
        <f>SUM(F9:F16)</f>
        <v>0</v>
      </c>
    </row>
    <row r="18" spans="1:6" ht="15" customHeight="1">
      <c r="A18" s="6">
        <v>2</v>
      </c>
      <c r="B18" s="16" t="s">
        <v>16</v>
      </c>
      <c r="C18" s="16"/>
      <c r="D18" s="16"/>
      <c r="E18" s="16"/>
      <c r="F18" s="16"/>
    </row>
    <row r="19" spans="1:6" ht="15" customHeight="1">
      <c r="A19" s="7">
        <v>5</v>
      </c>
      <c r="B19" s="15" t="s">
        <v>43</v>
      </c>
      <c r="C19" s="15" t="s">
        <v>13</v>
      </c>
      <c r="D19" s="14">
        <v>16</v>
      </c>
      <c r="E19" s="14"/>
      <c r="F19" s="14">
        <f>D19*E19</f>
        <v>0</v>
      </c>
    </row>
    <row r="20" spans="1:6" ht="14.25">
      <c r="A20" s="8" t="s">
        <v>17</v>
      </c>
      <c r="B20" s="15"/>
      <c r="C20" s="15"/>
      <c r="D20" s="14"/>
      <c r="E20" s="14"/>
      <c r="F20" s="14"/>
    </row>
    <row r="21" spans="1:6" ht="16.5" customHeight="1">
      <c r="A21" s="7">
        <v>6</v>
      </c>
      <c r="B21" s="15" t="s">
        <v>18</v>
      </c>
      <c r="C21" s="15" t="s">
        <v>13</v>
      </c>
      <c r="D21" s="14">
        <f>211+64.4</f>
        <v>275.4</v>
      </c>
      <c r="E21" s="14"/>
      <c r="F21" s="14">
        <f>D21*E21</f>
        <v>0</v>
      </c>
    </row>
    <row r="22" spans="1:6" ht="14.25">
      <c r="A22" s="8" t="s">
        <v>17</v>
      </c>
      <c r="B22" s="15"/>
      <c r="C22" s="15"/>
      <c r="D22" s="14"/>
      <c r="E22" s="14"/>
      <c r="F22" s="14"/>
    </row>
    <row r="23" spans="1:6" ht="16.5" customHeight="1">
      <c r="A23" s="7">
        <v>7</v>
      </c>
      <c r="B23" s="15" t="s">
        <v>19</v>
      </c>
      <c r="C23" s="15" t="s">
        <v>13</v>
      </c>
      <c r="D23" s="14">
        <v>11</v>
      </c>
      <c r="E23" s="14"/>
      <c r="F23" s="14">
        <f>D23*E23</f>
        <v>0</v>
      </c>
    </row>
    <row r="24" spans="1:6" ht="14.25">
      <c r="A24" s="8" t="s">
        <v>17</v>
      </c>
      <c r="B24" s="15"/>
      <c r="C24" s="15"/>
      <c r="D24" s="14"/>
      <c r="E24" s="14"/>
      <c r="F24" s="14"/>
    </row>
    <row r="25" spans="1:6" ht="15" customHeight="1">
      <c r="A25" s="15" t="s">
        <v>20</v>
      </c>
      <c r="B25" s="15"/>
      <c r="C25" s="15"/>
      <c r="D25" s="15"/>
      <c r="E25" s="15"/>
      <c r="F25" s="9">
        <f>SUM(F19:F24)</f>
        <v>0</v>
      </c>
    </row>
    <row r="26" spans="1:6" ht="15" customHeight="1">
      <c r="A26" s="6">
        <v>3</v>
      </c>
      <c r="B26" s="16" t="s">
        <v>21</v>
      </c>
      <c r="C26" s="16"/>
      <c r="D26" s="16"/>
      <c r="E26" s="16"/>
      <c r="F26" s="16"/>
    </row>
    <row r="27" spans="1:6" ht="15" customHeight="1">
      <c r="A27" s="7">
        <v>8</v>
      </c>
      <c r="B27" s="15" t="s">
        <v>44</v>
      </c>
      <c r="C27" s="15" t="s">
        <v>11</v>
      </c>
      <c r="D27" s="14">
        <v>78</v>
      </c>
      <c r="E27" s="14"/>
      <c r="F27" s="14">
        <f>D27*E27</f>
        <v>0</v>
      </c>
    </row>
    <row r="28" spans="1:6" ht="14.25">
      <c r="A28" s="8" t="s">
        <v>50</v>
      </c>
      <c r="B28" s="15"/>
      <c r="C28" s="15"/>
      <c r="D28" s="14"/>
      <c r="E28" s="14"/>
      <c r="F28" s="14"/>
    </row>
    <row r="29" spans="1:6" ht="15" customHeight="1">
      <c r="A29" s="7">
        <v>9</v>
      </c>
      <c r="B29" s="15" t="s">
        <v>45</v>
      </c>
      <c r="C29" s="15" t="s">
        <v>11</v>
      </c>
      <c r="D29" s="14">
        <v>78</v>
      </c>
      <c r="E29" s="14"/>
      <c r="F29" s="14">
        <f>D29*E29</f>
        <v>0</v>
      </c>
    </row>
    <row r="30" spans="1:6" ht="14.25">
      <c r="A30" s="8" t="s">
        <v>50</v>
      </c>
      <c r="B30" s="15"/>
      <c r="C30" s="15"/>
      <c r="D30" s="14"/>
      <c r="E30" s="14"/>
      <c r="F30" s="14"/>
    </row>
    <row r="31" spans="1:6" ht="14.25">
      <c r="A31" s="7">
        <v>10</v>
      </c>
      <c r="B31" s="15" t="s">
        <v>48</v>
      </c>
      <c r="C31" s="15" t="s">
        <v>11</v>
      </c>
      <c r="D31" s="14">
        <v>78</v>
      </c>
      <c r="E31" s="14"/>
      <c r="F31" s="14">
        <f>D31*E31</f>
        <v>0</v>
      </c>
    </row>
    <row r="32" spans="1:6" ht="14.25">
      <c r="A32" s="8" t="s">
        <v>50</v>
      </c>
      <c r="B32" s="15"/>
      <c r="C32" s="15"/>
      <c r="D32" s="14"/>
      <c r="E32" s="14"/>
      <c r="F32" s="14"/>
    </row>
    <row r="33" spans="1:6" ht="15" customHeight="1">
      <c r="A33" s="7">
        <v>11</v>
      </c>
      <c r="B33" s="15" t="s">
        <v>41</v>
      </c>
      <c r="C33" s="15" t="s">
        <v>11</v>
      </c>
      <c r="D33" s="14">
        <v>78</v>
      </c>
      <c r="E33" s="14"/>
      <c r="F33" s="14">
        <f>D33*E33</f>
        <v>0</v>
      </c>
    </row>
    <row r="34" spans="1:6" ht="14.25">
      <c r="A34" s="8" t="s">
        <v>50</v>
      </c>
      <c r="B34" s="15"/>
      <c r="C34" s="15"/>
      <c r="D34" s="14"/>
      <c r="E34" s="14"/>
      <c r="F34" s="14"/>
    </row>
    <row r="35" spans="1:6" ht="15" customHeight="1">
      <c r="A35" s="15" t="s">
        <v>23</v>
      </c>
      <c r="B35" s="15"/>
      <c r="C35" s="15"/>
      <c r="D35" s="15"/>
      <c r="E35" s="15"/>
      <c r="F35" s="9">
        <f>SUM(F27:F34)</f>
        <v>0</v>
      </c>
    </row>
    <row r="36" spans="1:6" ht="15" customHeight="1">
      <c r="A36" s="6">
        <v>4</v>
      </c>
      <c r="B36" s="16" t="s">
        <v>24</v>
      </c>
      <c r="C36" s="16"/>
      <c r="D36" s="16"/>
      <c r="E36" s="16"/>
      <c r="F36" s="16"/>
    </row>
    <row r="37" spans="1:6" ht="15" customHeight="1">
      <c r="A37" s="7">
        <v>12</v>
      </c>
      <c r="B37" s="15" t="s">
        <v>25</v>
      </c>
      <c r="C37" s="15" t="s">
        <v>11</v>
      </c>
      <c r="D37" s="14">
        <f>165+58</f>
        <v>223</v>
      </c>
      <c r="E37" s="14"/>
      <c r="F37" s="14">
        <f>D37*E37</f>
        <v>0</v>
      </c>
    </row>
    <row r="38" spans="1:6" ht="14.25">
      <c r="A38" s="8" t="s">
        <v>22</v>
      </c>
      <c r="B38" s="15"/>
      <c r="C38" s="15"/>
      <c r="D38" s="14"/>
      <c r="E38" s="14"/>
      <c r="F38" s="14"/>
    </row>
    <row r="39" spans="1:6" ht="15" customHeight="1">
      <c r="A39" s="7">
        <v>13</v>
      </c>
      <c r="B39" s="15" t="s">
        <v>47</v>
      </c>
      <c r="C39" s="15" t="s">
        <v>11</v>
      </c>
      <c r="D39" s="14">
        <f>165+58</f>
        <v>223</v>
      </c>
      <c r="E39" s="14"/>
      <c r="F39" s="14">
        <f>D39*E39</f>
        <v>0</v>
      </c>
    </row>
    <row r="40" spans="1:6" ht="14.25">
      <c r="A40" s="8" t="s">
        <v>22</v>
      </c>
      <c r="B40" s="15"/>
      <c r="C40" s="15"/>
      <c r="D40" s="14"/>
      <c r="E40" s="14"/>
      <c r="F40" s="14"/>
    </row>
    <row r="41" spans="1:6" ht="14.25">
      <c r="A41" s="11">
        <v>14</v>
      </c>
      <c r="B41" s="15" t="s">
        <v>46</v>
      </c>
      <c r="C41" s="15" t="s">
        <v>11</v>
      </c>
      <c r="D41" s="14">
        <f>165+58</f>
        <v>223</v>
      </c>
      <c r="E41" s="14"/>
      <c r="F41" s="14">
        <f>D41*E41</f>
        <v>0</v>
      </c>
    </row>
    <row r="42" spans="1:6" ht="14.25">
      <c r="A42" s="11" t="s">
        <v>22</v>
      </c>
      <c r="B42" s="15"/>
      <c r="C42" s="15"/>
      <c r="D42" s="14"/>
      <c r="E42" s="14"/>
      <c r="F42" s="14"/>
    </row>
    <row r="43" spans="1:6" ht="15" customHeight="1">
      <c r="A43" s="7">
        <v>15</v>
      </c>
      <c r="B43" s="15" t="s">
        <v>42</v>
      </c>
      <c r="C43" s="15" t="s">
        <v>11</v>
      </c>
      <c r="D43" s="14">
        <f>165+58</f>
        <v>223</v>
      </c>
      <c r="E43" s="14"/>
      <c r="F43" s="14">
        <f>D43*E43</f>
        <v>0</v>
      </c>
    </row>
    <row r="44" spans="1:6" ht="14.25">
      <c r="A44" s="8" t="s">
        <v>22</v>
      </c>
      <c r="B44" s="15"/>
      <c r="C44" s="15"/>
      <c r="D44" s="14"/>
      <c r="E44" s="14"/>
      <c r="F44" s="14"/>
    </row>
    <row r="45" spans="1:6" ht="15" customHeight="1">
      <c r="A45" s="15" t="s">
        <v>27</v>
      </c>
      <c r="B45" s="15"/>
      <c r="C45" s="15"/>
      <c r="D45" s="15"/>
      <c r="E45" s="15"/>
      <c r="F45" s="9">
        <f>SUM(F37:F44)</f>
        <v>0</v>
      </c>
    </row>
    <row r="46" spans="1:6" ht="15" customHeight="1">
      <c r="A46" s="6">
        <v>5</v>
      </c>
      <c r="B46" s="16" t="s">
        <v>28</v>
      </c>
      <c r="C46" s="16"/>
      <c r="D46" s="16"/>
      <c r="E46" s="16"/>
      <c r="F46" s="16"/>
    </row>
    <row r="47" spans="1:6" ht="15" customHeight="1">
      <c r="A47" s="7">
        <v>16</v>
      </c>
      <c r="B47" s="15" t="s">
        <v>40</v>
      </c>
      <c r="C47" s="15" t="s">
        <v>13</v>
      </c>
      <c r="D47" s="14">
        <v>16</v>
      </c>
      <c r="E47" s="14"/>
      <c r="F47" s="14">
        <f>D47*E47</f>
        <v>0</v>
      </c>
    </row>
    <row r="48" spans="1:6" ht="29.25" customHeight="1">
      <c r="A48" s="8" t="s">
        <v>26</v>
      </c>
      <c r="B48" s="15"/>
      <c r="C48" s="15"/>
      <c r="D48" s="14"/>
      <c r="E48" s="14"/>
      <c r="F48" s="14"/>
    </row>
    <row r="49" spans="1:6" ht="15" customHeight="1">
      <c r="A49" s="7">
        <v>17</v>
      </c>
      <c r="B49" s="15" t="s">
        <v>29</v>
      </c>
      <c r="C49" s="15" t="s">
        <v>11</v>
      </c>
      <c r="D49" s="14">
        <f>92+60</f>
        <v>152</v>
      </c>
      <c r="E49" s="14"/>
      <c r="F49" s="14">
        <f>D49*E49</f>
        <v>0</v>
      </c>
    </row>
    <row r="50" spans="1:6" ht="14.25">
      <c r="A50" s="8" t="s">
        <v>26</v>
      </c>
      <c r="B50" s="15"/>
      <c r="C50" s="15"/>
      <c r="D50" s="14"/>
      <c r="E50" s="14"/>
      <c r="F50" s="14"/>
    </row>
    <row r="51" spans="1:6" ht="15" customHeight="1">
      <c r="A51" s="7">
        <v>18</v>
      </c>
      <c r="B51" s="15" t="s">
        <v>31</v>
      </c>
      <c r="C51" s="15" t="s">
        <v>30</v>
      </c>
      <c r="D51" s="14">
        <v>1</v>
      </c>
      <c r="E51" s="14"/>
      <c r="F51" s="14">
        <f>D51*E51</f>
        <v>0</v>
      </c>
    </row>
    <row r="52" spans="1:6" ht="14.25">
      <c r="A52" s="8" t="s">
        <v>26</v>
      </c>
      <c r="B52" s="15"/>
      <c r="C52" s="15"/>
      <c r="D52" s="14"/>
      <c r="E52" s="14"/>
      <c r="F52" s="14"/>
    </row>
    <row r="53" spans="1:6" ht="15" customHeight="1">
      <c r="A53" s="7">
        <v>19</v>
      </c>
      <c r="B53" s="15" t="s">
        <v>32</v>
      </c>
      <c r="C53" s="15" t="s">
        <v>33</v>
      </c>
      <c r="D53" s="14">
        <v>1</v>
      </c>
      <c r="E53" s="14"/>
      <c r="F53" s="14">
        <f>D53*E53</f>
        <v>0</v>
      </c>
    </row>
    <row r="54" spans="1:6" ht="14.25">
      <c r="A54" s="8" t="s">
        <v>26</v>
      </c>
      <c r="B54" s="15"/>
      <c r="C54" s="15"/>
      <c r="D54" s="14"/>
      <c r="E54" s="14"/>
      <c r="F54" s="14"/>
    </row>
    <row r="55" spans="1:6" ht="15" customHeight="1">
      <c r="A55" s="15" t="s">
        <v>34</v>
      </c>
      <c r="B55" s="15"/>
      <c r="C55" s="15"/>
      <c r="D55" s="15"/>
      <c r="E55" s="15"/>
      <c r="F55" s="9">
        <f>SUM(F47:F54)</f>
        <v>0</v>
      </c>
    </row>
    <row r="56" spans="1:6" ht="15" customHeight="1">
      <c r="A56" s="16" t="s">
        <v>35</v>
      </c>
      <c r="B56" s="16"/>
      <c r="C56" s="16"/>
      <c r="D56" s="16"/>
      <c r="E56" s="16"/>
      <c r="F56" s="13">
        <f>F55+F45+F35+F25+F17</f>
        <v>0</v>
      </c>
    </row>
    <row r="57" spans="1:6" ht="15" customHeight="1">
      <c r="A57" s="16" t="s">
        <v>36</v>
      </c>
      <c r="B57" s="16"/>
      <c r="C57" s="16"/>
      <c r="D57" s="16"/>
      <c r="E57" s="16"/>
      <c r="F57" s="13">
        <f>23%*F56</f>
        <v>0</v>
      </c>
    </row>
    <row r="58" spans="1:6" ht="15" customHeight="1">
      <c r="A58" s="16" t="s">
        <v>37</v>
      </c>
      <c r="B58" s="16"/>
      <c r="C58" s="16"/>
      <c r="D58" s="16"/>
      <c r="E58" s="16"/>
      <c r="F58" s="13">
        <f>SUM(F56:F57)</f>
        <v>0</v>
      </c>
    </row>
    <row r="59" ht="14.25">
      <c r="H59" s="1"/>
    </row>
    <row r="60" ht="14.25">
      <c r="A60" s="10" t="s">
        <v>38</v>
      </c>
    </row>
  </sheetData>
  <sheetProtection selectLockedCells="1" selectUnlockedCells="1"/>
  <mergeCells count="110">
    <mergeCell ref="D9:D10"/>
    <mergeCell ref="E9:E10"/>
    <mergeCell ref="F9:F10"/>
    <mergeCell ref="F13:F14"/>
    <mergeCell ref="B11:B12"/>
    <mergeCell ref="C11:C12"/>
    <mergeCell ref="D11:D12"/>
    <mergeCell ref="E11:E12"/>
    <mergeCell ref="A3:F3"/>
    <mergeCell ref="A5:F5"/>
    <mergeCell ref="B8:F8"/>
    <mergeCell ref="B9:B10"/>
    <mergeCell ref="C9:C10"/>
    <mergeCell ref="F15:F16"/>
    <mergeCell ref="B15:B16"/>
    <mergeCell ref="C15:C16"/>
    <mergeCell ref="D15:D16"/>
    <mergeCell ref="E15:E16"/>
    <mergeCell ref="F11:F12"/>
    <mergeCell ref="B13:B14"/>
    <mergeCell ref="C13:C14"/>
    <mergeCell ref="D13:D14"/>
    <mergeCell ref="E13:E14"/>
    <mergeCell ref="B19:B20"/>
    <mergeCell ref="C19:C20"/>
    <mergeCell ref="D19:D20"/>
    <mergeCell ref="E19:E20"/>
    <mergeCell ref="F19:F20"/>
    <mergeCell ref="A17:E17"/>
    <mergeCell ref="B18:F18"/>
    <mergeCell ref="F21:F22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A25:E25"/>
    <mergeCell ref="B26:F26"/>
    <mergeCell ref="B27:B28"/>
    <mergeCell ref="C27:C28"/>
    <mergeCell ref="D27:D28"/>
    <mergeCell ref="E27:E28"/>
    <mergeCell ref="F27:F28"/>
    <mergeCell ref="F37:F38"/>
    <mergeCell ref="B33:B34"/>
    <mergeCell ref="C33:C34"/>
    <mergeCell ref="D33:D34"/>
    <mergeCell ref="E33:E34"/>
    <mergeCell ref="B29:B30"/>
    <mergeCell ref="C29:C30"/>
    <mergeCell ref="D29:D30"/>
    <mergeCell ref="E29:E30"/>
    <mergeCell ref="F29:F30"/>
    <mergeCell ref="B39:B40"/>
    <mergeCell ref="C39:C40"/>
    <mergeCell ref="D39:D40"/>
    <mergeCell ref="E39:E40"/>
    <mergeCell ref="B37:B38"/>
    <mergeCell ref="C37:C38"/>
    <mergeCell ref="D37:D38"/>
    <mergeCell ref="E37:E38"/>
    <mergeCell ref="F47:F48"/>
    <mergeCell ref="A45:E45"/>
    <mergeCell ref="F43:F44"/>
    <mergeCell ref="B43:B44"/>
    <mergeCell ref="C43:C44"/>
    <mergeCell ref="D43:D44"/>
    <mergeCell ref="E43:E44"/>
    <mergeCell ref="F49:F50"/>
    <mergeCell ref="B49:B50"/>
    <mergeCell ref="C49:C50"/>
    <mergeCell ref="D49:D50"/>
    <mergeCell ref="E49:E50"/>
    <mergeCell ref="B46:F46"/>
    <mergeCell ref="B47:B48"/>
    <mergeCell ref="C47:C48"/>
    <mergeCell ref="D47:D48"/>
    <mergeCell ref="E47:E48"/>
    <mergeCell ref="D53:D54"/>
    <mergeCell ref="E53:E54"/>
    <mergeCell ref="F53:F54"/>
    <mergeCell ref="F51:F52"/>
    <mergeCell ref="B51:B52"/>
    <mergeCell ref="C51:C52"/>
    <mergeCell ref="D51:D52"/>
    <mergeCell ref="E51:E52"/>
    <mergeCell ref="A55:E55"/>
    <mergeCell ref="A56:E56"/>
    <mergeCell ref="A57:E57"/>
    <mergeCell ref="A58:E58"/>
    <mergeCell ref="B31:B32"/>
    <mergeCell ref="C31:C32"/>
    <mergeCell ref="D31:D32"/>
    <mergeCell ref="E31:E32"/>
    <mergeCell ref="B53:B54"/>
    <mergeCell ref="C53:C54"/>
    <mergeCell ref="F31:F32"/>
    <mergeCell ref="B41:B42"/>
    <mergeCell ref="C41:C42"/>
    <mergeCell ref="D41:D42"/>
    <mergeCell ref="E41:E42"/>
    <mergeCell ref="F41:F42"/>
    <mergeCell ref="F39:F40"/>
    <mergeCell ref="F33:F34"/>
    <mergeCell ref="A35:E35"/>
    <mergeCell ref="B36:F36"/>
  </mergeCells>
  <printOptions/>
  <pageMargins left="0.75" right="0.75" top="1" bottom="1" header="0.5118055555555555" footer="0.5118055555555555"/>
  <pageSetup horizontalDpi="300" verticalDpi="300" orientation="portrait" paperSize="9" scale="84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Ireneusz Węs</cp:lastModifiedBy>
  <dcterms:created xsi:type="dcterms:W3CDTF">2023-07-07T07:47:08Z</dcterms:created>
  <dcterms:modified xsi:type="dcterms:W3CDTF">2023-07-12T11:50:22Z</dcterms:modified>
  <cp:category/>
  <cp:version/>
  <cp:contentType/>
  <cp:contentStatus/>
</cp:coreProperties>
</file>