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studumedlodz-my.sharepoint.com/personal/marlena_jozwiak_office365_umed_pl/Documents/Documents/_ZP_2024/_ZP_13_2024_Usługi ogrodnicze_/01_Do ogł/1_6_SWZ wraz z załącznikami/"/>
    </mc:Choice>
  </mc:AlternateContent>
  <xr:revisionPtr revIDLastSave="40" documentId="8_{25940A82-B040-4266-975C-D4CA2E71464C}" xr6:coauthVersionLast="47" xr6:coauthVersionMax="47" xr10:uidLastSave="{85CD96AA-97D1-44BA-82A3-D2F0DEF6492E}"/>
  <bookViews>
    <workbookView xWindow="2580" yWindow="2685" windowWidth="20355" windowHeight="10680" xr2:uid="{00000000-000D-0000-FFFF-FFFF00000000}"/>
  </bookViews>
  <sheets>
    <sheet name="Formularz cenowy_Pakiet 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L39" i="1"/>
  <c r="J13" i="1"/>
  <c r="F206" i="1" l="1"/>
  <c r="F207" i="1" s="1"/>
  <c r="H206" i="1" l="1"/>
  <c r="H207" i="1" s="1"/>
  <c r="F157" i="1" l="1"/>
  <c r="H157" i="1" s="1"/>
  <c r="F158" i="1"/>
  <c r="H158" i="1" s="1"/>
  <c r="F159" i="1"/>
  <c r="H159" i="1" s="1"/>
  <c r="F160" i="1"/>
  <c r="H160" i="1" s="1"/>
  <c r="F128" i="1"/>
  <c r="H128" i="1" s="1"/>
  <c r="J28" i="1" l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G99" i="1" l="1"/>
  <c r="G100" i="1"/>
  <c r="G101" i="1"/>
  <c r="G102" i="1"/>
  <c r="I99" i="1" l="1"/>
  <c r="I100" i="1"/>
  <c r="I101" i="1"/>
  <c r="I102" i="1"/>
  <c r="F165" i="1"/>
  <c r="H165" i="1" s="1"/>
  <c r="F127" i="1"/>
  <c r="H127" i="1" s="1"/>
  <c r="F138" i="1" l="1"/>
  <c r="H138" i="1" s="1"/>
  <c r="F137" i="1"/>
  <c r="H137" i="1" s="1"/>
  <c r="G199" i="1" l="1"/>
  <c r="I199" i="1" s="1"/>
  <c r="G198" i="1"/>
  <c r="I198" i="1" s="1"/>
  <c r="G197" i="1"/>
  <c r="I197" i="1" s="1"/>
  <c r="G196" i="1"/>
  <c r="I196" i="1" s="1"/>
  <c r="G195" i="1"/>
  <c r="I195" i="1" s="1"/>
  <c r="G194" i="1"/>
  <c r="I194" i="1" s="1"/>
  <c r="G193" i="1"/>
  <c r="I193" i="1" s="1"/>
  <c r="G192" i="1"/>
  <c r="I192" i="1" s="1"/>
  <c r="G191" i="1"/>
  <c r="I191" i="1" s="1"/>
  <c r="G190" i="1"/>
  <c r="G189" i="1"/>
  <c r="I189" i="1" s="1"/>
  <c r="G188" i="1"/>
  <c r="I188" i="1" s="1"/>
  <c r="G187" i="1"/>
  <c r="I187" i="1" s="1"/>
  <c r="G186" i="1"/>
  <c r="I186" i="1" s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I180" i="1" s="1"/>
  <c r="G179" i="1"/>
  <c r="I179" i="1" s="1"/>
  <c r="G178" i="1"/>
  <c r="I178" i="1" s="1"/>
  <c r="G177" i="1"/>
  <c r="F170" i="1"/>
  <c r="H170" i="1" s="1"/>
  <c r="F169" i="1"/>
  <c r="H169" i="1" s="1"/>
  <c r="F168" i="1"/>
  <c r="H168" i="1" s="1"/>
  <c r="F167" i="1"/>
  <c r="H167" i="1" s="1"/>
  <c r="F166" i="1"/>
  <c r="H166" i="1" s="1"/>
  <c r="F164" i="1"/>
  <c r="H164" i="1" s="1"/>
  <c r="F163" i="1"/>
  <c r="H163" i="1" s="1"/>
  <c r="F162" i="1"/>
  <c r="H162" i="1" s="1"/>
  <c r="F161" i="1"/>
  <c r="H161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G98" i="1"/>
  <c r="I98" i="1" s="1"/>
  <c r="G97" i="1"/>
  <c r="I97" i="1" s="1"/>
  <c r="G96" i="1"/>
  <c r="I96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2" i="1"/>
  <c r="I82" i="1" s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J17" i="1"/>
  <c r="L17" i="1" s="1"/>
  <c r="J16" i="1"/>
  <c r="L16" i="1" s="1"/>
  <c r="J15" i="1"/>
  <c r="L15" i="1" s="1"/>
  <c r="J14" i="1"/>
  <c r="L13" i="1"/>
  <c r="G200" i="1" l="1"/>
  <c r="F139" i="1"/>
  <c r="G103" i="1"/>
  <c r="J39" i="1"/>
  <c r="F171" i="1"/>
  <c r="I177" i="1"/>
  <c r="I190" i="1"/>
  <c r="L18" i="1"/>
  <c r="H110" i="1"/>
  <c r="L14" i="1"/>
  <c r="I103" i="1"/>
  <c r="C210" i="1" l="1"/>
  <c r="H171" i="1"/>
  <c r="I200" i="1"/>
  <c r="H139" i="1"/>
  <c r="C211" i="1" l="1"/>
</calcChain>
</file>

<file path=xl/sharedStrings.xml><?xml version="1.0" encoding="utf-8"?>
<sst xmlns="http://schemas.openxmlformats.org/spreadsheetml/2006/main" count="468" uniqueCount="185">
  <si>
    <t>I. USŁUGA NASADZENIA DRZEW WRAZ Z MATERIAŁEM</t>
  </si>
  <si>
    <t>L. p.</t>
  </si>
  <si>
    <t>Nazwa nasadzenia</t>
  </si>
  <si>
    <t>Jednostka</t>
  </si>
  <si>
    <t>Wartość netto</t>
  </si>
  <si>
    <t>Stawka Vat</t>
  </si>
  <si>
    <t>Wartość brutto</t>
  </si>
  <si>
    <t>12-14 cm</t>
  </si>
  <si>
    <t>16-18 cm</t>
  </si>
  <si>
    <t>Powyżej 20 cm</t>
  </si>
  <si>
    <t>Planowana ilość w czasie trwania umowy</t>
  </si>
  <si>
    <t>Cena netto za szt</t>
  </si>
  <si>
    <t>platan</t>
  </si>
  <si>
    <t>szt</t>
  </si>
  <si>
    <t>dąb w odmianach</t>
  </si>
  <si>
    <t>jarząb w odmianach</t>
  </si>
  <si>
    <t>głóg dwuszyjkowy</t>
  </si>
  <si>
    <t>klon w odmianach</t>
  </si>
  <si>
    <t>grab w odmianach</t>
  </si>
  <si>
    <t>lipa w odmianach</t>
  </si>
  <si>
    <t>wiąz w odmianach</t>
  </si>
  <si>
    <t>buk w odmianach</t>
  </si>
  <si>
    <t>olcha w odmianach</t>
  </si>
  <si>
    <t>wierzba w odmianach</t>
  </si>
  <si>
    <t>brzoza w odmianach</t>
  </si>
  <si>
    <t>świerk w odmianach</t>
  </si>
  <si>
    <t>sosna w odmianach</t>
  </si>
  <si>
    <t>żywotnik zachodni</t>
  </si>
  <si>
    <t>II. USŁUGA NASADZENIA KRZEWÓW WRAZ Z MATERIAŁEM</t>
  </si>
  <si>
    <t>Wielkośc donicy</t>
  </si>
  <si>
    <t>rododendron</t>
  </si>
  <si>
    <t>C5</t>
  </si>
  <si>
    <t xml:space="preserve">rododendron </t>
  </si>
  <si>
    <t>C3</t>
  </si>
  <si>
    <t xml:space="preserve">azalia </t>
  </si>
  <si>
    <t>ognik szkarłatny</t>
  </si>
  <si>
    <t>mikrobiota syberyjska</t>
  </si>
  <si>
    <t>C1,5</t>
  </si>
  <si>
    <t>cis</t>
  </si>
  <si>
    <t>pęcherznica</t>
  </si>
  <si>
    <t xml:space="preserve">pęcherznica </t>
  </si>
  <si>
    <t>dereń</t>
  </si>
  <si>
    <t>żylistek</t>
  </si>
  <si>
    <t>forsycja</t>
  </si>
  <si>
    <t>ligustr</t>
  </si>
  <si>
    <t>irga</t>
  </si>
  <si>
    <t>trzmielina</t>
  </si>
  <si>
    <t>kalina</t>
  </si>
  <si>
    <t>bez czarny</t>
  </si>
  <si>
    <t>berberys</t>
  </si>
  <si>
    <t>krzewuszka</t>
  </si>
  <si>
    <t>tawuła</t>
  </si>
  <si>
    <t>bukszpan</t>
  </si>
  <si>
    <t>C15</t>
  </si>
  <si>
    <t>C25</t>
  </si>
  <si>
    <t>trawy ozdobne</t>
  </si>
  <si>
    <t>P9</t>
  </si>
  <si>
    <t>P14</t>
  </si>
  <si>
    <t>P16</t>
  </si>
  <si>
    <t>P21</t>
  </si>
  <si>
    <t>cis kolumnowy</t>
  </si>
  <si>
    <t>jałowiec w odmianach</t>
  </si>
  <si>
    <t xml:space="preserve">jałowiec w odmianach </t>
  </si>
  <si>
    <t>róża w odmianach</t>
  </si>
  <si>
    <t>C2</t>
  </si>
  <si>
    <t>byliny</t>
  </si>
  <si>
    <t>paprocie</t>
  </si>
  <si>
    <t>cyprysik w odmianach</t>
  </si>
  <si>
    <t>hortensja</t>
  </si>
  <si>
    <t>thuja w odmianach (wys. 150 cm)</t>
  </si>
  <si>
    <t>-</t>
  </si>
  <si>
    <t>magnolia "Susan" (wys. 180-200 cm)</t>
  </si>
  <si>
    <t>sosna formowana typu bonzai (wys. 100 - 120 cm)</t>
  </si>
  <si>
    <t>sosna formowana typu bonzai (wys. 120 - 150 cm)</t>
  </si>
  <si>
    <t>sosna formowana typu bonzai (wys. powyżej 150 cm)</t>
  </si>
  <si>
    <t>Razem</t>
  </si>
  <si>
    <t>Nazwa czynności</t>
  </si>
  <si>
    <t>Cena netto za szt/m2/zestaw</t>
  </si>
  <si>
    <t>pryskanie środkiem przeciw chwastom</t>
  </si>
  <si>
    <t>m2 terenu</t>
  </si>
  <si>
    <t xml:space="preserve">pryskanie środkiem owadobójczym lub grzybobójczym </t>
  </si>
  <si>
    <t>zbiornik 15l</t>
  </si>
  <si>
    <t xml:space="preserve">montaż obrzeża plastikowego o długości 1m i wysokości 78mm wraz z systemem do zamontowania </t>
  </si>
  <si>
    <t>podkaszanie i usuwanie samosiejek z terenu ze zbieraniem</t>
  </si>
  <si>
    <t>podkaszanie i usuwanie samosiejek z terenu bez zbierania</t>
  </si>
  <si>
    <t>podkrzesywanie gałęzi drzew na wysokości 2,5-3m</t>
  </si>
  <si>
    <t>szt drzewa</t>
  </si>
  <si>
    <t>posprzątanie i wywiezienie śmieci z terenu (kontener 8m3)</t>
  </si>
  <si>
    <t>sianie traw</t>
  </si>
  <si>
    <t>usuwanie pni (średnica pnia drzewa do 20 cm)</t>
  </si>
  <si>
    <t>usuwanie pni (średnica pnia drzewa od 20 do 40 cm)</t>
  </si>
  <si>
    <t>usuwanie pni (średnica pnia drzewa od 40 do 60 cm)</t>
  </si>
  <si>
    <t>usuwanie pni (średnica pnia drzewa od 60 cm)</t>
  </si>
  <si>
    <t>palikowanie drzew (3 paliki dla 1 szt drzewa)</t>
  </si>
  <si>
    <t>zestaw palików</t>
  </si>
  <si>
    <t>pielenie chwastów (wraz z wywozem i utylizacją)</t>
  </si>
  <si>
    <t>m2</t>
  </si>
  <si>
    <t>roboczo-godzina</t>
  </si>
  <si>
    <t>wywóz odpadów zielonych (worek 120l)</t>
  </si>
  <si>
    <t>nawożenie terenu (wraz z nawozem)</t>
  </si>
  <si>
    <t>konserwacja systemu nawadniającego (spuszczenie wody na zimę, sprawdzenie systemu w ciągu sezonu i przygotowanie na wiosnę)</t>
  </si>
  <si>
    <t>1 sekcja</t>
  </si>
  <si>
    <t>montaż systemu nawadniającego (zautomatyzowany system nawadniania trawników)</t>
  </si>
  <si>
    <t>montaż systemu nawadniającego (manualny system nawadniania trawników)</t>
  </si>
  <si>
    <t>montaż systemu nawadniającego (zautomatyzowany system nawadniania klombów i rabat)</t>
  </si>
  <si>
    <t>montaż systemu nawadniającego (manualny system nawadniania klombów i rabat)</t>
  </si>
  <si>
    <t>montaż trawy z rolki</t>
  </si>
  <si>
    <t>montaż maty przeciw chwastom</t>
  </si>
  <si>
    <t>montaż siatki przeciw kretom</t>
  </si>
  <si>
    <t>IV. ZESTAWIENIE MATERIAŁÓW WRAZ Z DOSTAWĄ</t>
  </si>
  <si>
    <t>Nazwa materiału</t>
  </si>
  <si>
    <t>budka lęgowa zabezpieczona farbą ekologiczną wraz z montażem</t>
  </si>
  <si>
    <t>żwiry ozdobne o frakcji 8-16 mm w kolorze białym, szarym, zielonym, mix kolorów</t>
  </si>
  <si>
    <t>tona</t>
  </si>
  <si>
    <t>żwiry ozdobne o frakcji 16-32 mm w kolorze białym, szarym, zielonym, mix kolorów</t>
  </si>
  <si>
    <t>otoczaki ozdobne o frakcji 8-16 mm</t>
  </si>
  <si>
    <t>otoczaki ozdobne o frakcji 16-32 mm</t>
  </si>
  <si>
    <t>kora ozdobna (worek 60l)</t>
  </si>
  <si>
    <t>kora ozdobna (m3)</t>
  </si>
  <si>
    <t>m3</t>
  </si>
  <si>
    <t>ziemia (worek 50l)</t>
  </si>
  <si>
    <t>ziemia (worek 80l)</t>
  </si>
  <si>
    <t>ziemia (m3)</t>
  </si>
  <si>
    <t>Nazwa</t>
  </si>
  <si>
    <t xml:space="preserve">Wycinka drzewa jednopiennego bez użycia podnośnika </t>
  </si>
  <si>
    <t>obwód pnia drzewa na wys. 10 cm do 40 cm</t>
  </si>
  <si>
    <t>obwód pnia drzewa na wys. 10 cm od 40 do 70 cm </t>
  </si>
  <si>
    <t>obwód pnia drzewa na wys. 10 cm od 70 do 120 cm </t>
  </si>
  <si>
    <t>obwód pnia drzewa na wys. 10 cm od 120 do 250 cm </t>
  </si>
  <si>
    <t xml:space="preserve">Wycinka drzewa wielopiennego bez użycia podnośnika </t>
  </si>
  <si>
    <t xml:space="preserve">                      </t>
  </si>
  <si>
    <t>Wycinka drzew jednopiennych z użyciem podnośnika</t>
  </si>
  <si>
    <t>Wycinka drzew wielopiennych z użyciem podnośnika</t>
  </si>
  <si>
    <t>Cięcie pielęgnacyjne drzew jednopiennych z użyciem podnośnika</t>
  </si>
  <si>
    <t>Cięcie pielęgnacyjne drzew wielopiennych z użyciem podnośnika</t>
  </si>
  <si>
    <t xml:space="preserve">Cięcie pielęgnacyjne drzew bez użycia podnośnika </t>
  </si>
  <si>
    <t>pielęgnacja i przycinanie (formowanie) drzew i wyższych krzewów</t>
  </si>
  <si>
    <t>projekt zagospodarowania terenu zewnętrznego</t>
  </si>
  <si>
    <t>wizualizacja do projektu zagospodarowania terenu zewnętrznego</t>
  </si>
  <si>
    <t>pułapki/odstraszacze owadów</t>
  </si>
  <si>
    <t>mb</t>
  </si>
  <si>
    <t>żywopłot gotowy (buk wys. 200 cm)</t>
  </si>
  <si>
    <t>żywopłot gotowy (buk wys. 80 cm)</t>
  </si>
  <si>
    <t>żywopłot gotowy (grab wys. 120 cm)</t>
  </si>
  <si>
    <t>żywopłot gotowy (ambrowiec balsamiczny wys. 200 cm)</t>
  </si>
  <si>
    <t>śliwa wiśniowa </t>
  </si>
  <si>
    <t>wiśnia japońska „Amanogawa”</t>
  </si>
  <si>
    <t>wiśnia japońska „Kiku Shidare Zakura”</t>
  </si>
  <si>
    <t>migdałek trójklapowy</t>
  </si>
  <si>
    <t>głóg „Paul's scarlet”</t>
  </si>
  <si>
    <t>surmia bigoniowa / katalpa</t>
  </si>
  <si>
    <t>złotokap pospolity</t>
  </si>
  <si>
    <t>jabłoń rajska „Royalty”</t>
  </si>
  <si>
    <t>grusza drobnoowocowa „Chanticleer”</t>
  </si>
  <si>
    <t>judaszowiec</t>
  </si>
  <si>
    <t>kasztanowiec czerwony </t>
  </si>
  <si>
    <t>Obwód pnia w cm na wysokości 100 cm</t>
  </si>
  <si>
    <t>nawadniacz do roślin doniczkowych - kolor: zielony, transparentny, pomarańczowy, biały - rozmiar S</t>
  </si>
  <si>
    <t>nawadniacz do roślin doniczkowych - kolor: zielony, transparentny, pomarańczowy, biały - rozmiar M</t>
  </si>
  <si>
    <t>nawadniacz do roślin doniczkowych - kolor: zielony, transparentny, pomarańczowy, biały - rozmiar XL</t>
  </si>
  <si>
    <t>nawadniacz do roślin doniczkowych - kolor: zielony, transparentny, pomarańczowy, biały - rozmiar XXL</t>
  </si>
  <si>
    <t>donica o średnicy 30 cm wykonana z polietylenu imitująca granit mogąca stać na zewnątrz</t>
  </si>
  <si>
    <t>donica o średnicy 40 cm wykonana z polietylenu imitująca granit mogąca stać na zewnątrz</t>
  </si>
  <si>
    <t>donica o średnicy 50 cm wykonana z polietylenu imitująca granit mogąca stać na zewnątrz</t>
  </si>
  <si>
    <t>donica o średnicy 60 cm wykonana z  polietylenu imitująca granit mogąca stać na zewnątrz</t>
  </si>
  <si>
    <t>donica o średnicy 54 cm wykonana z polietylenu imitująca granit mogąca stać na zewnątrz</t>
  </si>
  <si>
    <t>donica o średnicy 67 cm wykonana z  polietylenu imitująca granit mogąca stać na zewnątrz</t>
  </si>
  <si>
    <t>nowoczesna donica wykonana z żywicy polietylenowej o wysokości 80 cm w kolorze, żółtym, niebieskim, zielonym, pomarańczowym, białym, antracytowym, czarnym, szarym, czerwonym mogąca stać na zewnątrz</t>
  </si>
  <si>
    <t>nowoczesna donica wykonana z żywicy polietylenowej o wysokości 70 cm szerokości 100 cm w kolorze, żółtym, niebieskim, zielonym, pomarańczowym, białym, antracytowym, czarnym, szarym, czerwonym mogąca stać na zewnątrz</t>
  </si>
  <si>
    <t>nowoczesna donica wykonana z żywicy polietylenowej o wysokości 50 cm i szerokości 50 w kolorze, żółtym, niebieskim, zielonym, pomarańczowym, białym, antracytowym, czarnym, szarym, czerwonym mogąca stać na zewnątrz</t>
  </si>
  <si>
    <t>nowoczesna donica wykonana z żywicy polietylenowej o wysokości 60 cm i szerokości 55 w kolorze, żółtym, niebieskim, zielonym, pomarańczowym, białym, antracytowym, czarnym, szarym, czerwonym mogąca stać na zewnątrz</t>
  </si>
  <si>
    <t>V. USŁUGA WYCINKI WRAZ Z WYWOZEM I UTYLIZACJĄ</t>
  </si>
  <si>
    <t>Łączna wartość netto                                    (I + II + III + IV + V + VI)</t>
  </si>
  <si>
    <t>Łączna wartość brutto                                      (I + II + III + IV + V + VI)</t>
  </si>
  <si>
    <t>Cena netto za 1 roboczo-godzinę</t>
  </si>
  <si>
    <t>drobne prace brukarskie</t>
  </si>
  <si>
    <t>Dodatkowa usługa ogrodnicza świadczona na terenach zewnętrznych obejmująca czynności nieuwzględnione w powyższych zestawieniach</t>
  </si>
  <si>
    <t>VI. DODATKOWA USŁUGA OGRODNICZA</t>
  </si>
  <si>
    <t>III. INNE USŁUGI OGRODNICZE WRAZ Z MATERIAŁEM</t>
  </si>
  <si>
    <t>sianie łąki kwietnej (bez zakupu ziemi)</t>
  </si>
  <si>
    <t>Proszę wypełnić tylko pola zaznaczone na żółto, reszta wyliczy się automatycznie</t>
  </si>
  <si>
    <t>PAKIET I - Świadczenie usług ogrodniczych dla Uniwersytetu Medycznego w Łodzi na terenach zewnętrznych</t>
  </si>
  <si>
    <t>WYLICZENIE WARTOŚCI</t>
  </si>
  <si>
    <t>Załącznik nr 1.1 do SWZ Formularz cenowy - Pakiet I</t>
  </si>
  <si>
    <t>ZP/13/2024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</si>
</sst>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9" x14ac:knownFonts="1">
    <font>
      <sz val="11"/>
      <color indexed="8"/>
      <name val="Calibri"/>
    </font>
    <font>
      <sz val="11"/>
      <name val="Calibri"/>
      <family val="2"/>
      <charset val="238"/>
    </font>
    <font>
      <b/>
      <sz val="18"/>
      <name val="Calibri"/>
      <family val="2"/>
      <charset val="238"/>
    </font>
    <font>
      <b/>
      <sz val="11"/>
      <name val="Calibri"/>
      <family val="2"/>
      <charset val="238"/>
    </font>
    <font>
      <sz val="9"/>
      <name val="Segoe UI"/>
      <family val="2"/>
      <charset val="238"/>
    </font>
    <font>
      <b/>
      <sz val="18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6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30">
    <xf numFmtId="0" fontId="0" fillId="0" borderId="0" xfId="0" applyFont="1" applyAlignment="1"/>
    <xf numFmtId="49" fontId="1" fillId="2" borderId="18" xfId="0" applyNumberFormat="1" applyFont="1" applyFill="1" applyBorder="1" applyAlignment="1">
      <alignment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right" vertical="center" wrapText="1"/>
    </xf>
    <xf numFmtId="164" fontId="1" fillId="3" borderId="18" xfId="0" applyNumberFormat="1" applyFont="1" applyFill="1" applyBorder="1" applyAlignment="1">
      <alignment horizontal="right"/>
    </xf>
    <xf numFmtId="49" fontId="1" fillId="2" borderId="21" xfId="0" applyNumberFormat="1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164" fontId="1" fillId="3" borderId="21" xfId="0" applyNumberFormat="1" applyFont="1" applyFill="1" applyBorder="1" applyAlignment="1">
      <alignment horizontal="right" vertical="center" wrapText="1"/>
    </xf>
    <xf numFmtId="164" fontId="1" fillId="3" borderId="21" xfId="0" applyNumberFormat="1" applyFont="1" applyFill="1" applyBorder="1" applyAlignment="1">
      <alignment horizontal="right"/>
    </xf>
    <xf numFmtId="0" fontId="1" fillId="0" borderId="0" xfId="0" applyNumberFormat="1" applyFont="1" applyAlignment="1"/>
    <xf numFmtId="49" fontId="3" fillId="2" borderId="18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wrapText="1"/>
    </xf>
    <xf numFmtId="49" fontId="1" fillId="2" borderId="18" xfId="0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wrapText="1"/>
    </xf>
    <xf numFmtId="0" fontId="1" fillId="2" borderId="23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wrapText="1"/>
    </xf>
    <xf numFmtId="164" fontId="1" fillId="3" borderId="18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wrapText="1"/>
    </xf>
    <xf numFmtId="0" fontId="1" fillId="2" borderId="21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/>
    </xf>
    <xf numFmtId="164" fontId="3" fillId="3" borderId="25" xfId="0" applyNumberFormat="1" applyFont="1" applyFill="1" applyBorder="1" applyAlignment="1">
      <alignment horizontal="center" vertical="center"/>
    </xf>
    <xf numFmtId="164" fontId="3" fillId="3" borderId="25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right" vertical="center"/>
    </xf>
    <xf numFmtId="164" fontId="1" fillId="3" borderId="20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/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justify" vertical="center"/>
    </xf>
    <xf numFmtId="49" fontId="1" fillId="0" borderId="2" xfId="0" applyNumberFormat="1" applyFont="1" applyFill="1" applyBorder="1" applyAlignment="1">
      <alignment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1" fillId="4" borderId="18" xfId="0" applyNumberFormat="1" applyFont="1" applyFill="1" applyBorder="1" applyAlignment="1">
      <alignment horizontal="center" vertical="center"/>
    </xf>
    <xf numFmtId="164" fontId="1" fillId="4" borderId="23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right" wrapText="1"/>
    </xf>
    <xf numFmtId="164" fontId="2" fillId="5" borderId="2" xfId="0" applyNumberFormat="1" applyFont="1" applyFill="1" applyBorder="1" applyAlignment="1">
      <alignment horizontal="right"/>
    </xf>
    <xf numFmtId="9" fontId="1" fillId="4" borderId="2" xfId="0" applyNumberFormat="1" applyFont="1" applyFill="1" applyBorder="1" applyAlignment="1">
      <alignment horizontal="center"/>
    </xf>
    <xf numFmtId="9" fontId="1" fillId="4" borderId="4" xfId="0" applyNumberFormat="1" applyFont="1" applyFill="1" applyBorder="1" applyAlignment="1">
      <alignment horizontal="center"/>
    </xf>
    <xf numFmtId="9" fontId="1" fillId="4" borderId="18" xfId="0" applyNumberFormat="1" applyFont="1" applyFill="1" applyBorder="1" applyAlignment="1">
      <alignment horizontal="center"/>
    </xf>
    <xf numFmtId="9" fontId="1" fillId="4" borderId="21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right" vertical="center"/>
    </xf>
    <xf numFmtId="164" fontId="1" fillId="4" borderId="4" xfId="0" applyNumberFormat="1" applyFont="1" applyFill="1" applyBorder="1" applyAlignment="1">
      <alignment horizontal="right" vertical="center"/>
    </xf>
    <xf numFmtId="164" fontId="1" fillId="4" borderId="14" xfId="0" applyNumberFormat="1" applyFont="1" applyFill="1" applyBorder="1" applyAlignment="1">
      <alignment horizontal="right" vertical="center"/>
    </xf>
    <xf numFmtId="164" fontId="1" fillId="4" borderId="18" xfId="0" applyNumberFormat="1" applyFont="1" applyFill="1" applyBorder="1" applyAlignment="1">
      <alignment horizontal="right" vertical="center"/>
    </xf>
    <xf numFmtId="164" fontId="1" fillId="4" borderId="21" xfId="0" applyNumberFormat="1" applyFont="1" applyFill="1" applyBorder="1" applyAlignment="1">
      <alignment horizontal="right" vertical="center"/>
    </xf>
    <xf numFmtId="9" fontId="1" fillId="4" borderId="2" xfId="0" applyNumberFormat="1" applyFont="1" applyFill="1" applyBorder="1" applyAlignment="1">
      <alignment horizontal="center" vertical="center"/>
    </xf>
    <xf numFmtId="9" fontId="1" fillId="4" borderId="4" xfId="0" applyNumberFormat="1" applyFont="1" applyFill="1" applyBorder="1" applyAlignment="1">
      <alignment horizontal="center" vertical="center"/>
    </xf>
    <xf numFmtId="9" fontId="1" fillId="4" borderId="18" xfId="0" applyNumberFormat="1" applyFont="1" applyFill="1" applyBorder="1" applyAlignment="1">
      <alignment horizontal="center" vertical="center"/>
    </xf>
    <xf numFmtId="9" fontId="1" fillId="4" borderId="21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right" vertical="center"/>
    </xf>
    <xf numFmtId="9" fontId="1" fillId="4" borderId="15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wrapText="1"/>
    </xf>
    <xf numFmtId="0" fontId="4" fillId="2" borderId="12" xfId="0" applyFont="1" applyFill="1" applyBorder="1" applyAlignment="1"/>
    <xf numFmtId="0" fontId="1" fillId="0" borderId="12" xfId="0" applyNumberFormat="1" applyFont="1" applyBorder="1" applyAlignment="1"/>
    <xf numFmtId="0" fontId="1" fillId="2" borderId="37" xfId="0" applyFont="1" applyFill="1" applyBorder="1" applyAlignment="1"/>
    <xf numFmtId="0" fontId="1" fillId="2" borderId="46" xfId="0" applyFont="1" applyFill="1" applyBorder="1" applyAlignment="1">
      <alignment wrapText="1"/>
    </xf>
    <xf numFmtId="0" fontId="1" fillId="2" borderId="46" xfId="0" applyFont="1" applyFill="1" applyBorder="1" applyAlignment="1"/>
    <xf numFmtId="0" fontId="4" fillId="2" borderId="38" xfId="0" applyFont="1" applyFill="1" applyBorder="1" applyAlignment="1"/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5" fillId="2" borderId="12" xfId="0" applyFont="1" applyFill="1" applyBorder="1" applyAlignment="1">
      <alignment wrapText="1"/>
    </xf>
    <xf numFmtId="0" fontId="5" fillId="2" borderId="40" xfId="0" applyFont="1" applyFill="1" applyBorder="1" applyAlignment="1">
      <alignment wrapText="1"/>
    </xf>
    <xf numFmtId="0" fontId="1" fillId="2" borderId="48" xfId="0" applyFont="1" applyFill="1" applyBorder="1" applyAlignment="1"/>
    <xf numFmtId="0" fontId="3" fillId="2" borderId="35" xfId="0" applyFont="1" applyFill="1" applyBorder="1" applyAlignment="1">
      <alignment horizontal="center" wrapText="1"/>
    </xf>
    <xf numFmtId="0" fontId="1" fillId="2" borderId="35" xfId="0" applyFont="1" applyFill="1" applyBorder="1" applyAlignment="1"/>
    <xf numFmtId="0" fontId="1" fillId="2" borderId="49" xfId="0" applyFont="1" applyFill="1" applyBorder="1" applyAlignment="1"/>
    <xf numFmtId="164" fontId="1" fillId="2" borderId="46" xfId="0" applyNumberFormat="1" applyFont="1" applyFill="1" applyBorder="1" applyAlignment="1"/>
    <xf numFmtId="0" fontId="3" fillId="2" borderId="12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wrapText="1"/>
    </xf>
    <xf numFmtId="0" fontId="4" fillId="2" borderId="35" xfId="0" applyFont="1" applyFill="1" applyBorder="1" applyAlignment="1"/>
    <xf numFmtId="0" fontId="1" fillId="2" borderId="4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164" fontId="3" fillId="2" borderId="46" xfId="0" applyNumberFormat="1" applyFont="1" applyFill="1" applyBorder="1" applyAlignment="1">
      <alignment horizontal="center" vertical="center" wrapText="1"/>
    </xf>
    <xf numFmtId="0" fontId="1" fillId="2" borderId="50" xfId="0" applyFont="1" applyFill="1" applyBorder="1" applyAlignment="1"/>
    <xf numFmtId="49" fontId="2" fillId="5" borderId="10" xfId="0" applyNumberFormat="1" applyFont="1" applyFill="1" applyBorder="1" applyAlignment="1">
      <alignment horizontal="right" wrapText="1"/>
    </xf>
    <xf numFmtId="164" fontId="2" fillId="5" borderId="10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/>
    <xf numFmtId="0" fontId="1" fillId="0" borderId="12" xfId="0" applyFont="1" applyFill="1" applyBorder="1" applyAlignment="1"/>
    <xf numFmtId="4" fontId="1" fillId="0" borderId="47" xfId="0" applyNumberFormat="1" applyFont="1" applyFill="1" applyBorder="1" applyAlignment="1"/>
    <xf numFmtId="4" fontId="1" fillId="0" borderId="11" xfId="0" applyNumberFormat="1" applyFont="1" applyFill="1" applyBorder="1" applyAlignment="1"/>
    <xf numFmtId="0" fontId="6" fillId="2" borderId="48" xfId="0" applyFont="1" applyFill="1" applyBorder="1" applyAlignment="1"/>
    <xf numFmtId="0" fontId="1" fillId="0" borderId="51" xfId="0" applyNumberFormat="1" applyFont="1" applyBorder="1" applyAlignment="1"/>
    <xf numFmtId="4" fontId="1" fillId="0" borderId="52" xfId="0" applyNumberFormat="1" applyFont="1" applyFill="1" applyBorder="1" applyAlignment="1"/>
    <xf numFmtId="0" fontId="1" fillId="2" borderId="52" xfId="0" applyFont="1" applyFill="1" applyBorder="1" applyAlignment="1"/>
    <xf numFmtId="0" fontId="1" fillId="2" borderId="53" xfId="0" applyFont="1" applyFill="1" applyBorder="1" applyAlignment="1"/>
    <xf numFmtId="0" fontId="1" fillId="2" borderId="45" xfId="0" applyFont="1" applyFill="1" applyBorder="1" applyAlignment="1"/>
    <xf numFmtId="0" fontId="1" fillId="2" borderId="54" xfId="0" applyFont="1" applyFill="1" applyBorder="1" applyAlignment="1"/>
    <xf numFmtId="0" fontId="7" fillId="2" borderId="35" xfId="0" applyFont="1" applyFill="1" applyBorder="1" applyAlignment="1">
      <alignment horizontal="center" wrapText="1"/>
    </xf>
    <xf numFmtId="0" fontId="6" fillId="2" borderId="35" xfId="0" applyFont="1" applyFill="1" applyBorder="1" applyAlignment="1"/>
    <xf numFmtId="0" fontId="4" fillId="2" borderId="46" xfId="0" applyFont="1" applyFill="1" applyBorder="1" applyAlignment="1"/>
    <xf numFmtId="0" fontId="1" fillId="6" borderId="10" xfId="0" applyFont="1" applyFill="1" applyBorder="1" applyAlignment="1"/>
    <xf numFmtId="9" fontId="1" fillId="2" borderId="46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 vertical="center" wrapText="1"/>
    </xf>
    <xf numFmtId="164" fontId="3" fillId="3" borderId="57" xfId="0" applyNumberFormat="1" applyFont="1" applyFill="1" applyBorder="1" applyAlignment="1">
      <alignment horizontal="right" vertical="center" wrapText="1"/>
    </xf>
    <xf numFmtId="0" fontId="1" fillId="6" borderId="58" xfId="0" applyFont="1" applyFill="1" applyBorder="1" applyAlignment="1"/>
    <xf numFmtId="164" fontId="3" fillId="3" borderId="59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vertical="center" wrapText="1"/>
    </xf>
    <xf numFmtId="9" fontId="1" fillId="4" borderId="15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/>
    <xf numFmtId="0" fontId="1" fillId="0" borderId="11" xfId="0" applyFont="1" applyFill="1" applyBorder="1" applyAlignment="1"/>
    <xf numFmtId="0" fontId="1" fillId="0" borderId="4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3" fillId="2" borderId="40" xfId="0" applyFont="1" applyFill="1" applyBorder="1" applyAlignment="1"/>
    <xf numFmtId="0" fontId="1" fillId="6" borderId="25" xfId="0" applyFont="1" applyFill="1" applyBorder="1" applyAlignment="1"/>
    <xf numFmtId="49" fontId="2" fillId="6" borderId="26" xfId="0" applyNumberFormat="1" applyFont="1" applyFill="1" applyBorder="1" applyAlignment="1">
      <alignment horizontal="center" vertical="center"/>
    </xf>
    <xf numFmtId="49" fontId="2" fillId="6" borderId="27" xfId="0" applyNumberFormat="1" applyFont="1" applyFill="1" applyBorder="1" applyAlignment="1">
      <alignment horizontal="center" vertical="center"/>
    </xf>
    <xf numFmtId="49" fontId="2" fillId="6" borderId="13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right" vertical="center"/>
    </xf>
    <xf numFmtId="49" fontId="3" fillId="2" borderId="29" xfId="0" applyNumberFormat="1" applyFont="1" applyFill="1" applyBorder="1" applyAlignment="1">
      <alignment horizontal="right" vertical="center"/>
    </xf>
    <xf numFmtId="49" fontId="3" fillId="2" borderId="30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righ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right" vertical="center"/>
    </xf>
    <xf numFmtId="49" fontId="3" fillId="2" borderId="32" xfId="0" applyNumberFormat="1" applyFont="1" applyFill="1" applyBorder="1" applyAlignment="1">
      <alignment horizontal="right" vertical="center"/>
    </xf>
    <xf numFmtId="49" fontId="3" fillId="2" borderId="33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 wrapText="1"/>
    </xf>
    <xf numFmtId="49" fontId="2" fillId="2" borderId="40" xfId="0" applyNumberFormat="1" applyFont="1" applyFill="1" applyBorder="1" applyAlignment="1">
      <alignment horizontal="center" wrapText="1"/>
    </xf>
    <xf numFmtId="49" fontId="3" fillId="2" borderId="34" xfId="0" applyNumberFormat="1" applyFont="1" applyFill="1" applyBorder="1" applyAlignment="1">
      <alignment horizontal="right" vertical="center" wrapText="1"/>
    </xf>
    <xf numFmtId="49" fontId="3" fillId="2" borderId="35" xfId="0" applyNumberFormat="1" applyFont="1" applyFill="1" applyBorder="1" applyAlignment="1">
      <alignment horizontal="right" vertical="center" wrapText="1"/>
    </xf>
    <xf numFmtId="49" fontId="3" fillId="2" borderId="36" xfId="0" applyNumberFormat="1" applyFont="1" applyFill="1" applyBorder="1" applyAlignment="1">
      <alignment horizontal="right" vertical="center" wrapText="1"/>
    </xf>
    <xf numFmtId="49" fontId="3" fillId="2" borderId="31" xfId="0" applyNumberFormat="1" applyFont="1" applyFill="1" applyBorder="1" applyAlignment="1">
      <alignment horizontal="right" vertical="center" wrapText="1"/>
    </xf>
    <xf numFmtId="49" fontId="3" fillId="2" borderId="32" xfId="0" applyNumberFormat="1" applyFont="1" applyFill="1" applyBorder="1" applyAlignment="1">
      <alignment horizontal="right" vertical="center" wrapText="1"/>
    </xf>
    <xf numFmtId="49" fontId="3" fillId="2" borderId="33" xfId="0" applyNumberFormat="1" applyFont="1" applyFill="1" applyBorder="1" applyAlignment="1">
      <alignment horizontal="right" vertical="center" wrapText="1"/>
    </xf>
    <xf numFmtId="49" fontId="3" fillId="2" borderId="55" xfId="0" applyNumberFormat="1" applyFont="1" applyFill="1" applyBorder="1" applyAlignment="1">
      <alignment horizontal="right" vertical="center" wrapText="1"/>
    </xf>
    <xf numFmtId="49" fontId="3" fillId="2" borderId="54" xfId="0" applyNumberFormat="1" applyFont="1" applyFill="1" applyBorder="1" applyAlignment="1">
      <alignment horizontal="right" vertical="center" wrapText="1"/>
    </xf>
    <xf numFmtId="49" fontId="3" fillId="2" borderId="56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D8D8D8"/>
      <rgbColor rgb="FF21212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214"/>
  <sheetViews>
    <sheetView showGridLines="0" tabSelected="1" zoomScale="70" zoomScaleNormal="70" workbookViewId="0">
      <selection activeCell="A4" sqref="A4:L4"/>
    </sheetView>
  </sheetViews>
  <sheetFormatPr defaultColWidth="8.85546875" defaultRowHeight="14.45" customHeight="1" x14ac:dyDescent="0.25"/>
  <cols>
    <col min="1" max="1" width="5" style="11" customWidth="1"/>
    <col min="2" max="2" width="51.85546875" style="11" customWidth="1"/>
    <col min="3" max="3" width="24.7109375" style="11" customWidth="1"/>
    <col min="4" max="4" width="13.7109375" style="11" customWidth="1"/>
    <col min="5" max="5" width="18.85546875" style="11" customWidth="1"/>
    <col min="6" max="6" width="16.42578125" style="11" customWidth="1"/>
    <col min="7" max="8" width="16.85546875" style="11" customWidth="1"/>
    <col min="9" max="9" width="22.140625" style="11" customWidth="1"/>
    <col min="10" max="10" width="22.28515625" style="11" customWidth="1"/>
    <col min="11" max="11" width="12.85546875" style="11" customWidth="1"/>
    <col min="12" max="12" width="22" style="11" customWidth="1"/>
    <col min="13" max="13" width="8.85546875" style="11" customWidth="1"/>
    <col min="14" max="16384" width="8.85546875" style="11"/>
  </cols>
  <sheetData>
    <row r="1" spans="1:13" ht="24.75" customHeight="1" x14ac:dyDescent="0.35">
      <c r="A1" s="229" t="s">
        <v>184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145"/>
    </row>
    <row r="2" spans="1:13" ht="24.75" customHeight="1" x14ac:dyDescent="0.35">
      <c r="A2" s="181" t="s">
        <v>183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45"/>
    </row>
    <row r="3" spans="1:13" ht="14.45" customHeight="1" x14ac:dyDescent="0.25">
      <c r="L3" s="116"/>
      <c r="M3" s="145"/>
    </row>
    <row r="4" spans="1:13" ht="25.9" customHeight="1" x14ac:dyDescent="0.25">
      <c r="A4" s="184" t="s">
        <v>182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3" ht="25.9" customHeight="1" x14ac:dyDescent="0.25">
      <c r="A5" s="169" t="s">
        <v>181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1:13" ht="35.25" customHeight="1" x14ac:dyDescent="0.25">
      <c r="A6" s="191" t="s">
        <v>180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3"/>
    </row>
    <row r="7" spans="1:13" ht="24.75" customHeight="1" x14ac:dyDescent="0.25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145"/>
    </row>
    <row r="8" spans="1:13" ht="23.45" customHeight="1" x14ac:dyDescent="0.25">
      <c r="A8" s="189" t="s">
        <v>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</row>
    <row r="9" spans="1:13" ht="13.5" customHeight="1" x14ac:dyDescent="0.25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10"/>
    </row>
    <row r="10" spans="1:13" ht="13.5" customHeight="1" x14ac:dyDescent="0.25">
      <c r="A10" s="202" t="s">
        <v>1</v>
      </c>
      <c r="B10" s="197" t="s">
        <v>2</v>
      </c>
      <c r="C10" s="206" t="s">
        <v>156</v>
      </c>
      <c r="D10" s="207"/>
      <c r="E10" s="207"/>
      <c r="F10" s="207"/>
      <c r="G10" s="207"/>
      <c r="H10" s="207"/>
      <c r="I10" s="206" t="s">
        <v>3</v>
      </c>
      <c r="J10" s="204" t="s">
        <v>4</v>
      </c>
      <c r="K10" s="177" t="s">
        <v>5</v>
      </c>
      <c r="L10" s="186" t="s">
        <v>6</v>
      </c>
    </row>
    <row r="11" spans="1:13" ht="13.5" customHeight="1" x14ac:dyDescent="0.25">
      <c r="A11" s="203"/>
      <c r="B11" s="198"/>
      <c r="C11" s="206" t="s">
        <v>7</v>
      </c>
      <c r="D11" s="207"/>
      <c r="E11" s="206" t="s">
        <v>8</v>
      </c>
      <c r="F11" s="207"/>
      <c r="G11" s="206" t="s">
        <v>9</v>
      </c>
      <c r="H11" s="207"/>
      <c r="I11" s="207"/>
      <c r="J11" s="205"/>
      <c r="K11" s="178"/>
      <c r="L11" s="187"/>
    </row>
    <row r="12" spans="1:13" ht="43.15" customHeight="1" x14ac:dyDescent="0.25">
      <c r="A12" s="203"/>
      <c r="B12" s="198"/>
      <c r="C12" s="12" t="s">
        <v>10</v>
      </c>
      <c r="D12" s="12" t="s">
        <v>11</v>
      </c>
      <c r="E12" s="12" t="s">
        <v>10</v>
      </c>
      <c r="F12" s="12" t="s">
        <v>11</v>
      </c>
      <c r="G12" s="12" t="s">
        <v>10</v>
      </c>
      <c r="H12" s="12" t="s">
        <v>11</v>
      </c>
      <c r="I12" s="207"/>
      <c r="J12" s="205"/>
      <c r="K12" s="179"/>
      <c r="L12" s="188"/>
    </row>
    <row r="13" spans="1:13" ht="13.5" customHeight="1" x14ac:dyDescent="0.25">
      <c r="A13" s="13">
        <v>1</v>
      </c>
      <c r="B13" s="14" t="s">
        <v>12</v>
      </c>
      <c r="C13" s="3">
        <v>15</v>
      </c>
      <c r="D13" s="92"/>
      <c r="E13" s="3">
        <v>2</v>
      </c>
      <c r="F13" s="92"/>
      <c r="G13" s="3">
        <v>10</v>
      </c>
      <c r="H13" s="92"/>
      <c r="I13" s="15" t="s">
        <v>13</v>
      </c>
      <c r="J13" s="16">
        <f>C13*D13+E13*F13+G13*H13</f>
        <v>0</v>
      </c>
      <c r="K13" s="97"/>
      <c r="L13" s="17">
        <f t="shared" ref="L13:L27" si="0">J13+K13*J13</f>
        <v>0</v>
      </c>
    </row>
    <row r="14" spans="1:13" ht="13.5" customHeight="1" x14ac:dyDescent="0.25">
      <c r="A14" s="13">
        <v>2</v>
      </c>
      <c r="B14" s="14" t="s">
        <v>14</v>
      </c>
      <c r="C14" s="3">
        <v>4</v>
      </c>
      <c r="D14" s="92"/>
      <c r="E14" s="3">
        <v>1</v>
      </c>
      <c r="F14" s="92"/>
      <c r="G14" s="3">
        <v>1</v>
      </c>
      <c r="H14" s="92"/>
      <c r="I14" s="15" t="s">
        <v>13</v>
      </c>
      <c r="J14" s="16">
        <f t="shared" ref="J14:J27" si="1">C14*D14+E14*F14+G14*H14</f>
        <v>0</v>
      </c>
      <c r="K14" s="97"/>
      <c r="L14" s="17">
        <f t="shared" si="0"/>
        <v>0</v>
      </c>
    </row>
    <row r="15" spans="1:13" ht="13.5" customHeight="1" x14ac:dyDescent="0.25">
      <c r="A15" s="13">
        <v>3</v>
      </c>
      <c r="B15" s="14" t="s">
        <v>15</v>
      </c>
      <c r="C15" s="18">
        <v>4</v>
      </c>
      <c r="D15" s="92"/>
      <c r="E15" s="18">
        <v>2</v>
      </c>
      <c r="F15" s="92"/>
      <c r="G15" s="18">
        <v>1</v>
      </c>
      <c r="H15" s="92"/>
      <c r="I15" s="15" t="s">
        <v>13</v>
      </c>
      <c r="J15" s="16">
        <f t="shared" si="1"/>
        <v>0</v>
      </c>
      <c r="K15" s="97"/>
      <c r="L15" s="17">
        <f t="shared" si="0"/>
        <v>0</v>
      </c>
    </row>
    <row r="16" spans="1:13" ht="13.5" customHeight="1" x14ac:dyDescent="0.25">
      <c r="A16" s="13">
        <v>4</v>
      </c>
      <c r="B16" s="14" t="s">
        <v>16</v>
      </c>
      <c r="C16" s="18">
        <v>6</v>
      </c>
      <c r="D16" s="92"/>
      <c r="E16" s="18">
        <v>2</v>
      </c>
      <c r="F16" s="92"/>
      <c r="G16" s="18">
        <v>1</v>
      </c>
      <c r="H16" s="92"/>
      <c r="I16" s="15" t="s">
        <v>13</v>
      </c>
      <c r="J16" s="16">
        <f t="shared" si="1"/>
        <v>0</v>
      </c>
      <c r="K16" s="97"/>
      <c r="L16" s="17">
        <f t="shared" si="0"/>
        <v>0</v>
      </c>
    </row>
    <row r="17" spans="1:12" ht="13.5" customHeight="1" x14ac:dyDescent="0.25">
      <c r="A17" s="13">
        <v>5</v>
      </c>
      <c r="B17" s="14" t="s">
        <v>17</v>
      </c>
      <c r="C17" s="18">
        <v>5</v>
      </c>
      <c r="D17" s="92"/>
      <c r="E17" s="18">
        <v>2</v>
      </c>
      <c r="F17" s="92"/>
      <c r="G17" s="18">
        <v>1</v>
      </c>
      <c r="H17" s="92"/>
      <c r="I17" s="15" t="s">
        <v>13</v>
      </c>
      <c r="J17" s="16">
        <f t="shared" si="1"/>
        <v>0</v>
      </c>
      <c r="K17" s="97"/>
      <c r="L17" s="17">
        <f t="shared" si="0"/>
        <v>0</v>
      </c>
    </row>
    <row r="18" spans="1:12" ht="13.5" customHeight="1" x14ac:dyDescent="0.25">
      <c r="A18" s="13">
        <v>6</v>
      </c>
      <c r="B18" s="14" t="s">
        <v>18</v>
      </c>
      <c r="C18" s="18">
        <v>2</v>
      </c>
      <c r="D18" s="92"/>
      <c r="E18" s="18">
        <v>3</v>
      </c>
      <c r="F18" s="92"/>
      <c r="G18" s="18">
        <v>2</v>
      </c>
      <c r="H18" s="92"/>
      <c r="I18" s="15" t="s">
        <v>13</v>
      </c>
      <c r="J18" s="16">
        <f t="shared" si="1"/>
        <v>0</v>
      </c>
      <c r="K18" s="97"/>
      <c r="L18" s="17">
        <f t="shared" si="0"/>
        <v>0</v>
      </c>
    </row>
    <row r="19" spans="1:12" ht="13.5" customHeight="1" x14ac:dyDescent="0.25">
      <c r="A19" s="13">
        <v>7</v>
      </c>
      <c r="B19" s="14" t="s">
        <v>19</v>
      </c>
      <c r="C19" s="18">
        <v>7</v>
      </c>
      <c r="D19" s="92"/>
      <c r="E19" s="18">
        <v>3</v>
      </c>
      <c r="F19" s="92"/>
      <c r="G19" s="18">
        <v>2</v>
      </c>
      <c r="H19" s="92"/>
      <c r="I19" s="15" t="s">
        <v>13</v>
      </c>
      <c r="J19" s="16">
        <f t="shared" si="1"/>
        <v>0</v>
      </c>
      <c r="K19" s="97"/>
      <c r="L19" s="17">
        <f t="shared" si="0"/>
        <v>0</v>
      </c>
    </row>
    <row r="20" spans="1:12" ht="13.5" customHeight="1" x14ac:dyDescent="0.25">
      <c r="A20" s="13">
        <v>8</v>
      </c>
      <c r="B20" s="14" t="s">
        <v>20</v>
      </c>
      <c r="C20" s="18">
        <v>3</v>
      </c>
      <c r="D20" s="92"/>
      <c r="E20" s="18">
        <v>2</v>
      </c>
      <c r="F20" s="92"/>
      <c r="G20" s="18">
        <v>1</v>
      </c>
      <c r="H20" s="92"/>
      <c r="I20" s="15" t="s">
        <v>13</v>
      </c>
      <c r="J20" s="16">
        <f t="shared" si="1"/>
        <v>0</v>
      </c>
      <c r="K20" s="97"/>
      <c r="L20" s="17">
        <f t="shared" si="0"/>
        <v>0</v>
      </c>
    </row>
    <row r="21" spans="1:12" ht="13.5" customHeight="1" x14ac:dyDescent="0.25">
      <c r="A21" s="13">
        <v>9</v>
      </c>
      <c r="B21" s="14" t="s">
        <v>21</v>
      </c>
      <c r="C21" s="18">
        <v>3</v>
      </c>
      <c r="D21" s="92"/>
      <c r="E21" s="18">
        <v>1</v>
      </c>
      <c r="F21" s="92"/>
      <c r="G21" s="18">
        <v>1</v>
      </c>
      <c r="H21" s="92"/>
      <c r="I21" s="15" t="s">
        <v>13</v>
      </c>
      <c r="J21" s="16">
        <f t="shared" si="1"/>
        <v>0</v>
      </c>
      <c r="K21" s="97"/>
      <c r="L21" s="17">
        <f t="shared" si="0"/>
        <v>0</v>
      </c>
    </row>
    <row r="22" spans="1:12" ht="13.5" customHeight="1" x14ac:dyDescent="0.25">
      <c r="A22" s="13">
        <v>10</v>
      </c>
      <c r="B22" s="14" t="s">
        <v>22</v>
      </c>
      <c r="C22" s="18">
        <v>3</v>
      </c>
      <c r="D22" s="92"/>
      <c r="E22" s="18">
        <v>3</v>
      </c>
      <c r="F22" s="92"/>
      <c r="G22" s="18">
        <v>2</v>
      </c>
      <c r="H22" s="92"/>
      <c r="I22" s="15" t="s">
        <v>13</v>
      </c>
      <c r="J22" s="16">
        <f t="shared" si="1"/>
        <v>0</v>
      </c>
      <c r="K22" s="97"/>
      <c r="L22" s="17">
        <f t="shared" si="0"/>
        <v>0</v>
      </c>
    </row>
    <row r="23" spans="1:12" ht="13.5" customHeight="1" x14ac:dyDescent="0.25">
      <c r="A23" s="13">
        <v>11</v>
      </c>
      <c r="B23" s="14" t="s">
        <v>23</v>
      </c>
      <c r="C23" s="18">
        <v>4</v>
      </c>
      <c r="D23" s="92"/>
      <c r="E23" s="18">
        <v>2</v>
      </c>
      <c r="F23" s="92"/>
      <c r="G23" s="18">
        <v>2</v>
      </c>
      <c r="H23" s="92"/>
      <c r="I23" s="15" t="s">
        <v>13</v>
      </c>
      <c r="J23" s="16">
        <f t="shared" si="1"/>
        <v>0</v>
      </c>
      <c r="K23" s="97"/>
      <c r="L23" s="17">
        <f t="shared" si="0"/>
        <v>0</v>
      </c>
    </row>
    <row r="24" spans="1:12" ht="13.5" customHeight="1" x14ac:dyDescent="0.25">
      <c r="A24" s="13">
        <v>12</v>
      </c>
      <c r="B24" s="14" t="s">
        <v>24</v>
      </c>
      <c r="C24" s="18">
        <v>3</v>
      </c>
      <c r="D24" s="92"/>
      <c r="E24" s="18">
        <v>3</v>
      </c>
      <c r="F24" s="92"/>
      <c r="G24" s="18">
        <v>1</v>
      </c>
      <c r="H24" s="92"/>
      <c r="I24" s="15" t="s">
        <v>13</v>
      </c>
      <c r="J24" s="16">
        <f t="shared" si="1"/>
        <v>0</v>
      </c>
      <c r="K24" s="97"/>
      <c r="L24" s="17">
        <f t="shared" si="0"/>
        <v>0</v>
      </c>
    </row>
    <row r="25" spans="1:12" ht="13.5" customHeight="1" x14ac:dyDescent="0.25">
      <c r="A25" s="13">
        <v>13</v>
      </c>
      <c r="B25" s="14" t="s">
        <v>25</v>
      </c>
      <c r="C25" s="18">
        <v>4</v>
      </c>
      <c r="D25" s="92"/>
      <c r="E25" s="18">
        <v>1</v>
      </c>
      <c r="F25" s="92"/>
      <c r="G25" s="18">
        <v>1</v>
      </c>
      <c r="H25" s="92"/>
      <c r="I25" s="15" t="s">
        <v>13</v>
      </c>
      <c r="J25" s="16">
        <f t="shared" si="1"/>
        <v>0</v>
      </c>
      <c r="K25" s="97"/>
      <c r="L25" s="17">
        <f t="shared" si="0"/>
        <v>0</v>
      </c>
    </row>
    <row r="26" spans="1:12" ht="13.5" customHeight="1" x14ac:dyDescent="0.25">
      <c r="A26" s="19">
        <v>14</v>
      </c>
      <c r="B26" s="20" t="s">
        <v>26</v>
      </c>
      <c r="C26" s="21">
        <v>1</v>
      </c>
      <c r="D26" s="93"/>
      <c r="E26" s="21">
        <v>2</v>
      </c>
      <c r="F26" s="93"/>
      <c r="G26" s="21">
        <v>2</v>
      </c>
      <c r="H26" s="93"/>
      <c r="I26" s="22" t="s">
        <v>13</v>
      </c>
      <c r="J26" s="23">
        <f t="shared" si="1"/>
        <v>0</v>
      </c>
      <c r="K26" s="98"/>
      <c r="L26" s="24">
        <f t="shared" si="0"/>
        <v>0</v>
      </c>
    </row>
    <row r="27" spans="1:12" ht="15" customHeight="1" x14ac:dyDescent="0.25">
      <c r="A27" s="25">
        <v>15</v>
      </c>
      <c r="B27" s="26" t="s">
        <v>27</v>
      </c>
      <c r="C27" s="18">
        <v>5</v>
      </c>
      <c r="D27" s="92"/>
      <c r="E27" s="18">
        <v>2</v>
      </c>
      <c r="F27" s="92"/>
      <c r="G27" s="18">
        <v>2</v>
      </c>
      <c r="H27" s="92"/>
      <c r="I27" s="15" t="s">
        <v>13</v>
      </c>
      <c r="J27" s="27">
        <f t="shared" si="1"/>
        <v>0</v>
      </c>
      <c r="K27" s="99"/>
      <c r="L27" s="28">
        <f t="shared" si="0"/>
        <v>0</v>
      </c>
    </row>
    <row r="28" spans="1:12" ht="15" customHeight="1" x14ac:dyDescent="0.25">
      <c r="A28" s="29">
        <v>16</v>
      </c>
      <c r="B28" s="30" t="s">
        <v>145</v>
      </c>
      <c r="C28" s="18">
        <v>1</v>
      </c>
      <c r="D28" s="92"/>
      <c r="E28" s="18">
        <v>2</v>
      </c>
      <c r="F28" s="92"/>
      <c r="G28" s="18">
        <v>3</v>
      </c>
      <c r="H28" s="92"/>
      <c r="I28" s="15" t="s">
        <v>13</v>
      </c>
      <c r="J28" s="27">
        <f t="shared" ref="J28:J38" si="2">C28*D28+E28*F28+G28*H28</f>
        <v>0</v>
      </c>
      <c r="K28" s="99"/>
      <c r="L28" s="28">
        <f t="shared" ref="L28:L38" si="3">J28+K28*J28</f>
        <v>0</v>
      </c>
    </row>
    <row r="29" spans="1:12" ht="15" customHeight="1" x14ac:dyDescent="0.25">
      <c r="A29" s="29">
        <v>17</v>
      </c>
      <c r="B29" s="30" t="s">
        <v>146</v>
      </c>
      <c r="C29" s="18">
        <v>1</v>
      </c>
      <c r="D29" s="92"/>
      <c r="E29" s="18">
        <v>2</v>
      </c>
      <c r="F29" s="92"/>
      <c r="G29" s="18">
        <v>3</v>
      </c>
      <c r="H29" s="92"/>
      <c r="I29" s="15" t="s">
        <v>13</v>
      </c>
      <c r="J29" s="27">
        <f t="shared" si="2"/>
        <v>0</v>
      </c>
      <c r="K29" s="99"/>
      <c r="L29" s="28">
        <f t="shared" si="3"/>
        <v>0</v>
      </c>
    </row>
    <row r="30" spans="1:12" ht="15" customHeight="1" x14ac:dyDescent="0.25">
      <c r="A30" s="29">
        <v>18</v>
      </c>
      <c r="B30" s="30" t="s">
        <v>147</v>
      </c>
      <c r="C30" s="18">
        <v>5</v>
      </c>
      <c r="D30" s="92"/>
      <c r="E30" s="18">
        <v>2</v>
      </c>
      <c r="F30" s="92"/>
      <c r="G30" s="18">
        <v>5</v>
      </c>
      <c r="H30" s="92"/>
      <c r="I30" s="15" t="s">
        <v>13</v>
      </c>
      <c r="J30" s="27">
        <f t="shared" si="2"/>
        <v>0</v>
      </c>
      <c r="K30" s="99"/>
      <c r="L30" s="28">
        <f t="shared" si="3"/>
        <v>0</v>
      </c>
    </row>
    <row r="31" spans="1:12" ht="15" customHeight="1" x14ac:dyDescent="0.25">
      <c r="A31" s="29">
        <v>19</v>
      </c>
      <c r="B31" s="30" t="s">
        <v>148</v>
      </c>
      <c r="C31" s="18">
        <v>1</v>
      </c>
      <c r="D31" s="92"/>
      <c r="E31" s="18">
        <v>2</v>
      </c>
      <c r="F31" s="92"/>
      <c r="G31" s="18">
        <v>3</v>
      </c>
      <c r="H31" s="92"/>
      <c r="I31" s="15" t="s">
        <v>13</v>
      </c>
      <c r="J31" s="27">
        <f t="shared" si="2"/>
        <v>0</v>
      </c>
      <c r="K31" s="99"/>
      <c r="L31" s="28">
        <f t="shared" si="3"/>
        <v>0</v>
      </c>
    </row>
    <row r="32" spans="1:12" ht="15" customHeight="1" x14ac:dyDescent="0.25">
      <c r="A32" s="29">
        <v>20</v>
      </c>
      <c r="B32" s="30" t="s">
        <v>149</v>
      </c>
      <c r="C32" s="18">
        <v>4</v>
      </c>
      <c r="D32" s="92"/>
      <c r="E32" s="18">
        <v>2</v>
      </c>
      <c r="F32" s="92"/>
      <c r="G32" s="18">
        <v>3</v>
      </c>
      <c r="H32" s="92"/>
      <c r="I32" s="15" t="s">
        <v>13</v>
      </c>
      <c r="J32" s="27">
        <f t="shared" si="2"/>
        <v>0</v>
      </c>
      <c r="K32" s="99"/>
      <c r="L32" s="28">
        <f t="shared" si="3"/>
        <v>0</v>
      </c>
    </row>
    <row r="33" spans="1:12" ht="15" customHeight="1" x14ac:dyDescent="0.25">
      <c r="A33" s="29">
        <v>21</v>
      </c>
      <c r="B33" s="30" t="s">
        <v>150</v>
      </c>
      <c r="C33" s="18">
        <v>1</v>
      </c>
      <c r="D33" s="92"/>
      <c r="E33" s="18">
        <v>2</v>
      </c>
      <c r="F33" s="92"/>
      <c r="G33" s="18">
        <v>7</v>
      </c>
      <c r="H33" s="92"/>
      <c r="I33" s="15" t="s">
        <v>13</v>
      </c>
      <c r="J33" s="27">
        <f t="shared" si="2"/>
        <v>0</v>
      </c>
      <c r="K33" s="99"/>
      <c r="L33" s="28">
        <f t="shared" si="3"/>
        <v>0</v>
      </c>
    </row>
    <row r="34" spans="1:12" ht="15" customHeight="1" x14ac:dyDescent="0.25">
      <c r="A34" s="29">
        <v>22</v>
      </c>
      <c r="B34" s="30" t="s">
        <v>151</v>
      </c>
      <c r="C34" s="18">
        <v>1</v>
      </c>
      <c r="D34" s="92"/>
      <c r="E34" s="18">
        <v>2</v>
      </c>
      <c r="F34" s="92"/>
      <c r="G34" s="18">
        <v>3</v>
      </c>
      <c r="H34" s="92"/>
      <c r="I34" s="15" t="s">
        <v>13</v>
      </c>
      <c r="J34" s="27">
        <f t="shared" si="2"/>
        <v>0</v>
      </c>
      <c r="K34" s="99"/>
      <c r="L34" s="28">
        <f t="shared" si="3"/>
        <v>0</v>
      </c>
    </row>
    <row r="35" spans="1:12" ht="15" customHeight="1" x14ac:dyDescent="0.25">
      <c r="A35" s="29">
        <v>23</v>
      </c>
      <c r="B35" s="30" t="s">
        <v>152</v>
      </c>
      <c r="C35" s="18">
        <v>1</v>
      </c>
      <c r="D35" s="92"/>
      <c r="E35" s="18">
        <v>2</v>
      </c>
      <c r="F35" s="92"/>
      <c r="G35" s="18">
        <v>3</v>
      </c>
      <c r="H35" s="92"/>
      <c r="I35" s="15" t="s">
        <v>13</v>
      </c>
      <c r="J35" s="27">
        <f t="shared" si="2"/>
        <v>0</v>
      </c>
      <c r="K35" s="99"/>
      <c r="L35" s="28">
        <f t="shared" si="3"/>
        <v>0</v>
      </c>
    </row>
    <row r="36" spans="1:12" ht="15" customHeight="1" x14ac:dyDescent="0.25">
      <c r="A36" s="29">
        <v>24</v>
      </c>
      <c r="B36" s="30" t="s">
        <v>153</v>
      </c>
      <c r="C36" s="18">
        <v>1</v>
      </c>
      <c r="D36" s="92"/>
      <c r="E36" s="18">
        <v>2</v>
      </c>
      <c r="F36" s="92"/>
      <c r="G36" s="18">
        <v>3</v>
      </c>
      <c r="H36" s="92"/>
      <c r="I36" s="15" t="s">
        <v>13</v>
      </c>
      <c r="J36" s="27">
        <f t="shared" si="2"/>
        <v>0</v>
      </c>
      <c r="K36" s="99"/>
      <c r="L36" s="28">
        <f t="shared" si="3"/>
        <v>0</v>
      </c>
    </row>
    <row r="37" spans="1:12" ht="15" customHeight="1" x14ac:dyDescent="0.25">
      <c r="A37" s="29">
        <v>25</v>
      </c>
      <c r="B37" s="30" t="s">
        <v>154</v>
      </c>
      <c r="C37" s="18">
        <v>1</v>
      </c>
      <c r="D37" s="92"/>
      <c r="E37" s="18">
        <v>2</v>
      </c>
      <c r="F37" s="92"/>
      <c r="G37" s="18">
        <v>3</v>
      </c>
      <c r="H37" s="92"/>
      <c r="I37" s="15" t="s">
        <v>13</v>
      </c>
      <c r="J37" s="27">
        <f t="shared" si="2"/>
        <v>0</v>
      </c>
      <c r="K37" s="99"/>
      <c r="L37" s="28">
        <f t="shared" si="3"/>
        <v>0</v>
      </c>
    </row>
    <row r="38" spans="1:12" ht="15" customHeight="1" thickBot="1" x14ac:dyDescent="0.3">
      <c r="A38" s="31">
        <v>26</v>
      </c>
      <c r="B38" s="32" t="s">
        <v>155</v>
      </c>
      <c r="C38" s="33">
        <v>1</v>
      </c>
      <c r="D38" s="94"/>
      <c r="E38" s="33">
        <v>2</v>
      </c>
      <c r="F38" s="94"/>
      <c r="G38" s="33">
        <v>3</v>
      </c>
      <c r="H38" s="94"/>
      <c r="I38" s="34" t="s">
        <v>13</v>
      </c>
      <c r="J38" s="35">
        <f t="shared" si="2"/>
        <v>0</v>
      </c>
      <c r="K38" s="100"/>
      <c r="L38" s="36">
        <f t="shared" si="3"/>
        <v>0</v>
      </c>
    </row>
    <row r="39" spans="1:12" ht="15" customHeight="1" thickTop="1" x14ac:dyDescent="0.25">
      <c r="A39" s="172" t="s">
        <v>75</v>
      </c>
      <c r="B39" s="173"/>
      <c r="C39" s="173"/>
      <c r="D39" s="173"/>
      <c r="E39" s="173"/>
      <c r="F39" s="173"/>
      <c r="G39" s="173"/>
      <c r="H39" s="173"/>
      <c r="I39" s="174"/>
      <c r="J39" s="37">
        <f>SUM(J13:J38)</f>
        <v>0</v>
      </c>
      <c r="K39" s="168"/>
      <c r="L39" s="38">
        <f>SUM(L8:L13)</f>
        <v>0</v>
      </c>
    </row>
    <row r="40" spans="1:12" ht="13.5" customHeight="1" x14ac:dyDescent="0.25">
      <c r="A40" s="215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7"/>
    </row>
    <row r="41" spans="1:12" ht="13.5" customHeight="1" x14ac:dyDescent="0.25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10"/>
    </row>
    <row r="42" spans="1:12" ht="23.45" customHeight="1" x14ac:dyDescent="0.35">
      <c r="A42" s="218" t="s">
        <v>28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219"/>
    </row>
    <row r="43" spans="1:12" ht="13.5" customHeight="1" x14ac:dyDescent="0.25">
      <c r="A43" s="208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10"/>
    </row>
    <row r="44" spans="1:12" ht="43.15" customHeight="1" x14ac:dyDescent="0.25">
      <c r="A44" s="39" t="s">
        <v>1</v>
      </c>
      <c r="B44" s="89" t="s">
        <v>2</v>
      </c>
      <c r="C44" s="89" t="s">
        <v>29</v>
      </c>
      <c r="D44" s="89" t="s">
        <v>3</v>
      </c>
      <c r="E44" s="89" t="s">
        <v>10</v>
      </c>
      <c r="F44" s="89" t="s">
        <v>11</v>
      </c>
      <c r="G44" s="40" t="s">
        <v>4</v>
      </c>
      <c r="H44" s="89" t="s">
        <v>5</v>
      </c>
      <c r="I44" s="40" t="s">
        <v>6</v>
      </c>
      <c r="J44" s="165"/>
      <c r="K44" s="166"/>
      <c r="L44" s="167"/>
    </row>
    <row r="45" spans="1:12" ht="13.5" customHeight="1" x14ac:dyDescent="0.25">
      <c r="A45" s="13">
        <v>1</v>
      </c>
      <c r="B45" s="41" t="s">
        <v>30</v>
      </c>
      <c r="C45" s="42" t="s">
        <v>31</v>
      </c>
      <c r="D45" s="42" t="s">
        <v>13</v>
      </c>
      <c r="E45" s="43">
        <v>500</v>
      </c>
      <c r="F45" s="101"/>
      <c r="G45" s="44">
        <f t="shared" ref="G45:G76" si="4">E45*F45</f>
        <v>0</v>
      </c>
      <c r="H45" s="97"/>
      <c r="I45" s="45">
        <f>G45+H45*G45</f>
        <v>0</v>
      </c>
      <c r="J45" s="165"/>
      <c r="K45" s="166"/>
      <c r="L45" s="167"/>
    </row>
    <row r="46" spans="1:12" ht="13.5" customHeight="1" x14ac:dyDescent="0.25">
      <c r="A46" s="13">
        <v>2</v>
      </c>
      <c r="B46" s="41" t="s">
        <v>32</v>
      </c>
      <c r="C46" s="42" t="s">
        <v>33</v>
      </c>
      <c r="D46" s="42" t="s">
        <v>13</v>
      </c>
      <c r="E46" s="43">
        <v>50</v>
      </c>
      <c r="F46" s="101"/>
      <c r="G46" s="44">
        <f t="shared" si="4"/>
        <v>0</v>
      </c>
      <c r="H46" s="97"/>
      <c r="I46" s="45">
        <f t="shared" ref="I46:I76" si="5">G46+H46*G46</f>
        <v>0</v>
      </c>
      <c r="J46" s="165"/>
      <c r="K46" s="166"/>
      <c r="L46" s="167"/>
    </row>
    <row r="47" spans="1:12" ht="13.5" customHeight="1" x14ac:dyDescent="0.25">
      <c r="A47" s="13">
        <v>3</v>
      </c>
      <c r="B47" s="41" t="s">
        <v>34</v>
      </c>
      <c r="C47" s="42" t="s">
        <v>33</v>
      </c>
      <c r="D47" s="42" t="s">
        <v>13</v>
      </c>
      <c r="E47" s="43">
        <v>12</v>
      </c>
      <c r="F47" s="101"/>
      <c r="G47" s="44">
        <f t="shared" si="4"/>
        <v>0</v>
      </c>
      <c r="H47" s="97"/>
      <c r="I47" s="45">
        <f t="shared" si="5"/>
        <v>0</v>
      </c>
      <c r="J47" s="165"/>
      <c r="K47" s="166"/>
      <c r="L47" s="167"/>
    </row>
    <row r="48" spans="1:12" ht="13.5" customHeight="1" x14ac:dyDescent="0.25">
      <c r="A48" s="13">
        <v>4</v>
      </c>
      <c r="B48" s="41" t="s">
        <v>35</v>
      </c>
      <c r="C48" s="42" t="s">
        <v>31</v>
      </c>
      <c r="D48" s="42" t="s">
        <v>13</v>
      </c>
      <c r="E48" s="43">
        <v>55</v>
      </c>
      <c r="F48" s="101"/>
      <c r="G48" s="44">
        <f t="shared" si="4"/>
        <v>0</v>
      </c>
      <c r="H48" s="97"/>
      <c r="I48" s="45">
        <f t="shared" si="5"/>
        <v>0</v>
      </c>
      <c r="J48" s="165"/>
      <c r="K48" s="166"/>
      <c r="L48" s="167"/>
    </row>
    <row r="49" spans="1:12" ht="13.5" customHeight="1" x14ac:dyDescent="0.25">
      <c r="A49" s="13">
        <v>5</v>
      </c>
      <c r="B49" s="41" t="s">
        <v>36</v>
      </c>
      <c r="C49" s="42" t="s">
        <v>37</v>
      </c>
      <c r="D49" s="42" t="s">
        <v>13</v>
      </c>
      <c r="E49" s="43">
        <v>60</v>
      </c>
      <c r="F49" s="101"/>
      <c r="G49" s="44">
        <f t="shared" si="4"/>
        <v>0</v>
      </c>
      <c r="H49" s="97"/>
      <c r="I49" s="45">
        <f t="shared" si="5"/>
        <v>0</v>
      </c>
      <c r="J49" s="165"/>
      <c r="K49" s="166"/>
      <c r="L49" s="167"/>
    </row>
    <row r="50" spans="1:12" ht="13.5" customHeight="1" x14ac:dyDescent="0.25">
      <c r="A50" s="13">
        <v>6</v>
      </c>
      <c r="B50" s="46" t="s">
        <v>38</v>
      </c>
      <c r="C50" s="42" t="s">
        <v>33</v>
      </c>
      <c r="D50" s="42" t="s">
        <v>13</v>
      </c>
      <c r="E50" s="43">
        <v>25</v>
      </c>
      <c r="F50" s="101"/>
      <c r="G50" s="44">
        <f t="shared" si="4"/>
        <v>0</v>
      </c>
      <c r="H50" s="97"/>
      <c r="I50" s="45">
        <f t="shared" si="5"/>
        <v>0</v>
      </c>
      <c r="J50" s="165"/>
      <c r="K50" s="166"/>
      <c r="L50" s="167"/>
    </row>
    <row r="51" spans="1:12" ht="13.5" customHeight="1" x14ac:dyDescent="0.25">
      <c r="A51" s="13">
        <v>7</v>
      </c>
      <c r="B51" s="46" t="s">
        <v>38</v>
      </c>
      <c r="C51" s="42" t="s">
        <v>31</v>
      </c>
      <c r="D51" s="42" t="s">
        <v>13</v>
      </c>
      <c r="E51" s="43">
        <v>5</v>
      </c>
      <c r="F51" s="101"/>
      <c r="G51" s="44">
        <f t="shared" si="4"/>
        <v>0</v>
      </c>
      <c r="H51" s="97"/>
      <c r="I51" s="45">
        <f t="shared" si="5"/>
        <v>0</v>
      </c>
      <c r="J51" s="165"/>
      <c r="K51" s="166"/>
      <c r="L51" s="167"/>
    </row>
    <row r="52" spans="1:12" ht="13.5" customHeight="1" x14ac:dyDescent="0.25">
      <c r="A52" s="13">
        <v>8</v>
      </c>
      <c r="B52" s="41" t="s">
        <v>39</v>
      </c>
      <c r="C52" s="42" t="s">
        <v>37</v>
      </c>
      <c r="D52" s="42" t="s">
        <v>13</v>
      </c>
      <c r="E52" s="43">
        <v>12</v>
      </c>
      <c r="F52" s="101"/>
      <c r="G52" s="44">
        <f t="shared" si="4"/>
        <v>0</v>
      </c>
      <c r="H52" s="97"/>
      <c r="I52" s="45">
        <f t="shared" si="5"/>
        <v>0</v>
      </c>
      <c r="J52" s="165"/>
      <c r="K52" s="166"/>
      <c r="L52" s="167"/>
    </row>
    <row r="53" spans="1:12" ht="13.5" customHeight="1" x14ac:dyDescent="0.25">
      <c r="A53" s="13">
        <v>9</v>
      </c>
      <c r="B53" s="41" t="s">
        <v>40</v>
      </c>
      <c r="C53" s="42" t="s">
        <v>31</v>
      </c>
      <c r="D53" s="42" t="s">
        <v>13</v>
      </c>
      <c r="E53" s="43">
        <v>20</v>
      </c>
      <c r="F53" s="101"/>
      <c r="G53" s="44">
        <f t="shared" si="4"/>
        <v>0</v>
      </c>
      <c r="H53" s="97"/>
      <c r="I53" s="45">
        <f t="shared" si="5"/>
        <v>0</v>
      </c>
      <c r="J53" s="165"/>
      <c r="K53" s="166"/>
      <c r="L53" s="167"/>
    </row>
    <row r="54" spans="1:12" ht="13.5" customHeight="1" x14ac:dyDescent="0.25">
      <c r="A54" s="13">
        <v>10</v>
      </c>
      <c r="B54" s="41" t="s">
        <v>41</v>
      </c>
      <c r="C54" s="42" t="s">
        <v>37</v>
      </c>
      <c r="D54" s="42" t="s">
        <v>13</v>
      </c>
      <c r="E54" s="43">
        <v>10</v>
      </c>
      <c r="F54" s="101"/>
      <c r="G54" s="44">
        <f t="shared" si="4"/>
        <v>0</v>
      </c>
      <c r="H54" s="97"/>
      <c r="I54" s="45">
        <f t="shared" si="5"/>
        <v>0</v>
      </c>
      <c r="J54" s="165"/>
      <c r="K54" s="166"/>
      <c r="L54" s="167"/>
    </row>
    <row r="55" spans="1:12" ht="13.5" customHeight="1" x14ac:dyDescent="0.25">
      <c r="A55" s="13">
        <v>11</v>
      </c>
      <c r="B55" s="41" t="s">
        <v>41</v>
      </c>
      <c r="C55" s="42" t="s">
        <v>31</v>
      </c>
      <c r="D55" s="42" t="s">
        <v>13</v>
      </c>
      <c r="E55" s="43">
        <v>25</v>
      </c>
      <c r="F55" s="101"/>
      <c r="G55" s="44">
        <f t="shared" si="4"/>
        <v>0</v>
      </c>
      <c r="H55" s="97"/>
      <c r="I55" s="45">
        <f t="shared" si="5"/>
        <v>0</v>
      </c>
      <c r="J55" s="165"/>
      <c r="K55" s="166"/>
      <c r="L55" s="167"/>
    </row>
    <row r="56" spans="1:12" ht="13.5" customHeight="1" x14ac:dyDescent="0.25">
      <c r="A56" s="13">
        <v>12</v>
      </c>
      <c r="B56" s="41" t="s">
        <v>42</v>
      </c>
      <c r="C56" s="42" t="s">
        <v>37</v>
      </c>
      <c r="D56" s="42" t="s">
        <v>13</v>
      </c>
      <c r="E56" s="43">
        <v>10</v>
      </c>
      <c r="F56" s="101"/>
      <c r="G56" s="44">
        <f t="shared" si="4"/>
        <v>0</v>
      </c>
      <c r="H56" s="97"/>
      <c r="I56" s="45">
        <f t="shared" si="5"/>
        <v>0</v>
      </c>
      <c r="J56" s="165"/>
      <c r="K56" s="166"/>
      <c r="L56" s="167"/>
    </row>
    <row r="57" spans="1:12" ht="13.5" customHeight="1" x14ac:dyDescent="0.25">
      <c r="A57" s="13">
        <v>13</v>
      </c>
      <c r="B57" s="41" t="s">
        <v>43</v>
      </c>
      <c r="C57" s="42" t="s">
        <v>37</v>
      </c>
      <c r="D57" s="42" t="s">
        <v>13</v>
      </c>
      <c r="E57" s="43">
        <v>12</v>
      </c>
      <c r="F57" s="101"/>
      <c r="G57" s="44">
        <f t="shared" si="4"/>
        <v>0</v>
      </c>
      <c r="H57" s="97"/>
      <c r="I57" s="45">
        <f t="shared" si="5"/>
        <v>0</v>
      </c>
      <c r="J57" s="165"/>
      <c r="K57" s="166"/>
      <c r="L57" s="167"/>
    </row>
    <row r="58" spans="1:12" ht="13.5" customHeight="1" x14ac:dyDescent="0.25">
      <c r="A58" s="13">
        <v>14</v>
      </c>
      <c r="B58" s="41" t="s">
        <v>44</v>
      </c>
      <c r="C58" s="42" t="s">
        <v>37</v>
      </c>
      <c r="D58" s="42" t="s">
        <v>13</v>
      </c>
      <c r="E58" s="43">
        <v>12</v>
      </c>
      <c r="F58" s="101"/>
      <c r="G58" s="44">
        <f t="shared" si="4"/>
        <v>0</v>
      </c>
      <c r="H58" s="97"/>
      <c r="I58" s="45">
        <f t="shared" si="5"/>
        <v>0</v>
      </c>
      <c r="J58" s="165"/>
      <c r="K58" s="166"/>
      <c r="L58" s="167"/>
    </row>
    <row r="59" spans="1:12" ht="13.5" customHeight="1" x14ac:dyDescent="0.25">
      <c r="A59" s="13">
        <v>15</v>
      </c>
      <c r="B59" s="41" t="s">
        <v>45</v>
      </c>
      <c r="C59" s="42" t="s">
        <v>37</v>
      </c>
      <c r="D59" s="42" t="s">
        <v>13</v>
      </c>
      <c r="E59" s="43">
        <v>10</v>
      </c>
      <c r="F59" s="101"/>
      <c r="G59" s="44">
        <f t="shared" si="4"/>
        <v>0</v>
      </c>
      <c r="H59" s="97"/>
      <c r="I59" s="45">
        <f t="shared" si="5"/>
        <v>0</v>
      </c>
      <c r="J59" s="165"/>
      <c r="K59" s="166"/>
      <c r="L59" s="167"/>
    </row>
    <row r="60" spans="1:12" ht="13.5" customHeight="1" x14ac:dyDescent="0.25">
      <c r="A60" s="13">
        <v>16</v>
      </c>
      <c r="B60" s="41" t="s">
        <v>46</v>
      </c>
      <c r="C60" s="42" t="s">
        <v>37</v>
      </c>
      <c r="D60" s="42" t="s">
        <v>13</v>
      </c>
      <c r="E60" s="43">
        <v>15</v>
      </c>
      <c r="F60" s="101"/>
      <c r="G60" s="44">
        <f t="shared" si="4"/>
        <v>0</v>
      </c>
      <c r="H60" s="97"/>
      <c r="I60" s="45">
        <f t="shared" si="5"/>
        <v>0</v>
      </c>
      <c r="J60" s="165"/>
      <c r="K60" s="166"/>
      <c r="L60" s="167"/>
    </row>
    <row r="61" spans="1:12" ht="13.5" customHeight="1" x14ac:dyDescent="0.25">
      <c r="A61" s="13">
        <v>17</v>
      </c>
      <c r="B61" s="41" t="s">
        <v>47</v>
      </c>
      <c r="C61" s="42" t="s">
        <v>37</v>
      </c>
      <c r="D61" s="42" t="s">
        <v>13</v>
      </c>
      <c r="E61" s="43">
        <v>10</v>
      </c>
      <c r="F61" s="101"/>
      <c r="G61" s="44">
        <f t="shared" si="4"/>
        <v>0</v>
      </c>
      <c r="H61" s="97"/>
      <c r="I61" s="45">
        <f t="shared" si="5"/>
        <v>0</v>
      </c>
      <c r="J61" s="165"/>
      <c r="K61" s="166"/>
      <c r="L61" s="167"/>
    </row>
    <row r="62" spans="1:12" ht="13.5" customHeight="1" x14ac:dyDescent="0.25">
      <c r="A62" s="13">
        <v>18</v>
      </c>
      <c r="B62" s="41" t="s">
        <v>48</v>
      </c>
      <c r="C62" s="42" t="s">
        <v>33</v>
      </c>
      <c r="D62" s="42" t="s">
        <v>13</v>
      </c>
      <c r="E62" s="43">
        <v>10</v>
      </c>
      <c r="F62" s="101"/>
      <c r="G62" s="44">
        <f t="shared" si="4"/>
        <v>0</v>
      </c>
      <c r="H62" s="97"/>
      <c r="I62" s="45">
        <f t="shared" si="5"/>
        <v>0</v>
      </c>
      <c r="J62" s="165"/>
      <c r="K62" s="166"/>
      <c r="L62" s="167"/>
    </row>
    <row r="63" spans="1:12" ht="13.5" customHeight="1" x14ac:dyDescent="0.25">
      <c r="A63" s="13">
        <v>19</v>
      </c>
      <c r="B63" s="41" t="s">
        <v>49</v>
      </c>
      <c r="C63" s="42" t="s">
        <v>37</v>
      </c>
      <c r="D63" s="42" t="s">
        <v>13</v>
      </c>
      <c r="E63" s="43">
        <v>10</v>
      </c>
      <c r="F63" s="101"/>
      <c r="G63" s="44">
        <f t="shared" si="4"/>
        <v>0</v>
      </c>
      <c r="H63" s="97"/>
      <c r="I63" s="45">
        <f t="shared" si="5"/>
        <v>0</v>
      </c>
      <c r="J63" s="165"/>
      <c r="K63" s="166"/>
      <c r="L63" s="167"/>
    </row>
    <row r="64" spans="1:12" ht="13.5" customHeight="1" x14ac:dyDescent="0.25">
      <c r="A64" s="13">
        <v>20</v>
      </c>
      <c r="B64" s="41" t="s">
        <v>50</v>
      </c>
      <c r="C64" s="42" t="s">
        <v>37</v>
      </c>
      <c r="D64" s="42" t="s">
        <v>13</v>
      </c>
      <c r="E64" s="43">
        <v>25</v>
      </c>
      <c r="F64" s="101"/>
      <c r="G64" s="44">
        <f t="shared" si="4"/>
        <v>0</v>
      </c>
      <c r="H64" s="97"/>
      <c r="I64" s="45">
        <f t="shared" si="5"/>
        <v>0</v>
      </c>
      <c r="J64" s="165"/>
      <c r="K64" s="166"/>
      <c r="L64" s="167"/>
    </row>
    <row r="65" spans="1:12" ht="13.5" customHeight="1" x14ac:dyDescent="0.25">
      <c r="A65" s="13">
        <v>21</v>
      </c>
      <c r="B65" s="41" t="s">
        <v>51</v>
      </c>
      <c r="C65" s="42" t="s">
        <v>37</v>
      </c>
      <c r="D65" s="42" t="s">
        <v>13</v>
      </c>
      <c r="E65" s="43">
        <v>25</v>
      </c>
      <c r="F65" s="101"/>
      <c r="G65" s="44">
        <f t="shared" si="4"/>
        <v>0</v>
      </c>
      <c r="H65" s="97"/>
      <c r="I65" s="45">
        <f t="shared" si="5"/>
        <v>0</v>
      </c>
      <c r="J65" s="165"/>
      <c r="K65" s="166"/>
      <c r="L65" s="167"/>
    </row>
    <row r="66" spans="1:12" ht="13.5" customHeight="1" x14ac:dyDescent="0.25">
      <c r="A66" s="13">
        <v>22</v>
      </c>
      <c r="B66" s="41" t="s">
        <v>52</v>
      </c>
      <c r="C66" s="42" t="s">
        <v>31</v>
      </c>
      <c r="D66" s="42" t="s">
        <v>13</v>
      </c>
      <c r="E66" s="43">
        <v>10</v>
      </c>
      <c r="F66" s="101"/>
      <c r="G66" s="44">
        <f t="shared" si="4"/>
        <v>0</v>
      </c>
      <c r="H66" s="97"/>
      <c r="I66" s="45">
        <f t="shared" si="5"/>
        <v>0</v>
      </c>
      <c r="J66" s="165"/>
      <c r="K66" s="166"/>
      <c r="L66" s="167"/>
    </row>
    <row r="67" spans="1:12" ht="13.5" customHeight="1" x14ac:dyDescent="0.25">
      <c r="A67" s="13">
        <v>23</v>
      </c>
      <c r="B67" s="41" t="s">
        <v>52</v>
      </c>
      <c r="C67" s="42" t="s">
        <v>53</v>
      </c>
      <c r="D67" s="42" t="s">
        <v>13</v>
      </c>
      <c r="E67" s="43">
        <v>12</v>
      </c>
      <c r="F67" s="101"/>
      <c r="G67" s="44">
        <f t="shared" si="4"/>
        <v>0</v>
      </c>
      <c r="H67" s="97"/>
      <c r="I67" s="45">
        <f t="shared" si="5"/>
        <v>0</v>
      </c>
      <c r="J67" s="165"/>
      <c r="K67" s="166"/>
      <c r="L67" s="167"/>
    </row>
    <row r="68" spans="1:12" ht="13.5" customHeight="1" x14ac:dyDescent="0.25">
      <c r="A68" s="13">
        <v>24</v>
      </c>
      <c r="B68" s="41" t="s">
        <v>52</v>
      </c>
      <c r="C68" s="42" t="s">
        <v>54</v>
      </c>
      <c r="D68" s="42" t="s">
        <v>13</v>
      </c>
      <c r="E68" s="43">
        <v>12</v>
      </c>
      <c r="F68" s="101"/>
      <c r="G68" s="44">
        <f t="shared" si="4"/>
        <v>0</v>
      </c>
      <c r="H68" s="97"/>
      <c r="I68" s="45">
        <f t="shared" si="5"/>
        <v>0</v>
      </c>
      <c r="J68" s="165"/>
      <c r="K68" s="166"/>
      <c r="L68" s="167"/>
    </row>
    <row r="69" spans="1:12" ht="13.5" customHeight="1" x14ac:dyDescent="0.25">
      <c r="A69" s="13">
        <v>25</v>
      </c>
      <c r="B69" s="41" t="s">
        <v>55</v>
      </c>
      <c r="C69" s="42" t="s">
        <v>56</v>
      </c>
      <c r="D69" s="42" t="s">
        <v>13</v>
      </c>
      <c r="E69" s="43">
        <v>10</v>
      </c>
      <c r="F69" s="101"/>
      <c r="G69" s="44">
        <f t="shared" si="4"/>
        <v>0</v>
      </c>
      <c r="H69" s="97"/>
      <c r="I69" s="45">
        <f t="shared" si="5"/>
        <v>0</v>
      </c>
      <c r="J69" s="165"/>
      <c r="K69" s="166"/>
      <c r="L69" s="167"/>
    </row>
    <row r="70" spans="1:12" ht="13.5" customHeight="1" x14ac:dyDescent="0.25">
      <c r="A70" s="13">
        <v>26</v>
      </c>
      <c r="B70" s="41" t="s">
        <v>55</v>
      </c>
      <c r="C70" s="42" t="s">
        <v>57</v>
      </c>
      <c r="D70" s="42" t="s">
        <v>13</v>
      </c>
      <c r="E70" s="43">
        <v>15</v>
      </c>
      <c r="F70" s="101"/>
      <c r="G70" s="44">
        <f t="shared" si="4"/>
        <v>0</v>
      </c>
      <c r="H70" s="97"/>
      <c r="I70" s="45">
        <f t="shared" si="5"/>
        <v>0</v>
      </c>
      <c r="J70" s="165"/>
      <c r="K70" s="166"/>
      <c r="L70" s="167"/>
    </row>
    <row r="71" spans="1:12" ht="13.5" customHeight="1" x14ac:dyDescent="0.25">
      <c r="A71" s="13">
        <v>27</v>
      </c>
      <c r="B71" s="41" t="s">
        <v>55</v>
      </c>
      <c r="C71" s="42" t="s">
        <v>58</v>
      </c>
      <c r="D71" s="42" t="s">
        <v>13</v>
      </c>
      <c r="E71" s="43">
        <v>12</v>
      </c>
      <c r="F71" s="101"/>
      <c r="G71" s="44">
        <f t="shared" si="4"/>
        <v>0</v>
      </c>
      <c r="H71" s="97"/>
      <c r="I71" s="45">
        <f t="shared" si="5"/>
        <v>0</v>
      </c>
      <c r="J71" s="165"/>
      <c r="K71" s="166"/>
      <c r="L71" s="167"/>
    </row>
    <row r="72" spans="1:12" ht="13.5" customHeight="1" x14ac:dyDescent="0.25">
      <c r="A72" s="13">
        <v>28</v>
      </c>
      <c r="B72" s="41" t="s">
        <v>55</v>
      </c>
      <c r="C72" s="42" t="s">
        <v>59</v>
      </c>
      <c r="D72" s="42" t="s">
        <v>13</v>
      </c>
      <c r="E72" s="43">
        <v>10</v>
      </c>
      <c r="F72" s="101"/>
      <c r="G72" s="44">
        <f t="shared" si="4"/>
        <v>0</v>
      </c>
      <c r="H72" s="97"/>
      <c r="I72" s="45">
        <f t="shared" si="5"/>
        <v>0</v>
      </c>
      <c r="J72" s="165"/>
      <c r="K72" s="166"/>
      <c r="L72" s="167"/>
    </row>
    <row r="73" spans="1:12" ht="13.5" customHeight="1" x14ac:dyDescent="0.25">
      <c r="A73" s="13">
        <v>29</v>
      </c>
      <c r="B73" s="41" t="s">
        <v>60</v>
      </c>
      <c r="C73" s="42" t="s">
        <v>54</v>
      </c>
      <c r="D73" s="42" t="s">
        <v>13</v>
      </c>
      <c r="E73" s="43">
        <v>12</v>
      </c>
      <c r="F73" s="101"/>
      <c r="G73" s="44">
        <f t="shared" si="4"/>
        <v>0</v>
      </c>
      <c r="H73" s="97"/>
      <c r="I73" s="45">
        <f t="shared" si="5"/>
        <v>0</v>
      </c>
      <c r="J73" s="165"/>
      <c r="K73" s="166"/>
      <c r="L73" s="167"/>
    </row>
    <row r="74" spans="1:12" ht="13.5" customHeight="1" x14ac:dyDescent="0.25">
      <c r="A74" s="13">
        <v>30</v>
      </c>
      <c r="B74" s="41" t="s">
        <v>61</v>
      </c>
      <c r="C74" s="42" t="s">
        <v>37</v>
      </c>
      <c r="D74" s="42" t="s">
        <v>13</v>
      </c>
      <c r="E74" s="43">
        <v>40</v>
      </c>
      <c r="F74" s="101"/>
      <c r="G74" s="44">
        <f t="shared" si="4"/>
        <v>0</v>
      </c>
      <c r="H74" s="97"/>
      <c r="I74" s="45">
        <f t="shared" si="5"/>
        <v>0</v>
      </c>
      <c r="J74" s="165"/>
      <c r="K74" s="166"/>
      <c r="L74" s="167"/>
    </row>
    <row r="75" spans="1:12" ht="13.5" customHeight="1" x14ac:dyDescent="0.25">
      <c r="A75" s="13">
        <v>31</v>
      </c>
      <c r="B75" s="41" t="s">
        <v>62</v>
      </c>
      <c r="C75" s="42" t="s">
        <v>31</v>
      </c>
      <c r="D75" s="42" t="s">
        <v>13</v>
      </c>
      <c r="E75" s="43">
        <v>20</v>
      </c>
      <c r="F75" s="101"/>
      <c r="G75" s="44">
        <f t="shared" si="4"/>
        <v>0</v>
      </c>
      <c r="H75" s="97"/>
      <c r="I75" s="45">
        <f t="shared" si="5"/>
        <v>0</v>
      </c>
      <c r="J75" s="165"/>
      <c r="K75" s="166"/>
      <c r="L75" s="167"/>
    </row>
    <row r="76" spans="1:12" ht="13.5" customHeight="1" x14ac:dyDescent="0.25">
      <c r="A76" s="13">
        <v>32</v>
      </c>
      <c r="B76" s="46" t="s">
        <v>63</v>
      </c>
      <c r="C76" s="47" t="s">
        <v>64</v>
      </c>
      <c r="D76" s="42" t="s">
        <v>13</v>
      </c>
      <c r="E76" s="43">
        <v>10</v>
      </c>
      <c r="F76" s="101"/>
      <c r="G76" s="44">
        <f t="shared" si="4"/>
        <v>0</v>
      </c>
      <c r="H76" s="97"/>
      <c r="I76" s="45">
        <f t="shared" si="5"/>
        <v>0</v>
      </c>
      <c r="J76" s="165"/>
      <c r="K76" s="166"/>
      <c r="L76" s="167"/>
    </row>
    <row r="77" spans="1:12" ht="13.5" customHeight="1" x14ac:dyDescent="0.25">
      <c r="A77" s="13">
        <v>33</v>
      </c>
      <c r="B77" s="46" t="s">
        <v>63</v>
      </c>
      <c r="C77" s="47" t="s">
        <v>33</v>
      </c>
      <c r="D77" s="42" t="s">
        <v>13</v>
      </c>
      <c r="E77" s="43">
        <v>50</v>
      </c>
      <c r="F77" s="101"/>
      <c r="G77" s="44">
        <f t="shared" ref="G77:G102" si="6">E77*F77</f>
        <v>0</v>
      </c>
      <c r="H77" s="97"/>
      <c r="I77" s="45">
        <f t="shared" ref="I77:I102" si="7">G77+H77*G77</f>
        <v>0</v>
      </c>
      <c r="J77" s="165"/>
      <c r="K77" s="166"/>
      <c r="L77" s="167"/>
    </row>
    <row r="78" spans="1:12" ht="13.5" customHeight="1" x14ac:dyDescent="0.25">
      <c r="A78" s="13">
        <v>34</v>
      </c>
      <c r="B78" s="46" t="s">
        <v>65</v>
      </c>
      <c r="C78" s="42" t="s">
        <v>56</v>
      </c>
      <c r="D78" s="42" t="s">
        <v>13</v>
      </c>
      <c r="E78" s="43">
        <v>34</v>
      </c>
      <c r="F78" s="101"/>
      <c r="G78" s="44">
        <f t="shared" si="6"/>
        <v>0</v>
      </c>
      <c r="H78" s="97"/>
      <c r="I78" s="45">
        <f t="shared" si="7"/>
        <v>0</v>
      </c>
      <c r="J78" s="165"/>
      <c r="K78" s="166"/>
      <c r="L78" s="167"/>
    </row>
    <row r="79" spans="1:12" ht="13.5" customHeight="1" x14ac:dyDescent="0.25">
      <c r="A79" s="13">
        <v>35</v>
      </c>
      <c r="B79" s="46" t="s">
        <v>65</v>
      </c>
      <c r="C79" s="42" t="s">
        <v>57</v>
      </c>
      <c r="D79" s="42" t="s">
        <v>13</v>
      </c>
      <c r="E79" s="43">
        <v>8</v>
      </c>
      <c r="F79" s="101"/>
      <c r="G79" s="44">
        <f t="shared" si="6"/>
        <v>0</v>
      </c>
      <c r="H79" s="97"/>
      <c r="I79" s="45">
        <f t="shared" si="7"/>
        <v>0</v>
      </c>
      <c r="J79" s="165"/>
      <c r="K79" s="166"/>
      <c r="L79" s="167"/>
    </row>
    <row r="80" spans="1:12" ht="13.5" customHeight="1" x14ac:dyDescent="0.25">
      <c r="A80" s="13">
        <v>36</v>
      </c>
      <c r="B80" s="46" t="s">
        <v>65</v>
      </c>
      <c r="C80" s="42" t="s">
        <v>58</v>
      </c>
      <c r="D80" s="42" t="s">
        <v>13</v>
      </c>
      <c r="E80" s="43">
        <v>30</v>
      </c>
      <c r="F80" s="101"/>
      <c r="G80" s="44">
        <f t="shared" si="6"/>
        <v>0</v>
      </c>
      <c r="H80" s="97"/>
      <c r="I80" s="45">
        <f t="shared" si="7"/>
        <v>0</v>
      </c>
      <c r="J80" s="165"/>
      <c r="K80" s="166"/>
      <c r="L80" s="167"/>
    </row>
    <row r="81" spans="1:12" ht="13.5" customHeight="1" x14ac:dyDescent="0.25">
      <c r="A81" s="13">
        <v>37</v>
      </c>
      <c r="B81" s="46" t="s">
        <v>65</v>
      </c>
      <c r="C81" s="42" t="s">
        <v>59</v>
      </c>
      <c r="D81" s="42" t="s">
        <v>13</v>
      </c>
      <c r="E81" s="43">
        <v>12</v>
      </c>
      <c r="F81" s="101"/>
      <c r="G81" s="44">
        <f t="shared" si="6"/>
        <v>0</v>
      </c>
      <c r="H81" s="97"/>
      <c r="I81" s="45">
        <f t="shared" si="7"/>
        <v>0</v>
      </c>
      <c r="J81" s="165"/>
      <c r="K81" s="166"/>
      <c r="L81" s="167"/>
    </row>
    <row r="82" spans="1:12" ht="13.5" customHeight="1" x14ac:dyDescent="0.25">
      <c r="A82" s="13">
        <v>38</v>
      </c>
      <c r="B82" s="46" t="s">
        <v>66</v>
      </c>
      <c r="C82" s="42" t="s">
        <v>37</v>
      </c>
      <c r="D82" s="42" t="s">
        <v>13</v>
      </c>
      <c r="E82" s="43">
        <v>10</v>
      </c>
      <c r="F82" s="101"/>
      <c r="G82" s="44">
        <f t="shared" si="6"/>
        <v>0</v>
      </c>
      <c r="H82" s="97"/>
      <c r="I82" s="45">
        <f t="shared" si="7"/>
        <v>0</v>
      </c>
      <c r="J82" s="165"/>
      <c r="K82" s="166"/>
      <c r="L82" s="167"/>
    </row>
    <row r="83" spans="1:12" ht="13.5" customHeight="1" x14ac:dyDescent="0.25">
      <c r="A83" s="13">
        <v>39</v>
      </c>
      <c r="B83" s="46" t="s">
        <v>66</v>
      </c>
      <c r="C83" s="42" t="s">
        <v>33</v>
      </c>
      <c r="D83" s="42" t="s">
        <v>13</v>
      </c>
      <c r="E83" s="43">
        <v>15</v>
      </c>
      <c r="F83" s="101"/>
      <c r="G83" s="44">
        <f t="shared" si="6"/>
        <v>0</v>
      </c>
      <c r="H83" s="97"/>
      <c r="I83" s="45">
        <f t="shared" si="7"/>
        <v>0</v>
      </c>
      <c r="J83" s="165"/>
      <c r="K83" s="166"/>
      <c r="L83" s="167"/>
    </row>
    <row r="84" spans="1:12" ht="13.5" customHeight="1" x14ac:dyDescent="0.25">
      <c r="A84" s="13">
        <v>40</v>
      </c>
      <c r="B84" s="46" t="s">
        <v>66</v>
      </c>
      <c r="C84" s="42" t="s">
        <v>31</v>
      </c>
      <c r="D84" s="42" t="s">
        <v>13</v>
      </c>
      <c r="E84" s="43">
        <v>10</v>
      </c>
      <c r="F84" s="101"/>
      <c r="G84" s="44">
        <f t="shared" si="6"/>
        <v>0</v>
      </c>
      <c r="H84" s="97"/>
      <c r="I84" s="45">
        <f t="shared" si="7"/>
        <v>0</v>
      </c>
      <c r="J84" s="165"/>
      <c r="K84" s="166"/>
      <c r="L84" s="167"/>
    </row>
    <row r="85" spans="1:12" ht="13.5" customHeight="1" x14ac:dyDescent="0.25">
      <c r="A85" s="13">
        <v>41</v>
      </c>
      <c r="B85" s="46" t="s">
        <v>61</v>
      </c>
      <c r="C85" s="42" t="s">
        <v>37</v>
      </c>
      <c r="D85" s="42" t="s">
        <v>13</v>
      </c>
      <c r="E85" s="43">
        <v>10</v>
      </c>
      <c r="F85" s="101"/>
      <c r="G85" s="44">
        <f t="shared" si="6"/>
        <v>0</v>
      </c>
      <c r="H85" s="97"/>
      <c r="I85" s="45">
        <f t="shared" si="7"/>
        <v>0</v>
      </c>
      <c r="J85" s="165"/>
      <c r="K85" s="166"/>
      <c r="L85" s="167"/>
    </row>
    <row r="86" spans="1:12" ht="13.5" customHeight="1" x14ac:dyDescent="0.25">
      <c r="A86" s="13">
        <v>42</v>
      </c>
      <c r="B86" s="46" t="s">
        <v>61</v>
      </c>
      <c r="C86" s="42" t="s">
        <v>33</v>
      </c>
      <c r="D86" s="42" t="s">
        <v>13</v>
      </c>
      <c r="E86" s="43">
        <v>10</v>
      </c>
      <c r="F86" s="101"/>
      <c r="G86" s="44">
        <f t="shared" si="6"/>
        <v>0</v>
      </c>
      <c r="H86" s="97"/>
      <c r="I86" s="45">
        <f t="shared" si="7"/>
        <v>0</v>
      </c>
      <c r="J86" s="165"/>
      <c r="K86" s="166"/>
      <c r="L86" s="167"/>
    </row>
    <row r="87" spans="1:12" ht="13.5" customHeight="1" x14ac:dyDescent="0.25">
      <c r="A87" s="13">
        <v>43</v>
      </c>
      <c r="B87" s="46" t="s">
        <v>61</v>
      </c>
      <c r="C87" s="42" t="s">
        <v>31</v>
      </c>
      <c r="D87" s="42" t="s">
        <v>13</v>
      </c>
      <c r="E87" s="43">
        <v>9</v>
      </c>
      <c r="F87" s="101"/>
      <c r="G87" s="44">
        <f t="shared" si="6"/>
        <v>0</v>
      </c>
      <c r="H87" s="97"/>
      <c r="I87" s="45">
        <f t="shared" si="7"/>
        <v>0</v>
      </c>
      <c r="J87" s="165"/>
      <c r="K87" s="166"/>
      <c r="L87" s="167"/>
    </row>
    <row r="88" spans="1:12" ht="13.5" customHeight="1" x14ac:dyDescent="0.25">
      <c r="A88" s="13">
        <v>44</v>
      </c>
      <c r="B88" s="46" t="s">
        <v>67</v>
      </c>
      <c r="C88" s="42" t="s">
        <v>37</v>
      </c>
      <c r="D88" s="42" t="s">
        <v>13</v>
      </c>
      <c r="E88" s="43">
        <v>50</v>
      </c>
      <c r="F88" s="101"/>
      <c r="G88" s="44">
        <f t="shared" si="6"/>
        <v>0</v>
      </c>
      <c r="H88" s="97"/>
      <c r="I88" s="45">
        <f t="shared" si="7"/>
        <v>0</v>
      </c>
      <c r="J88" s="165"/>
      <c r="K88" s="166"/>
      <c r="L88" s="167"/>
    </row>
    <row r="89" spans="1:12" ht="13.5" customHeight="1" x14ac:dyDescent="0.25">
      <c r="A89" s="13">
        <v>45</v>
      </c>
      <c r="B89" s="46" t="s">
        <v>67</v>
      </c>
      <c r="C89" s="42" t="s">
        <v>33</v>
      </c>
      <c r="D89" s="42" t="s">
        <v>13</v>
      </c>
      <c r="E89" s="43">
        <v>34</v>
      </c>
      <c r="F89" s="101"/>
      <c r="G89" s="44">
        <f t="shared" si="6"/>
        <v>0</v>
      </c>
      <c r="H89" s="97"/>
      <c r="I89" s="45">
        <f t="shared" si="7"/>
        <v>0</v>
      </c>
      <c r="J89" s="165"/>
      <c r="K89" s="166"/>
      <c r="L89" s="167"/>
    </row>
    <row r="90" spans="1:12" ht="13.5" customHeight="1" x14ac:dyDescent="0.25">
      <c r="A90" s="13">
        <v>46</v>
      </c>
      <c r="B90" s="46" t="s">
        <v>67</v>
      </c>
      <c r="C90" s="42" t="s">
        <v>31</v>
      </c>
      <c r="D90" s="42" t="s">
        <v>13</v>
      </c>
      <c r="E90" s="43">
        <v>8</v>
      </c>
      <c r="F90" s="101"/>
      <c r="G90" s="44">
        <f t="shared" si="6"/>
        <v>0</v>
      </c>
      <c r="H90" s="97"/>
      <c r="I90" s="45">
        <f t="shared" si="7"/>
        <v>0</v>
      </c>
      <c r="J90" s="165"/>
      <c r="K90" s="166"/>
      <c r="L90" s="167"/>
    </row>
    <row r="91" spans="1:12" ht="13.5" customHeight="1" x14ac:dyDescent="0.25">
      <c r="A91" s="13">
        <v>47</v>
      </c>
      <c r="B91" s="46" t="s">
        <v>68</v>
      </c>
      <c r="C91" s="42" t="s">
        <v>37</v>
      </c>
      <c r="D91" s="42" t="s">
        <v>13</v>
      </c>
      <c r="E91" s="43">
        <v>30</v>
      </c>
      <c r="F91" s="101"/>
      <c r="G91" s="44">
        <f t="shared" si="6"/>
        <v>0</v>
      </c>
      <c r="H91" s="97"/>
      <c r="I91" s="45">
        <f t="shared" si="7"/>
        <v>0</v>
      </c>
      <c r="J91" s="165"/>
      <c r="K91" s="166"/>
      <c r="L91" s="167"/>
    </row>
    <row r="92" spans="1:12" ht="13.5" customHeight="1" x14ac:dyDescent="0.25">
      <c r="A92" s="13">
        <v>48</v>
      </c>
      <c r="B92" s="46" t="s">
        <v>68</v>
      </c>
      <c r="C92" s="42" t="s">
        <v>33</v>
      </c>
      <c r="D92" s="42" t="s">
        <v>13</v>
      </c>
      <c r="E92" s="43">
        <v>10</v>
      </c>
      <c r="F92" s="101"/>
      <c r="G92" s="44">
        <f t="shared" si="6"/>
        <v>0</v>
      </c>
      <c r="H92" s="97"/>
      <c r="I92" s="45">
        <f t="shared" si="7"/>
        <v>0</v>
      </c>
      <c r="J92" s="165"/>
      <c r="K92" s="166"/>
      <c r="L92" s="167"/>
    </row>
    <row r="93" spans="1:12" ht="13.5" customHeight="1" x14ac:dyDescent="0.25">
      <c r="A93" s="13">
        <v>49</v>
      </c>
      <c r="B93" s="46" t="s">
        <v>68</v>
      </c>
      <c r="C93" s="42" t="s">
        <v>31</v>
      </c>
      <c r="D93" s="42" t="s">
        <v>13</v>
      </c>
      <c r="E93" s="43">
        <v>12</v>
      </c>
      <c r="F93" s="101"/>
      <c r="G93" s="44">
        <f t="shared" si="6"/>
        <v>0</v>
      </c>
      <c r="H93" s="97"/>
      <c r="I93" s="45">
        <f t="shared" si="7"/>
        <v>0</v>
      </c>
      <c r="J93" s="165"/>
      <c r="K93" s="166"/>
      <c r="L93" s="167"/>
    </row>
    <row r="94" spans="1:12" ht="13.5" customHeight="1" x14ac:dyDescent="0.25">
      <c r="A94" s="13">
        <v>50</v>
      </c>
      <c r="B94" s="41" t="s">
        <v>69</v>
      </c>
      <c r="C94" s="42" t="s">
        <v>70</v>
      </c>
      <c r="D94" s="42" t="s">
        <v>13</v>
      </c>
      <c r="E94" s="43">
        <v>15</v>
      </c>
      <c r="F94" s="101"/>
      <c r="G94" s="44">
        <f t="shared" si="6"/>
        <v>0</v>
      </c>
      <c r="H94" s="97"/>
      <c r="I94" s="45">
        <f t="shared" si="7"/>
        <v>0</v>
      </c>
      <c r="J94" s="165"/>
      <c r="K94" s="166"/>
      <c r="L94" s="167"/>
    </row>
    <row r="95" spans="1:12" ht="15" customHeight="1" x14ac:dyDescent="0.25">
      <c r="A95" s="13">
        <v>51</v>
      </c>
      <c r="B95" s="41" t="s">
        <v>71</v>
      </c>
      <c r="C95" s="42" t="s">
        <v>70</v>
      </c>
      <c r="D95" s="42" t="s">
        <v>13</v>
      </c>
      <c r="E95" s="43">
        <v>6</v>
      </c>
      <c r="F95" s="101"/>
      <c r="G95" s="44">
        <f t="shared" si="6"/>
        <v>0</v>
      </c>
      <c r="H95" s="97"/>
      <c r="I95" s="45">
        <f t="shared" si="7"/>
        <v>0</v>
      </c>
      <c r="J95" s="165"/>
      <c r="K95" s="166"/>
      <c r="L95" s="167"/>
    </row>
    <row r="96" spans="1:12" ht="13.5" customHeight="1" x14ac:dyDescent="0.25">
      <c r="A96" s="13">
        <v>52</v>
      </c>
      <c r="B96" s="41" t="s">
        <v>72</v>
      </c>
      <c r="C96" s="42" t="s">
        <v>70</v>
      </c>
      <c r="D96" s="42" t="s">
        <v>13</v>
      </c>
      <c r="E96" s="43">
        <v>10</v>
      </c>
      <c r="F96" s="102"/>
      <c r="G96" s="44">
        <f t="shared" si="6"/>
        <v>0</v>
      </c>
      <c r="H96" s="97"/>
      <c r="I96" s="45">
        <f t="shared" si="7"/>
        <v>0</v>
      </c>
      <c r="J96" s="165"/>
      <c r="K96" s="166"/>
      <c r="L96" s="167"/>
    </row>
    <row r="97" spans="1:12" ht="13.5" customHeight="1" x14ac:dyDescent="0.25">
      <c r="A97" s="13">
        <v>53</v>
      </c>
      <c r="B97" s="41" t="s">
        <v>73</v>
      </c>
      <c r="C97" s="42" t="s">
        <v>70</v>
      </c>
      <c r="D97" s="42" t="s">
        <v>13</v>
      </c>
      <c r="E97" s="43">
        <v>2</v>
      </c>
      <c r="F97" s="103"/>
      <c r="G97" s="44">
        <f t="shared" si="6"/>
        <v>0</v>
      </c>
      <c r="H97" s="97"/>
      <c r="I97" s="45">
        <f t="shared" si="7"/>
        <v>0</v>
      </c>
      <c r="J97" s="165"/>
      <c r="K97" s="166"/>
      <c r="L97" s="167"/>
    </row>
    <row r="98" spans="1:12" ht="15" customHeight="1" x14ac:dyDescent="0.25">
      <c r="A98" s="19">
        <v>54</v>
      </c>
      <c r="B98" s="48" t="s">
        <v>74</v>
      </c>
      <c r="C98" s="49" t="s">
        <v>70</v>
      </c>
      <c r="D98" s="49" t="s">
        <v>13</v>
      </c>
      <c r="E98" s="50">
        <v>1</v>
      </c>
      <c r="F98" s="102"/>
      <c r="G98" s="51">
        <f t="shared" si="6"/>
        <v>0</v>
      </c>
      <c r="H98" s="98"/>
      <c r="I98" s="52">
        <f t="shared" si="7"/>
        <v>0</v>
      </c>
      <c r="J98" s="165"/>
      <c r="K98" s="166"/>
      <c r="L98" s="167"/>
    </row>
    <row r="99" spans="1:12" ht="15" customHeight="1" x14ac:dyDescent="0.25">
      <c r="A99" s="53">
        <v>55</v>
      </c>
      <c r="B99" s="30" t="s">
        <v>141</v>
      </c>
      <c r="C99" s="54" t="s">
        <v>70</v>
      </c>
      <c r="D99" s="54" t="s">
        <v>140</v>
      </c>
      <c r="E99" s="55">
        <v>5</v>
      </c>
      <c r="F99" s="104"/>
      <c r="G99" s="51">
        <f t="shared" si="6"/>
        <v>0</v>
      </c>
      <c r="H99" s="98"/>
      <c r="I99" s="52">
        <f t="shared" si="7"/>
        <v>0</v>
      </c>
      <c r="J99" s="165"/>
      <c r="K99" s="166"/>
      <c r="L99" s="167"/>
    </row>
    <row r="100" spans="1:12" ht="15" customHeight="1" x14ac:dyDescent="0.25">
      <c r="A100" s="56">
        <v>56</v>
      </c>
      <c r="B100" s="30" t="s">
        <v>142</v>
      </c>
      <c r="C100" s="54" t="s">
        <v>70</v>
      </c>
      <c r="D100" s="54" t="s">
        <v>140</v>
      </c>
      <c r="E100" s="55">
        <v>10</v>
      </c>
      <c r="F100" s="104"/>
      <c r="G100" s="51">
        <f t="shared" si="6"/>
        <v>0</v>
      </c>
      <c r="H100" s="98"/>
      <c r="I100" s="52">
        <f t="shared" si="7"/>
        <v>0</v>
      </c>
      <c r="J100" s="165"/>
      <c r="K100" s="166"/>
      <c r="L100" s="167"/>
    </row>
    <row r="101" spans="1:12" ht="15" customHeight="1" x14ac:dyDescent="0.25">
      <c r="A101" s="56">
        <v>57</v>
      </c>
      <c r="B101" s="30" t="s">
        <v>143</v>
      </c>
      <c r="C101" s="54" t="s">
        <v>70</v>
      </c>
      <c r="D101" s="54" t="s">
        <v>140</v>
      </c>
      <c r="E101" s="55">
        <v>5</v>
      </c>
      <c r="F101" s="104"/>
      <c r="G101" s="51">
        <f t="shared" si="6"/>
        <v>0</v>
      </c>
      <c r="H101" s="98"/>
      <c r="I101" s="52">
        <f t="shared" si="7"/>
        <v>0</v>
      </c>
      <c r="J101" s="165"/>
      <c r="K101" s="166"/>
      <c r="L101" s="167"/>
    </row>
    <row r="102" spans="1:12" ht="15" customHeight="1" thickBot="1" x14ac:dyDescent="0.3">
      <c r="A102" s="31">
        <v>58</v>
      </c>
      <c r="B102" s="32" t="s">
        <v>144</v>
      </c>
      <c r="C102" s="57" t="s">
        <v>70</v>
      </c>
      <c r="D102" s="57" t="s">
        <v>140</v>
      </c>
      <c r="E102" s="58">
        <v>10</v>
      </c>
      <c r="F102" s="105"/>
      <c r="G102" s="59">
        <f t="shared" si="6"/>
        <v>0</v>
      </c>
      <c r="H102" s="100"/>
      <c r="I102" s="60">
        <f t="shared" si="7"/>
        <v>0</v>
      </c>
      <c r="J102" s="165"/>
      <c r="K102" s="166"/>
      <c r="L102" s="167"/>
    </row>
    <row r="103" spans="1:12" ht="15" customHeight="1" thickTop="1" x14ac:dyDescent="0.25">
      <c r="A103" s="199" t="s">
        <v>75</v>
      </c>
      <c r="B103" s="200"/>
      <c r="C103" s="200"/>
      <c r="D103" s="200"/>
      <c r="E103" s="200"/>
      <c r="F103" s="201"/>
      <c r="G103" s="61">
        <f>SUM(G45:G102)</f>
        <v>0</v>
      </c>
      <c r="H103" s="154"/>
      <c r="I103" s="61">
        <f>SUM(I45:I102)</f>
        <v>0</v>
      </c>
      <c r="J103" s="165"/>
      <c r="K103" s="166"/>
      <c r="L103" s="167"/>
    </row>
    <row r="104" spans="1:12" ht="13.5" customHeight="1" x14ac:dyDescent="0.25">
      <c r="A104" s="122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123"/>
    </row>
    <row r="105" spans="1:12" ht="13.5" customHeight="1" x14ac:dyDescent="0.25">
      <c r="A105" s="122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123"/>
    </row>
    <row r="106" spans="1:12" ht="13.5" customHeight="1" x14ac:dyDescent="0.25">
      <c r="A106" s="122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123"/>
    </row>
    <row r="107" spans="1:12" ht="23.45" customHeight="1" x14ac:dyDescent="0.35">
      <c r="A107" s="194" t="s">
        <v>178</v>
      </c>
      <c r="B107" s="195"/>
      <c r="C107" s="195"/>
      <c r="D107" s="195"/>
      <c r="E107" s="195"/>
      <c r="F107" s="195"/>
      <c r="G107" s="195"/>
      <c r="H107" s="196"/>
      <c r="I107" s="124"/>
      <c r="J107" s="124"/>
      <c r="K107" s="124"/>
      <c r="L107" s="125"/>
    </row>
    <row r="108" spans="1:12" ht="13.5" customHeight="1" x14ac:dyDescent="0.35">
      <c r="A108" s="211"/>
      <c r="B108" s="212"/>
      <c r="C108" s="212"/>
      <c r="D108" s="212"/>
      <c r="E108" s="212"/>
      <c r="F108" s="212"/>
      <c r="G108" s="212"/>
      <c r="H108" s="212"/>
      <c r="I108" s="124"/>
      <c r="J108" s="124"/>
      <c r="K108" s="124"/>
      <c r="L108" s="125"/>
    </row>
    <row r="109" spans="1:12" ht="43.15" customHeight="1" x14ac:dyDescent="0.35">
      <c r="A109" s="89" t="s">
        <v>1</v>
      </c>
      <c r="B109" s="89" t="s">
        <v>76</v>
      </c>
      <c r="C109" s="89" t="s">
        <v>3</v>
      </c>
      <c r="D109" s="89" t="s">
        <v>10</v>
      </c>
      <c r="E109" s="89" t="s">
        <v>77</v>
      </c>
      <c r="F109" s="40" t="s">
        <v>4</v>
      </c>
      <c r="G109" s="89" t="s">
        <v>5</v>
      </c>
      <c r="H109" s="40" t="s">
        <v>6</v>
      </c>
      <c r="I109" s="124"/>
      <c r="J109" s="124"/>
      <c r="K109" s="124"/>
      <c r="L109" s="125"/>
    </row>
    <row r="110" spans="1:12" ht="13.5" customHeight="1" x14ac:dyDescent="0.35">
      <c r="A110" s="13">
        <v>1</v>
      </c>
      <c r="B110" s="46" t="s">
        <v>78</v>
      </c>
      <c r="C110" s="47" t="s">
        <v>79</v>
      </c>
      <c r="D110" s="62">
        <v>50000</v>
      </c>
      <c r="E110" s="101"/>
      <c r="F110" s="63">
        <f t="shared" ref="F110:F138" si="8">D110*E110</f>
        <v>0</v>
      </c>
      <c r="G110" s="106"/>
      <c r="H110" s="45">
        <f t="shared" ref="H110:H138" si="9">F110+G110*F110</f>
        <v>0</v>
      </c>
      <c r="I110" s="124"/>
      <c r="J110" s="124"/>
      <c r="K110" s="124"/>
      <c r="L110" s="125"/>
    </row>
    <row r="111" spans="1:12" ht="13.5" customHeight="1" x14ac:dyDescent="0.35">
      <c r="A111" s="13">
        <v>2</v>
      </c>
      <c r="B111" s="46" t="s">
        <v>80</v>
      </c>
      <c r="C111" s="47" t="s">
        <v>81</v>
      </c>
      <c r="D111" s="62">
        <v>10</v>
      </c>
      <c r="E111" s="101"/>
      <c r="F111" s="63">
        <f t="shared" si="8"/>
        <v>0</v>
      </c>
      <c r="G111" s="106"/>
      <c r="H111" s="63">
        <f t="shared" si="9"/>
        <v>0</v>
      </c>
      <c r="I111" s="124"/>
      <c r="J111" s="124"/>
      <c r="K111" s="124"/>
      <c r="L111" s="125"/>
    </row>
    <row r="112" spans="1:12" ht="28.9" customHeight="1" x14ac:dyDescent="0.35">
      <c r="A112" s="13">
        <v>3</v>
      </c>
      <c r="B112" s="46" t="s">
        <v>82</v>
      </c>
      <c r="C112" s="47" t="s">
        <v>13</v>
      </c>
      <c r="D112" s="62">
        <v>50</v>
      </c>
      <c r="E112" s="101"/>
      <c r="F112" s="63">
        <f t="shared" si="8"/>
        <v>0</v>
      </c>
      <c r="G112" s="106"/>
      <c r="H112" s="63">
        <f t="shared" si="9"/>
        <v>0</v>
      </c>
      <c r="I112" s="124"/>
      <c r="J112" s="124"/>
      <c r="K112" s="124"/>
      <c r="L112" s="125"/>
    </row>
    <row r="113" spans="1:12" ht="13.5" customHeight="1" x14ac:dyDescent="0.35">
      <c r="A113" s="13">
        <v>4</v>
      </c>
      <c r="B113" s="46" t="s">
        <v>83</v>
      </c>
      <c r="C113" s="47" t="s">
        <v>79</v>
      </c>
      <c r="D113" s="62">
        <v>10000</v>
      </c>
      <c r="E113" s="101"/>
      <c r="F113" s="63">
        <f t="shared" si="8"/>
        <v>0</v>
      </c>
      <c r="G113" s="106"/>
      <c r="H113" s="45">
        <f t="shared" si="9"/>
        <v>0</v>
      </c>
      <c r="I113" s="124"/>
      <c r="J113" s="124"/>
      <c r="K113" s="124"/>
      <c r="L113" s="125"/>
    </row>
    <row r="114" spans="1:12" ht="13.5" customHeight="1" x14ac:dyDescent="0.35">
      <c r="A114" s="13">
        <v>5</v>
      </c>
      <c r="B114" s="46" t="s">
        <v>84</v>
      </c>
      <c r="C114" s="47" t="s">
        <v>79</v>
      </c>
      <c r="D114" s="62">
        <v>9000</v>
      </c>
      <c r="E114" s="101"/>
      <c r="F114" s="63">
        <f t="shared" si="8"/>
        <v>0</v>
      </c>
      <c r="G114" s="106"/>
      <c r="H114" s="45">
        <f t="shared" si="9"/>
        <v>0</v>
      </c>
      <c r="I114" s="124"/>
      <c r="J114" s="124"/>
      <c r="K114" s="124"/>
      <c r="L114" s="125"/>
    </row>
    <row r="115" spans="1:12" ht="13.5" customHeight="1" x14ac:dyDescent="0.35">
      <c r="A115" s="13">
        <v>6</v>
      </c>
      <c r="B115" s="46" t="s">
        <v>85</v>
      </c>
      <c r="C115" s="47" t="s">
        <v>86</v>
      </c>
      <c r="D115" s="64">
        <v>100</v>
      </c>
      <c r="E115" s="101"/>
      <c r="F115" s="63">
        <f t="shared" si="8"/>
        <v>0</v>
      </c>
      <c r="G115" s="106"/>
      <c r="H115" s="45">
        <f t="shared" si="9"/>
        <v>0</v>
      </c>
      <c r="I115" s="124"/>
      <c r="J115" s="124"/>
      <c r="K115" s="124"/>
      <c r="L115" s="125"/>
    </row>
    <row r="116" spans="1:12" ht="13.5" customHeight="1" x14ac:dyDescent="0.35">
      <c r="A116" s="13">
        <v>7</v>
      </c>
      <c r="B116" s="46" t="s">
        <v>87</v>
      </c>
      <c r="C116" s="47" t="s">
        <v>13</v>
      </c>
      <c r="D116" s="64">
        <v>8</v>
      </c>
      <c r="E116" s="101"/>
      <c r="F116" s="63">
        <f t="shared" si="8"/>
        <v>0</v>
      </c>
      <c r="G116" s="106"/>
      <c r="H116" s="45">
        <f t="shared" si="9"/>
        <v>0</v>
      </c>
      <c r="I116" s="124"/>
      <c r="J116" s="124"/>
      <c r="K116" s="124"/>
      <c r="L116" s="125"/>
    </row>
    <row r="117" spans="1:12" ht="13.5" customHeight="1" x14ac:dyDescent="0.35">
      <c r="A117" s="13">
        <v>8</v>
      </c>
      <c r="B117" s="46" t="s">
        <v>88</v>
      </c>
      <c r="C117" s="47" t="s">
        <v>79</v>
      </c>
      <c r="D117" s="62">
        <v>150</v>
      </c>
      <c r="E117" s="101"/>
      <c r="F117" s="63">
        <f t="shared" si="8"/>
        <v>0</v>
      </c>
      <c r="G117" s="106"/>
      <c r="H117" s="45">
        <f t="shared" si="9"/>
        <v>0</v>
      </c>
      <c r="I117" s="124"/>
      <c r="J117" s="124"/>
      <c r="K117" s="124"/>
      <c r="L117" s="125"/>
    </row>
    <row r="118" spans="1:12" ht="30.6" customHeight="1" x14ac:dyDescent="0.35">
      <c r="A118" s="13">
        <v>9</v>
      </c>
      <c r="B118" s="46" t="s">
        <v>89</v>
      </c>
      <c r="C118" s="47" t="s">
        <v>13</v>
      </c>
      <c r="D118" s="64">
        <v>6</v>
      </c>
      <c r="E118" s="101"/>
      <c r="F118" s="63">
        <f t="shared" si="8"/>
        <v>0</v>
      </c>
      <c r="G118" s="106"/>
      <c r="H118" s="63">
        <f t="shared" si="9"/>
        <v>0</v>
      </c>
      <c r="I118" s="124"/>
      <c r="J118" s="124"/>
      <c r="K118" s="124"/>
      <c r="L118" s="125"/>
    </row>
    <row r="119" spans="1:12" ht="31.15" customHeight="1" x14ac:dyDescent="0.35">
      <c r="A119" s="13">
        <v>10</v>
      </c>
      <c r="B119" s="46" t="s">
        <v>90</v>
      </c>
      <c r="C119" s="47" t="s">
        <v>13</v>
      </c>
      <c r="D119" s="62">
        <v>8</v>
      </c>
      <c r="E119" s="101"/>
      <c r="F119" s="63">
        <f t="shared" si="8"/>
        <v>0</v>
      </c>
      <c r="G119" s="106"/>
      <c r="H119" s="63">
        <f t="shared" si="9"/>
        <v>0</v>
      </c>
      <c r="I119" s="124"/>
      <c r="J119" s="124"/>
      <c r="K119" s="124"/>
      <c r="L119" s="125"/>
    </row>
    <row r="120" spans="1:12" ht="27" customHeight="1" x14ac:dyDescent="0.35">
      <c r="A120" s="13">
        <v>11</v>
      </c>
      <c r="B120" s="46" t="s">
        <v>91</v>
      </c>
      <c r="C120" s="47" t="s">
        <v>13</v>
      </c>
      <c r="D120" s="62">
        <v>5</v>
      </c>
      <c r="E120" s="101"/>
      <c r="F120" s="63">
        <f t="shared" si="8"/>
        <v>0</v>
      </c>
      <c r="G120" s="106"/>
      <c r="H120" s="63">
        <f t="shared" si="9"/>
        <v>0</v>
      </c>
      <c r="I120" s="124"/>
      <c r="J120" s="124"/>
      <c r="K120" s="124"/>
      <c r="L120" s="125"/>
    </row>
    <row r="121" spans="1:12" ht="32.450000000000003" customHeight="1" x14ac:dyDescent="0.35">
      <c r="A121" s="13">
        <v>12</v>
      </c>
      <c r="B121" s="46" t="s">
        <v>92</v>
      </c>
      <c r="C121" s="47" t="s">
        <v>13</v>
      </c>
      <c r="D121" s="62">
        <v>6</v>
      </c>
      <c r="E121" s="101"/>
      <c r="F121" s="63">
        <f t="shared" si="8"/>
        <v>0</v>
      </c>
      <c r="G121" s="106"/>
      <c r="H121" s="63">
        <f t="shared" si="9"/>
        <v>0</v>
      </c>
      <c r="I121" s="124"/>
      <c r="J121" s="124"/>
      <c r="K121" s="124"/>
      <c r="L121" s="125"/>
    </row>
    <row r="122" spans="1:12" ht="13.5" customHeight="1" x14ac:dyDescent="0.35">
      <c r="A122" s="13">
        <v>13</v>
      </c>
      <c r="B122" s="46" t="s">
        <v>93</v>
      </c>
      <c r="C122" s="47" t="s">
        <v>94</v>
      </c>
      <c r="D122" s="62">
        <v>15</v>
      </c>
      <c r="E122" s="101"/>
      <c r="F122" s="63">
        <f t="shared" si="8"/>
        <v>0</v>
      </c>
      <c r="G122" s="106"/>
      <c r="H122" s="45">
        <f t="shared" si="9"/>
        <v>0</v>
      </c>
      <c r="I122" s="124"/>
      <c r="J122" s="124"/>
      <c r="K122" s="124"/>
      <c r="L122" s="125"/>
    </row>
    <row r="123" spans="1:12" ht="13.5" customHeight="1" x14ac:dyDescent="0.35">
      <c r="A123" s="13">
        <v>14</v>
      </c>
      <c r="B123" s="46" t="s">
        <v>95</v>
      </c>
      <c r="C123" s="47" t="s">
        <v>96</v>
      </c>
      <c r="D123" s="64">
        <v>30</v>
      </c>
      <c r="E123" s="101"/>
      <c r="F123" s="63">
        <f t="shared" si="8"/>
        <v>0</v>
      </c>
      <c r="G123" s="106"/>
      <c r="H123" s="45">
        <f t="shared" si="9"/>
        <v>0</v>
      </c>
      <c r="I123" s="124"/>
      <c r="J123" s="124"/>
      <c r="K123" s="124"/>
      <c r="L123" s="125"/>
    </row>
    <row r="124" spans="1:12" ht="13.5" customHeight="1" x14ac:dyDescent="0.35">
      <c r="A124" s="13">
        <v>15</v>
      </c>
      <c r="B124" s="46" t="s">
        <v>98</v>
      </c>
      <c r="C124" s="47" t="s">
        <v>13</v>
      </c>
      <c r="D124" s="64">
        <v>200</v>
      </c>
      <c r="E124" s="101"/>
      <c r="F124" s="63">
        <f t="shared" si="8"/>
        <v>0</v>
      </c>
      <c r="G124" s="106"/>
      <c r="H124" s="45">
        <f t="shared" si="9"/>
        <v>0</v>
      </c>
      <c r="I124" s="124"/>
      <c r="J124" s="124"/>
      <c r="K124" s="124"/>
      <c r="L124" s="125"/>
    </row>
    <row r="125" spans="1:12" ht="13.5" customHeight="1" x14ac:dyDescent="0.35">
      <c r="A125" s="13">
        <v>16</v>
      </c>
      <c r="B125" s="46" t="s">
        <v>99</v>
      </c>
      <c r="C125" s="47" t="s">
        <v>79</v>
      </c>
      <c r="D125" s="62">
        <v>10000</v>
      </c>
      <c r="E125" s="101"/>
      <c r="F125" s="63">
        <f t="shared" si="8"/>
        <v>0</v>
      </c>
      <c r="G125" s="106"/>
      <c r="H125" s="45">
        <f t="shared" si="9"/>
        <v>0</v>
      </c>
      <c r="I125" s="124"/>
      <c r="J125" s="124"/>
      <c r="K125" s="124"/>
      <c r="L125" s="125"/>
    </row>
    <row r="126" spans="1:12" ht="30" x14ac:dyDescent="0.35">
      <c r="A126" s="13">
        <v>17</v>
      </c>
      <c r="B126" s="66" t="s">
        <v>136</v>
      </c>
      <c r="C126" s="67" t="s">
        <v>13</v>
      </c>
      <c r="D126" s="68">
        <v>30</v>
      </c>
      <c r="E126" s="101"/>
      <c r="F126" s="63">
        <f t="shared" si="8"/>
        <v>0</v>
      </c>
      <c r="G126" s="106"/>
      <c r="H126" s="45">
        <f t="shared" si="9"/>
        <v>0</v>
      </c>
      <c r="I126" s="124"/>
      <c r="J126" s="124"/>
      <c r="K126" s="124"/>
      <c r="L126" s="125"/>
    </row>
    <row r="127" spans="1:12" ht="15" customHeight="1" x14ac:dyDescent="0.35">
      <c r="A127" s="13">
        <v>18</v>
      </c>
      <c r="B127" s="69" t="s">
        <v>179</v>
      </c>
      <c r="C127" s="70" t="s">
        <v>79</v>
      </c>
      <c r="D127" s="71">
        <v>50</v>
      </c>
      <c r="E127" s="101"/>
      <c r="F127" s="63">
        <f t="shared" si="8"/>
        <v>0</v>
      </c>
      <c r="G127" s="106"/>
      <c r="H127" s="45">
        <f t="shared" si="9"/>
        <v>0</v>
      </c>
      <c r="I127" s="124"/>
      <c r="J127" s="124"/>
      <c r="K127" s="124"/>
      <c r="L127" s="125"/>
    </row>
    <row r="128" spans="1:12" ht="15" customHeight="1" x14ac:dyDescent="0.35">
      <c r="A128" s="13">
        <v>19</v>
      </c>
      <c r="B128" s="69" t="s">
        <v>175</v>
      </c>
      <c r="C128" s="70" t="s">
        <v>79</v>
      </c>
      <c r="D128" s="71">
        <v>10</v>
      </c>
      <c r="E128" s="101"/>
      <c r="F128" s="63">
        <f t="shared" si="8"/>
        <v>0</v>
      </c>
      <c r="G128" s="106"/>
      <c r="H128" s="45">
        <f t="shared" si="9"/>
        <v>0</v>
      </c>
      <c r="I128" s="124"/>
      <c r="J128" s="124"/>
      <c r="K128" s="124"/>
      <c r="L128" s="125"/>
    </row>
    <row r="129" spans="1:12" ht="43.15" customHeight="1" x14ac:dyDescent="0.35">
      <c r="A129" s="13">
        <v>20</v>
      </c>
      <c r="B129" s="46" t="s">
        <v>100</v>
      </c>
      <c r="C129" s="47" t="s">
        <v>101</v>
      </c>
      <c r="D129" s="62">
        <v>5</v>
      </c>
      <c r="E129" s="101"/>
      <c r="F129" s="63">
        <f t="shared" si="8"/>
        <v>0</v>
      </c>
      <c r="G129" s="106"/>
      <c r="H129" s="63">
        <f t="shared" si="9"/>
        <v>0</v>
      </c>
      <c r="I129" s="124"/>
      <c r="J129" s="124"/>
      <c r="K129" s="124"/>
      <c r="L129" s="125"/>
    </row>
    <row r="130" spans="1:12" ht="28.9" customHeight="1" x14ac:dyDescent="0.35">
      <c r="A130" s="13">
        <v>21</v>
      </c>
      <c r="B130" s="46" t="s">
        <v>102</v>
      </c>
      <c r="C130" s="47" t="s">
        <v>79</v>
      </c>
      <c r="D130" s="62">
        <v>400</v>
      </c>
      <c r="E130" s="101"/>
      <c r="F130" s="63">
        <f t="shared" si="8"/>
        <v>0</v>
      </c>
      <c r="G130" s="106"/>
      <c r="H130" s="63">
        <f t="shared" si="9"/>
        <v>0</v>
      </c>
      <c r="I130" s="124"/>
      <c r="J130" s="124"/>
      <c r="K130" s="124"/>
      <c r="L130" s="125"/>
    </row>
    <row r="131" spans="1:12" ht="28.9" customHeight="1" x14ac:dyDescent="0.35">
      <c r="A131" s="13">
        <v>22</v>
      </c>
      <c r="B131" s="46" t="s">
        <v>103</v>
      </c>
      <c r="C131" s="47" t="s">
        <v>79</v>
      </c>
      <c r="D131" s="62">
        <v>400</v>
      </c>
      <c r="E131" s="101"/>
      <c r="F131" s="63">
        <f t="shared" si="8"/>
        <v>0</v>
      </c>
      <c r="G131" s="106"/>
      <c r="H131" s="63">
        <f t="shared" si="9"/>
        <v>0</v>
      </c>
      <c r="I131" s="124"/>
      <c r="J131" s="124"/>
      <c r="K131" s="124"/>
      <c r="L131" s="125"/>
    </row>
    <row r="132" spans="1:12" ht="28.9" customHeight="1" x14ac:dyDescent="0.35">
      <c r="A132" s="13">
        <v>23</v>
      </c>
      <c r="B132" s="46" t="s">
        <v>104</v>
      </c>
      <c r="C132" s="47" t="s">
        <v>79</v>
      </c>
      <c r="D132" s="62">
        <v>400</v>
      </c>
      <c r="E132" s="101"/>
      <c r="F132" s="63">
        <f t="shared" si="8"/>
        <v>0</v>
      </c>
      <c r="G132" s="106"/>
      <c r="H132" s="63">
        <f t="shared" si="9"/>
        <v>0</v>
      </c>
      <c r="I132" s="124"/>
      <c r="J132" s="124"/>
      <c r="K132" s="124"/>
      <c r="L132" s="125"/>
    </row>
    <row r="133" spans="1:12" ht="28.9" customHeight="1" x14ac:dyDescent="0.35">
      <c r="A133" s="13">
        <v>24</v>
      </c>
      <c r="B133" s="46" t="s">
        <v>105</v>
      </c>
      <c r="C133" s="47" t="s">
        <v>79</v>
      </c>
      <c r="D133" s="62">
        <v>400</v>
      </c>
      <c r="E133" s="101"/>
      <c r="F133" s="63">
        <f t="shared" si="8"/>
        <v>0</v>
      </c>
      <c r="G133" s="106"/>
      <c r="H133" s="63">
        <f t="shared" si="9"/>
        <v>0</v>
      </c>
      <c r="I133" s="124"/>
      <c r="J133" s="124"/>
      <c r="K133" s="124"/>
      <c r="L133" s="125"/>
    </row>
    <row r="134" spans="1:12" ht="13.5" customHeight="1" x14ac:dyDescent="0.35">
      <c r="A134" s="13">
        <v>25</v>
      </c>
      <c r="B134" s="72" t="s">
        <v>106</v>
      </c>
      <c r="C134" s="73" t="s">
        <v>79</v>
      </c>
      <c r="D134" s="74">
        <v>10</v>
      </c>
      <c r="E134" s="102"/>
      <c r="F134" s="75">
        <f t="shared" si="8"/>
        <v>0</v>
      </c>
      <c r="G134" s="107"/>
      <c r="H134" s="52">
        <f t="shared" si="9"/>
        <v>0</v>
      </c>
      <c r="I134" s="124"/>
      <c r="J134" s="124"/>
      <c r="K134" s="124"/>
      <c r="L134" s="125"/>
    </row>
    <row r="135" spans="1:12" ht="13.5" customHeight="1" x14ac:dyDescent="0.35">
      <c r="A135" s="13">
        <v>26</v>
      </c>
      <c r="B135" s="1" t="s">
        <v>107</v>
      </c>
      <c r="C135" s="2" t="s">
        <v>79</v>
      </c>
      <c r="D135" s="76">
        <v>250</v>
      </c>
      <c r="E135" s="104"/>
      <c r="F135" s="4">
        <f t="shared" si="8"/>
        <v>0</v>
      </c>
      <c r="G135" s="108"/>
      <c r="H135" s="5">
        <f t="shared" si="9"/>
        <v>0</v>
      </c>
      <c r="I135" s="124"/>
      <c r="J135" s="124"/>
      <c r="K135" s="124"/>
      <c r="L135" s="125"/>
    </row>
    <row r="136" spans="1:12" ht="15" customHeight="1" x14ac:dyDescent="0.35">
      <c r="A136" s="13">
        <v>27</v>
      </c>
      <c r="B136" s="1" t="s">
        <v>108</v>
      </c>
      <c r="C136" s="2" t="s">
        <v>79</v>
      </c>
      <c r="D136" s="3">
        <v>50</v>
      </c>
      <c r="E136" s="104"/>
      <c r="F136" s="4">
        <f t="shared" si="8"/>
        <v>0</v>
      </c>
      <c r="G136" s="108"/>
      <c r="H136" s="5">
        <f>F136+G136*F136</f>
        <v>0</v>
      </c>
      <c r="I136" s="124"/>
      <c r="J136" s="124"/>
      <c r="K136" s="124"/>
      <c r="L136" s="125"/>
    </row>
    <row r="137" spans="1:12" ht="15" customHeight="1" x14ac:dyDescent="0.35">
      <c r="A137" s="13">
        <v>28</v>
      </c>
      <c r="B137" s="1" t="s">
        <v>137</v>
      </c>
      <c r="C137" s="2" t="s">
        <v>79</v>
      </c>
      <c r="D137" s="3">
        <v>100</v>
      </c>
      <c r="E137" s="104"/>
      <c r="F137" s="4">
        <f t="shared" si="8"/>
        <v>0</v>
      </c>
      <c r="G137" s="108"/>
      <c r="H137" s="5">
        <f>F137+G137*F137</f>
        <v>0</v>
      </c>
      <c r="I137" s="124"/>
      <c r="J137" s="124"/>
      <c r="K137" s="124"/>
      <c r="L137" s="125"/>
    </row>
    <row r="138" spans="1:12" ht="30.75" thickBot="1" x14ac:dyDescent="0.4">
      <c r="A138" s="13">
        <v>29</v>
      </c>
      <c r="B138" s="6" t="s">
        <v>138</v>
      </c>
      <c r="C138" s="7" t="s">
        <v>79</v>
      </c>
      <c r="D138" s="8">
        <v>100</v>
      </c>
      <c r="E138" s="105"/>
      <c r="F138" s="9">
        <f t="shared" si="8"/>
        <v>0</v>
      </c>
      <c r="G138" s="109"/>
      <c r="H138" s="10">
        <f t="shared" si="9"/>
        <v>0</v>
      </c>
      <c r="I138" s="124"/>
      <c r="J138" s="124"/>
      <c r="K138" s="124"/>
      <c r="L138" s="125"/>
    </row>
    <row r="139" spans="1:12" ht="15" customHeight="1" thickTop="1" x14ac:dyDescent="0.35">
      <c r="A139" s="220" t="s">
        <v>75</v>
      </c>
      <c r="B139" s="221"/>
      <c r="C139" s="221"/>
      <c r="D139" s="221"/>
      <c r="E139" s="222"/>
      <c r="F139" s="77">
        <f>SUM(F110:F138)</f>
        <v>0</v>
      </c>
      <c r="G139" s="154"/>
      <c r="H139" s="77">
        <f>SUM(H110:H138)</f>
        <v>0</v>
      </c>
      <c r="I139" s="124"/>
      <c r="J139" s="124"/>
      <c r="K139" s="124"/>
      <c r="L139" s="125"/>
    </row>
    <row r="140" spans="1:12" ht="13.5" customHeight="1" x14ac:dyDescent="0.35">
      <c r="A140" s="117"/>
      <c r="B140" s="118"/>
      <c r="C140" s="119"/>
      <c r="D140" s="119"/>
      <c r="E140" s="121"/>
      <c r="F140" s="119"/>
      <c r="G140" s="119"/>
      <c r="H140" s="130"/>
      <c r="I140" s="124"/>
      <c r="J140" s="124"/>
      <c r="K140" s="124"/>
      <c r="L140" s="125"/>
    </row>
    <row r="141" spans="1:12" ht="13.5" customHeight="1" x14ac:dyDescent="0.35">
      <c r="A141" s="65"/>
      <c r="B141" s="114"/>
      <c r="C141" s="65"/>
      <c r="D141" s="65"/>
      <c r="E141" s="65"/>
      <c r="F141" s="65"/>
      <c r="G141" s="65"/>
      <c r="H141" s="65"/>
      <c r="I141" s="124"/>
      <c r="J141" s="124"/>
      <c r="K141" s="124"/>
      <c r="L141" s="125"/>
    </row>
    <row r="142" spans="1:12" ht="23.45" customHeight="1" x14ac:dyDescent="0.35">
      <c r="A142" s="175" t="s">
        <v>109</v>
      </c>
      <c r="B142" s="176"/>
      <c r="C142" s="176"/>
      <c r="D142" s="176"/>
      <c r="E142" s="176"/>
      <c r="F142" s="176"/>
      <c r="G142" s="176"/>
      <c r="H142" s="176"/>
      <c r="I142" s="124"/>
      <c r="J142" s="124"/>
      <c r="K142" s="124"/>
      <c r="L142" s="125"/>
    </row>
    <row r="143" spans="1:12" ht="13.5" customHeight="1" x14ac:dyDescent="0.35">
      <c r="A143" s="126"/>
      <c r="B143" s="127"/>
      <c r="C143" s="128"/>
      <c r="D143" s="128"/>
      <c r="E143" s="128"/>
      <c r="F143" s="128"/>
      <c r="G143" s="128"/>
      <c r="H143" s="128"/>
      <c r="I143" s="124"/>
      <c r="J143" s="124"/>
      <c r="K143" s="124"/>
      <c r="L143" s="125"/>
    </row>
    <row r="144" spans="1:12" ht="43.15" customHeight="1" x14ac:dyDescent="0.35">
      <c r="A144" s="89" t="s">
        <v>1</v>
      </c>
      <c r="B144" s="89" t="s">
        <v>110</v>
      </c>
      <c r="C144" s="89" t="s">
        <v>3</v>
      </c>
      <c r="D144" s="89" t="s">
        <v>10</v>
      </c>
      <c r="E144" s="89" t="s">
        <v>11</v>
      </c>
      <c r="F144" s="40" t="s">
        <v>4</v>
      </c>
      <c r="G144" s="89" t="s">
        <v>5</v>
      </c>
      <c r="H144" s="40" t="s">
        <v>6</v>
      </c>
      <c r="I144" s="124"/>
      <c r="J144" s="124"/>
      <c r="K144" s="124"/>
      <c r="L144" s="125"/>
    </row>
    <row r="145" spans="1:12" ht="37.5" customHeight="1" x14ac:dyDescent="0.35">
      <c r="A145" s="13">
        <v>1</v>
      </c>
      <c r="B145" s="41" t="s">
        <v>111</v>
      </c>
      <c r="C145" s="47" t="s">
        <v>13</v>
      </c>
      <c r="D145" s="64">
        <v>8</v>
      </c>
      <c r="E145" s="101"/>
      <c r="F145" s="63">
        <f t="shared" ref="F145:F152" si="10">D145*E145</f>
        <v>0</v>
      </c>
      <c r="G145" s="106"/>
      <c r="H145" s="44">
        <f t="shared" ref="H145:H152" si="11">F145+G145*F145</f>
        <v>0</v>
      </c>
      <c r="I145" s="124"/>
      <c r="J145" s="124"/>
      <c r="K145" s="124"/>
      <c r="L145" s="125"/>
    </row>
    <row r="146" spans="1:12" ht="37.5" customHeight="1" x14ac:dyDescent="0.35">
      <c r="A146" s="13">
        <v>2</v>
      </c>
      <c r="B146" s="79" t="s">
        <v>161</v>
      </c>
      <c r="C146" s="47" t="s">
        <v>13</v>
      </c>
      <c r="D146" s="64">
        <v>10</v>
      </c>
      <c r="E146" s="101"/>
      <c r="F146" s="63">
        <f t="shared" si="10"/>
        <v>0</v>
      </c>
      <c r="G146" s="106"/>
      <c r="H146" s="44">
        <f t="shared" si="11"/>
        <v>0</v>
      </c>
      <c r="I146" s="124"/>
      <c r="J146" s="124"/>
      <c r="K146" s="124"/>
      <c r="L146" s="125"/>
    </row>
    <row r="147" spans="1:12" ht="33.75" customHeight="1" x14ac:dyDescent="0.35">
      <c r="A147" s="13">
        <v>3</v>
      </c>
      <c r="B147" s="79" t="s">
        <v>162</v>
      </c>
      <c r="C147" s="47" t="s">
        <v>13</v>
      </c>
      <c r="D147" s="64">
        <v>10</v>
      </c>
      <c r="E147" s="101"/>
      <c r="F147" s="63">
        <f t="shared" si="10"/>
        <v>0</v>
      </c>
      <c r="G147" s="106"/>
      <c r="H147" s="44">
        <f t="shared" si="11"/>
        <v>0</v>
      </c>
      <c r="I147" s="124"/>
      <c r="J147" s="124"/>
      <c r="K147" s="124"/>
      <c r="L147" s="125"/>
    </row>
    <row r="148" spans="1:12" ht="42.75" customHeight="1" x14ac:dyDescent="0.35">
      <c r="A148" s="13">
        <v>4</v>
      </c>
      <c r="B148" s="79" t="s">
        <v>163</v>
      </c>
      <c r="C148" s="47" t="s">
        <v>13</v>
      </c>
      <c r="D148" s="64">
        <v>10</v>
      </c>
      <c r="E148" s="101"/>
      <c r="F148" s="63">
        <f t="shared" si="10"/>
        <v>0</v>
      </c>
      <c r="G148" s="106"/>
      <c r="H148" s="44">
        <f t="shared" si="11"/>
        <v>0</v>
      </c>
      <c r="I148" s="124"/>
      <c r="J148" s="124"/>
      <c r="K148" s="124"/>
      <c r="L148" s="125"/>
    </row>
    <row r="149" spans="1:12" ht="36.75" customHeight="1" x14ac:dyDescent="0.35">
      <c r="A149" s="13">
        <v>5</v>
      </c>
      <c r="B149" s="79" t="s">
        <v>164</v>
      </c>
      <c r="C149" s="47" t="s">
        <v>13</v>
      </c>
      <c r="D149" s="64">
        <v>10</v>
      </c>
      <c r="E149" s="101"/>
      <c r="F149" s="63">
        <f t="shared" si="10"/>
        <v>0</v>
      </c>
      <c r="G149" s="106"/>
      <c r="H149" s="44">
        <f t="shared" si="11"/>
        <v>0</v>
      </c>
      <c r="I149" s="124"/>
      <c r="J149" s="124"/>
      <c r="K149" s="124"/>
      <c r="L149" s="125"/>
    </row>
    <row r="150" spans="1:12" ht="33" customHeight="1" x14ac:dyDescent="0.35">
      <c r="A150" s="13">
        <v>6</v>
      </c>
      <c r="B150" s="79" t="s">
        <v>162</v>
      </c>
      <c r="C150" s="47" t="s">
        <v>13</v>
      </c>
      <c r="D150" s="64">
        <v>10</v>
      </c>
      <c r="E150" s="101"/>
      <c r="F150" s="63">
        <f t="shared" si="10"/>
        <v>0</v>
      </c>
      <c r="G150" s="106"/>
      <c r="H150" s="44">
        <f t="shared" si="11"/>
        <v>0</v>
      </c>
      <c r="I150" s="124"/>
      <c r="J150" s="124"/>
      <c r="K150" s="124"/>
      <c r="L150" s="125"/>
    </row>
    <row r="151" spans="1:12" ht="33" customHeight="1" x14ac:dyDescent="0.35">
      <c r="A151" s="13">
        <v>7</v>
      </c>
      <c r="B151" s="79" t="s">
        <v>165</v>
      </c>
      <c r="C151" s="47" t="s">
        <v>13</v>
      </c>
      <c r="D151" s="64">
        <v>10</v>
      </c>
      <c r="E151" s="101"/>
      <c r="F151" s="63">
        <f t="shared" si="10"/>
        <v>0</v>
      </c>
      <c r="G151" s="106"/>
      <c r="H151" s="44">
        <f t="shared" si="11"/>
        <v>0</v>
      </c>
      <c r="I151" s="124"/>
      <c r="J151" s="124"/>
      <c r="K151" s="124"/>
      <c r="L151" s="125"/>
    </row>
    <row r="152" spans="1:12" ht="34.5" customHeight="1" x14ac:dyDescent="0.35">
      <c r="A152" s="13">
        <v>8</v>
      </c>
      <c r="B152" s="79" t="s">
        <v>166</v>
      </c>
      <c r="C152" s="47" t="s">
        <v>13</v>
      </c>
      <c r="D152" s="64">
        <v>10</v>
      </c>
      <c r="E152" s="101"/>
      <c r="F152" s="63">
        <f t="shared" si="10"/>
        <v>0</v>
      </c>
      <c r="G152" s="106"/>
      <c r="H152" s="44">
        <f t="shared" si="11"/>
        <v>0</v>
      </c>
      <c r="I152" s="124"/>
      <c r="J152" s="124"/>
      <c r="K152" s="124"/>
      <c r="L152" s="125"/>
    </row>
    <row r="153" spans="1:12" ht="66.75" customHeight="1" x14ac:dyDescent="0.35">
      <c r="A153" s="13">
        <v>9</v>
      </c>
      <c r="B153" s="79" t="s">
        <v>167</v>
      </c>
      <c r="C153" s="47" t="s">
        <v>13</v>
      </c>
      <c r="D153" s="64">
        <v>2</v>
      </c>
      <c r="E153" s="101"/>
      <c r="F153" s="63">
        <f t="shared" ref="F153:F163" si="12">D153*E153</f>
        <v>0</v>
      </c>
      <c r="G153" s="106"/>
      <c r="H153" s="44">
        <f t="shared" ref="H153:H163" si="13">F153+G153*F153</f>
        <v>0</v>
      </c>
      <c r="I153" s="124"/>
      <c r="J153" s="124"/>
      <c r="K153" s="124"/>
      <c r="L153" s="125"/>
    </row>
    <row r="154" spans="1:12" ht="75" customHeight="1" x14ac:dyDescent="0.35">
      <c r="A154" s="13">
        <v>10</v>
      </c>
      <c r="B154" s="79" t="s">
        <v>168</v>
      </c>
      <c r="C154" s="47" t="s">
        <v>13</v>
      </c>
      <c r="D154" s="64">
        <v>2</v>
      </c>
      <c r="E154" s="101"/>
      <c r="F154" s="63">
        <f t="shared" si="12"/>
        <v>0</v>
      </c>
      <c r="G154" s="106"/>
      <c r="H154" s="44">
        <f t="shared" si="13"/>
        <v>0</v>
      </c>
      <c r="I154" s="124"/>
      <c r="J154" s="124"/>
      <c r="K154" s="124"/>
      <c r="L154" s="125"/>
    </row>
    <row r="155" spans="1:12" ht="75" customHeight="1" x14ac:dyDescent="0.35">
      <c r="A155" s="13">
        <v>11</v>
      </c>
      <c r="B155" s="79" t="s">
        <v>169</v>
      </c>
      <c r="C155" s="47" t="s">
        <v>13</v>
      </c>
      <c r="D155" s="64">
        <v>5</v>
      </c>
      <c r="E155" s="101"/>
      <c r="F155" s="63">
        <f t="shared" si="12"/>
        <v>0</v>
      </c>
      <c r="G155" s="106"/>
      <c r="H155" s="44">
        <f t="shared" si="13"/>
        <v>0</v>
      </c>
      <c r="I155" s="124"/>
      <c r="J155" s="124"/>
      <c r="K155" s="124"/>
      <c r="L155" s="125"/>
    </row>
    <row r="156" spans="1:12" ht="75.599999999999994" customHeight="1" x14ac:dyDescent="0.35">
      <c r="A156" s="13">
        <v>12</v>
      </c>
      <c r="B156" s="79" t="s">
        <v>170</v>
      </c>
      <c r="C156" s="47" t="s">
        <v>13</v>
      </c>
      <c r="D156" s="64">
        <v>4</v>
      </c>
      <c r="E156" s="101"/>
      <c r="F156" s="63">
        <f t="shared" si="12"/>
        <v>0</v>
      </c>
      <c r="G156" s="106"/>
      <c r="H156" s="44">
        <f t="shared" si="13"/>
        <v>0</v>
      </c>
      <c r="I156" s="124"/>
      <c r="J156" s="124"/>
      <c r="K156" s="124"/>
      <c r="L156" s="125"/>
    </row>
    <row r="157" spans="1:12" ht="34.5" customHeight="1" x14ac:dyDescent="0.35">
      <c r="A157" s="13">
        <v>13</v>
      </c>
      <c r="B157" s="79" t="s">
        <v>157</v>
      </c>
      <c r="C157" s="88" t="s">
        <v>13</v>
      </c>
      <c r="D157" s="64">
        <v>10</v>
      </c>
      <c r="E157" s="101"/>
      <c r="F157" s="63">
        <f t="shared" si="12"/>
        <v>0</v>
      </c>
      <c r="G157" s="106"/>
      <c r="H157" s="44">
        <f t="shared" si="13"/>
        <v>0</v>
      </c>
      <c r="I157" s="124"/>
      <c r="J157" s="124"/>
      <c r="K157" s="124"/>
      <c r="L157" s="125"/>
    </row>
    <row r="158" spans="1:12" ht="37.5" customHeight="1" x14ac:dyDescent="0.35">
      <c r="A158" s="13">
        <v>14</v>
      </c>
      <c r="B158" s="79" t="s">
        <v>158</v>
      </c>
      <c r="C158" s="88" t="s">
        <v>13</v>
      </c>
      <c r="D158" s="64">
        <v>10</v>
      </c>
      <c r="E158" s="101"/>
      <c r="F158" s="63">
        <f t="shared" si="12"/>
        <v>0</v>
      </c>
      <c r="G158" s="106"/>
      <c r="H158" s="44">
        <f t="shared" si="13"/>
        <v>0</v>
      </c>
      <c r="I158" s="124"/>
      <c r="J158" s="124"/>
      <c r="K158" s="124"/>
      <c r="L158" s="125"/>
    </row>
    <row r="159" spans="1:12" ht="36" customHeight="1" x14ac:dyDescent="0.35">
      <c r="A159" s="13">
        <v>15</v>
      </c>
      <c r="B159" s="79" t="s">
        <v>159</v>
      </c>
      <c r="C159" s="88" t="s">
        <v>13</v>
      </c>
      <c r="D159" s="64">
        <v>10</v>
      </c>
      <c r="E159" s="101"/>
      <c r="F159" s="63">
        <f t="shared" si="12"/>
        <v>0</v>
      </c>
      <c r="G159" s="106"/>
      <c r="H159" s="44">
        <f t="shared" si="13"/>
        <v>0</v>
      </c>
      <c r="I159" s="124"/>
      <c r="J159" s="124"/>
      <c r="K159" s="124"/>
      <c r="L159" s="125"/>
    </row>
    <row r="160" spans="1:12" ht="35.25" customHeight="1" x14ac:dyDescent="0.35">
      <c r="A160" s="13">
        <v>16</v>
      </c>
      <c r="B160" s="79" t="s">
        <v>160</v>
      </c>
      <c r="C160" s="88" t="s">
        <v>13</v>
      </c>
      <c r="D160" s="64">
        <v>10</v>
      </c>
      <c r="E160" s="101"/>
      <c r="F160" s="63">
        <f t="shared" si="12"/>
        <v>0</v>
      </c>
      <c r="G160" s="106"/>
      <c r="H160" s="44">
        <f t="shared" si="13"/>
        <v>0</v>
      </c>
      <c r="I160" s="124"/>
      <c r="J160" s="124"/>
      <c r="K160" s="124"/>
      <c r="L160" s="125"/>
    </row>
    <row r="161" spans="1:12" ht="28.9" customHeight="1" x14ac:dyDescent="0.35">
      <c r="A161" s="13">
        <v>17</v>
      </c>
      <c r="B161" s="78" t="s">
        <v>112</v>
      </c>
      <c r="C161" s="47" t="s">
        <v>113</v>
      </c>
      <c r="D161" s="64">
        <v>5</v>
      </c>
      <c r="E161" s="101"/>
      <c r="F161" s="63">
        <f t="shared" si="12"/>
        <v>0</v>
      </c>
      <c r="G161" s="97"/>
      <c r="H161" s="44">
        <f t="shared" si="13"/>
        <v>0</v>
      </c>
      <c r="I161" s="124"/>
      <c r="J161" s="124"/>
      <c r="K161" s="124"/>
      <c r="L161" s="125"/>
    </row>
    <row r="162" spans="1:12" ht="28.9" customHeight="1" x14ac:dyDescent="0.35">
      <c r="A162" s="13">
        <v>18</v>
      </c>
      <c r="B162" s="78" t="s">
        <v>114</v>
      </c>
      <c r="C162" s="47" t="s">
        <v>113</v>
      </c>
      <c r="D162" s="64">
        <v>5</v>
      </c>
      <c r="E162" s="101"/>
      <c r="F162" s="63">
        <f t="shared" si="12"/>
        <v>0</v>
      </c>
      <c r="G162" s="97"/>
      <c r="H162" s="44">
        <f t="shared" si="13"/>
        <v>0</v>
      </c>
      <c r="I162" s="124"/>
      <c r="J162" s="124"/>
      <c r="K162" s="124"/>
      <c r="L162" s="125"/>
    </row>
    <row r="163" spans="1:12" ht="13.5" customHeight="1" x14ac:dyDescent="0.35">
      <c r="A163" s="13">
        <v>19</v>
      </c>
      <c r="B163" s="78" t="s">
        <v>115</v>
      </c>
      <c r="C163" s="47" t="s">
        <v>113</v>
      </c>
      <c r="D163" s="64">
        <v>5</v>
      </c>
      <c r="E163" s="101"/>
      <c r="F163" s="63">
        <f t="shared" si="12"/>
        <v>0</v>
      </c>
      <c r="G163" s="97"/>
      <c r="H163" s="44">
        <f t="shared" si="13"/>
        <v>0</v>
      </c>
      <c r="I163" s="124"/>
      <c r="J163" s="124"/>
      <c r="K163" s="124"/>
      <c r="L163" s="125"/>
    </row>
    <row r="164" spans="1:12" ht="13.5" customHeight="1" x14ac:dyDescent="0.35">
      <c r="A164" s="13">
        <v>20</v>
      </c>
      <c r="B164" s="78" t="s">
        <v>116</v>
      </c>
      <c r="C164" s="47" t="s">
        <v>113</v>
      </c>
      <c r="D164" s="64">
        <v>5</v>
      </c>
      <c r="E164" s="101"/>
      <c r="F164" s="63">
        <f t="shared" ref="F164:F170" si="14">D164*E164</f>
        <v>0</v>
      </c>
      <c r="G164" s="97"/>
      <c r="H164" s="44">
        <f t="shared" ref="H164:H170" si="15">F164+G164*F164</f>
        <v>0</v>
      </c>
      <c r="I164" s="124"/>
      <c r="J164" s="124"/>
      <c r="K164" s="124"/>
      <c r="L164" s="125"/>
    </row>
    <row r="165" spans="1:12" ht="13.5" customHeight="1" x14ac:dyDescent="0.35">
      <c r="A165" s="13">
        <v>21</v>
      </c>
      <c r="B165" s="79" t="s">
        <v>139</v>
      </c>
      <c r="C165" s="67" t="s">
        <v>13</v>
      </c>
      <c r="D165" s="68">
        <v>5</v>
      </c>
      <c r="E165" s="101"/>
      <c r="F165" s="63">
        <f t="shared" si="14"/>
        <v>0</v>
      </c>
      <c r="G165" s="97"/>
      <c r="H165" s="44">
        <f t="shared" si="15"/>
        <v>0</v>
      </c>
      <c r="I165" s="124"/>
      <c r="J165" s="124"/>
      <c r="K165" s="124"/>
      <c r="L165" s="125"/>
    </row>
    <row r="166" spans="1:12" ht="13.5" customHeight="1" x14ac:dyDescent="0.35">
      <c r="A166" s="13">
        <v>22</v>
      </c>
      <c r="B166" s="41" t="s">
        <v>117</v>
      </c>
      <c r="C166" s="47" t="s">
        <v>13</v>
      </c>
      <c r="D166" s="64">
        <v>40</v>
      </c>
      <c r="E166" s="101"/>
      <c r="F166" s="63">
        <f>D166*E166</f>
        <v>0</v>
      </c>
      <c r="G166" s="97"/>
      <c r="H166" s="44">
        <f>F166+G166*F166</f>
        <v>0</v>
      </c>
      <c r="I166" s="124"/>
      <c r="J166" s="124"/>
      <c r="K166" s="124"/>
      <c r="L166" s="125"/>
    </row>
    <row r="167" spans="1:12" ht="13.5" customHeight="1" x14ac:dyDescent="0.35">
      <c r="A167" s="13">
        <v>23</v>
      </c>
      <c r="B167" s="41" t="s">
        <v>118</v>
      </c>
      <c r="C167" s="47" t="s">
        <v>119</v>
      </c>
      <c r="D167" s="64">
        <v>10</v>
      </c>
      <c r="E167" s="101"/>
      <c r="F167" s="63">
        <f>D167*E167</f>
        <v>0</v>
      </c>
      <c r="G167" s="97"/>
      <c r="H167" s="44">
        <f>F167+G167*F167</f>
        <v>0</v>
      </c>
      <c r="I167" s="124"/>
      <c r="J167" s="124"/>
      <c r="K167" s="124"/>
      <c r="L167" s="125"/>
    </row>
    <row r="168" spans="1:12" ht="13.5" customHeight="1" x14ac:dyDescent="0.35">
      <c r="A168" s="13">
        <v>24</v>
      </c>
      <c r="B168" s="41" t="s">
        <v>120</v>
      </c>
      <c r="C168" s="47" t="s">
        <v>13</v>
      </c>
      <c r="D168" s="64">
        <v>9</v>
      </c>
      <c r="E168" s="103"/>
      <c r="F168" s="63">
        <f t="shared" si="14"/>
        <v>0</v>
      </c>
      <c r="G168" s="97"/>
      <c r="H168" s="44">
        <f t="shared" si="15"/>
        <v>0</v>
      </c>
      <c r="I168" s="124"/>
      <c r="J168" s="124"/>
      <c r="K168" s="124"/>
      <c r="L168" s="125"/>
    </row>
    <row r="169" spans="1:12" ht="13.5" customHeight="1" x14ac:dyDescent="0.35">
      <c r="A169" s="13">
        <v>25</v>
      </c>
      <c r="B169" s="41" t="s">
        <v>121</v>
      </c>
      <c r="C169" s="47" t="s">
        <v>13</v>
      </c>
      <c r="D169" s="64">
        <v>9</v>
      </c>
      <c r="E169" s="101"/>
      <c r="F169" s="63">
        <f t="shared" si="14"/>
        <v>0</v>
      </c>
      <c r="G169" s="97"/>
      <c r="H169" s="44">
        <f t="shared" si="15"/>
        <v>0</v>
      </c>
      <c r="I169" s="124"/>
      <c r="J169" s="124"/>
      <c r="K169" s="124"/>
      <c r="L169" s="125"/>
    </row>
    <row r="170" spans="1:12" ht="15" customHeight="1" thickBot="1" x14ac:dyDescent="0.4">
      <c r="A170" s="13">
        <v>26</v>
      </c>
      <c r="B170" s="90" t="s">
        <v>122</v>
      </c>
      <c r="C170" s="81" t="s">
        <v>119</v>
      </c>
      <c r="D170" s="82">
        <v>19</v>
      </c>
      <c r="E170" s="110"/>
      <c r="F170" s="83">
        <f t="shared" si="14"/>
        <v>0</v>
      </c>
      <c r="G170" s="111"/>
      <c r="H170" s="59">
        <f t="shared" si="15"/>
        <v>0</v>
      </c>
      <c r="I170" s="124"/>
      <c r="J170" s="124"/>
      <c r="K170" s="124"/>
      <c r="L170" s="125"/>
    </row>
    <row r="171" spans="1:12" ht="15" customHeight="1" thickTop="1" x14ac:dyDescent="0.35">
      <c r="A171" s="220" t="s">
        <v>75</v>
      </c>
      <c r="B171" s="221"/>
      <c r="C171" s="221"/>
      <c r="D171" s="221"/>
      <c r="E171" s="222"/>
      <c r="F171" s="77">
        <f>SUM(F145:F170)</f>
        <v>0</v>
      </c>
      <c r="G171" s="154"/>
      <c r="H171" s="77">
        <f>SUM(H145:H170)</f>
        <v>0</v>
      </c>
      <c r="I171" s="124"/>
      <c r="J171" s="124"/>
      <c r="K171" s="124"/>
      <c r="L171" s="125"/>
    </row>
    <row r="172" spans="1:12" ht="13.5" customHeight="1" x14ac:dyDescent="0.35">
      <c r="A172" s="129"/>
      <c r="B172" s="118"/>
      <c r="C172" s="134"/>
      <c r="D172" s="134"/>
      <c r="E172" s="135"/>
      <c r="F172" s="136"/>
      <c r="G172" s="155"/>
      <c r="H172" s="156"/>
      <c r="I172" s="124"/>
      <c r="J172" s="124"/>
      <c r="K172" s="124"/>
      <c r="L172" s="125"/>
    </row>
    <row r="173" spans="1:12" ht="13.5" customHeight="1" x14ac:dyDescent="0.35">
      <c r="A173" s="65"/>
      <c r="B173" s="131"/>
      <c r="C173" s="65"/>
      <c r="D173" s="65"/>
      <c r="E173" s="65"/>
      <c r="F173" s="65"/>
      <c r="G173" s="65"/>
      <c r="H173" s="65"/>
      <c r="I173" s="124"/>
      <c r="J173" s="124"/>
      <c r="K173" s="124"/>
      <c r="L173" s="125"/>
    </row>
    <row r="174" spans="1:12" ht="23.45" customHeight="1" x14ac:dyDescent="0.35">
      <c r="A174" s="175" t="s">
        <v>171</v>
      </c>
      <c r="B174" s="176"/>
      <c r="C174" s="176"/>
      <c r="D174" s="176"/>
      <c r="E174" s="176"/>
      <c r="F174" s="176"/>
      <c r="G174" s="176"/>
      <c r="H174" s="176"/>
      <c r="I174" s="176"/>
      <c r="J174" s="65"/>
      <c r="K174" s="65"/>
      <c r="L174" s="123"/>
    </row>
    <row r="175" spans="1:12" ht="13.9" customHeight="1" x14ac:dyDescent="0.25">
      <c r="A175" s="126"/>
      <c r="B175" s="132"/>
      <c r="C175" s="133"/>
      <c r="D175" s="133"/>
      <c r="E175" s="128"/>
      <c r="F175" s="128"/>
      <c r="G175" s="128"/>
      <c r="H175" s="128"/>
      <c r="I175" s="128"/>
      <c r="J175" s="65"/>
      <c r="K175" s="65"/>
      <c r="L175" s="123"/>
    </row>
    <row r="176" spans="1:12" ht="43.15" customHeight="1" x14ac:dyDescent="0.25">
      <c r="A176" s="85" t="s">
        <v>1</v>
      </c>
      <c r="B176" s="182" t="s">
        <v>123</v>
      </c>
      <c r="C176" s="183"/>
      <c r="D176" s="89" t="s">
        <v>3</v>
      </c>
      <c r="E176" s="89" t="s">
        <v>10</v>
      </c>
      <c r="F176" s="89" t="s">
        <v>11</v>
      </c>
      <c r="G176" s="40" t="s">
        <v>4</v>
      </c>
      <c r="H176" s="89" t="s">
        <v>5</v>
      </c>
      <c r="I176" s="40" t="s">
        <v>6</v>
      </c>
      <c r="J176" s="162" t="s">
        <v>130</v>
      </c>
      <c r="K176" s="113"/>
      <c r="L176" s="123"/>
    </row>
    <row r="177" spans="1:12" ht="28.9" customHeight="1" x14ac:dyDescent="0.25">
      <c r="A177" s="180">
        <v>1</v>
      </c>
      <c r="B177" s="177" t="s">
        <v>124</v>
      </c>
      <c r="C177" s="41" t="s">
        <v>125</v>
      </c>
      <c r="D177" s="47" t="s">
        <v>13</v>
      </c>
      <c r="E177" s="64">
        <v>100</v>
      </c>
      <c r="F177" s="101"/>
      <c r="G177" s="63">
        <f t="shared" ref="G177:G199" si="16">E177*F177</f>
        <v>0</v>
      </c>
      <c r="H177" s="97"/>
      <c r="I177" s="45">
        <f t="shared" ref="I177:I199" si="17">G177+H177*G177</f>
        <v>0</v>
      </c>
      <c r="J177" s="162"/>
      <c r="K177" s="65"/>
      <c r="L177" s="123"/>
    </row>
    <row r="178" spans="1:12" ht="28.9" customHeight="1" x14ac:dyDescent="0.25">
      <c r="A178" s="178"/>
      <c r="B178" s="178"/>
      <c r="C178" s="41" t="s">
        <v>126</v>
      </c>
      <c r="D178" s="47" t="s">
        <v>13</v>
      </c>
      <c r="E178" s="64">
        <v>80</v>
      </c>
      <c r="F178" s="101"/>
      <c r="G178" s="63">
        <f t="shared" si="16"/>
        <v>0</v>
      </c>
      <c r="H178" s="97"/>
      <c r="I178" s="45">
        <f t="shared" si="17"/>
        <v>0</v>
      </c>
      <c r="J178" s="162"/>
      <c r="K178" s="65"/>
      <c r="L178" s="123"/>
    </row>
    <row r="179" spans="1:12" ht="28.9" customHeight="1" x14ac:dyDescent="0.25">
      <c r="A179" s="178"/>
      <c r="B179" s="178"/>
      <c r="C179" s="41" t="s">
        <v>127</v>
      </c>
      <c r="D179" s="47" t="s">
        <v>13</v>
      </c>
      <c r="E179" s="64">
        <v>40</v>
      </c>
      <c r="F179" s="101"/>
      <c r="G179" s="63">
        <f t="shared" si="16"/>
        <v>0</v>
      </c>
      <c r="H179" s="97"/>
      <c r="I179" s="45">
        <f t="shared" si="17"/>
        <v>0</v>
      </c>
      <c r="J179" s="162"/>
      <c r="K179" s="65"/>
      <c r="L179" s="123"/>
    </row>
    <row r="180" spans="1:12" ht="28.9" customHeight="1" x14ac:dyDescent="0.25">
      <c r="A180" s="179"/>
      <c r="B180" s="179"/>
      <c r="C180" s="41" t="s">
        <v>128</v>
      </c>
      <c r="D180" s="47" t="s">
        <v>13</v>
      </c>
      <c r="E180" s="64">
        <v>10</v>
      </c>
      <c r="F180" s="101"/>
      <c r="G180" s="63">
        <f t="shared" si="16"/>
        <v>0</v>
      </c>
      <c r="H180" s="97"/>
      <c r="I180" s="45">
        <f t="shared" si="17"/>
        <v>0</v>
      </c>
      <c r="J180" s="162"/>
      <c r="K180" s="65"/>
      <c r="L180" s="123"/>
    </row>
    <row r="181" spans="1:12" ht="28.9" customHeight="1" x14ac:dyDescent="0.25">
      <c r="A181" s="180">
        <v>2</v>
      </c>
      <c r="B181" s="177" t="s">
        <v>129</v>
      </c>
      <c r="C181" s="41" t="s">
        <v>125</v>
      </c>
      <c r="D181" s="47" t="s">
        <v>13</v>
      </c>
      <c r="E181" s="64">
        <v>100</v>
      </c>
      <c r="F181" s="101"/>
      <c r="G181" s="63">
        <f t="shared" si="16"/>
        <v>0</v>
      </c>
      <c r="H181" s="97"/>
      <c r="I181" s="45">
        <f t="shared" si="17"/>
        <v>0</v>
      </c>
      <c r="J181" s="162"/>
      <c r="K181" s="65"/>
      <c r="L181" s="123"/>
    </row>
    <row r="182" spans="1:12" ht="28.9" customHeight="1" x14ac:dyDescent="0.25">
      <c r="A182" s="178"/>
      <c r="B182" s="178"/>
      <c r="C182" s="41" t="s">
        <v>126</v>
      </c>
      <c r="D182" s="47" t="s">
        <v>13</v>
      </c>
      <c r="E182" s="64">
        <v>150</v>
      </c>
      <c r="F182" s="101"/>
      <c r="G182" s="63">
        <f t="shared" si="16"/>
        <v>0</v>
      </c>
      <c r="H182" s="97"/>
      <c r="I182" s="45">
        <f t="shared" si="17"/>
        <v>0</v>
      </c>
      <c r="J182" s="162"/>
      <c r="K182" s="65"/>
      <c r="L182" s="123"/>
    </row>
    <row r="183" spans="1:12" ht="28.9" customHeight="1" x14ac:dyDescent="0.25">
      <c r="A183" s="178"/>
      <c r="B183" s="178"/>
      <c r="C183" s="41" t="s">
        <v>127</v>
      </c>
      <c r="D183" s="47" t="s">
        <v>13</v>
      </c>
      <c r="E183" s="64">
        <v>12</v>
      </c>
      <c r="F183" s="101"/>
      <c r="G183" s="63">
        <f t="shared" si="16"/>
        <v>0</v>
      </c>
      <c r="H183" s="97"/>
      <c r="I183" s="45">
        <f t="shared" si="17"/>
        <v>0</v>
      </c>
      <c r="J183" s="162"/>
      <c r="K183" s="65"/>
      <c r="L183" s="123"/>
    </row>
    <row r="184" spans="1:12" ht="28.9" customHeight="1" x14ac:dyDescent="0.25">
      <c r="A184" s="179"/>
      <c r="B184" s="179"/>
      <c r="C184" s="41" t="s">
        <v>128</v>
      </c>
      <c r="D184" s="47" t="s">
        <v>13</v>
      </c>
      <c r="E184" s="64">
        <v>5</v>
      </c>
      <c r="F184" s="101"/>
      <c r="G184" s="63">
        <f t="shared" si="16"/>
        <v>0</v>
      </c>
      <c r="H184" s="97"/>
      <c r="I184" s="45">
        <f t="shared" si="17"/>
        <v>0</v>
      </c>
      <c r="J184" s="162"/>
      <c r="K184" s="65"/>
      <c r="L184" s="123"/>
    </row>
    <row r="185" spans="1:12" ht="28.9" customHeight="1" x14ac:dyDescent="0.25">
      <c r="A185" s="180">
        <v>3</v>
      </c>
      <c r="B185" s="177" t="s">
        <v>131</v>
      </c>
      <c r="C185" s="41" t="s">
        <v>125</v>
      </c>
      <c r="D185" s="47" t="s">
        <v>13</v>
      </c>
      <c r="E185" s="64">
        <v>11</v>
      </c>
      <c r="F185" s="101"/>
      <c r="G185" s="63">
        <f t="shared" si="16"/>
        <v>0</v>
      </c>
      <c r="H185" s="97"/>
      <c r="I185" s="45">
        <f t="shared" si="17"/>
        <v>0</v>
      </c>
      <c r="J185" s="162"/>
      <c r="K185" s="65"/>
      <c r="L185" s="123"/>
    </row>
    <row r="186" spans="1:12" ht="28.9" customHeight="1" x14ac:dyDescent="0.25">
      <c r="A186" s="178"/>
      <c r="B186" s="178"/>
      <c r="C186" s="41" t="s">
        <v>126</v>
      </c>
      <c r="D186" s="47" t="s">
        <v>13</v>
      </c>
      <c r="E186" s="64">
        <v>10</v>
      </c>
      <c r="F186" s="101"/>
      <c r="G186" s="63">
        <f t="shared" si="16"/>
        <v>0</v>
      </c>
      <c r="H186" s="97"/>
      <c r="I186" s="45">
        <f t="shared" si="17"/>
        <v>0</v>
      </c>
      <c r="J186" s="162"/>
      <c r="K186" s="65"/>
      <c r="L186" s="123"/>
    </row>
    <row r="187" spans="1:12" ht="28.9" customHeight="1" x14ac:dyDescent="0.25">
      <c r="A187" s="178"/>
      <c r="B187" s="178"/>
      <c r="C187" s="41" t="s">
        <v>127</v>
      </c>
      <c r="D187" s="47" t="s">
        <v>13</v>
      </c>
      <c r="E187" s="64">
        <v>11</v>
      </c>
      <c r="F187" s="101"/>
      <c r="G187" s="63">
        <f t="shared" si="16"/>
        <v>0</v>
      </c>
      <c r="H187" s="97"/>
      <c r="I187" s="45">
        <f t="shared" si="17"/>
        <v>0</v>
      </c>
      <c r="J187" s="162"/>
      <c r="K187" s="65"/>
      <c r="L187" s="123"/>
    </row>
    <row r="188" spans="1:12" ht="28.9" customHeight="1" x14ac:dyDescent="0.25">
      <c r="A188" s="179"/>
      <c r="B188" s="179"/>
      <c r="C188" s="41" t="s">
        <v>128</v>
      </c>
      <c r="D188" s="47" t="s">
        <v>13</v>
      </c>
      <c r="E188" s="64">
        <v>150</v>
      </c>
      <c r="F188" s="101"/>
      <c r="G188" s="63">
        <f t="shared" si="16"/>
        <v>0</v>
      </c>
      <c r="H188" s="97"/>
      <c r="I188" s="45">
        <f t="shared" si="17"/>
        <v>0</v>
      </c>
      <c r="J188" s="162"/>
      <c r="K188" s="65"/>
      <c r="L188" s="123"/>
    </row>
    <row r="189" spans="1:12" ht="28.9" customHeight="1" x14ac:dyDescent="0.25">
      <c r="A189" s="180">
        <v>4</v>
      </c>
      <c r="B189" s="177" t="s">
        <v>132</v>
      </c>
      <c r="C189" s="41" t="s">
        <v>125</v>
      </c>
      <c r="D189" s="47" t="s">
        <v>13</v>
      </c>
      <c r="E189" s="64">
        <v>10</v>
      </c>
      <c r="F189" s="101"/>
      <c r="G189" s="63">
        <f t="shared" si="16"/>
        <v>0</v>
      </c>
      <c r="H189" s="97"/>
      <c r="I189" s="45">
        <f t="shared" si="17"/>
        <v>0</v>
      </c>
      <c r="J189" s="162"/>
      <c r="K189" s="65"/>
      <c r="L189" s="123"/>
    </row>
    <row r="190" spans="1:12" ht="28.9" customHeight="1" x14ac:dyDescent="0.25">
      <c r="A190" s="178"/>
      <c r="B190" s="178"/>
      <c r="C190" s="41" t="s">
        <v>126</v>
      </c>
      <c r="D190" s="47" t="s">
        <v>13</v>
      </c>
      <c r="E190" s="64">
        <v>10</v>
      </c>
      <c r="F190" s="101"/>
      <c r="G190" s="63">
        <f t="shared" si="16"/>
        <v>0</v>
      </c>
      <c r="H190" s="97"/>
      <c r="I190" s="45">
        <f t="shared" si="17"/>
        <v>0</v>
      </c>
      <c r="J190" s="162"/>
      <c r="K190" s="65"/>
      <c r="L190" s="123"/>
    </row>
    <row r="191" spans="1:12" ht="28.9" customHeight="1" x14ac:dyDescent="0.25">
      <c r="A191" s="178"/>
      <c r="B191" s="178"/>
      <c r="C191" s="41" t="s">
        <v>127</v>
      </c>
      <c r="D191" s="47" t="s">
        <v>13</v>
      </c>
      <c r="E191" s="64">
        <v>11</v>
      </c>
      <c r="F191" s="101"/>
      <c r="G191" s="63">
        <f t="shared" si="16"/>
        <v>0</v>
      </c>
      <c r="H191" s="97"/>
      <c r="I191" s="45">
        <f t="shared" si="17"/>
        <v>0</v>
      </c>
      <c r="J191" s="162"/>
      <c r="K191" s="65"/>
      <c r="L191" s="123"/>
    </row>
    <row r="192" spans="1:12" ht="28.9" customHeight="1" x14ac:dyDescent="0.25">
      <c r="A192" s="179"/>
      <c r="B192" s="179"/>
      <c r="C192" s="41" t="s">
        <v>128</v>
      </c>
      <c r="D192" s="47" t="s">
        <v>13</v>
      </c>
      <c r="E192" s="64">
        <v>290</v>
      </c>
      <c r="F192" s="101"/>
      <c r="G192" s="63">
        <f t="shared" si="16"/>
        <v>0</v>
      </c>
      <c r="H192" s="97"/>
      <c r="I192" s="45">
        <f t="shared" si="17"/>
        <v>0</v>
      </c>
      <c r="J192" s="162"/>
      <c r="K192" s="65"/>
      <c r="L192" s="123"/>
    </row>
    <row r="193" spans="1:12" ht="28.9" customHeight="1" x14ac:dyDescent="0.25">
      <c r="A193" s="180">
        <v>5</v>
      </c>
      <c r="B193" s="177" t="s">
        <v>133</v>
      </c>
      <c r="C193" s="41" t="s">
        <v>126</v>
      </c>
      <c r="D193" s="47" t="s">
        <v>13</v>
      </c>
      <c r="E193" s="64">
        <v>10</v>
      </c>
      <c r="F193" s="101"/>
      <c r="G193" s="63">
        <f t="shared" si="16"/>
        <v>0</v>
      </c>
      <c r="H193" s="97"/>
      <c r="I193" s="45">
        <f t="shared" si="17"/>
        <v>0</v>
      </c>
      <c r="J193" s="162"/>
      <c r="K193" s="65"/>
      <c r="L193" s="123"/>
    </row>
    <row r="194" spans="1:12" ht="28.9" customHeight="1" x14ac:dyDescent="0.25">
      <c r="A194" s="178"/>
      <c r="B194" s="178"/>
      <c r="C194" s="41" t="s">
        <v>127</v>
      </c>
      <c r="D194" s="47" t="s">
        <v>13</v>
      </c>
      <c r="E194" s="64">
        <v>12</v>
      </c>
      <c r="F194" s="101"/>
      <c r="G194" s="63">
        <f t="shared" si="16"/>
        <v>0</v>
      </c>
      <c r="H194" s="97"/>
      <c r="I194" s="45">
        <f t="shared" si="17"/>
        <v>0</v>
      </c>
      <c r="J194" s="162"/>
      <c r="K194" s="65"/>
      <c r="L194" s="123"/>
    </row>
    <row r="195" spans="1:12" ht="28.9" customHeight="1" x14ac:dyDescent="0.25">
      <c r="A195" s="179"/>
      <c r="B195" s="179"/>
      <c r="C195" s="41" t="s">
        <v>128</v>
      </c>
      <c r="D195" s="47" t="s">
        <v>13</v>
      </c>
      <c r="E195" s="64">
        <v>9</v>
      </c>
      <c r="F195" s="101"/>
      <c r="G195" s="63">
        <f t="shared" si="16"/>
        <v>0</v>
      </c>
      <c r="H195" s="97"/>
      <c r="I195" s="45">
        <f t="shared" si="17"/>
        <v>0</v>
      </c>
      <c r="J195" s="162"/>
      <c r="K195" s="65"/>
      <c r="L195" s="123"/>
    </row>
    <row r="196" spans="1:12" ht="28.9" customHeight="1" x14ac:dyDescent="0.25">
      <c r="A196" s="180">
        <v>6</v>
      </c>
      <c r="B196" s="177" t="s">
        <v>134</v>
      </c>
      <c r="C196" s="41" t="s">
        <v>126</v>
      </c>
      <c r="D196" s="47" t="s">
        <v>13</v>
      </c>
      <c r="E196" s="64">
        <v>11</v>
      </c>
      <c r="F196" s="101"/>
      <c r="G196" s="63">
        <f t="shared" si="16"/>
        <v>0</v>
      </c>
      <c r="H196" s="97"/>
      <c r="I196" s="45">
        <f t="shared" si="17"/>
        <v>0</v>
      </c>
      <c r="J196" s="162"/>
      <c r="K196" s="65"/>
      <c r="L196" s="123"/>
    </row>
    <row r="197" spans="1:12" ht="28.9" customHeight="1" x14ac:dyDescent="0.25">
      <c r="A197" s="178"/>
      <c r="B197" s="178"/>
      <c r="C197" s="41" t="s">
        <v>127</v>
      </c>
      <c r="D197" s="47" t="s">
        <v>13</v>
      </c>
      <c r="E197" s="64">
        <v>7</v>
      </c>
      <c r="F197" s="101"/>
      <c r="G197" s="63">
        <f t="shared" si="16"/>
        <v>0</v>
      </c>
      <c r="H197" s="97"/>
      <c r="I197" s="45">
        <f t="shared" si="17"/>
        <v>0</v>
      </c>
      <c r="J197" s="162"/>
      <c r="K197" s="65"/>
      <c r="L197" s="123"/>
    </row>
    <row r="198" spans="1:12" ht="29.45" customHeight="1" x14ac:dyDescent="0.25">
      <c r="A198" s="179"/>
      <c r="B198" s="179"/>
      <c r="C198" s="41" t="s">
        <v>128</v>
      </c>
      <c r="D198" s="47" t="s">
        <v>13</v>
      </c>
      <c r="E198" s="64">
        <v>20</v>
      </c>
      <c r="F198" s="102"/>
      <c r="G198" s="63">
        <f t="shared" si="16"/>
        <v>0</v>
      </c>
      <c r="H198" s="97"/>
      <c r="I198" s="45">
        <f t="shared" si="17"/>
        <v>0</v>
      </c>
      <c r="J198" s="162"/>
      <c r="K198" s="65"/>
      <c r="L198" s="123"/>
    </row>
    <row r="199" spans="1:12" ht="29.45" customHeight="1" thickBot="1" x14ac:dyDescent="0.3">
      <c r="A199" s="80">
        <v>7</v>
      </c>
      <c r="B199" s="86" t="s">
        <v>135</v>
      </c>
      <c r="C199" s="87" t="s">
        <v>126</v>
      </c>
      <c r="D199" s="81" t="s">
        <v>13</v>
      </c>
      <c r="E199" s="82">
        <v>14</v>
      </c>
      <c r="F199" s="112"/>
      <c r="G199" s="83">
        <f t="shared" si="16"/>
        <v>0</v>
      </c>
      <c r="H199" s="111"/>
      <c r="I199" s="84">
        <f t="shared" si="17"/>
        <v>0</v>
      </c>
      <c r="J199" s="162"/>
      <c r="K199" s="65"/>
      <c r="L199" s="123"/>
    </row>
    <row r="200" spans="1:12" ht="15" customHeight="1" thickTop="1" x14ac:dyDescent="0.25">
      <c r="A200" s="223" t="s">
        <v>75</v>
      </c>
      <c r="B200" s="224"/>
      <c r="C200" s="224"/>
      <c r="D200" s="224"/>
      <c r="E200" s="224"/>
      <c r="F200" s="225"/>
      <c r="G200" s="77">
        <f>SUM(G177:G199)</f>
        <v>0</v>
      </c>
      <c r="H200" s="154"/>
      <c r="I200" s="77">
        <f>SUM(I177:I199)</f>
        <v>0</v>
      </c>
      <c r="J200" s="162"/>
      <c r="K200" s="65"/>
      <c r="L200" s="123"/>
    </row>
    <row r="201" spans="1:12" ht="13.9" customHeight="1" x14ac:dyDescent="0.25">
      <c r="A201" s="129"/>
      <c r="B201" s="118"/>
      <c r="C201" s="119"/>
      <c r="D201" s="153"/>
      <c r="E201" s="119"/>
      <c r="F201" s="119"/>
      <c r="G201" s="119"/>
      <c r="H201" s="119"/>
      <c r="I201" s="119"/>
      <c r="J201" s="65"/>
      <c r="K201" s="65"/>
      <c r="L201" s="123"/>
    </row>
    <row r="202" spans="1:12" ht="13.9" customHeight="1" x14ac:dyDescent="0.25">
      <c r="A202" s="122"/>
      <c r="B202" s="114"/>
      <c r="C202" s="65"/>
      <c r="D202" s="115"/>
      <c r="E202" s="65"/>
      <c r="F202" s="65"/>
      <c r="G202" s="65"/>
      <c r="H202" s="65"/>
      <c r="I202" s="65"/>
      <c r="J202" s="65"/>
      <c r="K202" s="65"/>
      <c r="L202" s="123"/>
    </row>
    <row r="203" spans="1:12" ht="31.15" customHeight="1" x14ac:dyDescent="0.35">
      <c r="A203" s="175" t="s">
        <v>177</v>
      </c>
      <c r="B203" s="176"/>
      <c r="C203" s="176"/>
      <c r="D203" s="176"/>
      <c r="E203" s="176"/>
      <c r="F203" s="176"/>
      <c r="G203" s="176"/>
      <c r="H203" s="176"/>
      <c r="I203" s="65"/>
      <c r="J203" s="65"/>
      <c r="K203" s="65"/>
      <c r="L203" s="123"/>
    </row>
    <row r="204" spans="1:12" ht="13.9" customHeight="1" x14ac:dyDescent="0.25">
      <c r="A204" s="144"/>
      <c r="B204" s="151"/>
      <c r="C204" s="152"/>
      <c r="D204" s="152"/>
      <c r="E204" s="152"/>
      <c r="F204" s="152"/>
      <c r="G204" s="152"/>
      <c r="H204" s="152"/>
      <c r="I204" s="65"/>
      <c r="J204" s="65"/>
      <c r="K204" s="65"/>
      <c r="L204" s="123"/>
    </row>
    <row r="205" spans="1:12" ht="59.25" customHeight="1" x14ac:dyDescent="0.25">
      <c r="A205" s="91" t="s">
        <v>1</v>
      </c>
      <c r="B205" s="91" t="s">
        <v>76</v>
      </c>
      <c r="C205" s="91" t="s">
        <v>3</v>
      </c>
      <c r="D205" s="91" t="s">
        <v>10</v>
      </c>
      <c r="E205" s="91" t="s">
        <v>174</v>
      </c>
      <c r="F205" s="40" t="s">
        <v>4</v>
      </c>
      <c r="G205" s="91" t="s">
        <v>5</v>
      </c>
      <c r="H205" s="40" t="s">
        <v>6</v>
      </c>
      <c r="I205" s="163"/>
      <c r="J205" s="141"/>
      <c r="K205" s="141"/>
      <c r="L205" s="164"/>
    </row>
    <row r="206" spans="1:12" ht="51" customHeight="1" thickBot="1" x14ac:dyDescent="0.3">
      <c r="A206" s="80">
        <v>1</v>
      </c>
      <c r="B206" s="160" t="s">
        <v>176</v>
      </c>
      <c r="C206" s="81" t="s">
        <v>97</v>
      </c>
      <c r="D206" s="82">
        <v>400</v>
      </c>
      <c r="E206" s="110"/>
      <c r="F206" s="83">
        <f t="shared" ref="F206" si="18">D206*E206</f>
        <v>0</v>
      </c>
      <c r="G206" s="161"/>
      <c r="H206" s="84">
        <f t="shared" ref="H206" si="19">F206+G206*F206</f>
        <v>0</v>
      </c>
      <c r="I206" s="163"/>
      <c r="J206" s="141"/>
      <c r="K206" s="141"/>
      <c r="L206" s="164"/>
    </row>
    <row r="207" spans="1:12" ht="13.9" customHeight="1" thickTop="1" x14ac:dyDescent="0.25">
      <c r="A207" s="226" t="s">
        <v>75</v>
      </c>
      <c r="B207" s="227"/>
      <c r="C207" s="227"/>
      <c r="D207" s="227"/>
      <c r="E207" s="228"/>
      <c r="F207" s="157">
        <f>SUM(F206)</f>
        <v>0</v>
      </c>
      <c r="G207" s="158"/>
      <c r="H207" s="159">
        <f>SUM(H206)</f>
        <v>0</v>
      </c>
      <c r="I207" s="141"/>
      <c r="J207" s="141"/>
      <c r="K207" s="141"/>
      <c r="L207" s="164"/>
    </row>
    <row r="208" spans="1:12" ht="13.9" customHeight="1" x14ac:dyDescent="0.25">
      <c r="A208" s="208"/>
      <c r="B208" s="209"/>
      <c r="C208" s="209"/>
      <c r="D208" s="209"/>
      <c r="E208" s="209"/>
      <c r="F208" s="209"/>
      <c r="G208" s="209"/>
      <c r="H208" s="209"/>
      <c r="I208" s="209"/>
      <c r="J208" s="209"/>
      <c r="K208" s="209"/>
      <c r="L208" s="210"/>
    </row>
    <row r="209" spans="1:12" ht="13.9" customHeight="1" x14ac:dyDescent="0.25">
      <c r="A209" s="122"/>
      <c r="B209" s="150"/>
      <c r="C209" s="150"/>
      <c r="D209" s="65"/>
      <c r="E209" s="65"/>
      <c r="F209" s="65"/>
      <c r="G209" s="65"/>
      <c r="H209" s="65"/>
      <c r="I209" s="65"/>
      <c r="J209" s="65"/>
      <c r="K209" s="65"/>
      <c r="L209" s="123"/>
    </row>
    <row r="210" spans="1:12" ht="46.9" customHeight="1" x14ac:dyDescent="0.35">
      <c r="A210" s="148"/>
      <c r="B210" s="138" t="s">
        <v>172</v>
      </c>
      <c r="C210" s="139">
        <f>J39+G103+F139+F171+G200+F207</f>
        <v>0</v>
      </c>
      <c r="D210" s="143"/>
      <c r="E210" s="140"/>
      <c r="F210" s="140"/>
      <c r="G210" s="140"/>
      <c r="H210" s="65"/>
      <c r="I210" s="141"/>
      <c r="J210" s="141"/>
      <c r="K210" s="65"/>
      <c r="L210" s="123"/>
    </row>
    <row r="211" spans="1:12" ht="46.9" customHeight="1" x14ac:dyDescent="0.35">
      <c r="A211" s="137"/>
      <c r="B211" s="95" t="s">
        <v>173</v>
      </c>
      <c r="C211" s="96">
        <f>L39+I103+H139+H171+I200+H207</f>
        <v>0</v>
      </c>
      <c r="D211" s="142"/>
      <c r="E211" s="146"/>
      <c r="F211" s="146"/>
      <c r="G211" s="146"/>
      <c r="H211" s="147"/>
      <c r="I211" s="147"/>
      <c r="J211" s="147"/>
      <c r="K211" s="147"/>
      <c r="L211" s="149"/>
    </row>
    <row r="212" spans="1:12" ht="13.9" customHeight="1" x14ac:dyDescent="0.25">
      <c r="A212" s="117"/>
      <c r="B212" s="118"/>
      <c r="C212" s="119"/>
      <c r="D212" s="120"/>
      <c r="E212" s="140"/>
      <c r="F212" s="140"/>
      <c r="G212" s="140"/>
      <c r="H212" s="65"/>
      <c r="I212" s="65"/>
      <c r="J212" s="65"/>
      <c r="K212" s="65"/>
      <c r="L212" s="121"/>
    </row>
    <row r="213" spans="1:12" ht="13.9" customHeight="1" x14ac:dyDescent="0.25">
      <c r="A213" s="65"/>
      <c r="B213" s="114"/>
      <c r="C213" s="65"/>
      <c r="D213" s="115"/>
      <c r="E213" s="65"/>
      <c r="F213" s="65"/>
      <c r="G213" s="65"/>
      <c r="H213" s="65"/>
      <c r="I213" s="65"/>
      <c r="J213" s="65"/>
      <c r="K213" s="65"/>
      <c r="L213" s="65"/>
    </row>
    <row r="214" spans="1:12" ht="14.4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</row>
  </sheetData>
  <mergeCells count="47">
    <mergeCell ref="A208:L208"/>
    <mergeCell ref="A108:H108"/>
    <mergeCell ref="A7:L7"/>
    <mergeCell ref="A9:L9"/>
    <mergeCell ref="A40:L40"/>
    <mergeCell ref="A41:L41"/>
    <mergeCell ref="A43:L43"/>
    <mergeCell ref="A42:L42"/>
    <mergeCell ref="A139:E139"/>
    <mergeCell ref="A171:E171"/>
    <mergeCell ref="A200:F200"/>
    <mergeCell ref="A207:E207"/>
    <mergeCell ref="G11:H11"/>
    <mergeCell ref="C10:H10"/>
    <mergeCell ref="I10:I12"/>
    <mergeCell ref="A2:L2"/>
    <mergeCell ref="B176:C176"/>
    <mergeCell ref="A142:H142"/>
    <mergeCell ref="A174:I174"/>
    <mergeCell ref="A4:L4"/>
    <mergeCell ref="K10:K12"/>
    <mergeCell ref="L10:L12"/>
    <mergeCell ref="A8:L8"/>
    <mergeCell ref="A6:L6"/>
    <mergeCell ref="A107:H107"/>
    <mergeCell ref="B10:B12"/>
    <mergeCell ref="A103:F103"/>
    <mergeCell ref="A10:A12"/>
    <mergeCell ref="J10:J12"/>
    <mergeCell ref="C11:D11"/>
    <mergeCell ref="E11:F11"/>
    <mergeCell ref="A1:L1"/>
    <mergeCell ref="A5:L5"/>
    <mergeCell ref="A39:I39"/>
    <mergeCell ref="A203:H203"/>
    <mergeCell ref="B196:B198"/>
    <mergeCell ref="B181:B184"/>
    <mergeCell ref="B185:B188"/>
    <mergeCell ref="B189:B192"/>
    <mergeCell ref="B193:B195"/>
    <mergeCell ref="A181:A184"/>
    <mergeCell ref="A185:A188"/>
    <mergeCell ref="A189:A192"/>
    <mergeCell ref="A193:A195"/>
    <mergeCell ref="A196:A198"/>
    <mergeCell ref="A177:A180"/>
    <mergeCell ref="B177:B180"/>
  </mergeCells>
  <pageMargins left="0.70866099999999999" right="0.70866099999999999" top="0.748031" bottom="0.748031" header="0.31496099999999999" footer="0.31496099999999999"/>
  <pageSetup scale="5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cenowy_Pakiet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Jóźwiak-Tęsiorowska</dc:creator>
  <cp:lastModifiedBy>Marlena Jóźwiak-Tęsiorowska</cp:lastModifiedBy>
  <dcterms:created xsi:type="dcterms:W3CDTF">2023-10-30T11:41:59Z</dcterms:created>
  <dcterms:modified xsi:type="dcterms:W3CDTF">2024-01-31T11:22:27Z</dcterms:modified>
</cp:coreProperties>
</file>