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tabRatio="829" activeTab="11"/>
  </bookViews>
  <sheets>
    <sheet name="panewka dwumobilna" sheetId="1" r:id="rId1"/>
    <sheet name="spacery" sheetId="2" r:id="rId2"/>
    <sheet name="panewka" sheetId="3" r:id="rId3"/>
    <sheet name="onko" sheetId="4" r:id="rId4"/>
    <sheet name="kręg małoinw" sheetId="5" r:id="rId5"/>
    <sheet name="wertebroplastyka" sheetId="6" r:id="rId6"/>
    <sheet name="dysk" sheetId="7" r:id="rId7"/>
    <sheet name="cementy" sheetId="8" r:id="rId8"/>
    <sheet name="endo biodra" sheetId="9" r:id="rId9"/>
    <sheet name="rewizja biodro" sheetId="10" r:id="rId10"/>
    <sheet name="kończyna górna" sheetId="11" r:id="rId11"/>
    <sheet name="protezy nacz." sheetId="12" r:id="rId12"/>
    <sheet name="protezy naczy." sheetId="13" r:id="rId13"/>
  </sheets>
  <definedNames/>
  <calcPr fullCalcOnLoad="1"/>
</workbook>
</file>

<file path=xl/sharedStrings.xml><?xml version="1.0" encoding="utf-8"?>
<sst xmlns="http://schemas.openxmlformats.org/spreadsheetml/2006/main" count="791" uniqueCount="259">
  <si>
    <t>Lp.</t>
  </si>
  <si>
    <t>Nazwa asortymentu</t>
  </si>
  <si>
    <t>Jednostka miary</t>
  </si>
  <si>
    <t>Ilość</t>
  </si>
  <si>
    <t>Cena netto za szt.</t>
  </si>
  <si>
    <t>Wartość netto</t>
  </si>
  <si>
    <t>Wartość brutto</t>
  </si>
  <si>
    <t>Numer katalogowy</t>
  </si>
  <si>
    <t>szt.</t>
  </si>
  <si>
    <t>Warunki:</t>
  </si>
  <si>
    <t>I</t>
  </si>
  <si>
    <t>Wkładka polietylenowa</t>
  </si>
  <si>
    <t>Cena brutto za szt.</t>
  </si>
  <si>
    <t>Nazwa handlowa</t>
  </si>
  <si>
    <t>% Vat</t>
  </si>
  <si>
    <t>Należy złożyć ofertę zgodnie z jednym z poniższych wariantów.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</si>
  <si>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</si>
  <si>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</si>
  <si>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</si>
  <si>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</si>
  <si>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</si>
  <si>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</si>
  <si>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</si>
  <si>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</si>
  <si>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</si>
  <si>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</si>
  <si>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Producent</t>
  </si>
  <si>
    <t>XII</t>
  </si>
  <si>
    <t>Opis techniczny:</t>
  </si>
  <si>
    <t>Tymczasowe endoprotezy stawu kolanowego ( spacery) wysycone gentamycyną i wankomycyną  w dawkach zwiększających się wraz z rozmiarem; składające się z 2 komponentów: udowego i piszczelowego. Dostępne w 3 rozmiarach. Produkt fabrycznie gotowy do implantacji bez konieczności używania foremek.</t>
  </si>
  <si>
    <t>Tymczasowa endoproteza stawu biodrowego dostępna w 5 rozmiarach, wysycona gentamycyną i wankomycyną w dawkach zwiększających się wraz z rozmiarem. Produkt fabrycznie przygotowany do implantacji, bez konieczności używania foremek cementowych.</t>
  </si>
  <si>
    <t xml:space="preserve">Należy złożyć ofertę zgodnie z z poniższym opisem technicznym. </t>
  </si>
  <si>
    <t>panewka rewizyjna</t>
  </si>
  <si>
    <t>wkładka</t>
  </si>
  <si>
    <t>proteza kolumny</t>
  </si>
  <si>
    <t>elementy dna</t>
  </si>
  <si>
    <t>elementy stropu</t>
  </si>
  <si>
    <t>kosz</t>
  </si>
  <si>
    <t>podkładki</t>
  </si>
  <si>
    <t>śruby</t>
  </si>
  <si>
    <t xml:space="preserve">Panewka rewizyjna, sferyczna typu press-fit, wykonana z tantalu. Porowatość powierzchni panewki wynosi 75-80%, przepuszczalność zbliżona do przepuszczalności kości. Możliwa stabilizacja śrubami. Zakres rozmiarów czaszy rewizyjnej od 48- 80mm ze skokiem co 2mm. </t>
  </si>
  <si>
    <t xml:space="preserve">Wkład polietylenowy cementowany, wykonany z wysoko usieciowanego polietylenu najnowszej generacji. Insert neutralny lub z nachyleniem 10º. Żłobkowana tylna strona wkładu zmniejsza naprężenie w warstwie cementowej i zapewnia stabilizację rotacyjną. </t>
  </si>
  <si>
    <t>Elementy rekonstrukcyjne tantalowe - protezy kolumny, dostępne w 4 rozmiarach</t>
  </si>
  <si>
    <t>Łaty do dna panewki - Elementy uzupełniające ubytki dna panewki, wykonane z tantalu, dostępne w 3 wysokościach – średnice 26,32,38mm</t>
  </si>
  <si>
    <t>Elementy uzupełniające ubytki stropu wykonane w całości z tantalu, w 6 średnicach i 4 wysokościach</t>
  </si>
  <si>
    <t>Koszyki rekonstrukcyjne anatomiczne dopasowane odpowiednio do budowy anatomicznej pacjenta – dla uzyskania optymalnej wytrzymałości mechanicznej wykonane są z czystego tytanu. Dostępne w prawej i lewej konfiguracji, wersje z długim i krótkim ramieniem. Dolne ramie przystosowane do wbicia w kość kulszową. Po 10 rozmiarów każdy, w zakresie 48-68mm</t>
  </si>
  <si>
    <t>Klinowate tantalowe podkładki dostępne w 3 wysokościach 5, 10, 15mm</t>
  </si>
  <si>
    <t>Wkręty do mocowania implantów, średnica 6,5mm długość 20-80mm</t>
  </si>
  <si>
    <t>Elementy zawiasowe</t>
  </si>
  <si>
    <t>trzpień cementowy</t>
  </si>
  <si>
    <t>trzpień bezcementowy</t>
  </si>
  <si>
    <t xml:space="preserve">podkładka udowa </t>
  </si>
  <si>
    <t>podkładka piszczelowa</t>
  </si>
  <si>
    <t>offset</t>
  </si>
  <si>
    <t>komponent udowy</t>
  </si>
  <si>
    <t>komponent piszczelowy</t>
  </si>
  <si>
    <t>wkładka rotacyjna</t>
  </si>
  <si>
    <t>bumper</t>
  </si>
  <si>
    <t>oś</t>
  </si>
  <si>
    <t>tuleja</t>
  </si>
  <si>
    <t>zatyczka</t>
  </si>
  <si>
    <t>Elementy poresekcyjne</t>
  </si>
  <si>
    <t>głowa metalowa</t>
  </si>
  <si>
    <t>komponent biodrowy</t>
  </si>
  <si>
    <t>przedłuzka</t>
  </si>
  <si>
    <t>trzpień cementowany</t>
  </si>
  <si>
    <t>ostrza do pił</t>
  </si>
  <si>
    <t>Przedłużka udowa i piszczelowa, cementowa, tytanowa</t>
  </si>
  <si>
    <t>Przedłużka udowa i piszczelowa, bezcementowa, tytanowa w dwóch długościach 80 i 155mm o średnicach 10-23mm</t>
  </si>
  <si>
    <t>podkładka udowa</t>
  </si>
  <si>
    <t>Bloczek udowy 10mm</t>
  </si>
  <si>
    <t>Podkładka piszczelowa 5mm i 10mm</t>
  </si>
  <si>
    <t>Adapter offsetowy 4mm umożliwiający przesuniecie osi w zakresie 360 stopni</t>
  </si>
  <si>
    <t>Część udowa anatomiczna (lewa, prawa) w 5 rozmiarach (XS, S, M, L, XL)</t>
  </si>
  <si>
    <t>Część piszczelowa w 4 rozmiarach (w tym rozmiar XS)</t>
  </si>
  <si>
    <t>Wkładka polietylenowa w 5 grubościach: 10mm,13mm,16mm,20mm,24mm</t>
  </si>
  <si>
    <t>Element rotacyjny w dwóch opcjach: neutralnej i z 3 milimetrowym tylnym offsetem</t>
  </si>
  <si>
    <t>Bumper w dwóch opcjach: neutralnej i 3 stopniowej</t>
  </si>
  <si>
    <t>Oś</t>
  </si>
  <si>
    <t>Tuleja piszczelowa</t>
  </si>
  <si>
    <t>Tuleja udowa - zatyczka</t>
  </si>
  <si>
    <t>Komponent biodrowy w wysokości 70mm w wersji z krętarzem lub bez</t>
  </si>
  <si>
    <t>przedłużka</t>
  </si>
  <si>
    <t>Element przedłużający w różnych długościach od 30mm do 70mm rosnący co 10mm i od 80mm do 220mm rosnący co 20mm</t>
  </si>
  <si>
    <t>Trzpienie cementowane proste lub zagięte z body lub bez o średnicy od 8mm do 17mm</t>
  </si>
  <si>
    <t>Trzpienie bezcementowane proste lub zagięte o średnicy od 11mm do 19mm, trzpienie zagięte w dwóch długościach 150mm i 200mm</t>
  </si>
  <si>
    <t>komponent udowy w wysokości 65mm, anatomiczny - prawy, lewy, w dwóch wersjach - małej i standardowej</t>
  </si>
  <si>
    <t>komponent piszczelowy w wysokości 80mm, uniwersalny, w dwóch wersjach - małej i statndardowej</t>
  </si>
  <si>
    <t>bloker</t>
  </si>
  <si>
    <t>pręt tytanowy</t>
  </si>
  <si>
    <t>pręt</t>
  </si>
  <si>
    <t>zestaw</t>
  </si>
  <si>
    <t>1. Użyczenie 1 zestawu instrumentarium do stosowania zaoferowanych implantów</t>
  </si>
  <si>
    <t>Ostrza kompatybilne z użyczonymi napędami. Rózne rozmiary umożliwiające wykonanie zabiegu wg zaoferowanej techniki. Dodatkowo mogą być zaoferowane ostrza kompatybilne z posiadanymi przez Zamawiającego napędami Acculan.</t>
  </si>
  <si>
    <t>spacer kolanowy z 2 antybiotykami</t>
  </si>
  <si>
    <t>spacer biodrowy z 2 antybiotykami</t>
  </si>
  <si>
    <t>Igły  do podawania cementu kostnego. Igły pakowane są osobno niezależnie od reszty zestawu. Igły dostępne w 3 średnicach w przedziale 9-15G (różnica pomiędzy średnicami co najmniej 2G). Igły dostępne w przynajmniej dwóch długościach w przedziale 120-150 mm. Igły dostępne z dwoma kształtami ostrzy – stożkowe i jednostronnie ścięte,</t>
  </si>
  <si>
    <t>Wartość zamówienia podstawowego</t>
  </si>
  <si>
    <t>Całkowita wartość zamówienia</t>
  </si>
  <si>
    <t>Zamawiający dopuszcza zaoferowanie produktu gdzie elementy zestawu opisanego w poz. 2 (lub ich komplety) będą pakowane i fakturowane osobno. W takim przypadku należy w cenniku wycenić każdy z elementów osobno.</t>
  </si>
  <si>
    <t>element łączący</t>
  </si>
  <si>
    <t>Wartość zamówienia w ramach prawa opcji 30%</t>
  </si>
  <si>
    <t>śruba</t>
  </si>
  <si>
    <t xml:space="preserve">panewka rewizyjna </t>
  </si>
  <si>
    <t>proteza dysku szyjnego</t>
  </si>
  <si>
    <t xml:space="preserve">2. Bank implantów na bloku operacyjnym umożliwiający ciągłość pracy </t>
  </si>
  <si>
    <t>3. Szkolenie personelu</t>
  </si>
  <si>
    <t>1. Użyczenie 1 zestawu instrumentarium do stosowania zaoferowanych implantów,</t>
  </si>
  <si>
    <t>zestaw elementów z poz. 11, 12, i 13</t>
  </si>
  <si>
    <t>1. Bank implantów na bloku operacyjnym umożliwiający ciągłość pracy - 1 linia implantów</t>
  </si>
  <si>
    <t>2. Szkolenie personelu</t>
  </si>
  <si>
    <t>1. Użyczenie 1 zestawów instrumentarium do stosowania zaoferowanych implantów,</t>
  </si>
  <si>
    <t>element przedłużajacy trzpień i w razie koniecznosci łączący dwa trzpienie</t>
  </si>
  <si>
    <t xml:space="preserve">1. Bank implantów na bloku operacyjnym umożliwiający ciągłość pracy </t>
  </si>
  <si>
    <t>igły</t>
  </si>
  <si>
    <t>drut prowadzący</t>
  </si>
  <si>
    <t>Wartość VAT</t>
  </si>
  <si>
    <t>cement mieszany ręcznie 40g</t>
  </si>
  <si>
    <t>cement mieszany ręcznie 40g z dwoma antybiotykami</t>
  </si>
  <si>
    <t>cement mieszany ręcznie 40g bez antybiotyku</t>
  </si>
  <si>
    <t>miseczka do mieszania cementu</t>
  </si>
  <si>
    <t>Instrume -ntarium</t>
  </si>
  <si>
    <t>aplikator cementu (pistolet/uchwyt wielorazowego użytku, który do zabiegu musi być sterylny) - 4 szt. na cały okres obowiązywania umowy</t>
  </si>
  <si>
    <t>elementy potrzebne do przygotowania cementu, które do zabiegu nie muszą być jałowe ( np. pedał) – 2 szt. na cały okres obowiązywania umowy</t>
  </si>
  <si>
    <t>do instrumentarium nie sa wymagane kontenery</t>
  </si>
  <si>
    <t>Napędy:</t>
  </si>
  <si>
    <t>nie są wymagane</t>
  </si>
  <si>
    <t>Jałowość:</t>
  </si>
  <si>
    <t>Wszystkie produkty muszą być jałowe.</t>
  </si>
  <si>
    <t>Jalowa, jednorazowa miseczka do mieszania cementu.</t>
  </si>
  <si>
    <t xml:space="preserve"> </t>
  </si>
  <si>
    <t>Trzpień bezcementowy</t>
  </si>
  <si>
    <t xml:space="preserve">Panewka bezcementowa
</t>
  </si>
  <si>
    <t xml:space="preserve">Głowa metalowa </t>
  </si>
  <si>
    <t xml:space="preserve">Śruba do kości gąbczastej </t>
  </si>
  <si>
    <t>Część 2 Endoprotezy tymczasowe</t>
  </si>
  <si>
    <t>Część 3 Implanty rewizyjne stawu biodrowego</t>
  </si>
  <si>
    <t>Część 4 System kompatybilnych endoprotez zawiasowej i poresekcyjnej (onkologiczne)</t>
  </si>
  <si>
    <t>Część 6 Zestaw do wertebroplastyki</t>
  </si>
  <si>
    <t>Część 7 Proteza dysku szyjnego</t>
  </si>
  <si>
    <t>Część 8 Cementy kostne</t>
  </si>
  <si>
    <t>Część 9 Endoproteza stawu biodrowego</t>
  </si>
  <si>
    <t>wkładka do panewki dwumobilna</t>
  </si>
  <si>
    <t>głowa typu dual mobility, średnica w zakresie 32-60mm</t>
  </si>
  <si>
    <t>głowa metalowa 28, 32 lub 36mm</t>
  </si>
  <si>
    <t>wkładka zatrzaskowa</t>
  </si>
  <si>
    <t>głowa zatrzaskowa</t>
  </si>
  <si>
    <t>Całkowita wartość zamówienia (podstawowe + w ramach prawa opcji)</t>
  </si>
  <si>
    <t>Część 1 Panewka z elementami do systemu dwumobilnego i zatrzaskowego</t>
  </si>
  <si>
    <t xml:space="preserve">Zestaw zawierający pakowane razem lub osobno następujące elementy: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podajnika lub podajników do wprowadzania cementu, 
• mieszalnika do cementu,
• cement o podwyższonej lepkości o konsystencji pasty do zębów, zawierający środek cieniujący. Cement charakteryzuje się opóźnionym czasem wiązania nie krótszym niż 10 minut po wymieszaniu składników.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</si>
  <si>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Cement mieszany ręcznie 40g </t>
    </r>
    <r>
      <rPr>
        <b/>
        <sz val="11"/>
        <rFont val="Calibri"/>
        <family val="2"/>
      </rPr>
      <t>bez antybiotyku</t>
    </r>
  </si>
  <si>
    <t>Należy złożyć ofertę zgodnie z poniższym opisem technicznym</t>
  </si>
  <si>
    <r>
      <t xml:space="preserve">I.  Proteza naczyniowe dziane: </t>
    </r>
    <r>
      <rPr>
        <sz val="10"/>
        <rFont val="Arial"/>
        <family val="2"/>
      </rPr>
      <t xml:space="preserve"> szczelne, uszczelniane kolagenem lub żelatyną, welurowana, grubość ściany nie większa niż 0,55 mm.</t>
    </r>
    <r>
      <rPr>
        <b/>
        <sz val="10"/>
        <rFont val="Arial"/>
        <family val="2"/>
      </rPr>
      <t xml:space="preserve">
 </t>
    </r>
  </si>
  <si>
    <t>1.</t>
  </si>
  <si>
    <t>14 mm x 7 mm</t>
  </si>
  <si>
    <t>2.</t>
  </si>
  <si>
    <t>16 mm x 8 mm</t>
  </si>
  <si>
    <t>3.</t>
  </si>
  <si>
    <t>18 mm x 9 mm</t>
  </si>
  <si>
    <t>4.</t>
  </si>
  <si>
    <t>20 mm x 10 mm</t>
  </si>
  <si>
    <t>5.</t>
  </si>
  <si>
    <t xml:space="preserve"> 6,8,10,16,20 mm</t>
  </si>
  <si>
    <t>6mm, 8 mm</t>
  </si>
  <si>
    <t>1 cm x 7cm</t>
  </si>
  <si>
    <r>
      <t xml:space="preserve">I. Protezy naczyniowe PTFE (goretexowe): </t>
    </r>
    <r>
      <rPr>
        <sz val="10"/>
        <rFont val="Arial"/>
        <family val="2"/>
      </rPr>
      <t>protezy wykonane z materiału ePTFE, dwuwarstwowe, fabrycznie uszczelnione na łączeniu, standardowa grubość ściany, rozciągliwe,</t>
    </r>
  </si>
  <si>
    <t>ZBROJONA USUWALNYMI PIERŚCIENIAMI, CIENKOŚCIENNA, PROSTA</t>
  </si>
  <si>
    <t>6 mm x 40 cm</t>
  </si>
  <si>
    <t>8 mm x 50 cm</t>
  </si>
  <si>
    <t>NIEZBROJONA, STANDARDOWA GRUBOŚĆ ŚCIANY, PROSTA</t>
  </si>
  <si>
    <t>6.</t>
  </si>
  <si>
    <t>8 mm x 40 cm</t>
  </si>
  <si>
    <r>
      <t xml:space="preserve">panewka </t>
    </r>
    <r>
      <rPr>
        <b/>
        <sz val="10"/>
        <rFont val="Calibri"/>
        <family val="2"/>
      </rPr>
      <t>cementowa</t>
    </r>
    <r>
      <rPr>
        <sz val="10"/>
        <rFont val="Calibri"/>
        <family val="2"/>
      </rPr>
      <t xml:space="preserve"> pasująca do elementów dwumobilnych i zatrzaskowych, press-fit, średnica co najmniej w zakresie 42-65</t>
    </r>
  </si>
  <si>
    <r>
      <t xml:space="preserve">panewka </t>
    </r>
    <r>
      <rPr>
        <b/>
        <sz val="10"/>
        <rFont val="Calibri"/>
        <family val="2"/>
      </rPr>
      <t>bezcementowa</t>
    </r>
    <r>
      <rPr>
        <sz val="10"/>
        <rFont val="Calibri"/>
        <family val="2"/>
      </rPr>
      <t xml:space="preserve"> pasująca do elementów dwumobilnych i zatrzaskowych, press-fit, średnica co najmniej w zakresie 42-64</t>
    </r>
  </si>
  <si>
    <t>kosz panewkowy tytanowy z 2 ramionami i hakiem do otworu zasłonowego</t>
  </si>
  <si>
    <t xml:space="preserve"> - Dwuelementowa dynamiczna proteza dysku szyjnego (C3-C7), zbudowana w dwóch metalowych płytek przylegających do powierzchni sąsiadujących trzonów oraz wkładki polietylenowej 
- płytki do trzonów kręgowych w kombinacji  kolce-grzebień  z centralnym grzebieniem stabilizującym od dołu oraz  z kolcami umieszczonymi przy przedniej krawędzi implantu z góry; co umożliwia bezkonfliktowe zakładanie implantów na kolejnych poziomach kręgosłupa;
- elementy metalowe pokryte materiałem wspomagającym osteointegrację 
- wkładka PE mocowana na stałe do dolnej powierzchni płytki, znacznik zatopiony w wkładce polietylenowej  
- proteza w 6 rozmiarach  wielkości (XS – XXL) oraz 3 wysokościach 5,6 i 7 mm w celu odtworzenia lordozy kąt płytki wynosi (płytka dolna – 1,50, płytka górna 1,50);
</t>
  </si>
  <si>
    <t xml:space="preserve">- w zestawie narzędzia do usunięcia dysku oraz wykonania gniazda pod implant – m.in. pancze, dłuta okienkowe, łyżeczki, raspatory, kerisony, próbniki; </t>
  </si>
  <si>
    <t>- w zestawie narzędzie umożliwiające przygotowanie miejsca pod grzebień za pomocą wiertła a nie dłuta.</t>
  </si>
  <si>
    <r>
      <t xml:space="preserve">Cement </t>
    </r>
    <r>
      <rPr>
        <b/>
        <sz val="11"/>
        <rFont val="Calibri"/>
        <family val="2"/>
      </rPr>
      <t>1x 40g z gentamycyną</t>
    </r>
    <r>
      <rPr>
        <sz val="11"/>
        <rFont val="Calibri"/>
        <family val="2"/>
      </rPr>
      <t xml:space="preserve">. Niewymagający użycia pompy próżniowej, jednorazowy, hermetyczny system do </t>
    </r>
    <r>
      <rPr>
        <b/>
        <sz val="11"/>
        <rFont val="Calibri"/>
        <family val="2"/>
      </rPr>
      <t>próżniowego</t>
    </r>
    <r>
      <rPr>
        <sz val="11"/>
        <rFont val="Calibri"/>
        <family val="2"/>
      </rPr>
      <t xml:space="preserve"> mieszania i podawania cementu</t>
    </r>
    <r>
      <rPr>
        <b/>
        <sz val="11"/>
        <rFont val="Calibri"/>
        <family val="2"/>
      </rPr>
      <t xml:space="preserve">, </t>
    </r>
    <r>
      <rPr>
        <sz val="11"/>
        <rFont val="Calibri"/>
        <family val="2"/>
      </rPr>
      <t>składniki  umieszczone fabrycznie wewnątrz systemu. Mieszanie proszku i ciekłego monomeru odbywa się wewnątrz hermetycznego systemu i nie wymaga jego otwierania. W trakcie mieszania nie dochodzi do swobodnego parowania ciekłego monomeru do otoczenia.</t>
    </r>
  </si>
  <si>
    <r>
      <t xml:space="preserve">Cement kostny z </t>
    </r>
    <r>
      <rPr>
        <b/>
        <sz val="11"/>
        <rFont val="Calibri"/>
        <family val="2"/>
      </rPr>
      <t>gentamycyną</t>
    </r>
    <r>
      <rPr>
        <sz val="11"/>
        <rFont val="Calibri"/>
        <family val="2"/>
      </rPr>
      <t xml:space="preserve"> , w opakowaniu 1 x </t>
    </r>
    <r>
      <rPr>
        <b/>
        <sz val="11"/>
        <rFont val="Calibri"/>
        <family val="2"/>
      </rPr>
      <t>40g. Do mieszania w miseczce.</t>
    </r>
  </si>
  <si>
    <r>
      <t xml:space="preserve">Cement kostny  z  kombinacją dwóch antybiotyków : </t>
    </r>
    <r>
      <rPr>
        <b/>
        <sz val="11"/>
        <rFont val="Calibri"/>
        <family val="2"/>
      </rPr>
      <t>gentamycyny oraz wankomycyny lub klindamycyny</t>
    </r>
    <r>
      <rPr>
        <sz val="11"/>
        <rFont val="Calibri"/>
        <family val="2"/>
      </rPr>
      <t>. Opakowanie 1x</t>
    </r>
    <r>
      <rPr>
        <b/>
        <sz val="11"/>
        <rFont val="Calibri"/>
        <family val="2"/>
      </rPr>
      <t>40g</t>
    </r>
    <r>
      <rPr>
        <sz val="11"/>
        <rFont val="Calibri"/>
        <family val="2"/>
      </rPr>
      <t>. Do mieszania w miseczce.</t>
    </r>
  </si>
  <si>
    <r>
      <t xml:space="preserve">Cement </t>
    </r>
    <r>
      <rPr>
        <b/>
        <sz val="11"/>
        <rFont val="Calibri"/>
        <family val="2"/>
      </rPr>
      <t>1x 80g z gentamycyną</t>
    </r>
    <r>
      <rPr>
        <sz val="11"/>
        <rFont val="Calibri"/>
        <family val="2"/>
      </rPr>
      <t xml:space="preserve">. Niewymagający użycia pompy próżniowej, jednorazowy, hermetyczny system do </t>
    </r>
    <r>
      <rPr>
        <b/>
        <sz val="11"/>
        <rFont val="Calibri"/>
        <family val="2"/>
      </rPr>
      <t>próżniowego</t>
    </r>
    <r>
      <rPr>
        <sz val="11"/>
        <rFont val="Calibri"/>
        <family val="2"/>
      </rPr>
      <t xml:space="preserve"> mieszania i podawania cementu</t>
    </r>
    <r>
      <rPr>
        <b/>
        <sz val="11"/>
        <rFont val="Calibri"/>
        <family val="2"/>
      </rPr>
      <t xml:space="preserve">, </t>
    </r>
    <r>
      <rPr>
        <sz val="11"/>
        <rFont val="Calibri"/>
        <family val="2"/>
      </rPr>
      <t>składniki  umieszczone fabrycznie wewnątrz systemu. Mieszanie proszku i ciekłego monomeru odbywa się wewnątrz hermetycznego systemu i nie wymaga jego otwierania. W trakcie mieszania nie dochodzi do swobodnego parowania ciekłego monomeru do otoczenia.</t>
    </r>
  </si>
  <si>
    <t>cement mieszany próżniowo 80g*</t>
  </si>
  <si>
    <t>cement mieszany próżniowo 40g*</t>
  </si>
  <si>
    <t>*dopuszcza się osobną wycenę cementu i jednorazowego mieszalnika</t>
  </si>
  <si>
    <t>Śruby kaniulowane, wieloosiowe, podwójnie gwintowane, samogwintujące, tytanowe, trwale zintegrowane z przezskórnymi tytanowymi tulejami, które są odrywane po ostatecznym dokręceniu blokerów. Gwintowany początek i koniec tulei, pozwalający na szybką redukcję pręta lub korektę kręgozmyku do 30mm przy użyciu dedykowanych narzędzi. Średnica śrub: 5,5mm, 6,5mm, 7,5mm, opcjonalnie dostępne śruby o średnicy 4,5mm i 8,5mm; średnica śrub kodowana kolorami. Długość śrub w przedziale 30mm – 55mm ze skokiem co 5mm. Zakres kątowy śruby 60 stopni, zapewniający elastyczność śródoperacyjną. W zestawie igły wielorazowego użytku do wprowadzania drutów Kirschnera oraz druty Kirschnera wykonane z nitinolu, wykazującego efekt pamięci kształtu.</t>
  </si>
  <si>
    <t>bloker do śruby</t>
  </si>
  <si>
    <t xml:space="preserve">Przezskórne pręty tytanowe o średnicy 5,5 mm wstępnie wygięte, wprowadzane przez tuleję przezskórną, co pozwala na wykonanie całego zabiegu przez nacięcia dla śrub (brak konieczności wykonywania dodatkowych nacięć skóry). Długość prętów 35mm – 80mm ze skokiem co 5mm oraz 80mm – 250mm ze skokiem co 10mm. Możliwość przeprowadzenia przezskórnie dystrakcji lub kompresji. </t>
  </si>
  <si>
    <t>Jednorazowe igły umożliwiający nakłucie trzonu przy stabilizacji małoinwazyjnej.</t>
  </si>
  <si>
    <t>Druty prowadzące do wprowadzania śrub</t>
  </si>
  <si>
    <t>igły*</t>
  </si>
  <si>
    <t>drut prowadzący*</t>
  </si>
  <si>
    <t xml:space="preserve">1. Jeden zestaw instrumentarium do stosowania zaoferowanych implantów na stanie Zamawiającego przez cały okres obowiązywania umowy. </t>
  </si>
  <si>
    <t>Zaślepka do panewki*</t>
  </si>
  <si>
    <t>* Oferent nie musi wyceniać wskazanej pozycji jeżeli każda panewka posiada fabrycznie zamontowane zaślepki</t>
  </si>
  <si>
    <t>*w przypadku zaoferowania produktu w wersji wielorazowej Oferent nie musi wyceniać tej pozycji. W takim wypadku wymiana zużytych elementów na koszt Wykonawcy.</t>
  </si>
  <si>
    <t>XIII</t>
  </si>
  <si>
    <t>Głowa metalowa - ze stopu CoCrMo, o średnicy 28 mm lub 32 mm, dostępna w 5 rozmiarach (S, M, L, XL, XXL).</t>
  </si>
  <si>
    <t>Wkręt panewkowy  o średnicy 6,5 mm i długościach od 15 mm do 80 mm</t>
  </si>
  <si>
    <t>Część 10 Endoproteza rewizyjna stawu biodrowego</t>
  </si>
  <si>
    <t>panewka rewizyjna wielootworowa</t>
  </si>
  <si>
    <t xml:space="preserve">głowa metalowa
</t>
  </si>
  <si>
    <t>głowa ceramiczna</t>
  </si>
  <si>
    <t>wkładka polietylenowa</t>
  </si>
  <si>
    <t>trzpień rewizyjny typu Wagnera</t>
  </si>
  <si>
    <t>śruby panewkowe</t>
  </si>
  <si>
    <t>wkład CoCr do panewki dwumobilnej</t>
  </si>
  <si>
    <t>wkład PE do panewki dwumobilnej</t>
  </si>
  <si>
    <t>głowa panewki dwumobilnej</t>
  </si>
  <si>
    <t>wkładka ceramiczna</t>
  </si>
  <si>
    <t>1. Użyczenie 1 zestawu instrumentarium do techniki małoinwazyjnej do stosowania zaoferowanych implantów,</t>
  </si>
  <si>
    <t xml:space="preserve">Trzpień bezcementowy, ze stopu tytanu, w przekroju o kształcie prostokątnym z zaokrąglonymi krawędziami, zwężający się w kierunku dystalnym, z kanałem po obu stronach, pokryty powłoką porowatego tytanu z hydroksyapatytem lub porowatym tytanem z powłoką krzemowo - węglową, kąt nachylenia szyjki  α = 135°, o stożku 12/14, trzpień w minimum 11 rozmiarach oraz trzpień przynasadowy bezcementowy, ze stopu tytanu, o owalnym przekroju. W części proksymalnej z przewężeniem szyjki zwiększającym zakres ruchu w stawie. W części dystalnej z wypolerowanym podcięciem ułatwiającym wprowadzenie oraz z dwoma kanałami.  Pokryty powłoką tytanu z hydroksyapatytem lub powłoką tytanu z domieszką krzemowo-węglową. Kąt nachylenia szyjki α=130°, stożek trzpienia 12/14, trzpień w  minimum 9 rozmiarach.     </t>
  </si>
  <si>
    <t>Panewka  - bezcementowa ze stopu tytanu pokrytego tytanem z hydroksyapatytem lub tytanem z domieszką krzemowo-węglową, z wypustkami w postaci ząbków umożliwiającymi pierwotną stabilizację. Dostępna w wersji bezotworowej oraz z 3 otworami pod śruby kotwiczące z zaślepkami, o  średnicy od 44mm do 70mm, panewka w minimum 14 rozmiarach, zapewniająca możliwość zamiennego stosowania wkładów polietylenowych i ceramicznych.</t>
  </si>
  <si>
    <t>Wkład polietylenowy - z UHMWPE z witaminą E, o średnicy wewnętrznej 28 mm lub 32 mm, standardowy lub antyluksacyjny o kącie kołnierza  15° ze znacznikiem RTG,  w 14 rozmiarach.</t>
  </si>
  <si>
    <t xml:space="preserve">Wkład ceramiczny  - typu Biolox delta, o średnicy wewnętrznej 28, 32 mm, w co najmniej 8 rozmiarach. </t>
  </si>
  <si>
    <t>Głowa ceramiczna - typu Biolox delta , o średnicy 28 dostępna w 3 rozmiarach (S, M, L) oraz o średnicy 32 dostępna w co najmniej w 4 rozmiarach (S, M, L, XL).</t>
  </si>
  <si>
    <t>śruba do kosza panewkowego</t>
  </si>
  <si>
    <t>śruba do kosza</t>
  </si>
  <si>
    <t>1. Użyczenie 1 zestawów instrumentarium do zaoferowanych implantów,</t>
  </si>
  <si>
    <t xml:space="preserve">Panewka rewizyjna wielootworowa (min. 5 otworów) bezcementowa stawu biodrowego w wersji zatrzaskowej. Panewka o porowatej strukturze wykonana z tytanu metodą druku 3D. </t>
  </si>
  <si>
    <t>Głowy metalowe CoCr w rozmiarze 22, 28, 32, 36mm</t>
  </si>
  <si>
    <t>Wkładka PE do panewki rewizyjnej, średnice kompatybilne z rozmiarówką głów z poz. 3 i 4</t>
  </si>
  <si>
    <t>Głowy ceramiczne z materiału typu Biolox Delta  w średnicach 28, 32 i 36mm</t>
  </si>
  <si>
    <t xml:space="preserve">Trzpień bezcementowy rewizyjny, monoblok,  do rewizyjnej endoprotezoplastyki stawu biodrowego, wykonany ze stopu tytanu, o przekroju okrągłym, zwężający się dystalnie, matowiony na całej długości i użebrowany wzdłużnie w celu uzyskania stabilizacji rotacyjnej oraz osteointegracji,  długość od 115 do 127mm, w minimum 12 średnicach od 13 do 24mm (co 1 mm), kąt szyjkowo-trzonowy 125 i 135 stopni, konus 12/14. </t>
  </si>
  <si>
    <t>Śruby panewkowe o średnicy 6,5mm i długościach od 15 do 60mm</t>
  </si>
  <si>
    <t xml:space="preserve">dostepna w wersji bezcementowej i cementowanej, wykonana ze stali nierdzewnej - CoCr, w wersji bezcementowej napylana dodatkowo tytanem i hydroksyapatytem. </t>
  </si>
  <si>
    <t xml:space="preserve">wkład typu dual mobility, wykonany z polietylenu, dla głów 22 i 28mm. </t>
  </si>
  <si>
    <t>głowa metalowa CoCr, w minimum 3 długościach szyjki i średnicy 22, 28, 32 i 36mm.</t>
  </si>
  <si>
    <t>zaślepki do panewek - jeżeli stanowią element systemu</t>
  </si>
  <si>
    <t>Głowa metalowa CoCr o średnicy 22mm, 28mm, 32mm (+/- 0,2mm) w trzech rozmiarach  długości szyjki oraz głowa metalowa o zmniejszonym współczynniku ścieralności w stosunku do klasycznej głowy metalowej o średnicy 36mm, 40mm, 44mm</t>
  </si>
  <si>
    <t xml:space="preserve">3. Bank implantów na bloku operacyjnym umożliwiający ciągłość pracy </t>
  </si>
  <si>
    <t>4. Szkolenie personelu</t>
  </si>
  <si>
    <t>Część 5  Implanty kręgosłupowe do stabilizacji małoinwazyjnej</t>
  </si>
  <si>
    <t>3. Bank implantów na bloku operacyjnym umożliwiający ciągłość pracy - 1 linia implantów</t>
  </si>
  <si>
    <t>2. Użyczenie napędu ortopedycznego (piłowanie, wiercenie)</t>
  </si>
  <si>
    <t>3. Bank implantów na bloku operacyjnym umożliwiający ciągłość pracy - 2 równoległe linie implantów</t>
  </si>
  <si>
    <t>jeżeli do przygotowania i podania cementu potrzebne są inne elementy ( np.przewody) wielokrotnego użycia, które do zabiegu nie muszą być sterylne - 2 komplety na cały okres obowiązywania umowy + sukcesywna wymiana zużytych elementów</t>
  </si>
  <si>
    <t>System kompatybilnych endoprotez nowotworowych modularnych kończyny górnej pozwalających na zapatrzenia pacjenta z ubytkami kostnymi kości kończyny górnej, pozwalający na założenie endoprotezy odwróconej stawu barkowego i zawiasowego stawu łokciowego</t>
  </si>
  <si>
    <t>Część 11 System kompatybilnych endoprotez nowotworowych kończyny górnej.</t>
  </si>
  <si>
    <t>endoproteza stawu lokciowego</t>
  </si>
  <si>
    <t>1. Użyczenie 1 zestawu instrumentarium do stosowania zaoferowanych implantów - na żądanie w ciągu 7 dni od wezwania</t>
  </si>
  <si>
    <t>3. Bank implantów na bloku operacyjnym - dostarczany na żądanie w ciągu 7 dni od wezwania</t>
  </si>
  <si>
    <t>łącznik endoprotezy barku i stawu łokciowego</t>
  </si>
  <si>
    <t>endoproteaz odwrócona st. barkowego</t>
  </si>
  <si>
    <t>element pozwalający połączyć endoprotezy z poz. 1 i 3 . Umożliwia to calkowita wymianę el. Kostnych począwszy od stawu barkowego po staw ramienny jednym kompatybilnym systemem.</t>
  </si>
  <si>
    <t>endoproteza odwrócona stawu barkowego, do stosowania w stanach nowotworowych i skomplikowanych złamaniach, składająca się minimalnie z następujacych elementów: trzpień kości ramiennej cementowany lub bezcementowy, część proksymalna z możliwością ustawienia kąta antetorsji, przedłużki w min. 3 długościach, glenosfera, glenoid, odwrócona panewka.</t>
  </si>
  <si>
    <t>endoproteza stawu łokciowego do stosowania w stanach nowotworowych i skomplikowanych złamaniach, składająca się minimalnie z następujacych elementów: trzpień kości ramiennej, część dystalna ramienna z możliwością ustawienia antetorsji, przedłużki, element łokciowy</t>
  </si>
  <si>
    <t>Ia. ROZWIDLONA, dostępna w dwóch z trzech długości: 20, 40 i 60cm o średnicach:</t>
  </si>
  <si>
    <t>Ib. PROSTA, dostępna w trzech z czterech długości: 20, 25, 40 i 60 cm o średnicach:</t>
  </si>
  <si>
    <r>
      <t xml:space="preserve">II.  Proteza  naczyniowa dziana,prosta, pokryta srebrem:
</t>
    </r>
    <r>
      <rPr>
        <sz val="10"/>
        <rFont val="Arial"/>
        <family val="2"/>
      </rPr>
      <t xml:space="preserve">• długotrwałe działanie przeciwdrobnoustrojowe,
• redukcja namnażania się bakterii,
• przepuszczalność poniżej 5ml/cm2/min. od 120mmHg,
• welurowanie protezy ułatwiające zachowanie dobrych warunków dla gojenia się protezy,
• biokompatybilność, </t>
    </r>
    <r>
      <rPr>
        <b/>
        <sz val="10"/>
        <rFont val="Arial"/>
        <family val="2"/>
      </rPr>
      <t xml:space="preserve">
 oferent powinien dysponować protezami o długościach 20 oraz 60 cm i średnicach:</t>
    </r>
  </si>
  <si>
    <r>
      <t>III.  Proteza  naczyniowa dziana,rozwidlona, pokryta srebrem:
•</t>
    </r>
    <r>
      <rPr>
        <sz val="10"/>
        <rFont val="Arial"/>
        <family val="2"/>
      </rPr>
      <t xml:space="preserve"> długotrwałe działanie przeciwdrobnoustrojowe,
• redukcja namnażania się bakterii,
• przepuszczalność poniżej 5ml/cm2/min. od 120mmHg,
• welurowanie protezy ułatwiające zachowanie dobrych warunków dla gojenia się protezy,
• biokompatybilność, </t>
    </r>
    <r>
      <rPr>
        <b/>
        <sz val="10"/>
        <rFont val="Arial"/>
        <family val="2"/>
      </rPr>
      <t xml:space="preserve">
 oferent powinien dysponować protezami o długości 50 cm i średnicach:</t>
    </r>
  </si>
  <si>
    <r>
      <rPr>
        <b/>
        <sz val="10"/>
        <rFont val="Arial"/>
        <family val="2"/>
      </rPr>
      <t xml:space="preserve">IV. Łata naczyniowa:
</t>
    </r>
    <r>
      <rPr>
        <sz val="10"/>
        <rFont val="Arial"/>
        <family val="2"/>
      </rPr>
      <t>• podwójnie dziana osnowa welurowa łata,
• impregnowana wchłanianą zmodyfikowaną żelatyną,
•  porowatość zerowa – absolutnie nieprzepuszczalna dla krwi,
•  benzaldehydowa technika impregnacji,
•  żelatyna o niskiej trombogenności
•  zminimalizowany przeciek po linii szwu.</t>
    </r>
  </si>
  <si>
    <t>Wymagane ilości produktów w magazynie depozytowym:</t>
  </si>
  <si>
    <t xml:space="preserve"> - po 2 sztuki z każdej pozycji (z każdego rozmiaru)</t>
  </si>
  <si>
    <t xml:space="preserve"> - po 1 sztuce z każdej pozycji (z każdego rozmiaru)</t>
  </si>
  <si>
    <t>Należy wycenić najbardziej rozbudowaną wersję endoprotezy do zastosowania na najdłuższym możliwym poziomie resekcji. W cenniku lub załączniku do niego należy uwzględnić cenę każdego elementu z osobna.</t>
  </si>
  <si>
    <t>Część nr 12 Protezy naczyniowe dziane</t>
  </si>
  <si>
    <t>Część nr 13 Protezy naczyniowe goretexowe</t>
  </si>
  <si>
    <t>2. Dopuszcza się dostawy implantów niejałowych w zakresie pozycji 1 - 3 oraz w pozycji 4 i 5 jeżeli zaoferowano produkt wielorazowy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</si>
</sst>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</numFmts>
  <fonts count="79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u val="single"/>
      <sz val="12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u val="single"/>
      <sz val="10"/>
      <name val="Times New Roman"/>
      <family val="1"/>
    </font>
    <font>
      <b/>
      <sz val="1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RotisSansSerif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u val="single"/>
      <sz val="11"/>
      <color indexed="39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b/>
      <sz val="18"/>
      <color indexed="62"/>
      <name val="Cambria"/>
      <family val="2"/>
    </font>
    <font>
      <sz val="12"/>
      <color indexed="14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RotisSansSerif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2"/>
      <color indexed="8"/>
      <name val="Arial Narrow"/>
      <family val="2"/>
    </font>
    <font>
      <b/>
      <sz val="10"/>
      <color indexed="8"/>
      <name val="RotisSansSerif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u val="single"/>
      <sz val="11"/>
      <color theme="1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18"/>
      <color theme="3"/>
      <name val="Cambria"/>
      <family val="2"/>
    </font>
    <font>
      <sz val="12"/>
      <color rgb="FF9C0006"/>
      <name val="Calibri"/>
      <family val="2"/>
    </font>
    <font>
      <sz val="11"/>
      <color theme="1"/>
      <name val="RotisSansSerif"/>
      <family val="2"/>
    </font>
    <font>
      <sz val="10"/>
      <color rgb="FF000000"/>
      <name val="Arial"/>
      <family val="2"/>
    </font>
    <font>
      <sz val="12"/>
      <color rgb="FF000000"/>
      <name val="Arial Narrow"/>
      <family val="2"/>
    </font>
    <font>
      <sz val="12"/>
      <color rgb="FF000000"/>
      <name val="Calibri"/>
      <family val="2"/>
    </font>
    <font>
      <b/>
      <sz val="10"/>
      <color theme="1"/>
      <name val="RotisSans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2" fillId="29" borderId="4" applyNumberFormat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1" fillId="0" borderId="0">
      <alignment/>
      <protection/>
    </xf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9" fontId="1" fillId="0" borderId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3" fillId="32" borderId="0" applyNumberFormat="0" applyBorder="0" applyAlignment="0" applyProtection="0"/>
  </cellStyleXfs>
  <cellXfs count="36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1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1" fontId="9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center"/>
    </xf>
    <xf numFmtId="3" fontId="9" fillId="0" borderId="10" xfId="0" applyNumberFormat="1" applyFont="1" applyFill="1" applyBorder="1" applyAlignment="1">
      <alignment horizontal="center" vertical="center"/>
    </xf>
    <xf numFmtId="2" fontId="45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0" fontId="9" fillId="0" borderId="0" xfId="0" applyNumberFormat="1" applyFont="1" applyFill="1" applyBorder="1" applyAlignment="1">
      <alignment/>
    </xf>
    <xf numFmtId="2" fontId="45" fillId="0" borderId="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 wrapText="1"/>
    </xf>
    <xf numFmtId="0" fontId="10" fillId="0" borderId="0" xfId="40" applyFont="1" applyFill="1" applyBorder="1" applyAlignment="1">
      <alignment/>
    </xf>
    <xf numFmtId="0" fontId="9" fillId="0" borderId="0" xfId="0" applyFont="1" applyFill="1" applyAlignment="1">
      <alignment horizontal="center" vertical="center" wrapText="1"/>
    </xf>
    <xf numFmtId="0" fontId="9" fillId="0" borderId="0" xfId="4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horizontal="right" vertical="center"/>
    </xf>
    <xf numFmtId="4" fontId="13" fillId="0" borderId="1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4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/>
    </xf>
    <xf numFmtId="4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right" vertical="center"/>
    </xf>
    <xf numFmtId="4" fontId="15" fillId="0" borderId="13" xfId="0" applyNumberFormat="1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center" vertical="center"/>
    </xf>
    <xf numFmtId="4" fontId="15" fillId="0" borderId="15" xfId="0" applyNumberFormat="1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/>
    </xf>
    <xf numFmtId="4" fontId="45" fillId="0" borderId="17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/>
    </xf>
    <xf numFmtId="0" fontId="9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/>
    </xf>
    <xf numFmtId="4" fontId="45" fillId="0" borderId="18" xfId="0" applyNumberFormat="1" applyFont="1" applyFill="1" applyBorder="1" applyAlignment="1">
      <alignment horizontal="center" vertical="center" wrapText="1"/>
    </xf>
    <xf numFmtId="1" fontId="9" fillId="0" borderId="18" xfId="0" applyNumberFormat="1" applyFont="1" applyFill="1" applyBorder="1" applyAlignment="1">
      <alignment/>
    </xf>
    <xf numFmtId="0" fontId="9" fillId="0" borderId="19" xfId="0" applyFont="1" applyFill="1" applyBorder="1" applyAlignment="1">
      <alignment/>
    </xf>
    <xf numFmtId="9" fontId="13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2" fillId="0" borderId="0" xfId="40" applyNumberFormat="1" applyFont="1" applyFill="1" applyBorder="1" applyAlignment="1">
      <alignment vertical="center"/>
    </xf>
    <xf numFmtId="0" fontId="10" fillId="0" borderId="0" xfId="40" applyNumberFormat="1" applyFont="1" applyFill="1" applyBorder="1" applyAlignment="1">
      <alignment vertical="center"/>
    </xf>
    <xf numFmtId="0" fontId="12" fillId="0" borderId="20" xfId="40" applyNumberFormat="1" applyFont="1" applyFill="1" applyBorder="1" applyAlignment="1">
      <alignment vertical="center"/>
    </xf>
    <xf numFmtId="0" fontId="10" fillId="0" borderId="20" xfId="40" applyNumberFormat="1" applyFont="1" applyFill="1" applyBorder="1" applyAlignment="1">
      <alignment vertical="center"/>
    </xf>
    <xf numFmtId="0" fontId="9" fillId="0" borderId="10" xfId="40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11" fillId="0" borderId="0" xfId="40" applyNumberFormat="1" applyFont="1" applyFill="1" applyBorder="1" applyAlignment="1">
      <alignment vertical="center"/>
    </xf>
    <xf numFmtId="0" fontId="40" fillId="0" borderId="0" xfId="0" applyFont="1" applyFill="1" applyAlignment="1">
      <alignment/>
    </xf>
    <xf numFmtId="0" fontId="46" fillId="0" borderId="0" xfId="0" applyFont="1" applyFill="1" applyAlignment="1">
      <alignment horizontal="left"/>
    </xf>
    <xf numFmtId="0" fontId="4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4" fontId="15" fillId="0" borderId="10" xfId="0" applyNumberFormat="1" applyFont="1" applyFill="1" applyBorder="1" applyAlignment="1">
      <alignment horizontal="right" vertical="center"/>
    </xf>
    <xf numFmtId="4" fontId="15" fillId="0" borderId="13" xfId="0" applyNumberFormat="1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center" vertical="center"/>
    </xf>
    <xf numFmtId="4" fontId="47" fillId="0" borderId="10" xfId="0" applyNumberFormat="1" applyFont="1" applyFill="1" applyBorder="1" applyAlignment="1">
      <alignment horizontal="center" vertical="center"/>
    </xf>
    <xf numFmtId="4" fontId="15" fillId="0" borderId="15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21" xfId="40" applyNumberFormat="1" applyFont="1" applyFill="1" applyBorder="1" applyAlignment="1">
      <alignment vertical="center"/>
    </xf>
    <xf numFmtId="0" fontId="12" fillId="0" borderId="20" xfId="40" applyNumberFormat="1" applyFont="1" applyFill="1" applyBorder="1" applyAlignment="1">
      <alignment vertical="center"/>
    </xf>
    <xf numFmtId="0" fontId="12" fillId="0" borderId="0" xfId="4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11" fillId="0" borderId="0" xfId="4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horizontal="right" vertical="center" wrapText="1"/>
    </xf>
    <xf numFmtId="4" fontId="9" fillId="0" borderId="10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right" vertical="center" wrapText="1"/>
    </xf>
    <xf numFmtId="4" fontId="9" fillId="0" borderId="17" xfId="0" applyNumberFormat="1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right" vertical="center"/>
    </xf>
    <xf numFmtId="4" fontId="13" fillId="0" borderId="10" xfId="0" applyNumberFormat="1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left" vertical="center" wrapText="1"/>
    </xf>
    <xf numFmtId="2" fontId="12" fillId="0" borderId="0" xfId="40" applyNumberFormat="1" applyFont="1" applyFill="1" applyBorder="1" applyAlignment="1">
      <alignment vertical="center"/>
    </xf>
    <xf numFmtId="2" fontId="12" fillId="0" borderId="0" xfId="40" applyNumberFormat="1" applyFont="1" applyFill="1" applyBorder="1" applyAlignment="1">
      <alignment vertical="center" wrapText="1"/>
    </xf>
    <xf numFmtId="2" fontId="11" fillId="0" borderId="0" xfId="40" applyNumberFormat="1" applyFont="1" applyFill="1" applyBorder="1" applyAlignment="1">
      <alignment vertical="center"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" fillId="0" borderId="22" xfId="0" applyFont="1" applyFill="1" applyBorder="1" applyAlignment="1">
      <alignment/>
    </xf>
    <xf numFmtId="3" fontId="0" fillId="0" borderId="10" xfId="0" applyNumberFormat="1" applyBorder="1" applyAlignment="1">
      <alignment vertical="center"/>
    </xf>
    <xf numFmtId="4" fontId="74" fillId="0" borderId="10" xfId="0" applyNumberFormat="1" applyFont="1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25" fillId="0" borderId="0" xfId="0" applyFont="1" applyAlignment="1">
      <alignment/>
    </xf>
    <xf numFmtId="0" fontId="1" fillId="0" borderId="0" xfId="0" applyFont="1" applyAlignment="1">
      <alignment/>
    </xf>
    <xf numFmtId="0" fontId="2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vertical="center"/>
    </xf>
    <xf numFmtId="0" fontId="75" fillId="0" borderId="23" xfId="0" applyFont="1" applyBorder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4" fontId="47" fillId="0" borderId="10" xfId="0" applyNumberFormat="1" applyFont="1" applyFill="1" applyBorder="1" applyAlignment="1">
      <alignment horizontal="center" vertical="top"/>
    </xf>
    <xf numFmtId="4" fontId="15" fillId="0" borderId="10" xfId="0" applyNumberFormat="1" applyFont="1" applyFill="1" applyBorder="1" applyAlignment="1">
      <alignment vertical="center"/>
    </xf>
    <xf numFmtId="0" fontId="9" fillId="0" borderId="17" xfId="0" applyFont="1" applyFill="1" applyBorder="1" applyAlignment="1">
      <alignment vertical="center" wrapText="1"/>
    </xf>
    <xf numFmtId="1" fontId="9" fillId="0" borderId="17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0" fontId="12" fillId="0" borderId="21" xfId="40" applyNumberFormat="1" applyFont="1" applyFill="1" applyBorder="1" applyAlignment="1">
      <alignment vertical="center"/>
    </xf>
    <xf numFmtId="0" fontId="76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0" fontId="5" fillId="0" borderId="24" xfId="0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5" fillId="0" borderId="2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13" fillId="0" borderId="10" xfId="0" applyFont="1" applyFill="1" applyBorder="1" applyAlignment="1">
      <alignment vertical="center"/>
    </xf>
    <xf numFmtId="4" fontId="22" fillId="0" borderId="16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4" fontId="45" fillId="0" borderId="10" xfId="0" applyNumberFormat="1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4" fontId="45" fillId="0" borderId="15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/>
    </xf>
    <xf numFmtId="0" fontId="9" fillId="0" borderId="21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77" fillId="0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3" fillId="0" borderId="0" xfId="0" applyFont="1" applyFill="1" applyAlignment="1">
      <alignment/>
    </xf>
    <xf numFmtId="4" fontId="9" fillId="0" borderId="19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3" fillId="0" borderId="0" xfId="52" applyFont="1" applyFill="1" applyAlignment="1">
      <alignment horizontal="center" vertical="center"/>
      <protection/>
    </xf>
    <xf numFmtId="4" fontId="13" fillId="0" borderId="0" xfId="52" applyNumberFormat="1" applyFont="1" applyFill="1" applyAlignment="1">
      <alignment horizontal="center" vertical="center"/>
      <protection/>
    </xf>
    <xf numFmtId="0" fontId="47" fillId="0" borderId="24" xfId="0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left" vertical="center" wrapText="1"/>
    </xf>
    <xf numFmtId="0" fontId="47" fillId="0" borderId="26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4" fontId="47" fillId="0" borderId="27" xfId="0" applyNumberFormat="1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top"/>
    </xf>
    <xf numFmtId="0" fontId="47" fillId="0" borderId="28" xfId="0" applyFont="1" applyFill="1" applyBorder="1" applyAlignment="1">
      <alignment horizontal="center" vertical="top"/>
    </xf>
    <xf numFmtId="0" fontId="47" fillId="0" borderId="26" xfId="0" applyFont="1" applyFill="1" applyBorder="1" applyAlignment="1">
      <alignment horizontal="center" vertical="top"/>
    </xf>
    <xf numFmtId="0" fontId="47" fillId="0" borderId="2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top"/>
    </xf>
    <xf numFmtId="0" fontId="47" fillId="0" borderId="26" xfId="0" applyFont="1" applyFill="1" applyBorder="1" applyAlignment="1">
      <alignment horizontal="left" vertical="center" wrapText="1"/>
    </xf>
    <xf numFmtId="4" fontId="47" fillId="0" borderId="29" xfId="0" applyNumberFormat="1" applyFont="1" applyFill="1" applyBorder="1" applyAlignment="1">
      <alignment horizontal="center" vertical="top"/>
    </xf>
    <xf numFmtId="4" fontId="47" fillId="0" borderId="0" xfId="0" applyNumberFormat="1" applyFont="1" applyFill="1" applyBorder="1" applyAlignment="1">
      <alignment horizontal="center" vertical="top"/>
    </xf>
    <xf numFmtId="4" fontId="13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horizontal="center" vertical="top"/>
    </xf>
    <xf numFmtId="0" fontId="51" fillId="0" borderId="0" xfId="0" applyFont="1" applyFill="1" applyAlignment="1">
      <alignment/>
    </xf>
    <xf numFmtId="0" fontId="8" fillId="0" borderId="21" xfId="0" applyFont="1" applyFill="1" applyBorder="1" applyAlignment="1">
      <alignment vertical="top"/>
    </xf>
    <xf numFmtId="0" fontId="8" fillId="0" borderId="20" xfId="0" applyFont="1" applyFill="1" applyBorder="1" applyAlignment="1">
      <alignment vertical="top"/>
    </xf>
    <xf numFmtId="0" fontId="0" fillId="0" borderId="20" xfId="0" applyFont="1" applyFill="1" applyBorder="1" applyAlignment="1">
      <alignment/>
    </xf>
    <xf numFmtId="0" fontId="47" fillId="0" borderId="20" xfId="0" applyFont="1" applyFill="1" applyBorder="1" applyAlignment="1">
      <alignment horizontal="center" vertical="top"/>
    </xf>
    <xf numFmtId="0" fontId="47" fillId="0" borderId="0" xfId="0" applyFont="1" applyFill="1" applyAlignment="1">
      <alignment horizontal="left" vertical="center" wrapText="1"/>
    </xf>
    <xf numFmtId="0" fontId="47" fillId="0" borderId="0" xfId="0" applyFont="1" applyFill="1" applyAlignment="1">
      <alignment horizontal="center" vertical="top" wrapText="1"/>
    </xf>
    <xf numFmtId="0" fontId="47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top"/>
    </xf>
    <xf numFmtId="4" fontId="15" fillId="0" borderId="14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/>
    </xf>
    <xf numFmtId="4" fontId="5" fillId="0" borderId="31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top"/>
    </xf>
    <xf numFmtId="0" fontId="5" fillId="0" borderId="32" xfId="0" applyFont="1" applyFill="1" applyBorder="1" applyAlignment="1">
      <alignment horizontal="center" vertical="top"/>
    </xf>
    <xf numFmtId="0" fontId="5" fillId="0" borderId="25" xfId="0" applyFont="1" applyFill="1" applyBorder="1" applyAlignment="1">
      <alignment horizontal="center" vertical="top"/>
    </xf>
    <xf numFmtId="0" fontId="5" fillId="0" borderId="24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4" fontId="5" fillId="0" borderId="27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top"/>
    </xf>
    <xf numFmtId="0" fontId="5" fillId="0" borderId="27" xfId="0" applyFont="1" applyFill="1" applyBorder="1" applyAlignment="1">
      <alignment horizontal="center" vertical="top"/>
    </xf>
    <xf numFmtId="0" fontId="5" fillId="0" borderId="26" xfId="0" applyFont="1" applyFill="1" applyBorder="1" applyAlignment="1">
      <alignment horizontal="center" vertical="top"/>
    </xf>
    <xf numFmtId="0" fontId="5" fillId="0" borderId="26" xfId="0" applyFont="1" applyFill="1" applyBorder="1" applyAlignment="1">
      <alignment horizontal="center" vertical="center"/>
    </xf>
    <xf numFmtId="4" fontId="5" fillId="0" borderId="29" xfId="0" applyNumberFormat="1" applyFont="1" applyFill="1" applyBorder="1" applyAlignment="1">
      <alignment horizontal="center" vertical="top"/>
    </xf>
    <xf numFmtId="4" fontId="5" fillId="0" borderId="0" xfId="0" applyNumberFormat="1" applyFont="1" applyFill="1" applyBorder="1" applyAlignment="1">
      <alignment horizontal="center" vertical="top"/>
    </xf>
    <xf numFmtId="4" fontId="13" fillId="0" borderId="13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13" fillId="0" borderId="15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top"/>
    </xf>
    <xf numFmtId="0" fontId="52" fillId="0" borderId="0" xfId="0" applyFont="1" applyFill="1" applyAlignment="1">
      <alignment/>
    </xf>
    <xf numFmtId="0" fontId="12" fillId="0" borderId="21" xfId="0" applyFont="1" applyFill="1" applyBorder="1" applyAlignment="1">
      <alignment vertical="top"/>
    </xf>
    <xf numFmtId="0" fontId="12" fillId="0" borderId="20" xfId="0" applyFont="1" applyFill="1" applyBorder="1" applyAlignment="1">
      <alignment vertical="top"/>
    </xf>
    <xf numFmtId="0" fontId="13" fillId="0" borderId="20" xfId="0" applyFont="1" applyFill="1" applyBorder="1" applyAlignment="1">
      <alignment/>
    </xf>
    <xf numFmtId="0" fontId="5" fillId="0" borderId="20" xfId="0" applyFont="1" applyFill="1" applyBorder="1" applyAlignment="1">
      <alignment horizontal="center" vertical="top"/>
    </xf>
    <xf numFmtId="0" fontId="13" fillId="0" borderId="0" xfId="0" applyFont="1" applyFill="1" applyAlignment="1">
      <alignment horizontal="center" vertical="center"/>
    </xf>
    <xf numFmtId="0" fontId="13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/>
    </xf>
    <xf numFmtId="0" fontId="9" fillId="0" borderId="11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 wrapText="1"/>
    </xf>
    <xf numFmtId="0" fontId="9" fillId="0" borderId="17" xfId="40" applyFont="1" applyFill="1" applyBorder="1" applyAlignment="1">
      <alignment horizontal="center" vertical="center" wrapText="1"/>
    </xf>
    <xf numFmtId="0" fontId="9" fillId="0" borderId="22" xfId="40" applyFont="1" applyFill="1" applyBorder="1" applyAlignment="1">
      <alignment horizontal="center" vertical="center" wrapText="1"/>
    </xf>
    <xf numFmtId="0" fontId="9" fillId="0" borderId="12" xfId="4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vertical="top" wrapText="1"/>
    </xf>
    <xf numFmtId="0" fontId="47" fillId="0" borderId="18" xfId="0" applyFont="1" applyFill="1" applyBorder="1" applyAlignment="1">
      <alignment horizontal="left" vertical="top" wrapText="1"/>
    </xf>
    <xf numFmtId="0" fontId="47" fillId="0" borderId="19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justify" vertical="center"/>
    </xf>
    <xf numFmtId="0" fontId="47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left" vertical="center" wrapText="1"/>
    </xf>
    <xf numFmtId="0" fontId="46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0" fontId="47" fillId="0" borderId="11" xfId="0" applyFont="1" applyFill="1" applyBorder="1" applyAlignment="1">
      <alignment horizontal="justify" vertical="center"/>
    </xf>
    <xf numFmtId="0" fontId="47" fillId="0" borderId="18" xfId="0" applyFont="1" applyFill="1" applyBorder="1" applyAlignment="1">
      <alignment horizontal="justify" vertical="center"/>
    </xf>
    <xf numFmtId="0" fontId="47" fillId="0" borderId="19" xfId="0" applyFont="1" applyFill="1" applyBorder="1" applyAlignment="1">
      <alignment horizontal="justify" vertical="center"/>
    </xf>
    <xf numFmtId="0" fontId="47" fillId="0" borderId="11" xfId="0" applyFont="1" applyFill="1" applyBorder="1" applyAlignment="1">
      <alignment horizontal="left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19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justify" vertical="center"/>
    </xf>
    <xf numFmtId="0" fontId="10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center"/>
    </xf>
    <xf numFmtId="0" fontId="45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4" fontId="7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24" fillId="0" borderId="11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78" fillId="0" borderId="0" xfId="0" applyFont="1" applyAlignment="1">
      <alignment/>
    </xf>
    <xf numFmtId="0" fontId="0" fillId="0" borderId="0" xfId="0" applyAlignment="1">
      <alignment/>
    </xf>
    <xf numFmtId="3" fontId="0" fillId="0" borderId="17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vertical="center"/>
    </xf>
    <xf numFmtId="4" fontId="0" fillId="0" borderId="17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4" fillId="0" borderId="10" xfId="0" applyFont="1" applyBorder="1" applyAlignment="1">
      <alignment wrapText="1"/>
    </xf>
    <xf numFmtId="4" fontId="74" fillId="0" borderId="17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9" fontId="0" fillId="0" borderId="17" xfId="0" applyNumberForma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0" fillId="0" borderId="12" xfId="0" applyNumberFormat="1" applyBorder="1" applyAlignment="1">
      <alignment/>
    </xf>
    <xf numFmtId="0" fontId="24" fillId="0" borderId="0" xfId="0" applyFont="1" applyFill="1" applyAlignment="1">
      <alignment wrapText="1"/>
    </xf>
    <xf numFmtId="4" fontId="13" fillId="0" borderId="14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right" vertic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top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zoomScalePageLayoutView="0" workbookViewId="0" topLeftCell="A1">
      <selection activeCell="E6" sqref="E6:H12"/>
    </sheetView>
  </sheetViews>
  <sheetFormatPr defaultColWidth="9.140625" defaultRowHeight="15"/>
  <cols>
    <col min="1" max="1" width="4.7109375" style="199" customWidth="1"/>
    <col min="2" max="2" width="28.421875" style="190" customWidth="1"/>
    <col min="3" max="3" width="9.28125" style="190" customWidth="1"/>
    <col min="4" max="4" width="9.140625" style="190" customWidth="1"/>
    <col min="5" max="5" width="10.7109375" style="190" customWidth="1"/>
    <col min="6" max="6" width="9.8515625" style="190" customWidth="1"/>
    <col min="7" max="7" width="10.8515625" style="190" customWidth="1"/>
    <col min="8" max="10" width="12.140625" style="190" customWidth="1"/>
    <col min="11" max="11" width="9.140625" style="201" customWidth="1"/>
    <col min="12" max="12" width="9.140625" style="190" customWidth="1"/>
    <col min="13" max="13" width="12.421875" style="190" customWidth="1"/>
    <col min="14" max="231" width="9.140625" style="190" customWidth="1"/>
    <col min="232" max="232" width="7.421875" style="190" customWidth="1"/>
    <col min="233" max="233" width="6.7109375" style="190" customWidth="1"/>
    <col min="234" max="234" width="19.57421875" style="190" customWidth="1"/>
    <col min="235" max="235" width="9.140625" style="190" customWidth="1"/>
    <col min="236" max="236" width="10.7109375" style="190" customWidth="1"/>
    <col min="237" max="237" width="9.8515625" style="190" customWidth="1"/>
    <col min="238" max="238" width="10.8515625" style="190" customWidth="1"/>
    <col min="239" max="240" width="12.140625" style="190" customWidth="1"/>
    <col min="241" max="242" width="9.140625" style="190" customWidth="1"/>
    <col min="243" max="243" width="12.421875" style="190" customWidth="1"/>
    <col min="244" max="244" width="68.57421875" style="190" customWidth="1"/>
    <col min="245" max="16384" width="9.140625" style="190" customWidth="1"/>
  </cols>
  <sheetData>
    <row r="2" spans="1:13" s="185" customFormat="1" ht="18.75">
      <c r="A2" s="93" t="s">
        <v>148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s="185" customFormat="1" ht="18.75">
      <c r="A3" s="93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s="186" customFormat="1" ht="42.75" customHeight="1">
      <c r="A4" s="164" t="s">
        <v>0</v>
      </c>
      <c r="B4" s="164" t="s">
        <v>1</v>
      </c>
      <c r="C4" s="164" t="s">
        <v>2</v>
      </c>
      <c r="D4" s="164" t="s">
        <v>3</v>
      </c>
      <c r="E4" s="164" t="s">
        <v>4</v>
      </c>
      <c r="F4" s="164" t="s">
        <v>14</v>
      </c>
      <c r="G4" s="164" t="s">
        <v>12</v>
      </c>
      <c r="H4" s="164" t="s">
        <v>5</v>
      </c>
      <c r="I4" s="164" t="s">
        <v>116</v>
      </c>
      <c r="J4" s="164" t="s">
        <v>6</v>
      </c>
      <c r="K4" s="164" t="s">
        <v>26</v>
      </c>
      <c r="L4" s="164" t="s">
        <v>13</v>
      </c>
      <c r="M4" s="164" t="s">
        <v>7</v>
      </c>
    </row>
    <row r="5" spans="1:13" s="187" customFormat="1" ht="17.25" customHeight="1">
      <c r="A5" s="165" t="s">
        <v>10</v>
      </c>
      <c r="B5" s="164" t="s">
        <v>16</v>
      </c>
      <c r="C5" s="164" t="s">
        <v>17</v>
      </c>
      <c r="D5" s="164" t="s">
        <v>18</v>
      </c>
      <c r="E5" s="164" t="s">
        <v>19</v>
      </c>
      <c r="F5" s="164" t="s">
        <v>20</v>
      </c>
      <c r="G5" s="164" t="s">
        <v>21</v>
      </c>
      <c r="H5" s="164" t="s">
        <v>22</v>
      </c>
      <c r="I5" s="164" t="s">
        <v>23</v>
      </c>
      <c r="J5" s="164" t="s">
        <v>24</v>
      </c>
      <c r="K5" s="164" t="s">
        <v>25</v>
      </c>
      <c r="L5" s="164" t="s">
        <v>27</v>
      </c>
      <c r="M5" s="164" t="s">
        <v>196</v>
      </c>
    </row>
    <row r="6" spans="1:13" ht="57.75" customHeight="1">
      <c r="A6" s="57">
        <v>1</v>
      </c>
      <c r="B6" s="179" t="s">
        <v>173</v>
      </c>
      <c r="C6" s="188" t="s">
        <v>8</v>
      </c>
      <c r="D6" s="23">
        <v>15</v>
      </c>
      <c r="E6" s="57"/>
      <c r="F6" s="23"/>
      <c r="G6" s="189"/>
      <c r="H6" s="56"/>
      <c r="I6" s="56"/>
      <c r="J6" s="55"/>
      <c r="K6" s="57"/>
      <c r="L6" s="57"/>
      <c r="M6" s="55"/>
    </row>
    <row r="7" spans="1:13" ht="57.75" customHeight="1">
      <c r="A7" s="57">
        <v>2</v>
      </c>
      <c r="B7" s="179" t="s">
        <v>172</v>
      </c>
      <c r="C7" s="188" t="s">
        <v>8</v>
      </c>
      <c r="D7" s="23">
        <v>15</v>
      </c>
      <c r="E7" s="57"/>
      <c r="F7" s="23"/>
      <c r="G7" s="189"/>
      <c r="H7" s="56"/>
      <c r="I7" s="56"/>
      <c r="J7" s="55"/>
      <c r="K7" s="57"/>
      <c r="L7" s="57"/>
      <c r="M7" s="55"/>
    </row>
    <row r="8" spans="1:13" ht="34.5" customHeight="1">
      <c r="A8" s="57">
        <v>3</v>
      </c>
      <c r="B8" s="177" t="s">
        <v>142</v>
      </c>
      <c r="C8" s="188" t="s">
        <v>8</v>
      </c>
      <c r="D8" s="23">
        <v>10</v>
      </c>
      <c r="E8" s="57"/>
      <c r="F8" s="23"/>
      <c r="G8" s="189"/>
      <c r="H8" s="56"/>
      <c r="I8" s="56"/>
      <c r="J8" s="55"/>
      <c r="K8" s="83"/>
      <c r="L8" s="57"/>
      <c r="M8" s="55"/>
    </row>
    <row r="9" spans="1:13" ht="34.5" customHeight="1">
      <c r="A9" s="57">
        <v>4</v>
      </c>
      <c r="B9" s="177" t="s">
        <v>143</v>
      </c>
      <c r="C9" s="188" t="s">
        <v>8</v>
      </c>
      <c r="D9" s="23">
        <v>10</v>
      </c>
      <c r="E9" s="57"/>
      <c r="F9" s="23"/>
      <c r="G9" s="189"/>
      <c r="H9" s="56"/>
      <c r="I9" s="56"/>
      <c r="J9" s="55"/>
      <c r="K9" s="83"/>
      <c r="L9" s="57"/>
      <c r="M9" s="55"/>
    </row>
    <row r="10" spans="1:13" ht="24.75" customHeight="1">
      <c r="A10" s="57">
        <v>5</v>
      </c>
      <c r="B10" s="11" t="s">
        <v>144</v>
      </c>
      <c r="C10" s="188" t="s">
        <v>8</v>
      </c>
      <c r="D10" s="23">
        <v>10</v>
      </c>
      <c r="E10" s="57"/>
      <c r="F10" s="23"/>
      <c r="G10" s="189"/>
      <c r="H10" s="56"/>
      <c r="I10" s="56"/>
      <c r="J10" s="55"/>
      <c r="K10" s="83"/>
      <c r="L10" s="57"/>
      <c r="M10" s="55"/>
    </row>
    <row r="11" spans="1:13" ht="24.75" customHeight="1">
      <c r="A11" s="57">
        <v>6</v>
      </c>
      <c r="B11" s="11" t="s">
        <v>145</v>
      </c>
      <c r="C11" s="188" t="s">
        <v>8</v>
      </c>
      <c r="D11" s="23">
        <v>10</v>
      </c>
      <c r="E11" s="57"/>
      <c r="F11" s="23"/>
      <c r="G11" s="189"/>
      <c r="H11" s="56"/>
      <c r="I11" s="56"/>
      <c r="J11" s="55"/>
      <c r="K11" s="83"/>
      <c r="L11" s="57"/>
      <c r="M11" s="55"/>
    </row>
    <row r="12" spans="1:13" ht="24.75" customHeight="1">
      <c r="A12" s="57">
        <v>7</v>
      </c>
      <c r="B12" s="11" t="s">
        <v>146</v>
      </c>
      <c r="C12" s="188" t="s">
        <v>8</v>
      </c>
      <c r="D12" s="23">
        <v>10</v>
      </c>
      <c r="E12" s="57"/>
      <c r="F12" s="23"/>
      <c r="G12" s="189"/>
      <c r="H12" s="56"/>
      <c r="I12" s="56"/>
      <c r="J12" s="55"/>
      <c r="K12" s="83"/>
      <c r="L12" s="57"/>
      <c r="M12" s="55"/>
    </row>
    <row r="13" spans="1:14" s="169" customFormat="1" ht="15">
      <c r="A13" s="276" t="s">
        <v>97</v>
      </c>
      <c r="B13" s="276"/>
      <c r="C13" s="276"/>
      <c r="D13" s="276"/>
      <c r="E13" s="276"/>
      <c r="F13" s="276"/>
      <c r="G13" s="276"/>
      <c r="H13" s="56">
        <f>SUM(H6:H12)</f>
        <v>0</v>
      </c>
      <c r="I13" s="56"/>
      <c r="J13" s="191"/>
      <c r="K13" s="192"/>
      <c r="L13" s="193"/>
      <c r="M13" s="193"/>
      <c r="N13" s="194"/>
    </row>
    <row r="14" spans="1:13" s="38" customFormat="1" ht="15">
      <c r="A14" s="276" t="s">
        <v>101</v>
      </c>
      <c r="B14" s="276"/>
      <c r="C14" s="276"/>
      <c r="D14" s="276"/>
      <c r="E14" s="276"/>
      <c r="F14" s="276"/>
      <c r="G14" s="276"/>
      <c r="H14" s="56">
        <f>H13*0.3</f>
        <v>0</v>
      </c>
      <c r="I14" s="56"/>
      <c r="J14" s="195"/>
      <c r="K14" s="196"/>
      <c r="L14" s="184"/>
      <c r="M14" s="184"/>
    </row>
    <row r="15" spans="1:13" s="38" customFormat="1" ht="15">
      <c r="A15" s="276" t="s">
        <v>147</v>
      </c>
      <c r="B15" s="276"/>
      <c r="C15" s="276"/>
      <c r="D15" s="276"/>
      <c r="E15" s="276"/>
      <c r="F15" s="276"/>
      <c r="G15" s="276"/>
      <c r="H15" s="56">
        <f>H13+H14</f>
        <v>0</v>
      </c>
      <c r="I15" s="56"/>
      <c r="J15" s="195"/>
      <c r="K15" s="197"/>
      <c r="L15" s="184"/>
      <c r="M15" s="184"/>
    </row>
    <row r="16" spans="1:13" ht="14.25" customHeight="1">
      <c r="A16" s="198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</row>
    <row r="17" spans="4:6" ht="12.75">
      <c r="D17" s="200"/>
      <c r="E17" s="200"/>
      <c r="F17" s="200"/>
    </row>
    <row r="18" s="106" customFormat="1" ht="12.75">
      <c r="A18" s="96" t="s">
        <v>9</v>
      </c>
    </row>
    <row r="19" s="106" customFormat="1" ht="12.75">
      <c r="A19" s="107" t="s">
        <v>109</v>
      </c>
    </row>
    <row r="20" s="106" customFormat="1" ht="12.75">
      <c r="A20" s="107" t="s">
        <v>110</v>
      </c>
    </row>
  </sheetData>
  <sheetProtection/>
  <mergeCells count="3">
    <mergeCell ref="A13:G13"/>
    <mergeCell ref="A14:G14"/>
    <mergeCell ref="A15:G1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28">
      <selection activeCell="E6" sqref="E6:H15"/>
    </sheetView>
  </sheetViews>
  <sheetFormatPr defaultColWidth="8.8515625" defaultRowHeight="15"/>
  <cols>
    <col min="1" max="1" width="7.00390625" style="97" customWidth="1"/>
    <col min="2" max="2" width="11.7109375" style="97" customWidth="1"/>
    <col min="3" max="5" width="8.8515625" style="97" customWidth="1"/>
    <col min="6" max="6" width="9.421875" style="97" customWidth="1"/>
    <col min="7" max="7" width="9.7109375" style="97" customWidth="1"/>
    <col min="8" max="9" width="9.00390625" style="97" customWidth="1"/>
    <col min="10" max="11" width="12.00390625" style="97" customWidth="1"/>
    <col min="12" max="12" width="9.7109375" style="97" customWidth="1"/>
    <col min="13" max="13" width="12.00390625" style="97" customWidth="1"/>
    <col min="14" max="16384" width="8.8515625" style="97" customWidth="1"/>
  </cols>
  <sheetData>
    <row r="1" spans="1:4" ht="15" customHeight="1">
      <c r="A1" s="317"/>
      <c r="B1" s="317"/>
      <c r="C1" s="317"/>
      <c r="D1" s="317"/>
    </row>
    <row r="2" spans="1:11" ht="15.75">
      <c r="A2" s="94" t="s">
        <v>199</v>
      </c>
      <c r="K2" s="97" t="s">
        <v>130</v>
      </c>
    </row>
    <row r="3" ht="17.25" customHeight="1"/>
    <row r="4" spans="1:13" ht="41.25" customHeight="1">
      <c r="A4" s="164" t="s">
        <v>0</v>
      </c>
      <c r="B4" s="164" t="s">
        <v>1</v>
      </c>
      <c r="C4" s="164" t="s">
        <v>2</v>
      </c>
      <c r="D4" s="164" t="s">
        <v>3</v>
      </c>
      <c r="E4" s="164" t="s">
        <v>4</v>
      </c>
      <c r="F4" s="164" t="s">
        <v>14</v>
      </c>
      <c r="G4" s="164" t="s">
        <v>12</v>
      </c>
      <c r="H4" s="164" t="s">
        <v>5</v>
      </c>
      <c r="I4" s="164" t="s">
        <v>116</v>
      </c>
      <c r="J4" s="164" t="s">
        <v>6</v>
      </c>
      <c r="K4" s="164" t="s">
        <v>26</v>
      </c>
      <c r="L4" s="164" t="s">
        <v>13</v>
      </c>
      <c r="M4" s="164" t="s">
        <v>7</v>
      </c>
    </row>
    <row r="5" spans="1:13" ht="15">
      <c r="A5" s="165" t="s">
        <v>10</v>
      </c>
      <c r="B5" s="164" t="s">
        <v>16</v>
      </c>
      <c r="C5" s="164" t="s">
        <v>17</v>
      </c>
      <c r="D5" s="164" t="s">
        <v>18</v>
      </c>
      <c r="E5" s="164" t="s">
        <v>19</v>
      </c>
      <c r="F5" s="164" t="s">
        <v>20</v>
      </c>
      <c r="G5" s="164" t="s">
        <v>21</v>
      </c>
      <c r="H5" s="164" t="s">
        <v>22</v>
      </c>
      <c r="I5" s="164" t="s">
        <v>23</v>
      </c>
      <c r="J5" s="164" t="s">
        <v>24</v>
      </c>
      <c r="K5" s="164" t="s">
        <v>25</v>
      </c>
      <c r="L5" s="164" t="s">
        <v>27</v>
      </c>
      <c r="M5" s="164" t="s">
        <v>196</v>
      </c>
    </row>
    <row r="6" spans="1:13" ht="45.75" customHeight="1">
      <c r="A6" s="219">
        <v>1</v>
      </c>
      <c r="B6" s="241" t="s">
        <v>200</v>
      </c>
      <c r="C6" s="219" t="s">
        <v>8</v>
      </c>
      <c r="D6" s="219">
        <v>60</v>
      </c>
      <c r="E6" s="219"/>
      <c r="F6" s="242"/>
      <c r="G6" s="221"/>
      <c r="H6" s="102"/>
      <c r="I6" s="102"/>
      <c r="J6" s="243"/>
      <c r="K6" s="224"/>
      <c r="L6" s="225"/>
      <c r="M6" s="221"/>
    </row>
    <row r="7" spans="1:13" ht="45.75" customHeight="1">
      <c r="A7" s="219">
        <v>2</v>
      </c>
      <c r="B7" s="241" t="s">
        <v>203</v>
      </c>
      <c r="C7" s="219" t="s">
        <v>8</v>
      </c>
      <c r="D7" s="219">
        <f>D6</f>
        <v>60</v>
      </c>
      <c r="E7" s="219"/>
      <c r="F7" s="242"/>
      <c r="G7" s="221"/>
      <c r="H7" s="102"/>
      <c r="I7" s="102"/>
      <c r="J7" s="243"/>
      <c r="K7" s="224"/>
      <c r="L7" s="225"/>
      <c r="M7" s="221"/>
    </row>
    <row r="8" spans="1:13" ht="42.75" customHeight="1">
      <c r="A8" s="219">
        <v>3</v>
      </c>
      <c r="B8" s="241" t="s">
        <v>201</v>
      </c>
      <c r="C8" s="219" t="s">
        <v>8</v>
      </c>
      <c r="D8" s="219">
        <f>D7-D9</f>
        <v>58</v>
      </c>
      <c r="E8" s="219"/>
      <c r="F8" s="242"/>
      <c r="G8" s="221"/>
      <c r="H8" s="102"/>
      <c r="I8" s="102"/>
      <c r="J8" s="243"/>
      <c r="K8" s="228"/>
      <c r="L8" s="225"/>
      <c r="M8" s="221"/>
    </row>
    <row r="9" spans="1:13" ht="42.75" customHeight="1">
      <c r="A9" s="219">
        <v>4</v>
      </c>
      <c r="B9" s="241" t="s">
        <v>202</v>
      </c>
      <c r="C9" s="219" t="s">
        <v>8</v>
      </c>
      <c r="D9" s="219">
        <v>2</v>
      </c>
      <c r="E9" s="219"/>
      <c r="F9" s="242"/>
      <c r="G9" s="221"/>
      <c r="H9" s="102"/>
      <c r="I9" s="102"/>
      <c r="J9" s="243"/>
      <c r="K9" s="228"/>
      <c r="L9" s="225"/>
      <c r="M9" s="221"/>
    </row>
    <row r="10" spans="1:13" ht="36.75" customHeight="1">
      <c r="A10" s="219">
        <v>5</v>
      </c>
      <c r="B10" s="241" t="s">
        <v>204</v>
      </c>
      <c r="C10" s="219" t="s">
        <v>8</v>
      </c>
      <c r="D10" s="219">
        <f>D6</f>
        <v>60</v>
      </c>
      <c r="E10" s="219"/>
      <c r="F10" s="242"/>
      <c r="G10" s="221"/>
      <c r="H10" s="102"/>
      <c r="I10" s="102"/>
      <c r="J10" s="243"/>
      <c r="K10" s="228"/>
      <c r="L10" s="225"/>
      <c r="M10" s="221"/>
    </row>
    <row r="11" spans="1:13" ht="36.75" customHeight="1">
      <c r="A11" s="219">
        <v>6</v>
      </c>
      <c r="B11" s="241" t="s">
        <v>205</v>
      </c>
      <c r="C11" s="219" t="s">
        <v>8</v>
      </c>
      <c r="D11" s="219">
        <f>D6*3</f>
        <v>180</v>
      </c>
      <c r="E11" s="219"/>
      <c r="F11" s="242"/>
      <c r="G11" s="221"/>
      <c r="H11" s="102"/>
      <c r="I11" s="102"/>
      <c r="J11" s="243"/>
      <c r="K11" s="228"/>
      <c r="L11" s="225"/>
      <c r="M11" s="221"/>
    </row>
    <row r="12" spans="1:13" ht="36.75" customHeight="1">
      <c r="A12" s="219">
        <v>7</v>
      </c>
      <c r="B12" s="241" t="s">
        <v>206</v>
      </c>
      <c r="C12" s="219" t="s">
        <v>8</v>
      </c>
      <c r="D12" s="219">
        <v>5</v>
      </c>
      <c r="E12" s="219"/>
      <c r="F12" s="242"/>
      <c r="G12" s="221"/>
      <c r="H12" s="102"/>
      <c r="I12" s="102"/>
      <c r="J12" s="243"/>
      <c r="K12" s="228"/>
      <c r="L12" s="225"/>
      <c r="M12" s="221"/>
    </row>
    <row r="13" spans="1:13" ht="36.75" customHeight="1">
      <c r="A13" s="219">
        <v>8</v>
      </c>
      <c r="B13" s="241" t="s">
        <v>207</v>
      </c>
      <c r="C13" s="219" t="s">
        <v>8</v>
      </c>
      <c r="D13" s="219">
        <v>5</v>
      </c>
      <c r="E13" s="219"/>
      <c r="F13" s="242"/>
      <c r="G13" s="221"/>
      <c r="H13" s="102"/>
      <c r="I13" s="102"/>
      <c r="J13" s="243"/>
      <c r="K13" s="228"/>
      <c r="L13" s="225"/>
      <c r="M13" s="221"/>
    </row>
    <row r="14" spans="1:13" ht="36.75" customHeight="1">
      <c r="A14" s="219">
        <v>9</v>
      </c>
      <c r="B14" s="241" t="s">
        <v>208</v>
      </c>
      <c r="C14" s="219" t="s">
        <v>8</v>
      </c>
      <c r="D14" s="219">
        <v>5</v>
      </c>
      <c r="E14" s="219"/>
      <c r="F14" s="242"/>
      <c r="G14" s="221"/>
      <c r="H14" s="102"/>
      <c r="I14" s="102"/>
      <c r="J14" s="243"/>
      <c r="K14" s="228"/>
      <c r="L14" s="225"/>
      <c r="M14" s="221"/>
    </row>
    <row r="15" spans="1:13" ht="27" customHeight="1">
      <c r="A15" s="219">
        <v>10</v>
      </c>
      <c r="B15" s="241" t="s">
        <v>193</v>
      </c>
      <c r="C15" s="219" t="s">
        <v>8</v>
      </c>
      <c r="D15" s="219">
        <f>D11</f>
        <v>180</v>
      </c>
      <c r="E15" s="102"/>
      <c r="F15" s="242"/>
      <c r="G15" s="221"/>
      <c r="H15" s="102"/>
      <c r="I15" s="102"/>
      <c r="J15" s="243"/>
      <c r="K15" s="228"/>
      <c r="L15" s="225"/>
      <c r="M15" s="221"/>
    </row>
    <row r="16" spans="1:13" s="182" customFormat="1" ht="15" customHeight="1">
      <c r="A16" s="284" t="s">
        <v>97</v>
      </c>
      <c r="B16" s="284"/>
      <c r="C16" s="284"/>
      <c r="D16" s="284"/>
      <c r="E16" s="284"/>
      <c r="F16" s="284"/>
      <c r="G16" s="284"/>
      <c r="H16" s="159">
        <f>SUM(H6:H15)</f>
        <v>0</v>
      </c>
      <c r="I16" s="159"/>
      <c r="J16" s="99">
        <f>J6</f>
        <v>0</v>
      </c>
      <c r="K16" s="244">
        <f>J16*1.08</f>
        <v>0</v>
      </c>
      <c r="L16" s="101"/>
      <c r="M16" s="101"/>
    </row>
    <row r="17" spans="1:14" s="182" customFormat="1" ht="15" customHeight="1">
      <c r="A17" s="284" t="s">
        <v>101</v>
      </c>
      <c r="B17" s="284"/>
      <c r="C17" s="284"/>
      <c r="D17" s="284"/>
      <c r="E17" s="284"/>
      <c r="F17" s="284"/>
      <c r="G17" s="284"/>
      <c r="H17" s="102">
        <f>H16*0.3</f>
        <v>0</v>
      </c>
      <c r="I17" s="102"/>
      <c r="J17" s="99">
        <f>J16*0.3</f>
        <v>0</v>
      </c>
      <c r="K17" s="103">
        <f>J17*1.08</f>
        <v>0</v>
      </c>
      <c r="N17" s="232"/>
    </row>
    <row r="18" spans="1:11" s="182" customFormat="1" ht="15" customHeight="1">
      <c r="A18" s="284" t="s">
        <v>98</v>
      </c>
      <c r="B18" s="284"/>
      <c r="C18" s="284"/>
      <c r="D18" s="284"/>
      <c r="E18" s="284"/>
      <c r="F18" s="284"/>
      <c r="G18" s="284"/>
      <c r="H18" s="102">
        <f>H16+H17</f>
        <v>0</v>
      </c>
      <c r="I18" s="102"/>
      <c r="J18" s="99">
        <f>J16+J17</f>
        <v>0</v>
      </c>
      <c r="K18" s="103">
        <f>K16+K17</f>
        <v>0</v>
      </c>
    </row>
    <row r="19" spans="1:11" ht="17.25" customHeight="1">
      <c r="A19" s="97" t="s">
        <v>194</v>
      </c>
      <c r="K19" s="233"/>
    </row>
    <row r="20" s="106" customFormat="1" ht="12">
      <c r="A20" s="234"/>
    </row>
    <row r="21" s="106" customFormat="1" ht="12">
      <c r="A21" s="234" t="s">
        <v>9</v>
      </c>
    </row>
    <row r="22" spans="1:11" s="106" customFormat="1" ht="12">
      <c r="A22" s="106" t="s">
        <v>218</v>
      </c>
      <c r="K22" s="233"/>
    </row>
    <row r="23" spans="1:11" s="106" customFormat="1" ht="12">
      <c r="A23" s="85" t="s">
        <v>234</v>
      </c>
      <c r="K23" s="233"/>
    </row>
    <row r="24" spans="1:11" s="106" customFormat="1" ht="12">
      <c r="A24" s="106" t="s">
        <v>233</v>
      </c>
      <c r="K24" s="233"/>
    </row>
    <row r="25" spans="1:11" s="106" customFormat="1" ht="12">
      <c r="A25" s="106" t="s">
        <v>231</v>
      </c>
      <c r="K25" s="233"/>
    </row>
    <row r="26" s="106" customFormat="1" ht="15">
      <c r="K26" s="97"/>
    </row>
    <row r="27" spans="1:13" ht="18.75">
      <c r="A27" s="318" t="s">
        <v>151</v>
      </c>
      <c r="B27" s="318"/>
      <c r="C27" s="318"/>
      <c r="D27" s="318"/>
      <c r="E27" s="318"/>
      <c r="F27" s="318"/>
      <c r="G27" s="318"/>
      <c r="H27" s="318"/>
      <c r="I27" s="318"/>
      <c r="J27" s="318"/>
      <c r="K27" s="318"/>
      <c r="L27" s="318"/>
      <c r="M27" s="318"/>
    </row>
    <row r="28" s="106" customFormat="1" ht="12"/>
    <row r="29" spans="1:13" ht="23.25" customHeight="1">
      <c r="A29" s="235"/>
      <c r="B29" s="236"/>
      <c r="C29" s="236"/>
      <c r="D29" s="236"/>
      <c r="E29" s="237"/>
      <c r="F29" s="238"/>
      <c r="G29" s="238"/>
      <c r="H29" s="238"/>
      <c r="I29" s="238"/>
      <c r="J29" s="238"/>
      <c r="K29" s="106"/>
      <c r="L29" s="238"/>
      <c r="M29" s="238"/>
    </row>
    <row r="30" spans="1:13" ht="33" customHeight="1">
      <c r="A30" s="219">
        <v>1</v>
      </c>
      <c r="B30" s="241" t="s">
        <v>200</v>
      </c>
      <c r="C30" s="314" t="s">
        <v>219</v>
      </c>
      <c r="D30" s="314"/>
      <c r="E30" s="314"/>
      <c r="F30" s="314"/>
      <c r="G30" s="314"/>
      <c r="H30" s="314"/>
      <c r="I30" s="314"/>
      <c r="J30" s="314"/>
      <c r="K30" s="314"/>
      <c r="L30" s="314"/>
      <c r="M30" s="314"/>
    </row>
    <row r="31" spans="1:13" ht="24" customHeight="1">
      <c r="A31" s="219">
        <v>2</v>
      </c>
      <c r="B31" s="241" t="s">
        <v>203</v>
      </c>
      <c r="C31" s="319" t="s">
        <v>221</v>
      </c>
      <c r="D31" s="320"/>
      <c r="E31" s="320"/>
      <c r="F31" s="320"/>
      <c r="G31" s="320"/>
      <c r="H31" s="320"/>
      <c r="I31" s="320"/>
      <c r="J31" s="320"/>
      <c r="K31" s="320"/>
      <c r="L31" s="320"/>
      <c r="M31" s="321"/>
    </row>
    <row r="32" spans="1:13" ht="23.25" customHeight="1">
      <c r="A32" s="219">
        <v>3</v>
      </c>
      <c r="B32" s="241" t="s">
        <v>201</v>
      </c>
      <c r="C32" s="314" t="s">
        <v>220</v>
      </c>
      <c r="D32" s="314"/>
      <c r="E32" s="314"/>
      <c r="F32" s="314"/>
      <c r="G32" s="314"/>
      <c r="H32" s="314"/>
      <c r="I32" s="314"/>
      <c r="J32" s="314"/>
      <c r="K32" s="314"/>
      <c r="L32" s="314"/>
      <c r="M32" s="314"/>
    </row>
    <row r="33" spans="1:13" ht="27" customHeight="1">
      <c r="A33" s="219">
        <v>4</v>
      </c>
      <c r="B33" s="241" t="s">
        <v>202</v>
      </c>
      <c r="C33" s="314" t="s">
        <v>222</v>
      </c>
      <c r="D33" s="314"/>
      <c r="E33" s="314"/>
      <c r="F33" s="314"/>
      <c r="G33" s="314"/>
      <c r="H33" s="314"/>
      <c r="I33" s="314"/>
      <c r="J33" s="314"/>
      <c r="K33" s="314"/>
      <c r="L33" s="314"/>
      <c r="M33" s="314"/>
    </row>
    <row r="34" spans="1:13" ht="40.5" customHeight="1">
      <c r="A34" s="219">
        <v>5</v>
      </c>
      <c r="B34" s="241" t="s">
        <v>204</v>
      </c>
      <c r="C34" s="314" t="s">
        <v>223</v>
      </c>
      <c r="D34" s="314"/>
      <c r="E34" s="314"/>
      <c r="F34" s="314"/>
      <c r="G34" s="314"/>
      <c r="H34" s="314"/>
      <c r="I34" s="314"/>
      <c r="J34" s="314"/>
      <c r="K34" s="314"/>
      <c r="L34" s="314"/>
      <c r="M34" s="314"/>
    </row>
    <row r="35" spans="1:13" ht="26.25" customHeight="1">
      <c r="A35" s="219">
        <v>6</v>
      </c>
      <c r="B35" s="241" t="s">
        <v>205</v>
      </c>
      <c r="C35" s="315" t="s">
        <v>224</v>
      </c>
      <c r="D35" s="315"/>
      <c r="E35" s="315"/>
      <c r="F35" s="315"/>
      <c r="G35" s="315"/>
      <c r="H35" s="315"/>
      <c r="I35" s="315"/>
      <c r="J35" s="315"/>
      <c r="K35" s="315"/>
      <c r="L35" s="315"/>
      <c r="M35" s="315"/>
    </row>
    <row r="36" spans="1:13" ht="33.75">
      <c r="A36" s="219">
        <v>7</v>
      </c>
      <c r="B36" s="241" t="s">
        <v>206</v>
      </c>
      <c r="C36" s="316" t="s">
        <v>225</v>
      </c>
      <c r="D36" s="316"/>
      <c r="E36" s="316"/>
      <c r="F36" s="316"/>
      <c r="G36" s="316"/>
      <c r="H36" s="316"/>
      <c r="I36" s="316"/>
      <c r="J36" s="316"/>
      <c r="K36" s="316"/>
      <c r="L36" s="316"/>
      <c r="M36" s="316"/>
    </row>
    <row r="37" spans="1:13" ht="33.75">
      <c r="A37" s="219">
        <v>8</v>
      </c>
      <c r="B37" s="241" t="s">
        <v>207</v>
      </c>
      <c r="C37" s="322" t="s">
        <v>226</v>
      </c>
      <c r="D37" s="323"/>
      <c r="E37" s="323"/>
      <c r="F37" s="323"/>
      <c r="G37" s="323"/>
      <c r="H37" s="323"/>
      <c r="I37" s="323"/>
      <c r="J37" s="323"/>
      <c r="K37" s="323"/>
      <c r="L37" s="323"/>
      <c r="M37" s="324"/>
    </row>
    <row r="38" spans="1:13" ht="27" customHeight="1">
      <c r="A38" s="219">
        <v>9</v>
      </c>
      <c r="B38" s="241" t="s">
        <v>208</v>
      </c>
      <c r="C38" s="314" t="s">
        <v>227</v>
      </c>
      <c r="D38" s="314"/>
      <c r="E38" s="314"/>
      <c r="F38" s="314"/>
      <c r="G38" s="314"/>
      <c r="H38" s="314"/>
      <c r="I38" s="314"/>
      <c r="J38" s="314"/>
      <c r="K38" s="314"/>
      <c r="L38" s="314"/>
      <c r="M38" s="314"/>
    </row>
    <row r="39" spans="1:13" ht="39" customHeight="1">
      <c r="A39" s="219">
        <v>10</v>
      </c>
      <c r="B39" s="241" t="s">
        <v>193</v>
      </c>
      <c r="C39" s="319" t="s">
        <v>228</v>
      </c>
      <c r="D39" s="320"/>
      <c r="E39" s="320"/>
      <c r="F39" s="320"/>
      <c r="G39" s="320"/>
      <c r="H39" s="320"/>
      <c r="I39" s="320"/>
      <c r="J39" s="320"/>
      <c r="K39" s="320"/>
      <c r="L39" s="320"/>
      <c r="M39" s="321"/>
    </row>
    <row r="40" spans="1:13" ht="27" customHeight="1">
      <c r="A40" s="233"/>
      <c r="B40" s="239"/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</row>
    <row r="41" ht="15">
      <c r="K41" s="239"/>
    </row>
    <row r="42" ht="15.75">
      <c r="A42" s="168"/>
    </row>
    <row r="43" ht="15.75">
      <c r="A43" s="168"/>
    </row>
    <row r="45" spans="1:4" ht="15">
      <c r="A45" s="169"/>
      <c r="B45" s="169"/>
      <c r="C45" s="169"/>
      <c r="D45" s="169"/>
    </row>
  </sheetData>
  <sheetProtection/>
  <mergeCells count="15">
    <mergeCell ref="C39:M39"/>
    <mergeCell ref="C36:M36"/>
    <mergeCell ref="C37:M37"/>
    <mergeCell ref="C30:M30"/>
    <mergeCell ref="C31:M31"/>
    <mergeCell ref="C32:M32"/>
    <mergeCell ref="C33:M33"/>
    <mergeCell ref="C34:M34"/>
    <mergeCell ref="C35:M35"/>
    <mergeCell ref="A1:D1"/>
    <mergeCell ref="A16:G16"/>
    <mergeCell ref="A17:G17"/>
    <mergeCell ref="A18:G18"/>
    <mergeCell ref="A27:M27"/>
    <mergeCell ref="C38:M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4" sqref="A4:M5"/>
    </sheetView>
  </sheetViews>
  <sheetFormatPr defaultColWidth="8.8515625" defaultRowHeight="15"/>
  <cols>
    <col min="1" max="1" width="7.00390625" style="245" customWidth="1"/>
    <col min="2" max="2" width="11.7109375" style="245" customWidth="1"/>
    <col min="3" max="5" width="8.8515625" style="245" customWidth="1"/>
    <col min="6" max="6" width="9.421875" style="245" customWidth="1"/>
    <col min="7" max="7" width="9.7109375" style="245" customWidth="1"/>
    <col min="8" max="9" width="9.00390625" style="245" customWidth="1"/>
    <col min="10" max="11" width="12.00390625" style="245" customWidth="1"/>
    <col min="12" max="12" width="9.7109375" style="245" customWidth="1"/>
    <col min="13" max="13" width="12.00390625" style="245" customWidth="1"/>
    <col min="14" max="16384" width="8.8515625" style="245" customWidth="1"/>
  </cols>
  <sheetData>
    <row r="1" spans="1:4" ht="15" customHeight="1">
      <c r="A1" s="327"/>
      <c r="B1" s="327"/>
      <c r="C1" s="327"/>
      <c r="D1" s="327"/>
    </row>
    <row r="2" spans="1:11" ht="15.75">
      <c r="A2" s="246" t="s">
        <v>238</v>
      </c>
      <c r="K2" s="245" t="s">
        <v>130</v>
      </c>
    </row>
    <row r="3" ht="17.25" customHeight="1"/>
    <row r="4" spans="1:13" ht="41.25" customHeight="1">
      <c r="A4" s="165" t="s">
        <v>0</v>
      </c>
      <c r="B4" s="165" t="s">
        <v>1</v>
      </c>
      <c r="C4" s="165" t="s">
        <v>2</v>
      </c>
      <c r="D4" s="165" t="s">
        <v>3</v>
      </c>
      <c r="E4" s="165" t="s">
        <v>4</v>
      </c>
      <c r="F4" s="165" t="s">
        <v>14</v>
      </c>
      <c r="G4" s="165" t="s">
        <v>12</v>
      </c>
      <c r="H4" s="165" t="s">
        <v>5</v>
      </c>
      <c r="I4" s="165" t="s">
        <v>116</v>
      </c>
      <c r="J4" s="165" t="s">
        <v>6</v>
      </c>
      <c r="K4" s="165" t="s">
        <v>26</v>
      </c>
      <c r="L4" s="165" t="s">
        <v>13</v>
      </c>
      <c r="M4" s="165" t="s">
        <v>7</v>
      </c>
    </row>
    <row r="5" spans="1:13" ht="15">
      <c r="A5" s="165" t="s">
        <v>10</v>
      </c>
      <c r="B5" s="165" t="s">
        <v>16</v>
      </c>
      <c r="C5" s="165" t="s">
        <v>17</v>
      </c>
      <c r="D5" s="165" t="s">
        <v>18</v>
      </c>
      <c r="E5" s="165" t="s">
        <v>19</v>
      </c>
      <c r="F5" s="165" t="s">
        <v>20</v>
      </c>
      <c r="G5" s="165" t="s">
        <v>21</v>
      </c>
      <c r="H5" s="165" t="s">
        <v>22</v>
      </c>
      <c r="I5" s="165" t="s">
        <v>23</v>
      </c>
      <c r="J5" s="165" t="s">
        <v>24</v>
      </c>
      <c r="K5" s="165" t="s">
        <v>25</v>
      </c>
      <c r="L5" s="165" t="s">
        <v>27</v>
      </c>
      <c r="M5" s="165" t="s">
        <v>196</v>
      </c>
    </row>
    <row r="6" spans="1:13" ht="44.25" customHeight="1">
      <c r="A6" s="329" t="s">
        <v>237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</row>
    <row r="7" spans="1:13" ht="24.75" customHeight="1">
      <c r="A7" s="329" t="s">
        <v>255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</row>
    <row r="8" spans="1:13" ht="33.75">
      <c r="A8" s="247">
        <v>1</v>
      </c>
      <c r="B8" s="248" t="s">
        <v>243</v>
      </c>
      <c r="C8" s="247" t="s">
        <v>8</v>
      </c>
      <c r="D8" s="176">
        <v>4</v>
      </c>
      <c r="E8" s="249"/>
      <c r="F8" s="250"/>
      <c r="G8" s="251"/>
      <c r="H8" s="252"/>
      <c r="I8" s="252"/>
      <c r="J8" s="253"/>
      <c r="K8" s="254"/>
      <c r="L8" s="255"/>
      <c r="M8" s="251"/>
    </row>
    <row r="9" spans="1:13" ht="45">
      <c r="A9" s="173">
        <v>2</v>
      </c>
      <c r="B9" s="256" t="s">
        <v>242</v>
      </c>
      <c r="C9" s="173" t="s">
        <v>8</v>
      </c>
      <c r="D9" s="173">
        <v>2</v>
      </c>
      <c r="E9" s="176"/>
      <c r="F9" s="257"/>
      <c r="G9" s="258"/>
      <c r="H9" s="259"/>
      <c r="I9" s="259"/>
      <c r="J9" s="260"/>
      <c r="K9" s="261"/>
      <c r="L9" s="262"/>
      <c r="M9" s="258"/>
    </row>
    <row r="10" spans="1:13" ht="42.75" customHeight="1">
      <c r="A10" s="173">
        <v>3</v>
      </c>
      <c r="B10" s="256" t="s">
        <v>239</v>
      </c>
      <c r="C10" s="173" t="s">
        <v>8</v>
      </c>
      <c r="D10" s="173">
        <v>2</v>
      </c>
      <c r="E10" s="263"/>
      <c r="F10" s="257"/>
      <c r="G10" s="258"/>
      <c r="H10" s="259"/>
      <c r="I10" s="259"/>
      <c r="J10" s="260"/>
      <c r="K10" s="260"/>
      <c r="L10" s="262"/>
      <c r="M10" s="258"/>
    </row>
    <row r="11" spans="1:13" s="182" customFormat="1" ht="15" customHeight="1">
      <c r="A11" s="284" t="s">
        <v>97</v>
      </c>
      <c r="B11" s="284"/>
      <c r="C11" s="284"/>
      <c r="D11" s="284"/>
      <c r="E11" s="284"/>
      <c r="F11" s="284"/>
      <c r="G11" s="284"/>
      <c r="H11" s="264">
        <f>SUM(H8:H10)</f>
        <v>0</v>
      </c>
      <c r="I11" s="265"/>
      <c r="J11" s="124"/>
      <c r="K11" s="266"/>
      <c r="L11" s="101"/>
      <c r="M11" s="101"/>
    </row>
    <row r="12" spans="1:14" s="182" customFormat="1" ht="15" customHeight="1">
      <c r="A12" s="284" t="s">
        <v>101</v>
      </c>
      <c r="B12" s="284"/>
      <c r="C12" s="284"/>
      <c r="D12" s="284"/>
      <c r="E12" s="284"/>
      <c r="F12" s="284"/>
      <c r="G12" s="284"/>
      <c r="H12" s="267">
        <f>H11*0.3</f>
        <v>0</v>
      </c>
      <c r="I12" s="267"/>
      <c r="J12" s="124"/>
      <c r="K12" s="268"/>
      <c r="N12" s="232"/>
    </row>
    <row r="13" spans="1:11" s="182" customFormat="1" ht="15" customHeight="1">
      <c r="A13" s="284" t="s">
        <v>98</v>
      </c>
      <c r="B13" s="284"/>
      <c r="C13" s="284"/>
      <c r="D13" s="284"/>
      <c r="E13" s="284"/>
      <c r="F13" s="284"/>
      <c r="G13" s="284"/>
      <c r="H13" s="267">
        <f>H11+H12</f>
        <v>0</v>
      </c>
      <c r="I13" s="267"/>
      <c r="J13" s="124"/>
      <c r="K13" s="268"/>
    </row>
    <row r="14" ht="17.25" customHeight="1">
      <c r="K14" s="269"/>
    </row>
    <row r="15" s="174" customFormat="1" ht="12">
      <c r="A15" s="270"/>
    </row>
    <row r="16" s="174" customFormat="1" ht="12">
      <c r="A16" s="270" t="s">
        <v>9</v>
      </c>
    </row>
    <row r="17" spans="1:11" s="174" customFormat="1" ht="12">
      <c r="A17" s="174" t="s">
        <v>240</v>
      </c>
      <c r="K17" s="269"/>
    </row>
    <row r="18" spans="1:11" s="174" customFormat="1" ht="12">
      <c r="A18" s="85"/>
      <c r="K18" s="269"/>
    </row>
    <row r="19" spans="1:11" s="174" customFormat="1" ht="12">
      <c r="A19" s="174" t="s">
        <v>241</v>
      </c>
      <c r="K19" s="269"/>
    </row>
    <row r="20" spans="1:11" s="174" customFormat="1" ht="12">
      <c r="A20" s="174" t="s">
        <v>231</v>
      </c>
      <c r="K20" s="269"/>
    </row>
    <row r="21" s="174" customFormat="1" ht="15">
      <c r="K21" s="245"/>
    </row>
    <row r="22" spans="1:13" ht="18.75">
      <c r="A22" s="328" t="s">
        <v>151</v>
      </c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</row>
    <row r="23" s="174" customFormat="1" ht="12"/>
    <row r="24" spans="1:13" ht="23.25" customHeight="1">
      <c r="A24" s="271"/>
      <c r="B24" s="272"/>
      <c r="C24" s="272"/>
      <c r="D24" s="272"/>
      <c r="E24" s="273"/>
      <c r="F24" s="274"/>
      <c r="G24" s="274"/>
      <c r="H24" s="274"/>
      <c r="I24" s="274"/>
      <c r="J24" s="274"/>
      <c r="K24" s="174"/>
      <c r="L24" s="274"/>
      <c r="M24" s="274"/>
    </row>
    <row r="25" spans="1:13" ht="85.5" customHeight="1">
      <c r="A25" s="173">
        <v>1</v>
      </c>
      <c r="B25" s="256" t="s">
        <v>243</v>
      </c>
      <c r="C25" s="326" t="s">
        <v>245</v>
      </c>
      <c r="D25" s="326"/>
      <c r="E25" s="326"/>
      <c r="F25" s="326"/>
      <c r="G25" s="326"/>
      <c r="H25" s="326"/>
      <c r="I25" s="326"/>
      <c r="J25" s="326"/>
      <c r="K25" s="326"/>
      <c r="L25" s="326"/>
      <c r="M25" s="326"/>
    </row>
    <row r="26" spans="1:13" ht="85.5" customHeight="1">
      <c r="A26" s="173">
        <v>2</v>
      </c>
      <c r="B26" s="256" t="s">
        <v>242</v>
      </c>
      <c r="C26" s="325" t="s">
        <v>244</v>
      </c>
      <c r="D26" s="287"/>
      <c r="E26" s="287"/>
      <c r="F26" s="287"/>
      <c r="G26" s="287"/>
      <c r="H26" s="287"/>
      <c r="I26" s="287"/>
      <c r="J26" s="287"/>
      <c r="K26" s="287"/>
      <c r="L26" s="287"/>
      <c r="M26" s="288"/>
    </row>
    <row r="27" spans="1:13" ht="58.5" customHeight="1">
      <c r="A27" s="173">
        <v>3</v>
      </c>
      <c r="B27" s="256" t="s">
        <v>239</v>
      </c>
      <c r="C27" s="326" t="s">
        <v>246</v>
      </c>
      <c r="D27" s="326"/>
      <c r="E27" s="326"/>
      <c r="F27" s="326"/>
      <c r="G27" s="326"/>
      <c r="H27" s="326"/>
      <c r="I27" s="326"/>
      <c r="J27" s="326"/>
      <c r="K27" s="326"/>
      <c r="L27" s="326"/>
      <c r="M27" s="326"/>
    </row>
  </sheetData>
  <sheetProtection/>
  <mergeCells count="10">
    <mergeCell ref="C26:M26"/>
    <mergeCell ref="C27:M27"/>
    <mergeCell ref="A1:D1"/>
    <mergeCell ref="A11:G11"/>
    <mergeCell ref="A12:G12"/>
    <mergeCell ref="A13:G13"/>
    <mergeCell ref="A22:M22"/>
    <mergeCell ref="C25:M25"/>
    <mergeCell ref="A6:M6"/>
    <mergeCell ref="A7:M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">
      <selection activeCell="A6" sqref="A6:M6"/>
    </sheetView>
  </sheetViews>
  <sheetFormatPr defaultColWidth="9.140625" defaultRowHeight="15"/>
  <cols>
    <col min="1" max="1" width="4.421875" style="0" bestFit="1" customWidth="1"/>
    <col min="2" max="2" width="18.140625" style="0" customWidth="1"/>
    <col min="3" max="3" width="8.57421875" style="0" customWidth="1"/>
    <col min="4" max="4" width="7.421875" style="0" customWidth="1"/>
    <col min="5" max="5" width="10.8515625" style="0" customWidth="1"/>
    <col min="6" max="6" width="11.140625" style="0" customWidth="1"/>
    <col min="7" max="7" width="11.57421875" style="0" customWidth="1"/>
    <col min="8" max="8" width="9.140625" style="0" customWidth="1"/>
    <col min="9" max="9" width="10.140625" style="0" customWidth="1"/>
    <col min="10" max="10" width="10.8515625" style="0" customWidth="1"/>
    <col min="11" max="12" width="11.00390625" style="0" customWidth="1"/>
    <col min="13" max="13" width="17.421875" style="0" customWidth="1"/>
  </cols>
  <sheetData>
    <row r="1" spans="1:10" ht="15">
      <c r="A1" s="130" t="s">
        <v>256</v>
      </c>
      <c r="B1" s="131"/>
      <c r="C1" s="131"/>
      <c r="J1" s="132"/>
    </row>
    <row r="2" spans="1:10" ht="15">
      <c r="A2" s="346"/>
      <c r="B2" s="347"/>
      <c r="C2" s="347"/>
      <c r="D2" s="347"/>
      <c r="J2" s="132"/>
    </row>
    <row r="3" ht="15">
      <c r="J3" s="132"/>
    </row>
    <row r="4" spans="1:13" ht="48.75" customHeight="1">
      <c r="A4" s="165" t="s">
        <v>0</v>
      </c>
      <c r="B4" s="165" t="s">
        <v>1</v>
      </c>
      <c r="C4" s="165" t="s">
        <v>2</v>
      </c>
      <c r="D4" s="165" t="s">
        <v>3</v>
      </c>
      <c r="E4" s="165" t="s">
        <v>4</v>
      </c>
      <c r="F4" s="165" t="s">
        <v>14</v>
      </c>
      <c r="G4" s="165" t="s">
        <v>12</v>
      </c>
      <c r="H4" s="165" t="s">
        <v>5</v>
      </c>
      <c r="I4" s="165" t="s">
        <v>116</v>
      </c>
      <c r="J4" s="165" t="s">
        <v>6</v>
      </c>
      <c r="K4" s="165" t="s">
        <v>26</v>
      </c>
      <c r="L4" s="165" t="s">
        <v>13</v>
      </c>
      <c r="M4" s="165" t="s">
        <v>7</v>
      </c>
    </row>
    <row r="5" spans="1:13" ht="15">
      <c r="A5" s="165" t="s">
        <v>10</v>
      </c>
      <c r="B5" s="165" t="s">
        <v>16</v>
      </c>
      <c r="C5" s="165" t="s">
        <v>17</v>
      </c>
      <c r="D5" s="165" t="s">
        <v>18</v>
      </c>
      <c r="E5" s="165" t="s">
        <v>19</v>
      </c>
      <c r="F5" s="165" t="s">
        <v>20</v>
      </c>
      <c r="G5" s="165" t="s">
        <v>21</v>
      </c>
      <c r="H5" s="165" t="s">
        <v>22</v>
      </c>
      <c r="I5" s="165" t="s">
        <v>23</v>
      </c>
      <c r="J5" s="165" t="s">
        <v>24</v>
      </c>
      <c r="K5" s="165" t="s">
        <v>25</v>
      </c>
      <c r="L5" s="165" t="s">
        <v>27</v>
      </c>
      <c r="M5" s="165" t="s">
        <v>196</v>
      </c>
    </row>
    <row r="6" spans="1:13" s="133" customFormat="1" ht="28.5" customHeight="1">
      <c r="A6" s="354" t="s">
        <v>152</v>
      </c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</row>
    <row r="7" spans="1:13" ht="12.75" customHeight="1">
      <c r="A7" s="344" t="s">
        <v>247</v>
      </c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</row>
    <row r="8" spans="1:13" ht="15.75" customHeight="1">
      <c r="A8" s="134" t="s">
        <v>153</v>
      </c>
      <c r="B8" s="135" t="s">
        <v>154</v>
      </c>
      <c r="C8" s="136" t="s">
        <v>8</v>
      </c>
      <c r="D8" s="348">
        <v>60</v>
      </c>
      <c r="E8" s="351"/>
      <c r="F8" s="341"/>
      <c r="G8" s="355"/>
      <c r="H8" s="358"/>
      <c r="I8" s="341"/>
      <c r="J8" s="359"/>
      <c r="K8" s="341"/>
      <c r="L8" s="365"/>
      <c r="M8" s="341"/>
    </row>
    <row r="9" spans="1:13" ht="15.75" customHeight="1">
      <c r="A9" s="137" t="s">
        <v>155</v>
      </c>
      <c r="B9" s="135" t="s">
        <v>156</v>
      </c>
      <c r="C9" s="136" t="s">
        <v>8</v>
      </c>
      <c r="D9" s="349"/>
      <c r="E9" s="352"/>
      <c r="F9" s="342"/>
      <c r="G9" s="356"/>
      <c r="H9" s="352"/>
      <c r="I9" s="342"/>
      <c r="J9" s="360"/>
      <c r="K9" s="342"/>
      <c r="L9" s="366"/>
      <c r="M9" s="342"/>
    </row>
    <row r="10" spans="1:13" ht="15.75" customHeight="1">
      <c r="A10" s="134" t="s">
        <v>157</v>
      </c>
      <c r="B10" s="135" t="s">
        <v>158</v>
      </c>
      <c r="C10" s="136" t="s">
        <v>8</v>
      </c>
      <c r="D10" s="349"/>
      <c r="E10" s="352"/>
      <c r="F10" s="342"/>
      <c r="G10" s="356"/>
      <c r="H10" s="352"/>
      <c r="I10" s="342"/>
      <c r="J10" s="360"/>
      <c r="K10" s="342"/>
      <c r="L10" s="366"/>
      <c r="M10" s="342"/>
    </row>
    <row r="11" spans="1:13" ht="15.75" customHeight="1">
      <c r="A11" s="138" t="s">
        <v>159</v>
      </c>
      <c r="B11" s="139" t="s">
        <v>160</v>
      </c>
      <c r="C11" s="136" t="s">
        <v>8</v>
      </c>
      <c r="D11" s="350"/>
      <c r="E11" s="353"/>
      <c r="F11" s="343"/>
      <c r="G11" s="357"/>
      <c r="H11" s="353"/>
      <c r="I11" s="343"/>
      <c r="J11" s="361"/>
      <c r="K11" s="343"/>
      <c r="L11" s="367"/>
      <c r="M11" s="343"/>
    </row>
    <row r="12" spans="1:13" ht="15.75" customHeight="1">
      <c r="A12" s="344" t="s">
        <v>248</v>
      </c>
      <c r="B12" s="345"/>
      <c r="C12" s="345"/>
      <c r="D12" s="345"/>
      <c r="E12" s="345"/>
      <c r="F12" s="345"/>
      <c r="G12" s="345"/>
      <c r="H12" s="345"/>
      <c r="I12" s="345"/>
      <c r="J12" s="345"/>
      <c r="K12" s="345"/>
      <c r="L12" s="345"/>
      <c r="M12" s="345"/>
    </row>
    <row r="13" spans="1:13" ht="14.25" customHeight="1">
      <c r="A13" s="137" t="s">
        <v>161</v>
      </c>
      <c r="B13" s="135" t="s">
        <v>162</v>
      </c>
      <c r="C13" s="5" t="s">
        <v>8</v>
      </c>
      <c r="D13" s="140">
        <v>20</v>
      </c>
      <c r="E13" s="34"/>
      <c r="F13" s="4"/>
      <c r="G13" s="141"/>
      <c r="H13" s="142"/>
      <c r="I13" s="4"/>
      <c r="J13" s="143"/>
      <c r="K13" s="4"/>
      <c r="L13" s="4"/>
      <c r="M13" s="4"/>
    </row>
    <row r="14" spans="1:13" s="133" customFormat="1" ht="93.75" customHeight="1">
      <c r="A14" s="354" t="s">
        <v>249</v>
      </c>
      <c r="B14" s="354"/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4"/>
    </row>
    <row r="15" spans="1:13" ht="25.5" customHeight="1">
      <c r="A15" s="5">
        <v>6</v>
      </c>
      <c r="B15" s="136" t="s">
        <v>163</v>
      </c>
      <c r="C15" s="136" t="s">
        <v>8</v>
      </c>
      <c r="D15" s="140">
        <v>50</v>
      </c>
      <c r="E15" s="34"/>
      <c r="F15" s="4"/>
      <c r="G15" s="141"/>
      <c r="H15" s="142"/>
      <c r="I15" s="4"/>
      <c r="J15" s="143"/>
      <c r="K15" s="4"/>
      <c r="L15" s="4"/>
      <c r="M15" s="4"/>
    </row>
    <row r="16" spans="1:13" ht="108" customHeight="1">
      <c r="A16" s="331" t="s">
        <v>250</v>
      </c>
      <c r="B16" s="330"/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</row>
    <row r="17" spans="1:13" ht="15.75" customHeight="1">
      <c r="A17" s="137">
        <v>7</v>
      </c>
      <c r="B17" s="135" t="s">
        <v>154</v>
      </c>
      <c r="C17" s="136" t="s">
        <v>8</v>
      </c>
      <c r="D17" s="332">
        <v>160</v>
      </c>
      <c r="E17" s="334"/>
      <c r="F17" s="336"/>
      <c r="G17" s="337"/>
      <c r="H17" s="339"/>
      <c r="I17" s="336"/>
      <c r="J17" s="340"/>
      <c r="K17" s="336"/>
      <c r="L17" s="365"/>
      <c r="M17" s="336"/>
    </row>
    <row r="18" spans="1:13" ht="15.75" customHeight="1">
      <c r="A18" s="137">
        <v>8</v>
      </c>
      <c r="B18" s="135" t="s">
        <v>156</v>
      </c>
      <c r="C18" s="136" t="s">
        <v>8</v>
      </c>
      <c r="D18" s="333"/>
      <c r="E18" s="335"/>
      <c r="F18" s="336"/>
      <c r="G18" s="338"/>
      <c r="H18" s="335"/>
      <c r="I18" s="336"/>
      <c r="J18" s="340"/>
      <c r="K18" s="336"/>
      <c r="L18" s="366"/>
      <c r="M18" s="336"/>
    </row>
    <row r="19" spans="1:13" ht="21.75" customHeight="1">
      <c r="A19" s="137">
        <v>9</v>
      </c>
      <c r="B19" s="175" t="s">
        <v>158</v>
      </c>
      <c r="C19" s="136" t="s">
        <v>8</v>
      </c>
      <c r="D19" s="333"/>
      <c r="E19" s="335"/>
      <c r="F19" s="336"/>
      <c r="G19" s="338"/>
      <c r="H19" s="335"/>
      <c r="I19" s="336"/>
      <c r="J19" s="340"/>
      <c r="K19" s="336"/>
      <c r="L19" s="367"/>
      <c r="M19" s="336"/>
    </row>
    <row r="20" spans="1:13" ht="103.5" customHeight="1">
      <c r="A20" s="330" t="s">
        <v>251</v>
      </c>
      <c r="B20" s="330"/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</row>
    <row r="21" spans="1:13" ht="18" customHeight="1">
      <c r="A21" s="137">
        <v>10</v>
      </c>
      <c r="B21" s="148" t="s">
        <v>164</v>
      </c>
      <c r="C21" s="5" t="s">
        <v>8</v>
      </c>
      <c r="D21" s="140">
        <v>30</v>
      </c>
      <c r="E21" s="149"/>
      <c r="F21" s="4"/>
      <c r="G21" s="141"/>
      <c r="H21" s="142"/>
      <c r="I21" s="4"/>
      <c r="J21" s="143"/>
      <c r="K21" s="4"/>
      <c r="L21" s="4"/>
      <c r="M21" s="4"/>
    </row>
    <row r="22" spans="1:14" s="275" customFormat="1" ht="15" customHeight="1">
      <c r="A22" s="284" t="s">
        <v>97</v>
      </c>
      <c r="B22" s="284"/>
      <c r="C22" s="284"/>
      <c r="D22" s="284"/>
      <c r="E22" s="284"/>
      <c r="F22" s="284"/>
      <c r="G22" s="284"/>
      <c r="H22" s="368"/>
      <c r="I22" s="368"/>
      <c r="J22" s="124"/>
      <c r="K22" s="266"/>
      <c r="L22" s="363"/>
      <c r="M22" s="101"/>
      <c r="N22" s="104"/>
    </row>
    <row r="23" spans="1:15" s="275" customFormat="1" ht="15" customHeight="1">
      <c r="A23" s="284" t="s">
        <v>101</v>
      </c>
      <c r="B23" s="284"/>
      <c r="C23" s="284"/>
      <c r="D23" s="284"/>
      <c r="E23" s="284"/>
      <c r="F23" s="284"/>
      <c r="G23" s="284"/>
      <c r="H23" s="267"/>
      <c r="I23" s="267"/>
      <c r="J23" s="124"/>
      <c r="K23" s="268"/>
      <c r="L23" s="364"/>
      <c r="O23" s="232"/>
    </row>
    <row r="24" spans="1:12" s="275" customFormat="1" ht="15" customHeight="1">
      <c r="A24" s="284" t="s">
        <v>98</v>
      </c>
      <c r="B24" s="284"/>
      <c r="C24" s="284"/>
      <c r="D24" s="284"/>
      <c r="E24" s="284"/>
      <c r="F24" s="284"/>
      <c r="G24" s="284"/>
      <c r="H24" s="267"/>
      <c r="I24" s="267"/>
      <c r="J24" s="124"/>
      <c r="K24" s="268"/>
      <c r="L24" s="364"/>
    </row>
    <row r="25" ht="15">
      <c r="B25" s="144"/>
    </row>
    <row r="27" spans="1:2" ht="15">
      <c r="A27" s="6" t="s">
        <v>252</v>
      </c>
      <c r="B27" s="145"/>
    </row>
    <row r="28" ht="15">
      <c r="A28" t="s">
        <v>253</v>
      </c>
    </row>
    <row r="29" spans="1:8" ht="15">
      <c r="A29" s="3"/>
      <c r="C29" s="3"/>
      <c r="D29" s="3"/>
      <c r="E29" s="3"/>
      <c r="F29" s="3"/>
      <c r="G29" s="3"/>
      <c r="H29" s="3"/>
    </row>
    <row r="30" ht="15">
      <c r="B30" s="146"/>
    </row>
    <row r="31" ht="15">
      <c r="B31" s="147"/>
    </row>
  </sheetData>
  <sheetProtection/>
  <mergeCells count="30">
    <mergeCell ref="A22:G22"/>
    <mergeCell ref="A23:G23"/>
    <mergeCell ref="A24:G24"/>
    <mergeCell ref="L8:L11"/>
    <mergeCell ref="L17:L19"/>
    <mergeCell ref="F8:F11"/>
    <mergeCell ref="G8:G11"/>
    <mergeCell ref="H8:H11"/>
    <mergeCell ref="I8:I11"/>
    <mergeCell ref="J8:J11"/>
    <mergeCell ref="K8:K11"/>
    <mergeCell ref="M17:M19"/>
    <mergeCell ref="M8:M11"/>
    <mergeCell ref="A12:M12"/>
    <mergeCell ref="A2:D2"/>
    <mergeCell ref="A6:M6"/>
    <mergeCell ref="A7:M7"/>
    <mergeCell ref="D8:D11"/>
    <mergeCell ref="E8:E11"/>
    <mergeCell ref="A14:M14"/>
    <mergeCell ref="A20:M20"/>
    <mergeCell ref="A16:M16"/>
    <mergeCell ref="D17:D19"/>
    <mergeCell ref="E17:E19"/>
    <mergeCell ref="F17:F19"/>
    <mergeCell ref="G17:G19"/>
    <mergeCell ref="H17:H19"/>
    <mergeCell ref="I17:I19"/>
    <mergeCell ref="J17:J19"/>
    <mergeCell ref="K17:K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H1" sqref="H1:J16384"/>
    </sheetView>
  </sheetViews>
  <sheetFormatPr defaultColWidth="9.140625" defaultRowHeight="15"/>
  <cols>
    <col min="1" max="1" width="4.421875" style="0" bestFit="1" customWidth="1"/>
    <col min="2" max="2" width="18.140625" style="0" customWidth="1"/>
    <col min="3" max="3" width="8.57421875" style="0" customWidth="1"/>
    <col min="4" max="4" width="7.421875" style="0" customWidth="1"/>
    <col min="5" max="5" width="10.8515625" style="0" customWidth="1"/>
    <col min="6" max="6" width="11.140625" style="0" customWidth="1"/>
    <col min="7" max="7" width="11.57421875" style="0" customWidth="1"/>
    <col min="8" max="8" width="9.140625" style="0" customWidth="1"/>
    <col min="9" max="9" width="10.140625" style="0" customWidth="1"/>
    <col min="10" max="10" width="10.8515625" style="0" customWidth="1"/>
    <col min="11" max="12" width="11.00390625" style="0" customWidth="1"/>
    <col min="13" max="13" width="17.421875" style="0" customWidth="1"/>
  </cols>
  <sheetData>
    <row r="1" spans="1:10" ht="15">
      <c r="A1" s="130" t="s">
        <v>257</v>
      </c>
      <c r="B1" s="131"/>
      <c r="C1" s="131"/>
      <c r="J1" s="132"/>
    </row>
    <row r="2" spans="1:10" ht="15">
      <c r="A2" s="346"/>
      <c r="B2" s="347"/>
      <c r="C2" s="347"/>
      <c r="D2" s="347"/>
      <c r="J2" s="132"/>
    </row>
    <row r="3" ht="15">
      <c r="J3" s="132"/>
    </row>
    <row r="4" spans="1:13" ht="48.75" customHeight="1">
      <c r="A4" s="165" t="s">
        <v>0</v>
      </c>
      <c r="B4" s="165" t="s">
        <v>1</v>
      </c>
      <c r="C4" s="165" t="s">
        <v>2</v>
      </c>
      <c r="D4" s="165" t="s">
        <v>3</v>
      </c>
      <c r="E4" s="165" t="s">
        <v>4</v>
      </c>
      <c r="F4" s="165" t="s">
        <v>14</v>
      </c>
      <c r="G4" s="165" t="s">
        <v>12</v>
      </c>
      <c r="H4" s="165" t="s">
        <v>5</v>
      </c>
      <c r="I4" s="165" t="s">
        <v>116</v>
      </c>
      <c r="J4" s="165" t="s">
        <v>6</v>
      </c>
      <c r="K4" s="165" t="s">
        <v>26</v>
      </c>
      <c r="L4" s="165" t="s">
        <v>13</v>
      </c>
      <c r="M4" s="165" t="s">
        <v>7</v>
      </c>
    </row>
    <row r="5" spans="1:13" ht="15">
      <c r="A5" s="165" t="s">
        <v>10</v>
      </c>
      <c r="B5" s="165" t="s">
        <v>16</v>
      </c>
      <c r="C5" s="165" t="s">
        <v>17</v>
      </c>
      <c r="D5" s="165" t="s">
        <v>18</v>
      </c>
      <c r="E5" s="165" t="s">
        <v>19</v>
      </c>
      <c r="F5" s="165" t="s">
        <v>20</v>
      </c>
      <c r="G5" s="165" t="s">
        <v>21</v>
      </c>
      <c r="H5" s="165" t="s">
        <v>22</v>
      </c>
      <c r="I5" s="165" t="s">
        <v>23</v>
      </c>
      <c r="J5" s="165" t="s">
        <v>24</v>
      </c>
      <c r="K5" s="165" t="s">
        <v>25</v>
      </c>
      <c r="L5" s="165" t="s">
        <v>27</v>
      </c>
      <c r="M5" s="165" t="s">
        <v>196</v>
      </c>
    </row>
    <row r="6" spans="1:13" ht="40.5" customHeight="1">
      <c r="A6" s="331" t="s">
        <v>165</v>
      </c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</row>
    <row r="7" spans="1:13" ht="23.25" customHeight="1">
      <c r="A7" s="331" t="s">
        <v>166</v>
      </c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</row>
    <row r="8" spans="1:13" ht="15.75" customHeight="1">
      <c r="A8" s="134" t="s">
        <v>153</v>
      </c>
      <c r="B8" s="135" t="s">
        <v>167</v>
      </c>
      <c r="C8" s="136" t="s">
        <v>8</v>
      </c>
      <c r="D8" s="92">
        <v>4</v>
      </c>
      <c r="E8" s="34"/>
      <c r="F8" s="4"/>
      <c r="G8" s="141"/>
      <c r="H8" s="142"/>
      <c r="I8" s="4"/>
      <c r="J8" s="143"/>
      <c r="K8" s="4"/>
      <c r="L8" s="4"/>
      <c r="M8" s="4"/>
    </row>
    <row r="9" spans="1:13" ht="15.75" customHeight="1">
      <c r="A9" s="137" t="s">
        <v>155</v>
      </c>
      <c r="B9" s="135" t="s">
        <v>168</v>
      </c>
      <c r="C9" s="136" t="s">
        <v>8</v>
      </c>
      <c r="D9" s="92">
        <v>4</v>
      </c>
      <c r="E9" s="34"/>
      <c r="F9" s="4"/>
      <c r="G9" s="141"/>
      <c r="H9" s="142"/>
      <c r="I9" s="4"/>
      <c r="J9" s="143"/>
      <c r="K9" s="4"/>
      <c r="L9" s="4"/>
      <c r="M9" s="4"/>
    </row>
    <row r="10" spans="1:13" ht="19.5" customHeight="1">
      <c r="A10" s="331" t="s">
        <v>169</v>
      </c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</row>
    <row r="11" spans="1:13" ht="14.25" customHeight="1">
      <c r="A11" s="137" t="s">
        <v>161</v>
      </c>
      <c r="B11" s="135" t="s">
        <v>167</v>
      </c>
      <c r="C11" s="5" t="s">
        <v>8</v>
      </c>
      <c r="D11" s="92">
        <v>4</v>
      </c>
      <c r="E11" s="34"/>
      <c r="F11" s="4"/>
      <c r="G11" s="141"/>
      <c r="H11" s="142"/>
      <c r="I11" s="4"/>
      <c r="J11" s="143"/>
      <c r="K11" s="4"/>
      <c r="L11" s="4"/>
      <c r="M11" s="4"/>
    </row>
    <row r="12" spans="1:13" ht="15.75" customHeight="1" thickBot="1">
      <c r="A12" s="137" t="s">
        <v>170</v>
      </c>
      <c r="B12" s="150" t="s">
        <v>171</v>
      </c>
      <c r="C12" s="5" t="s">
        <v>8</v>
      </c>
      <c r="D12" s="92">
        <v>4</v>
      </c>
      <c r="E12" s="34"/>
      <c r="F12" s="4"/>
      <c r="G12" s="141"/>
      <c r="H12" s="142"/>
      <c r="I12" s="4"/>
      <c r="J12" s="143"/>
      <c r="K12" s="4"/>
      <c r="L12" s="4"/>
      <c r="M12" s="4"/>
    </row>
    <row r="13" spans="1:14" s="275" customFormat="1" ht="15" customHeight="1">
      <c r="A13" s="284" t="s">
        <v>97</v>
      </c>
      <c r="B13" s="284"/>
      <c r="C13" s="284"/>
      <c r="D13" s="284"/>
      <c r="E13" s="284"/>
      <c r="F13" s="284"/>
      <c r="G13" s="284"/>
      <c r="H13" s="368"/>
      <c r="I13" s="368"/>
      <c r="J13" s="124"/>
      <c r="K13" s="266"/>
      <c r="L13" s="363"/>
      <c r="M13" s="101"/>
      <c r="N13" s="104"/>
    </row>
    <row r="14" spans="1:15" s="275" customFormat="1" ht="15" customHeight="1">
      <c r="A14" s="284" t="s">
        <v>101</v>
      </c>
      <c r="B14" s="284"/>
      <c r="C14" s="284"/>
      <c r="D14" s="284"/>
      <c r="E14" s="284"/>
      <c r="F14" s="284"/>
      <c r="G14" s="284"/>
      <c r="H14" s="267"/>
      <c r="I14" s="267"/>
      <c r="J14" s="124"/>
      <c r="K14" s="268"/>
      <c r="L14" s="364"/>
      <c r="O14" s="232"/>
    </row>
    <row r="15" spans="1:12" s="275" customFormat="1" ht="15" customHeight="1">
      <c r="A15" s="284" t="s">
        <v>98</v>
      </c>
      <c r="B15" s="284"/>
      <c r="C15" s="284"/>
      <c r="D15" s="284"/>
      <c r="E15" s="284"/>
      <c r="F15" s="284"/>
      <c r="G15" s="284"/>
      <c r="H15" s="267"/>
      <c r="I15" s="267"/>
      <c r="J15" s="124"/>
      <c r="K15" s="268"/>
      <c r="L15" s="364"/>
    </row>
    <row r="16" ht="15">
      <c r="B16" s="144"/>
    </row>
    <row r="18" spans="1:2" ht="15">
      <c r="A18" s="6" t="s">
        <v>252</v>
      </c>
      <c r="B18" s="145"/>
    </row>
    <row r="19" ht="15">
      <c r="A19" t="s">
        <v>254</v>
      </c>
    </row>
    <row r="21" ht="15">
      <c r="B21" s="146"/>
    </row>
    <row r="22" spans="1:8" ht="15">
      <c r="A22" s="3"/>
      <c r="B22" s="147"/>
      <c r="C22" s="3"/>
      <c r="D22" s="3"/>
      <c r="E22" s="3"/>
      <c r="F22" s="3"/>
      <c r="G22" s="3"/>
      <c r="H22" s="3"/>
    </row>
    <row r="23" spans="1:8" ht="30" customHeight="1">
      <c r="A23" s="362"/>
      <c r="B23" s="362"/>
      <c r="C23" s="362"/>
      <c r="D23" s="362"/>
      <c r="E23" s="362"/>
      <c r="F23" s="362"/>
      <c r="G23" s="362"/>
      <c r="H23" s="362"/>
    </row>
  </sheetData>
  <sheetProtection/>
  <mergeCells count="8">
    <mergeCell ref="A2:D2"/>
    <mergeCell ref="A6:M6"/>
    <mergeCell ref="A7:M7"/>
    <mergeCell ref="A10:M10"/>
    <mergeCell ref="A23:H23"/>
    <mergeCell ref="A13:G13"/>
    <mergeCell ref="A14:G14"/>
    <mergeCell ref="A15:G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zoomScalePageLayoutView="0" workbookViewId="0" topLeftCell="A1">
      <selection activeCell="E6" sqref="E6:H7"/>
    </sheetView>
  </sheetViews>
  <sheetFormatPr defaultColWidth="9.140625" defaultRowHeight="15"/>
  <cols>
    <col min="1" max="1" width="5.57421875" style="184" customWidth="1"/>
    <col min="2" max="2" width="17.8515625" style="184" customWidth="1"/>
    <col min="3" max="3" width="9.140625" style="184" customWidth="1"/>
    <col min="4" max="4" width="10.7109375" style="184" customWidth="1"/>
    <col min="5" max="5" width="9.8515625" style="184" customWidth="1"/>
    <col min="6" max="6" width="10.8515625" style="184" customWidth="1"/>
    <col min="7" max="9" width="9.8515625" style="184" customWidth="1"/>
    <col min="10" max="10" width="9.140625" style="8" customWidth="1"/>
    <col min="11" max="11" width="9.140625" style="184" customWidth="1"/>
    <col min="12" max="12" width="12.421875" style="184" customWidth="1"/>
    <col min="13" max="13" width="10.28125" style="184" customWidth="1"/>
    <col min="14" max="16384" width="9.140625" style="184" customWidth="1"/>
  </cols>
  <sheetData>
    <row r="1" spans="5:6" ht="12.75">
      <c r="E1" s="84"/>
      <c r="F1" s="84"/>
    </row>
    <row r="2" spans="1:3" s="97" customFormat="1" ht="15.75">
      <c r="A2" s="94" t="s">
        <v>135</v>
      </c>
      <c r="B2" s="95"/>
      <c r="C2" s="96"/>
    </row>
    <row r="3" spans="1:3" s="97" customFormat="1" ht="15">
      <c r="A3" s="98"/>
      <c r="B3" s="95"/>
      <c r="C3" s="96"/>
    </row>
    <row r="4" spans="1:13" s="9" customFormat="1" ht="45" customHeight="1">
      <c r="A4" s="164" t="s">
        <v>0</v>
      </c>
      <c r="B4" s="164" t="s">
        <v>1</v>
      </c>
      <c r="C4" s="164" t="s">
        <v>2</v>
      </c>
      <c r="D4" s="164" t="s">
        <v>3</v>
      </c>
      <c r="E4" s="164" t="s">
        <v>4</v>
      </c>
      <c r="F4" s="164" t="s">
        <v>14</v>
      </c>
      <c r="G4" s="164" t="s">
        <v>12</v>
      </c>
      <c r="H4" s="164" t="s">
        <v>5</v>
      </c>
      <c r="I4" s="164" t="s">
        <v>116</v>
      </c>
      <c r="J4" s="164" t="s">
        <v>6</v>
      </c>
      <c r="K4" s="164" t="s">
        <v>26</v>
      </c>
      <c r="L4" s="164" t="s">
        <v>13</v>
      </c>
      <c r="M4" s="164" t="s">
        <v>7</v>
      </c>
    </row>
    <row r="5" spans="1:13" s="10" customFormat="1" ht="17.25" customHeight="1">
      <c r="A5" s="165" t="s">
        <v>10</v>
      </c>
      <c r="B5" s="164" t="s">
        <v>16</v>
      </c>
      <c r="C5" s="164" t="s">
        <v>17</v>
      </c>
      <c r="D5" s="164" t="s">
        <v>18</v>
      </c>
      <c r="E5" s="164" t="s">
        <v>19</v>
      </c>
      <c r="F5" s="164" t="s">
        <v>20</v>
      </c>
      <c r="G5" s="164" t="s">
        <v>21</v>
      </c>
      <c r="H5" s="164" t="s">
        <v>22</v>
      </c>
      <c r="I5" s="164" t="s">
        <v>23</v>
      </c>
      <c r="J5" s="164" t="s">
        <v>24</v>
      </c>
      <c r="K5" s="164" t="s">
        <v>25</v>
      </c>
      <c r="L5" s="164" t="s">
        <v>27</v>
      </c>
      <c r="M5" s="164" t="s">
        <v>196</v>
      </c>
    </row>
    <row r="6" spans="1:13" ht="36" customHeight="1">
      <c r="A6" s="57">
        <v>1</v>
      </c>
      <c r="B6" s="177" t="s">
        <v>94</v>
      </c>
      <c r="C6" s="57" t="s">
        <v>8</v>
      </c>
      <c r="D6" s="23">
        <v>12</v>
      </c>
      <c r="E6" s="57"/>
      <c r="F6" s="57"/>
      <c r="G6" s="55"/>
      <c r="H6" s="56"/>
      <c r="I6" s="56"/>
      <c r="J6" s="83"/>
      <c r="K6" s="55"/>
      <c r="L6" s="55"/>
      <c r="M6" s="55"/>
    </row>
    <row r="7" spans="1:13" ht="37.5" customHeight="1">
      <c r="A7" s="64">
        <v>2</v>
      </c>
      <c r="B7" s="161" t="s">
        <v>95</v>
      </c>
      <c r="C7" s="64" t="s">
        <v>8</v>
      </c>
      <c r="D7" s="162">
        <v>12</v>
      </c>
      <c r="E7" s="64"/>
      <c r="F7" s="57"/>
      <c r="G7" s="55"/>
      <c r="H7" s="56"/>
      <c r="I7" s="56"/>
      <c r="J7" s="83"/>
      <c r="K7" s="55"/>
      <c r="L7" s="55"/>
      <c r="M7" s="55"/>
    </row>
    <row r="8" spans="1:13" s="182" customFormat="1" ht="15" customHeight="1">
      <c r="A8" s="276" t="s">
        <v>97</v>
      </c>
      <c r="B8" s="276"/>
      <c r="C8" s="276"/>
      <c r="D8" s="276"/>
      <c r="E8" s="276"/>
      <c r="F8" s="276"/>
      <c r="G8" s="276"/>
      <c r="H8" s="159">
        <f>SUM(H6:H7)</f>
        <v>0</v>
      </c>
      <c r="I8" s="159"/>
      <c r="J8" s="160"/>
      <c r="K8" s="100" t="e">
        <f>#REF!*1.08</f>
        <v>#REF!</v>
      </c>
      <c r="L8" s="101"/>
      <c r="M8" s="101"/>
    </row>
    <row r="9" spans="1:14" s="182" customFormat="1" ht="15" customHeight="1">
      <c r="A9" s="276" t="s">
        <v>101</v>
      </c>
      <c r="B9" s="276"/>
      <c r="C9" s="276"/>
      <c r="D9" s="276"/>
      <c r="E9" s="276"/>
      <c r="F9" s="276"/>
      <c r="G9" s="276"/>
      <c r="H9" s="102">
        <f>H8*0.3</f>
        <v>0</v>
      </c>
      <c r="I9" s="102"/>
      <c r="J9" s="99"/>
      <c r="K9" s="103">
        <f>J9*1.08</f>
        <v>0</v>
      </c>
      <c r="L9" s="104"/>
      <c r="M9" s="104"/>
      <c r="N9" s="105"/>
    </row>
    <row r="10" spans="1:14" s="182" customFormat="1" ht="15" customHeight="1">
      <c r="A10" s="276" t="s">
        <v>98</v>
      </c>
      <c r="B10" s="276"/>
      <c r="C10" s="276"/>
      <c r="D10" s="276"/>
      <c r="E10" s="276"/>
      <c r="F10" s="276"/>
      <c r="G10" s="276"/>
      <c r="H10" s="102">
        <f>H8+H9</f>
        <v>0</v>
      </c>
      <c r="I10" s="102"/>
      <c r="J10" s="99"/>
      <c r="K10" s="103" t="e">
        <f>K8+K9</f>
        <v>#REF!</v>
      </c>
      <c r="L10" s="104"/>
      <c r="M10" s="104"/>
      <c r="N10" s="104"/>
    </row>
    <row r="11" spans="5:6" ht="16.5" customHeight="1">
      <c r="E11" s="84"/>
      <c r="F11" s="84"/>
    </row>
    <row r="12" s="106" customFormat="1" ht="12.75">
      <c r="A12" s="96" t="s">
        <v>9</v>
      </c>
    </row>
    <row r="13" s="106" customFormat="1" ht="12.75">
      <c r="A13" s="107" t="s">
        <v>109</v>
      </c>
    </row>
    <row r="14" s="106" customFormat="1" ht="12.75">
      <c r="A14" s="107" t="s">
        <v>110</v>
      </c>
    </row>
    <row r="15" s="106" customFormat="1" ht="12"/>
    <row r="16" spans="3:6" ht="12.75">
      <c r="C16" s="12"/>
      <c r="D16" s="12"/>
      <c r="E16" s="84"/>
      <c r="F16" s="84"/>
    </row>
    <row r="17" spans="1:12" ht="15.75">
      <c r="A17" s="278" t="s">
        <v>31</v>
      </c>
      <c r="B17" s="278"/>
      <c r="C17" s="278"/>
      <c r="D17" s="278"/>
      <c r="E17" s="278"/>
      <c r="F17" s="278"/>
      <c r="G17" s="278"/>
      <c r="H17" s="278"/>
      <c r="I17" s="278"/>
      <c r="J17" s="278"/>
      <c r="K17" s="278"/>
      <c r="L17" s="278"/>
    </row>
    <row r="18" spans="5:6" ht="12.75">
      <c r="E18" s="84"/>
      <c r="F18" s="84"/>
    </row>
    <row r="19" spans="1:13" ht="51" customHeight="1">
      <c r="A19" s="57">
        <v>1</v>
      </c>
      <c r="B19" s="179" t="s">
        <v>94</v>
      </c>
      <c r="C19" s="277" t="s">
        <v>29</v>
      </c>
      <c r="D19" s="277"/>
      <c r="E19" s="277"/>
      <c r="F19" s="277"/>
      <c r="G19" s="277"/>
      <c r="H19" s="277"/>
      <c r="I19" s="277"/>
      <c r="J19" s="277"/>
      <c r="K19" s="277"/>
      <c r="L19" s="277"/>
      <c r="M19" s="277"/>
    </row>
    <row r="20" spans="1:13" ht="54" customHeight="1">
      <c r="A20" s="57">
        <v>2</v>
      </c>
      <c r="B20" s="179" t="s">
        <v>95</v>
      </c>
      <c r="C20" s="277" t="s">
        <v>30</v>
      </c>
      <c r="D20" s="277"/>
      <c r="E20" s="277"/>
      <c r="F20" s="277"/>
      <c r="G20" s="277"/>
      <c r="H20" s="277"/>
      <c r="I20" s="277"/>
      <c r="J20" s="277"/>
      <c r="K20" s="277"/>
      <c r="L20" s="277"/>
      <c r="M20" s="277"/>
    </row>
    <row r="21" spans="5:6" ht="18.75" customHeight="1">
      <c r="E21" s="84"/>
      <c r="F21" s="84"/>
    </row>
    <row r="22" spans="5:6" ht="18.75" customHeight="1">
      <c r="E22" s="84"/>
      <c r="F22" s="84"/>
    </row>
    <row r="23" spans="5:6" ht="18.75" customHeight="1">
      <c r="E23" s="84"/>
      <c r="F23" s="84"/>
    </row>
    <row r="24" spans="5:6" ht="18.75" customHeight="1">
      <c r="E24" s="84"/>
      <c r="F24" s="84"/>
    </row>
    <row r="25" spans="5:6" ht="18.75" customHeight="1">
      <c r="E25" s="84"/>
      <c r="F25" s="84"/>
    </row>
    <row r="26" spans="5:6" ht="18.75" customHeight="1">
      <c r="E26" s="84"/>
      <c r="F26" s="84"/>
    </row>
    <row r="27" spans="5:6" ht="18.75" customHeight="1">
      <c r="E27" s="84"/>
      <c r="F27" s="84"/>
    </row>
    <row r="28" spans="5:6" ht="18.75" customHeight="1">
      <c r="E28" s="84"/>
      <c r="F28" s="84"/>
    </row>
    <row r="29" spans="5:6" ht="18.75" customHeight="1">
      <c r="E29" s="84"/>
      <c r="F29" s="84"/>
    </row>
    <row r="30" spans="5:6" ht="18.75" customHeight="1">
      <c r="E30" s="84"/>
      <c r="F30" s="84"/>
    </row>
    <row r="31" spans="5:6" ht="18.75" customHeight="1">
      <c r="E31" s="84"/>
      <c r="F31" s="84"/>
    </row>
    <row r="32" spans="5:6" ht="18.75" customHeight="1">
      <c r="E32" s="84"/>
      <c r="F32" s="84"/>
    </row>
    <row r="33" spans="5:6" ht="18.75" customHeight="1">
      <c r="E33" s="84"/>
      <c r="F33" s="84"/>
    </row>
    <row r="34" spans="5:6" ht="18.75" customHeight="1">
      <c r="E34" s="84"/>
      <c r="F34" s="84"/>
    </row>
    <row r="35" spans="5:6" ht="18.75" customHeight="1">
      <c r="E35" s="84"/>
      <c r="F35" s="84"/>
    </row>
    <row r="36" spans="5:6" ht="18.75" customHeight="1">
      <c r="E36" s="84"/>
      <c r="F36" s="84"/>
    </row>
    <row r="37" spans="5:6" ht="18.75" customHeight="1">
      <c r="E37" s="84"/>
      <c r="F37" s="84"/>
    </row>
    <row r="38" spans="5:6" ht="18.75" customHeight="1">
      <c r="E38" s="84"/>
      <c r="F38" s="84"/>
    </row>
    <row r="39" spans="3:5" ht="18.75" customHeight="1">
      <c r="C39" s="84"/>
      <c r="D39" s="84"/>
      <c r="E39" s="84"/>
    </row>
    <row r="40" spans="3:5" ht="18.75" customHeight="1">
      <c r="C40" s="84"/>
      <c r="D40" s="84"/>
      <c r="E40" s="84"/>
    </row>
    <row r="41" spans="3:5" ht="18.75" customHeight="1">
      <c r="C41" s="84"/>
      <c r="D41" s="84"/>
      <c r="E41" s="84"/>
    </row>
    <row r="42" spans="3:5" ht="18.75" customHeight="1">
      <c r="C42" s="84"/>
      <c r="D42" s="84"/>
      <c r="E42" s="84"/>
    </row>
    <row r="43" spans="3:5" ht="18.75" customHeight="1">
      <c r="C43" s="84"/>
      <c r="D43" s="84"/>
      <c r="E43" s="84"/>
    </row>
    <row r="44" spans="3:5" ht="18.75" customHeight="1">
      <c r="C44" s="84"/>
      <c r="D44" s="84"/>
      <c r="E44" s="84"/>
    </row>
    <row r="45" spans="3:5" ht="18.75" customHeight="1">
      <c r="C45" s="84"/>
      <c r="D45" s="84"/>
      <c r="E45" s="84"/>
    </row>
    <row r="46" spans="3:5" ht="18.75" customHeight="1">
      <c r="C46" s="84"/>
      <c r="D46" s="84"/>
      <c r="E46" s="84"/>
    </row>
    <row r="47" spans="3:5" ht="18.75" customHeight="1">
      <c r="C47" s="84"/>
      <c r="D47" s="84"/>
      <c r="E47" s="84"/>
    </row>
    <row r="48" spans="3:5" ht="18.75" customHeight="1">
      <c r="C48" s="84"/>
      <c r="D48" s="84"/>
      <c r="E48" s="84"/>
    </row>
    <row r="49" spans="3:5" ht="18.75" customHeight="1">
      <c r="C49" s="84"/>
      <c r="D49" s="84"/>
      <c r="E49" s="84"/>
    </row>
    <row r="50" spans="3:5" ht="18.75" customHeight="1">
      <c r="C50" s="84"/>
      <c r="D50" s="84"/>
      <c r="E50" s="84"/>
    </row>
    <row r="51" spans="3:5" ht="18.75" customHeight="1">
      <c r="C51" s="84"/>
      <c r="D51" s="84"/>
      <c r="E51" s="84"/>
    </row>
    <row r="52" spans="3:5" ht="18.75" customHeight="1">
      <c r="C52" s="84"/>
      <c r="D52" s="84"/>
      <c r="E52" s="84"/>
    </row>
    <row r="53" spans="3:5" ht="18.75" customHeight="1">
      <c r="C53" s="84"/>
      <c r="D53" s="84"/>
      <c r="E53" s="84"/>
    </row>
    <row r="54" spans="3:5" ht="18.75" customHeight="1">
      <c r="C54" s="84"/>
      <c r="D54" s="84"/>
      <c r="E54" s="84"/>
    </row>
    <row r="55" spans="3:5" ht="18.75" customHeight="1">
      <c r="C55" s="84"/>
      <c r="D55" s="84"/>
      <c r="E55" s="84"/>
    </row>
    <row r="56" spans="3:5" ht="18.75" customHeight="1">
      <c r="C56" s="84"/>
      <c r="D56" s="84"/>
      <c r="E56" s="84"/>
    </row>
    <row r="57" spans="3:5" ht="18.75" customHeight="1">
      <c r="C57" s="84"/>
      <c r="D57" s="84"/>
      <c r="E57" s="84"/>
    </row>
    <row r="58" spans="3:5" ht="18.75" customHeight="1">
      <c r="C58" s="84"/>
      <c r="D58" s="84"/>
      <c r="E58" s="84"/>
    </row>
    <row r="59" spans="3:5" ht="18.75" customHeight="1">
      <c r="C59" s="84"/>
      <c r="D59" s="84"/>
      <c r="E59" s="84"/>
    </row>
    <row r="60" spans="3:5" ht="18.75" customHeight="1">
      <c r="C60" s="84"/>
      <c r="D60" s="84"/>
      <c r="E60" s="84"/>
    </row>
    <row r="61" spans="3:5" ht="18.75" customHeight="1">
      <c r="C61" s="84"/>
      <c r="D61" s="84"/>
      <c r="E61" s="84"/>
    </row>
    <row r="62" spans="3:5" ht="18.75" customHeight="1">
      <c r="C62" s="84"/>
      <c r="D62" s="84"/>
      <c r="E62" s="84"/>
    </row>
    <row r="63" spans="3:5" ht="18.75" customHeight="1">
      <c r="C63" s="84"/>
      <c r="D63" s="84"/>
      <c r="E63" s="84"/>
    </row>
    <row r="64" spans="3:5" ht="18.75" customHeight="1">
      <c r="C64" s="84"/>
      <c r="D64" s="84"/>
      <c r="E64" s="84"/>
    </row>
    <row r="65" spans="3:5" ht="18.75" customHeight="1">
      <c r="C65" s="84"/>
      <c r="D65" s="84"/>
      <c r="E65" s="84"/>
    </row>
    <row r="66" spans="3:5" ht="18.75" customHeight="1">
      <c r="C66" s="84"/>
      <c r="D66" s="84"/>
      <c r="E66" s="84"/>
    </row>
    <row r="67" spans="3:5" ht="18.75" customHeight="1">
      <c r="C67" s="84"/>
      <c r="D67" s="84"/>
      <c r="E67" s="84"/>
    </row>
    <row r="68" spans="3:5" ht="18.75" customHeight="1">
      <c r="C68" s="84"/>
      <c r="D68" s="84"/>
      <c r="E68" s="84"/>
    </row>
    <row r="69" spans="3:5" ht="18.75" customHeight="1">
      <c r="C69" s="84"/>
      <c r="D69" s="84"/>
      <c r="E69" s="84"/>
    </row>
    <row r="70" spans="3:5" ht="18.75" customHeight="1">
      <c r="C70" s="84"/>
      <c r="D70" s="84"/>
      <c r="E70" s="84"/>
    </row>
    <row r="71" spans="3:5" ht="18.75" customHeight="1">
      <c r="C71" s="84"/>
      <c r="D71" s="84"/>
      <c r="E71" s="84"/>
    </row>
    <row r="72" spans="3:5" ht="18.75" customHeight="1">
      <c r="C72" s="84"/>
      <c r="D72" s="84"/>
      <c r="E72" s="84"/>
    </row>
    <row r="73" spans="3:5" ht="18.75" customHeight="1">
      <c r="C73" s="84"/>
      <c r="D73" s="84"/>
      <c r="E73" s="84"/>
    </row>
    <row r="74" spans="3:5" ht="18.75" customHeight="1">
      <c r="C74" s="84"/>
      <c r="D74" s="84"/>
      <c r="E74" s="84"/>
    </row>
    <row r="75" spans="3:5" ht="18.75" customHeight="1">
      <c r="C75" s="84"/>
      <c r="D75" s="84"/>
      <c r="E75" s="84"/>
    </row>
    <row r="76" spans="3:5" ht="18.75" customHeight="1">
      <c r="C76" s="84"/>
      <c r="D76" s="84"/>
      <c r="E76" s="84"/>
    </row>
    <row r="77" spans="3:5" ht="18.75" customHeight="1">
      <c r="C77" s="84"/>
      <c r="D77" s="84"/>
      <c r="E77" s="84"/>
    </row>
    <row r="78" spans="3:5" ht="18.75" customHeight="1">
      <c r="C78" s="84"/>
      <c r="D78" s="84"/>
      <c r="E78" s="84"/>
    </row>
    <row r="79" spans="3:5" ht="18.75" customHeight="1">
      <c r="C79" s="84"/>
      <c r="D79" s="84"/>
      <c r="E79" s="84"/>
    </row>
    <row r="80" spans="3:5" ht="18.75" customHeight="1">
      <c r="C80" s="84"/>
      <c r="D80" s="84"/>
      <c r="E80" s="84"/>
    </row>
    <row r="81" spans="3:5" ht="18.75" customHeight="1">
      <c r="C81" s="84"/>
      <c r="D81" s="84"/>
      <c r="E81" s="84"/>
    </row>
    <row r="82" spans="3:5" ht="18.75" customHeight="1">
      <c r="C82" s="84"/>
      <c r="D82" s="84"/>
      <c r="E82" s="84"/>
    </row>
    <row r="83" spans="3:5" ht="18.75" customHeight="1">
      <c r="C83" s="84"/>
      <c r="D83" s="84"/>
      <c r="E83" s="84"/>
    </row>
    <row r="84" spans="3:5" ht="18.75" customHeight="1">
      <c r="C84" s="84"/>
      <c r="D84" s="84"/>
      <c r="E84" s="84"/>
    </row>
    <row r="85" spans="3:5" ht="12.75">
      <c r="C85" s="84"/>
      <c r="D85" s="84"/>
      <c r="E85" s="84"/>
    </row>
    <row r="86" spans="3:5" ht="12.75">
      <c r="C86" s="84"/>
      <c r="D86" s="84"/>
      <c r="E86" s="84"/>
    </row>
    <row r="87" spans="3:5" ht="12.75">
      <c r="C87" s="84"/>
      <c r="D87" s="84"/>
      <c r="E87" s="84"/>
    </row>
    <row r="88" spans="3:5" ht="12.75">
      <c r="C88" s="84"/>
      <c r="D88" s="84"/>
      <c r="E88" s="84"/>
    </row>
    <row r="89" spans="3:5" ht="12.75">
      <c r="C89" s="84"/>
      <c r="D89" s="84"/>
      <c r="E89" s="84"/>
    </row>
    <row r="90" spans="3:5" ht="12.75">
      <c r="C90" s="84"/>
      <c r="D90" s="84"/>
      <c r="E90" s="84"/>
    </row>
    <row r="91" spans="3:5" ht="12.75">
      <c r="C91" s="84"/>
      <c r="D91" s="84"/>
      <c r="E91" s="84"/>
    </row>
  </sheetData>
  <sheetProtection/>
  <mergeCells count="6">
    <mergeCell ref="C20:M20"/>
    <mergeCell ref="C19:M19"/>
    <mergeCell ref="A8:G8"/>
    <mergeCell ref="A9:G9"/>
    <mergeCell ref="A10:G10"/>
    <mergeCell ref="A17:L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2"/>
  <sheetViews>
    <sheetView zoomScalePageLayoutView="0" workbookViewId="0" topLeftCell="A13">
      <selection activeCell="H7" sqref="H7"/>
    </sheetView>
  </sheetViews>
  <sheetFormatPr defaultColWidth="9.140625" defaultRowHeight="15"/>
  <cols>
    <col min="1" max="1" width="5.57421875" style="184" customWidth="1"/>
    <col min="2" max="2" width="16.8515625" style="184" customWidth="1"/>
    <col min="3" max="3" width="9.140625" style="184" customWidth="1"/>
    <col min="4" max="4" width="10.7109375" style="184" customWidth="1"/>
    <col min="5" max="5" width="9.8515625" style="184" customWidth="1"/>
    <col min="6" max="6" width="10.8515625" style="184" customWidth="1"/>
    <col min="7" max="7" width="12.140625" style="184" customWidth="1"/>
    <col min="8" max="9" width="9.8515625" style="184" customWidth="1"/>
    <col min="10" max="10" width="9.140625" style="8" customWidth="1"/>
    <col min="11" max="11" width="9.140625" style="184" customWidth="1"/>
    <col min="12" max="12" width="12.421875" style="184" customWidth="1"/>
    <col min="13" max="13" width="10.140625" style="184" customWidth="1"/>
    <col min="14" max="16384" width="9.140625" style="184" customWidth="1"/>
  </cols>
  <sheetData>
    <row r="1" spans="5:7" ht="12.75">
      <c r="E1" s="84"/>
      <c r="F1" s="84"/>
      <c r="G1" s="84"/>
    </row>
    <row r="2" spans="1:13" ht="15.75">
      <c r="A2" s="93" t="s">
        <v>136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13"/>
    </row>
    <row r="3" spans="1:13" ht="18.75">
      <c r="A3" s="87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13"/>
    </row>
    <row r="4" spans="1:13" s="9" customFormat="1" ht="45" customHeight="1">
      <c r="A4" s="164" t="s">
        <v>0</v>
      </c>
      <c r="B4" s="164" t="s">
        <v>1</v>
      </c>
      <c r="C4" s="164" t="s">
        <v>2</v>
      </c>
      <c r="D4" s="164" t="s">
        <v>3</v>
      </c>
      <c r="E4" s="164" t="s">
        <v>4</v>
      </c>
      <c r="F4" s="164" t="s">
        <v>14</v>
      </c>
      <c r="G4" s="164" t="s">
        <v>12</v>
      </c>
      <c r="H4" s="164" t="s">
        <v>5</v>
      </c>
      <c r="I4" s="164" t="s">
        <v>116</v>
      </c>
      <c r="J4" s="164" t="s">
        <v>6</v>
      </c>
      <c r="K4" s="164" t="s">
        <v>26</v>
      </c>
      <c r="L4" s="164" t="s">
        <v>13</v>
      </c>
      <c r="M4" s="164" t="s">
        <v>7</v>
      </c>
    </row>
    <row r="5" spans="1:13" s="10" customFormat="1" ht="17.25" customHeight="1">
      <c r="A5" s="165" t="s">
        <v>10</v>
      </c>
      <c r="B5" s="164" t="s">
        <v>16</v>
      </c>
      <c r="C5" s="164" t="s">
        <v>17</v>
      </c>
      <c r="D5" s="164" t="s">
        <v>18</v>
      </c>
      <c r="E5" s="164" t="s">
        <v>19</v>
      </c>
      <c r="F5" s="164" t="s">
        <v>20</v>
      </c>
      <c r="G5" s="164" t="s">
        <v>21</v>
      </c>
      <c r="H5" s="164" t="s">
        <v>22</v>
      </c>
      <c r="I5" s="164" t="s">
        <v>23</v>
      </c>
      <c r="J5" s="164" t="s">
        <v>24</v>
      </c>
      <c r="K5" s="164" t="s">
        <v>25</v>
      </c>
      <c r="L5" s="164" t="s">
        <v>27</v>
      </c>
      <c r="M5" s="164" t="s">
        <v>196</v>
      </c>
    </row>
    <row r="6" spans="1:12" ht="23.25" customHeight="1" hidden="1">
      <c r="A6" s="279"/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</row>
    <row r="7" spans="1:13" ht="12.75">
      <c r="A7" s="83">
        <v>1</v>
      </c>
      <c r="B7" s="11" t="s">
        <v>32</v>
      </c>
      <c r="C7" s="57" t="s">
        <v>8</v>
      </c>
      <c r="D7" s="83">
        <v>50</v>
      </c>
      <c r="E7" s="57"/>
      <c r="F7" s="57"/>
      <c r="G7" s="55"/>
      <c r="H7" s="56"/>
      <c r="I7" s="56"/>
      <c r="J7" s="83"/>
      <c r="K7" s="55"/>
      <c r="L7" s="55"/>
      <c r="M7" s="55"/>
    </row>
    <row r="8" spans="1:13" ht="12.75">
      <c r="A8" s="83">
        <v>2</v>
      </c>
      <c r="B8" s="11" t="s">
        <v>33</v>
      </c>
      <c r="C8" s="57" t="s">
        <v>8</v>
      </c>
      <c r="D8" s="83">
        <v>50</v>
      </c>
      <c r="E8" s="57"/>
      <c r="F8" s="57"/>
      <c r="G8" s="55"/>
      <c r="H8" s="56"/>
      <c r="I8" s="56"/>
      <c r="J8" s="83"/>
      <c r="K8" s="55"/>
      <c r="L8" s="55"/>
      <c r="M8" s="55"/>
    </row>
    <row r="9" spans="1:13" ht="12.75">
      <c r="A9" s="83">
        <v>3</v>
      </c>
      <c r="B9" s="11" t="s">
        <v>34</v>
      </c>
      <c r="C9" s="57" t="s">
        <v>8</v>
      </c>
      <c r="D9" s="83">
        <v>6</v>
      </c>
      <c r="E9" s="57"/>
      <c r="F9" s="57"/>
      <c r="G9" s="55"/>
      <c r="H9" s="56"/>
      <c r="I9" s="56"/>
      <c r="J9" s="83"/>
      <c r="K9" s="55"/>
      <c r="L9" s="55"/>
      <c r="M9" s="55"/>
    </row>
    <row r="10" spans="1:13" ht="12.75">
      <c r="A10" s="83">
        <v>4</v>
      </c>
      <c r="B10" s="11" t="s">
        <v>35</v>
      </c>
      <c r="C10" s="57" t="s">
        <v>8</v>
      </c>
      <c r="D10" s="83">
        <v>2</v>
      </c>
      <c r="E10" s="57"/>
      <c r="F10" s="57"/>
      <c r="G10" s="55"/>
      <c r="H10" s="56"/>
      <c r="I10" s="56"/>
      <c r="J10" s="83"/>
      <c r="K10" s="55"/>
      <c r="L10" s="55"/>
      <c r="M10" s="55"/>
    </row>
    <row r="11" spans="1:13" ht="12.75">
      <c r="A11" s="83">
        <v>5</v>
      </c>
      <c r="B11" s="11" t="s">
        <v>36</v>
      </c>
      <c r="C11" s="57" t="s">
        <v>8</v>
      </c>
      <c r="D11" s="83">
        <v>30</v>
      </c>
      <c r="E11" s="57"/>
      <c r="F11" s="57"/>
      <c r="G11" s="55"/>
      <c r="H11" s="56"/>
      <c r="I11" s="56"/>
      <c r="J11" s="55"/>
      <c r="K11" s="55"/>
      <c r="L11" s="55"/>
      <c r="M11" s="55"/>
    </row>
    <row r="12" spans="1:13" ht="12.75">
      <c r="A12" s="83">
        <v>6</v>
      </c>
      <c r="B12" s="11" t="s">
        <v>37</v>
      </c>
      <c r="C12" s="57" t="s">
        <v>8</v>
      </c>
      <c r="D12" s="83">
        <v>5</v>
      </c>
      <c r="E12" s="57"/>
      <c r="F12" s="57"/>
      <c r="G12" s="55"/>
      <c r="H12" s="56"/>
      <c r="I12" s="56"/>
      <c r="J12" s="55"/>
      <c r="K12" s="55"/>
      <c r="L12" s="55"/>
      <c r="M12" s="55"/>
    </row>
    <row r="13" spans="1:13" ht="12.75">
      <c r="A13" s="83">
        <v>7</v>
      </c>
      <c r="B13" s="11" t="s">
        <v>38</v>
      </c>
      <c r="C13" s="57" t="s">
        <v>8</v>
      </c>
      <c r="D13" s="83">
        <v>2</v>
      </c>
      <c r="E13" s="57"/>
      <c r="F13" s="57"/>
      <c r="G13" s="55"/>
      <c r="H13" s="56"/>
      <c r="I13" s="56"/>
      <c r="J13" s="55"/>
      <c r="K13" s="55"/>
      <c r="L13" s="55"/>
      <c r="M13" s="55"/>
    </row>
    <row r="14" spans="1:13" ht="12.75">
      <c r="A14" s="83">
        <v>8</v>
      </c>
      <c r="B14" s="11" t="s">
        <v>39</v>
      </c>
      <c r="C14" s="57" t="s">
        <v>8</v>
      </c>
      <c r="D14" s="83">
        <f>D7*3</f>
        <v>150</v>
      </c>
      <c r="E14" s="57"/>
      <c r="F14" s="57"/>
      <c r="G14" s="55"/>
      <c r="H14" s="56"/>
      <c r="I14" s="56"/>
      <c r="J14" s="55"/>
      <c r="K14" s="55"/>
      <c r="L14" s="55"/>
      <c r="M14" s="55"/>
    </row>
    <row r="15" spans="1:13" s="182" customFormat="1" ht="15" customHeight="1">
      <c r="A15" s="284" t="s">
        <v>97</v>
      </c>
      <c r="B15" s="284"/>
      <c r="C15" s="284"/>
      <c r="D15" s="284"/>
      <c r="E15" s="284"/>
      <c r="F15" s="284"/>
      <c r="G15" s="284"/>
      <c r="H15" s="56">
        <f>SUM(H7:H14)</f>
        <v>0</v>
      </c>
      <c r="I15" s="56"/>
      <c r="J15" s="99">
        <f>J8</f>
        <v>0</v>
      </c>
      <c r="K15" s="100">
        <f>J15*1.08</f>
        <v>0</v>
      </c>
      <c r="L15" s="101"/>
      <c r="M15" s="101"/>
    </row>
    <row r="16" spans="1:13" s="182" customFormat="1" ht="15" customHeight="1">
      <c r="A16" s="284" t="s">
        <v>101</v>
      </c>
      <c r="B16" s="284"/>
      <c r="C16" s="284"/>
      <c r="D16" s="284"/>
      <c r="E16" s="284"/>
      <c r="F16" s="284"/>
      <c r="G16" s="284"/>
      <c r="H16" s="56">
        <f>H15*0.3</f>
        <v>0</v>
      </c>
      <c r="I16" s="56"/>
      <c r="J16" s="99">
        <f>J15*0.3</f>
        <v>0</v>
      </c>
      <c r="K16" s="103">
        <f>J16*1.08</f>
        <v>0</v>
      </c>
      <c r="L16" s="104"/>
      <c r="M16" s="104"/>
    </row>
    <row r="17" spans="1:13" s="182" customFormat="1" ht="15" customHeight="1">
      <c r="A17" s="284" t="s">
        <v>98</v>
      </c>
      <c r="B17" s="284"/>
      <c r="C17" s="284"/>
      <c r="D17" s="284"/>
      <c r="E17" s="284"/>
      <c r="F17" s="284"/>
      <c r="G17" s="284"/>
      <c r="H17" s="56">
        <f>H15+H16</f>
        <v>0</v>
      </c>
      <c r="I17" s="56"/>
      <c r="J17" s="99">
        <f>J15+J16</f>
        <v>0</v>
      </c>
      <c r="K17" s="103">
        <f>K15+K16</f>
        <v>0</v>
      </c>
      <c r="L17" s="104"/>
      <c r="M17" s="104"/>
    </row>
    <row r="18" spans="5:7" ht="16.5" customHeight="1">
      <c r="E18" s="84"/>
      <c r="F18" s="84"/>
      <c r="G18" s="84"/>
    </row>
    <row r="19" s="106" customFormat="1" ht="12.75">
      <c r="A19" s="96" t="s">
        <v>9</v>
      </c>
    </row>
    <row r="20" s="106" customFormat="1" ht="12.75">
      <c r="A20" s="107" t="s">
        <v>107</v>
      </c>
    </row>
    <row r="21" s="106" customFormat="1" ht="12">
      <c r="A21" s="85" t="s">
        <v>234</v>
      </c>
    </row>
    <row r="22" s="106" customFormat="1" ht="12.75">
      <c r="A22" s="107" t="s">
        <v>235</v>
      </c>
    </row>
    <row r="23" s="106" customFormat="1" ht="12.75">
      <c r="A23" s="107" t="s">
        <v>231</v>
      </c>
    </row>
    <row r="24" s="106" customFormat="1" ht="12"/>
    <row r="25" spans="1:12" s="18" customFormat="1" ht="19.5" customHeight="1">
      <c r="A25" s="278" t="s">
        <v>31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</row>
    <row r="26" spans="5:7" ht="12.75">
      <c r="E26" s="84"/>
      <c r="F26" s="84"/>
      <c r="G26" s="84"/>
    </row>
    <row r="27" spans="5:7" ht="12.75">
      <c r="E27" s="84"/>
      <c r="F27" s="84"/>
      <c r="G27" s="84"/>
    </row>
    <row r="28" spans="1:12" ht="39" customHeight="1">
      <c r="A28" s="57">
        <v>1</v>
      </c>
      <c r="B28" s="11" t="s">
        <v>103</v>
      </c>
      <c r="C28" s="280" t="s">
        <v>40</v>
      </c>
      <c r="D28" s="281"/>
      <c r="E28" s="281"/>
      <c r="F28" s="281"/>
      <c r="G28" s="281"/>
      <c r="H28" s="281"/>
      <c r="I28" s="281"/>
      <c r="J28" s="281"/>
      <c r="K28" s="281"/>
      <c r="L28" s="282"/>
    </row>
    <row r="29" spans="1:12" ht="45.75" customHeight="1">
      <c r="A29" s="57">
        <v>2</v>
      </c>
      <c r="B29" s="11" t="s">
        <v>33</v>
      </c>
      <c r="C29" s="283" t="s">
        <v>41</v>
      </c>
      <c r="D29" s="283"/>
      <c r="E29" s="283"/>
      <c r="F29" s="283"/>
      <c r="G29" s="283"/>
      <c r="H29" s="283"/>
      <c r="I29" s="283"/>
      <c r="J29" s="283"/>
      <c r="K29" s="283"/>
      <c r="L29" s="283"/>
    </row>
    <row r="30" spans="1:12" ht="24" customHeight="1">
      <c r="A30" s="57">
        <v>3</v>
      </c>
      <c r="B30" s="11" t="s">
        <v>34</v>
      </c>
      <c r="C30" s="283" t="s">
        <v>42</v>
      </c>
      <c r="D30" s="283"/>
      <c r="E30" s="283"/>
      <c r="F30" s="283"/>
      <c r="G30" s="283"/>
      <c r="H30" s="283"/>
      <c r="I30" s="283"/>
      <c r="J30" s="283"/>
      <c r="K30" s="283"/>
      <c r="L30" s="283"/>
    </row>
    <row r="31" spans="1:12" ht="28.5" customHeight="1">
      <c r="A31" s="57">
        <v>4</v>
      </c>
      <c r="B31" s="11" t="s">
        <v>35</v>
      </c>
      <c r="C31" s="283" t="s">
        <v>43</v>
      </c>
      <c r="D31" s="283"/>
      <c r="E31" s="283"/>
      <c r="F31" s="283"/>
      <c r="G31" s="283"/>
      <c r="H31" s="283"/>
      <c r="I31" s="283"/>
      <c r="J31" s="283"/>
      <c r="K31" s="283"/>
      <c r="L31" s="283"/>
    </row>
    <row r="32" spans="1:12" ht="23.25" customHeight="1">
      <c r="A32" s="57">
        <v>5</v>
      </c>
      <c r="B32" s="11" t="s">
        <v>36</v>
      </c>
      <c r="C32" s="283" t="s">
        <v>44</v>
      </c>
      <c r="D32" s="283"/>
      <c r="E32" s="283"/>
      <c r="F32" s="283"/>
      <c r="G32" s="283"/>
      <c r="H32" s="283"/>
      <c r="I32" s="283"/>
      <c r="J32" s="283"/>
      <c r="K32" s="283"/>
      <c r="L32" s="283"/>
    </row>
    <row r="33" spans="1:12" ht="54.75" customHeight="1">
      <c r="A33" s="57">
        <v>6</v>
      </c>
      <c r="B33" s="11" t="s">
        <v>37</v>
      </c>
      <c r="C33" s="283" t="s">
        <v>45</v>
      </c>
      <c r="D33" s="283"/>
      <c r="E33" s="283"/>
      <c r="F33" s="283"/>
      <c r="G33" s="283"/>
      <c r="H33" s="283"/>
      <c r="I33" s="283"/>
      <c r="J33" s="283"/>
      <c r="K33" s="283"/>
      <c r="L33" s="283"/>
    </row>
    <row r="34" spans="1:12" ht="21" customHeight="1">
      <c r="A34" s="57">
        <v>7</v>
      </c>
      <c r="B34" s="11" t="s">
        <v>38</v>
      </c>
      <c r="C34" s="283" t="s">
        <v>46</v>
      </c>
      <c r="D34" s="283"/>
      <c r="E34" s="283"/>
      <c r="F34" s="283"/>
      <c r="G34" s="283"/>
      <c r="H34" s="283"/>
      <c r="I34" s="283"/>
      <c r="J34" s="283"/>
      <c r="K34" s="283"/>
      <c r="L34" s="283"/>
    </row>
    <row r="35" spans="1:12" ht="22.5" customHeight="1">
      <c r="A35" s="57">
        <v>8</v>
      </c>
      <c r="B35" s="11" t="s">
        <v>39</v>
      </c>
      <c r="C35" s="283" t="s">
        <v>47</v>
      </c>
      <c r="D35" s="283"/>
      <c r="E35" s="283"/>
      <c r="F35" s="283"/>
      <c r="G35" s="283"/>
      <c r="H35" s="283"/>
      <c r="I35" s="283"/>
      <c r="J35" s="283"/>
      <c r="K35" s="283"/>
      <c r="L35" s="283"/>
    </row>
    <row r="37" spans="5:7" ht="12.75">
      <c r="E37" s="84"/>
      <c r="F37" s="84"/>
      <c r="G37" s="84"/>
    </row>
    <row r="38" spans="5:7" ht="12.75">
      <c r="E38" s="84"/>
      <c r="F38" s="84"/>
      <c r="G38" s="84"/>
    </row>
    <row r="39" spans="5:7" ht="12.75">
      <c r="E39" s="84"/>
      <c r="F39" s="84"/>
      <c r="G39" s="84"/>
    </row>
    <row r="40" spans="5:7" ht="12.75">
      <c r="E40" s="84"/>
      <c r="F40" s="84"/>
      <c r="G40" s="84"/>
    </row>
    <row r="41" spans="5:7" ht="12.75">
      <c r="E41" s="84"/>
      <c r="F41" s="84"/>
      <c r="G41" s="84"/>
    </row>
    <row r="42" spans="5:7" ht="12.75">
      <c r="E42" s="84"/>
      <c r="F42" s="84"/>
      <c r="G42" s="84"/>
    </row>
    <row r="43" spans="5:7" ht="12.75">
      <c r="E43" s="84"/>
      <c r="F43" s="84"/>
      <c r="G43" s="84"/>
    </row>
    <row r="44" spans="5:7" ht="12.75">
      <c r="E44" s="84"/>
      <c r="F44" s="84"/>
      <c r="G44" s="84"/>
    </row>
    <row r="45" spans="5:7" ht="12.75">
      <c r="E45" s="84"/>
      <c r="F45" s="84"/>
      <c r="G45" s="84"/>
    </row>
    <row r="46" spans="5:7" ht="12.75">
      <c r="E46" s="84"/>
      <c r="F46" s="84"/>
      <c r="G46" s="84"/>
    </row>
    <row r="47" spans="5:7" ht="12.75">
      <c r="E47" s="84"/>
      <c r="F47" s="84"/>
      <c r="G47" s="84"/>
    </row>
    <row r="48" spans="5:7" ht="12.75">
      <c r="E48" s="84"/>
      <c r="F48" s="84"/>
      <c r="G48" s="84"/>
    </row>
    <row r="49" spans="5:7" ht="12.75">
      <c r="E49" s="84"/>
      <c r="F49" s="84"/>
      <c r="G49" s="84"/>
    </row>
    <row r="50" spans="5:7" ht="12.75">
      <c r="E50" s="84"/>
      <c r="F50" s="84"/>
      <c r="G50" s="84"/>
    </row>
    <row r="51" spans="5:7" ht="12.75">
      <c r="E51" s="84"/>
      <c r="F51" s="84"/>
      <c r="G51" s="84"/>
    </row>
    <row r="52" spans="5:7" ht="12.75">
      <c r="E52" s="84"/>
      <c r="F52" s="84"/>
      <c r="G52" s="84"/>
    </row>
    <row r="53" spans="5:7" ht="12.75">
      <c r="E53" s="84"/>
      <c r="F53" s="84"/>
      <c r="G53" s="84"/>
    </row>
    <row r="54" spans="5:7" ht="12.75">
      <c r="E54" s="84"/>
      <c r="F54" s="84"/>
      <c r="G54" s="84"/>
    </row>
    <row r="55" spans="5:7" ht="12.75">
      <c r="E55" s="84"/>
      <c r="F55" s="84"/>
      <c r="G55" s="84"/>
    </row>
    <row r="56" spans="5:7" ht="12.75">
      <c r="E56" s="84"/>
      <c r="F56" s="84"/>
      <c r="G56" s="84"/>
    </row>
    <row r="57" spans="5:7" ht="12.75">
      <c r="E57" s="84"/>
      <c r="F57" s="84"/>
      <c r="G57" s="84"/>
    </row>
    <row r="58" spans="5:7" ht="12.75">
      <c r="E58" s="84"/>
      <c r="F58" s="84"/>
      <c r="G58" s="84"/>
    </row>
    <row r="59" spans="5:7" ht="12.75">
      <c r="E59" s="84"/>
      <c r="F59" s="84"/>
      <c r="G59" s="84"/>
    </row>
    <row r="60" spans="3:5" ht="12.75">
      <c r="C60" s="84"/>
      <c r="D60" s="84"/>
      <c r="E60" s="84"/>
    </row>
    <row r="61" spans="3:5" ht="12.75">
      <c r="C61" s="84"/>
      <c r="D61" s="84"/>
      <c r="E61" s="84"/>
    </row>
    <row r="62" spans="3:5" ht="12.75">
      <c r="C62" s="84"/>
      <c r="D62" s="84"/>
      <c r="E62" s="84"/>
    </row>
    <row r="63" spans="3:5" ht="12.75">
      <c r="C63" s="84"/>
      <c r="D63" s="84"/>
      <c r="E63" s="84"/>
    </row>
    <row r="64" spans="3:5" ht="12.75">
      <c r="C64" s="84"/>
      <c r="D64" s="84"/>
      <c r="E64" s="84"/>
    </row>
    <row r="65" spans="3:5" ht="12.75">
      <c r="C65" s="84"/>
      <c r="D65" s="84"/>
      <c r="E65" s="84"/>
    </row>
    <row r="66" spans="3:5" ht="12.75">
      <c r="C66" s="84"/>
      <c r="D66" s="84"/>
      <c r="E66" s="84"/>
    </row>
    <row r="67" spans="3:5" ht="12.75">
      <c r="C67" s="84"/>
      <c r="D67" s="84"/>
      <c r="E67" s="84"/>
    </row>
    <row r="68" spans="3:5" ht="12.75">
      <c r="C68" s="84"/>
      <c r="D68" s="84"/>
      <c r="E68" s="84"/>
    </row>
    <row r="69" spans="3:5" ht="12.75">
      <c r="C69" s="84"/>
      <c r="D69" s="84"/>
      <c r="E69" s="84"/>
    </row>
    <row r="70" spans="3:5" ht="12.75">
      <c r="C70" s="84"/>
      <c r="D70" s="84"/>
      <c r="E70" s="84"/>
    </row>
    <row r="71" spans="3:5" ht="12.75">
      <c r="C71" s="84"/>
      <c r="D71" s="84"/>
      <c r="E71" s="84"/>
    </row>
    <row r="72" spans="3:5" ht="12.75">
      <c r="C72" s="84"/>
      <c r="D72" s="84"/>
      <c r="E72" s="84"/>
    </row>
    <row r="73" spans="3:5" ht="12.75">
      <c r="C73" s="84"/>
      <c r="D73" s="84"/>
      <c r="E73" s="84"/>
    </row>
    <row r="74" spans="3:5" ht="12.75">
      <c r="C74" s="84"/>
      <c r="D74" s="84"/>
      <c r="E74" s="84"/>
    </row>
    <row r="75" spans="3:5" ht="12.75">
      <c r="C75" s="84"/>
      <c r="D75" s="84"/>
      <c r="E75" s="84"/>
    </row>
    <row r="76" spans="3:5" ht="12.75">
      <c r="C76" s="84"/>
      <c r="D76" s="84"/>
      <c r="E76" s="84"/>
    </row>
    <row r="77" spans="3:5" ht="12.75">
      <c r="C77" s="84"/>
      <c r="D77" s="84"/>
      <c r="E77" s="84"/>
    </row>
    <row r="78" spans="3:5" ht="12.75">
      <c r="C78" s="84"/>
      <c r="D78" s="84"/>
      <c r="E78" s="84"/>
    </row>
    <row r="79" spans="3:5" ht="12.75">
      <c r="C79" s="84"/>
      <c r="D79" s="84"/>
      <c r="E79" s="84"/>
    </row>
    <row r="80" spans="3:5" ht="12.75">
      <c r="C80" s="84"/>
      <c r="D80" s="84"/>
      <c r="E80" s="84"/>
    </row>
    <row r="81" spans="3:5" ht="12.75">
      <c r="C81" s="84"/>
      <c r="D81" s="84"/>
      <c r="E81" s="84"/>
    </row>
    <row r="82" spans="3:5" ht="12.75">
      <c r="C82" s="84"/>
      <c r="D82" s="84"/>
      <c r="E82" s="84"/>
    </row>
    <row r="83" spans="3:5" ht="12.75">
      <c r="C83" s="84"/>
      <c r="D83" s="84"/>
      <c r="E83" s="84"/>
    </row>
    <row r="84" spans="3:5" ht="12.75">
      <c r="C84" s="84"/>
      <c r="D84" s="84"/>
      <c r="E84" s="84"/>
    </row>
    <row r="85" spans="3:5" ht="12.75">
      <c r="C85" s="84"/>
      <c r="D85" s="84"/>
      <c r="E85" s="84"/>
    </row>
    <row r="86" spans="3:5" ht="12.75">
      <c r="C86" s="84"/>
      <c r="D86" s="84"/>
      <c r="E86" s="84"/>
    </row>
    <row r="87" spans="3:5" ht="12.75">
      <c r="C87" s="84"/>
      <c r="D87" s="84"/>
      <c r="E87" s="84"/>
    </row>
    <row r="88" spans="3:5" ht="12.75">
      <c r="C88" s="84"/>
      <c r="D88" s="84"/>
      <c r="E88" s="84"/>
    </row>
    <row r="89" spans="3:5" ht="12.75">
      <c r="C89" s="84"/>
      <c r="D89" s="84"/>
      <c r="E89" s="84"/>
    </row>
    <row r="90" spans="3:5" ht="12.75">
      <c r="C90" s="84"/>
      <c r="D90" s="84"/>
      <c r="E90" s="84"/>
    </row>
    <row r="91" spans="3:5" ht="12.75">
      <c r="C91" s="84"/>
      <c r="D91" s="84"/>
      <c r="E91" s="84"/>
    </row>
    <row r="92" spans="3:5" ht="12.75">
      <c r="C92" s="84"/>
      <c r="D92" s="84"/>
      <c r="E92" s="84"/>
    </row>
    <row r="93" spans="3:5" ht="12.75">
      <c r="C93" s="84"/>
      <c r="D93" s="84"/>
      <c r="E93" s="84"/>
    </row>
    <row r="94" spans="3:5" ht="12.75">
      <c r="C94" s="84"/>
      <c r="D94" s="84"/>
      <c r="E94" s="84"/>
    </row>
    <row r="95" spans="3:5" ht="12.75">
      <c r="C95" s="84"/>
      <c r="D95" s="84"/>
      <c r="E95" s="84"/>
    </row>
    <row r="96" spans="3:5" ht="12.75">
      <c r="C96" s="84"/>
      <c r="D96" s="84"/>
      <c r="E96" s="84"/>
    </row>
    <row r="97" spans="3:5" ht="12.75">
      <c r="C97" s="84"/>
      <c r="D97" s="84"/>
      <c r="E97" s="84"/>
    </row>
    <row r="98" spans="3:5" ht="12.75">
      <c r="C98" s="84"/>
      <c r="D98" s="84"/>
      <c r="E98" s="84"/>
    </row>
    <row r="99" spans="3:5" ht="12.75">
      <c r="C99" s="84"/>
      <c r="D99" s="84"/>
      <c r="E99" s="84"/>
    </row>
    <row r="100" spans="3:5" ht="12.75">
      <c r="C100" s="84"/>
      <c r="D100" s="84"/>
      <c r="E100" s="84"/>
    </row>
    <row r="101" spans="3:5" ht="12.75">
      <c r="C101" s="84"/>
      <c r="D101" s="84"/>
      <c r="E101" s="84"/>
    </row>
    <row r="102" spans="3:5" ht="12.75">
      <c r="C102" s="84"/>
      <c r="D102" s="84"/>
      <c r="E102" s="84"/>
    </row>
    <row r="103" spans="3:5" ht="12.75">
      <c r="C103" s="84"/>
      <c r="D103" s="84"/>
      <c r="E103" s="84"/>
    </row>
    <row r="104" spans="3:5" ht="12.75">
      <c r="C104" s="84"/>
      <c r="D104" s="84"/>
      <c r="E104" s="84"/>
    </row>
    <row r="105" spans="3:5" ht="12.75">
      <c r="C105" s="84"/>
      <c r="D105" s="84"/>
      <c r="E105" s="84"/>
    </row>
    <row r="106" spans="3:5" ht="12.75">
      <c r="C106" s="84"/>
      <c r="D106" s="84"/>
      <c r="E106" s="84"/>
    </row>
    <row r="107" spans="3:5" ht="12.75">
      <c r="C107" s="84"/>
      <c r="D107" s="84"/>
      <c r="E107" s="84"/>
    </row>
    <row r="108" spans="3:5" ht="12.75">
      <c r="C108" s="84"/>
      <c r="D108" s="84"/>
      <c r="E108" s="84"/>
    </row>
    <row r="109" spans="3:5" ht="12.75">
      <c r="C109" s="84"/>
      <c r="D109" s="84"/>
      <c r="E109" s="84"/>
    </row>
    <row r="110" spans="3:5" ht="12.75">
      <c r="C110" s="84"/>
      <c r="D110" s="84"/>
      <c r="E110" s="84"/>
    </row>
    <row r="111" spans="3:5" ht="12.75">
      <c r="C111" s="84"/>
      <c r="D111" s="84"/>
      <c r="E111" s="84"/>
    </row>
    <row r="112" spans="3:5" ht="12.75">
      <c r="C112" s="84"/>
      <c r="D112" s="84"/>
      <c r="E112" s="84"/>
    </row>
  </sheetData>
  <sheetProtection/>
  <mergeCells count="13">
    <mergeCell ref="C33:L33"/>
    <mergeCell ref="C34:L34"/>
    <mergeCell ref="C35:L35"/>
    <mergeCell ref="A15:G15"/>
    <mergeCell ref="A16:G16"/>
    <mergeCell ref="A17:G17"/>
    <mergeCell ref="A6:L6"/>
    <mergeCell ref="C28:L28"/>
    <mergeCell ref="C29:L29"/>
    <mergeCell ref="C30:L30"/>
    <mergeCell ref="C31:L31"/>
    <mergeCell ref="C32:L32"/>
    <mergeCell ref="A25:L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1"/>
  <sheetViews>
    <sheetView zoomScalePageLayoutView="0" workbookViewId="0" topLeftCell="A7">
      <selection activeCell="H33" sqref="H33:H35"/>
    </sheetView>
  </sheetViews>
  <sheetFormatPr defaultColWidth="9.140625" defaultRowHeight="15"/>
  <cols>
    <col min="1" max="1" width="5.57421875" style="184" customWidth="1"/>
    <col min="2" max="2" width="20.28125" style="184" customWidth="1"/>
    <col min="3" max="3" width="10.7109375" style="184" customWidth="1"/>
    <col min="4" max="4" width="12.00390625" style="184" customWidth="1"/>
    <col min="5" max="5" width="11.57421875" style="184" customWidth="1"/>
    <col min="6" max="6" width="3.7109375" style="184" customWidth="1"/>
    <col min="7" max="7" width="10.28125" style="184" customWidth="1"/>
    <col min="8" max="9" width="9.8515625" style="184" customWidth="1"/>
    <col min="10" max="10" width="9.00390625" style="12" customWidth="1"/>
    <col min="11" max="11" width="10.140625" style="184" customWidth="1"/>
    <col min="12" max="12" width="8.28125" style="184" customWidth="1"/>
    <col min="13" max="13" width="11.140625" style="184" customWidth="1"/>
    <col min="14" max="16384" width="9.140625" style="184" customWidth="1"/>
  </cols>
  <sheetData>
    <row r="2" spans="1:13" ht="18.75">
      <c r="A2" s="109" t="s">
        <v>137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18.7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s="9" customFormat="1" ht="64.5" customHeight="1">
      <c r="A4" s="164" t="s">
        <v>0</v>
      </c>
      <c r="B4" s="164" t="s">
        <v>1</v>
      </c>
      <c r="C4" s="164" t="s">
        <v>2</v>
      </c>
      <c r="D4" s="164" t="s">
        <v>3</v>
      </c>
      <c r="E4" s="164" t="s">
        <v>4</v>
      </c>
      <c r="F4" s="164" t="s">
        <v>14</v>
      </c>
      <c r="G4" s="164" t="s">
        <v>12</v>
      </c>
      <c r="H4" s="164" t="s">
        <v>5</v>
      </c>
      <c r="I4" s="164" t="s">
        <v>116</v>
      </c>
      <c r="J4" s="164" t="s">
        <v>6</v>
      </c>
      <c r="K4" s="164" t="s">
        <v>26</v>
      </c>
      <c r="L4" s="164" t="s">
        <v>13</v>
      </c>
      <c r="M4" s="164" t="s">
        <v>7</v>
      </c>
    </row>
    <row r="5" spans="1:13" s="10" customFormat="1" ht="11.25" customHeight="1">
      <c r="A5" s="165" t="s">
        <v>10</v>
      </c>
      <c r="B5" s="164" t="s">
        <v>16</v>
      </c>
      <c r="C5" s="164" t="s">
        <v>17</v>
      </c>
      <c r="D5" s="164" t="s">
        <v>18</v>
      </c>
      <c r="E5" s="164" t="s">
        <v>19</v>
      </c>
      <c r="F5" s="164" t="s">
        <v>20</v>
      </c>
      <c r="G5" s="164" t="s">
        <v>21</v>
      </c>
      <c r="H5" s="164" t="s">
        <v>22</v>
      </c>
      <c r="I5" s="164" t="s">
        <v>23</v>
      </c>
      <c r="J5" s="164" t="s">
        <v>24</v>
      </c>
      <c r="K5" s="164" t="s">
        <v>25</v>
      </c>
      <c r="L5" s="164" t="s">
        <v>27</v>
      </c>
      <c r="M5" s="164" t="s">
        <v>196</v>
      </c>
    </row>
    <row r="6" spans="1:13" ht="15" customHeight="1">
      <c r="A6" s="20" t="s">
        <v>48</v>
      </c>
      <c r="B6" s="178"/>
      <c r="C6" s="178"/>
      <c r="D6" s="57"/>
      <c r="E6" s="56"/>
      <c r="F6" s="56"/>
      <c r="G6" s="178"/>
      <c r="H6" s="178"/>
      <c r="I6" s="178"/>
      <c r="J6" s="178"/>
      <c r="K6" s="178"/>
      <c r="L6" s="178"/>
      <c r="M6" s="55"/>
    </row>
    <row r="7" spans="1:13" ht="29.25" customHeight="1">
      <c r="A7" s="57">
        <v>1</v>
      </c>
      <c r="B7" s="53" t="s">
        <v>49</v>
      </c>
      <c r="C7" s="57" t="s">
        <v>8</v>
      </c>
      <c r="D7" s="57">
        <v>8</v>
      </c>
      <c r="E7" s="57"/>
      <c r="F7" s="21"/>
      <c r="G7" s="83"/>
      <c r="H7" s="22"/>
      <c r="I7" s="22"/>
      <c r="J7" s="22"/>
      <c r="K7" s="55"/>
      <c r="L7" s="55"/>
      <c r="M7" s="55"/>
    </row>
    <row r="8" spans="1:13" ht="24" customHeight="1">
      <c r="A8" s="57">
        <v>2</v>
      </c>
      <c r="B8" s="53" t="s">
        <v>50</v>
      </c>
      <c r="C8" s="57" t="s">
        <v>8</v>
      </c>
      <c r="D8" s="57">
        <v>8</v>
      </c>
      <c r="E8" s="57"/>
      <c r="F8" s="21"/>
      <c r="G8" s="83"/>
      <c r="H8" s="22"/>
      <c r="I8" s="22"/>
      <c r="J8" s="22"/>
      <c r="K8" s="55"/>
      <c r="L8" s="55"/>
      <c r="M8" s="55"/>
    </row>
    <row r="9" spans="1:13" ht="18" customHeight="1">
      <c r="A9" s="57">
        <v>3</v>
      </c>
      <c r="B9" s="202" t="s">
        <v>51</v>
      </c>
      <c r="C9" s="57" t="s">
        <v>8</v>
      </c>
      <c r="D9" s="23">
        <v>8</v>
      </c>
      <c r="E9" s="57"/>
      <c r="F9" s="21"/>
      <c r="G9" s="83"/>
      <c r="H9" s="22"/>
      <c r="I9" s="22"/>
      <c r="J9" s="22"/>
      <c r="K9" s="55"/>
      <c r="L9" s="55"/>
      <c r="M9" s="55"/>
    </row>
    <row r="10" spans="1:13" ht="18.75" customHeight="1">
      <c r="A10" s="57">
        <v>4</v>
      </c>
      <c r="B10" s="202" t="s">
        <v>52</v>
      </c>
      <c r="C10" s="57" t="s">
        <v>8</v>
      </c>
      <c r="D10" s="23">
        <v>8</v>
      </c>
      <c r="E10" s="57"/>
      <c r="F10" s="21"/>
      <c r="G10" s="83"/>
      <c r="H10" s="22"/>
      <c r="I10" s="22"/>
      <c r="J10" s="22"/>
      <c r="K10" s="55"/>
      <c r="L10" s="55"/>
      <c r="M10" s="55"/>
    </row>
    <row r="11" spans="1:13" ht="15">
      <c r="A11" s="57">
        <v>5</v>
      </c>
      <c r="B11" s="203" t="s">
        <v>53</v>
      </c>
      <c r="C11" s="57" t="s">
        <v>8</v>
      </c>
      <c r="D11" s="23">
        <v>8</v>
      </c>
      <c r="E11" s="57"/>
      <c r="F11" s="21"/>
      <c r="G11" s="83"/>
      <c r="H11" s="22"/>
      <c r="I11" s="22"/>
      <c r="J11" s="21"/>
      <c r="K11" s="55"/>
      <c r="L11" s="55"/>
      <c r="M11" s="55"/>
    </row>
    <row r="12" spans="1:13" ht="15.75" customHeight="1">
      <c r="A12" s="57">
        <v>6</v>
      </c>
      <c r="B12" s="53" t="s">
        <v>54</v>
      </c>
      <c r="C12" s="57" t="s">
        <v>8</v>
      </c>
      <c r="D12" s="57">
        <v>8</v>
      </c>
      <c r="E12" s="57"/>
      <c r="F12" s="21"/>
      <c r="G12" s="83"/>
      <c r="H12" s="22"/>
      <c r="I12" s="22"/>
      <c r="J12" s="22"/>
      <c r="K12" s="55"/>
      <c r="L12" s="55"/>
      <c r="M12" s="55"/>
    </row>
    <row r="13" spans="1:13" ht="15">
      <c r="A13" s="57">
        <v>7</v>
      </c>
      <c r="B13" s="53" t="s">
        <v>55</v>
      </c>
      <c r="C13" s="57" t="s">
        <v>8</v>
      </c>
      <c r="D13" s="57">
        <v>8</v>
      </c>
      <c r="E13" s="57"/>
      <c r="F13" s="21"/>
      <c r="G13" s="83"/>
      <c r="H13" s="22"/>
      <c r="I13" s="22"/>
      <c r="J13" s="21"/>
      <c r="K13" s="25"/>
      <c r="L13" s="24"/>
      <c r="M13" s="55"/>
    </row>
    <row r="14" spans="1:13" ht="15">
      <c r="A14" s="57">
        <v>8</v>
      </c>
      <c r="B14" s="32" t="s">
        <v>11</v>
      </c>
      <c r="C14" s="57" t="s">
        <v>8</v>
      </c>
      <c r="D14" s="57">
        <v>8</v>
      </c>
      <c r="E14" s="57"/>
      <c r="F14" s="21"/>
      <c r="G14" s="83"/>
      <c r="H14" s="22"/>
      <c r="I14" s="22"/>
      <c r="J14" s="19"/>
      <c r="K14" s="55"/>
      <c r="L14" s="55"/>
      <c r="M14" s="55"/>
    </row>
    <row r="15" spans="1:13" ht="15">
      <c r="A15" s="57">
        <v>9</v>
      </c>
      <c r="B15" s="53" t="s">
        <v>56</v>
      </c>
      <c r="C15" s="57" t="s">
        <v>8</v>
      </c>
      <c r="D15" s="57">
        <v>8</v>
      </c>
      <c r="E15" s="57"/>
      <c r="F15" s="21"/>
      <c r="G15" s="83"/>
      <c r="H15" s="22"/>
      <c r="I15" s="22"/>
      <c r="J15" s="19"/>
      <c r="K15" s="21"/>
      <c r="L15" s="25"/>
      <c r="M15" s="55"/>
    </row>
    <row r="16" spans="1:13" ht="15">
      <c r="A16" s="57">
        <v>10</v>
      </c>
      <c r="B16" s="53" t="s">
        <v>57</v>
      </c>
      <c r="C16" s="57" t="s">
        <v>8</v>
      </c>
      <c r="D16" s="57">
        <v>4</v>
      </c>
      <c r="E16" s="57"/>
      <c r="F16" s="21"/>
      <c r="G16" s="83"/>
      <c r="H16" s="22"/>
      <c r="I16" s="22"/>
      <c r="J16" s="19"/>
      <c r="K16" s="21"/>
      <c r="L16" s="25"/>
      <c r="M16" s="55"/>
    </row>
    <row r="17" spans="1:13" ht="15">
      <c r="A17" s="57">
        <v>11</v>
      </c>
      <c r="B17" s="53" t="s">
        <v>58</v>
      </c>
      <c r="C17" s="57" t="s">
        <v>8</v>
      </c>
      <c r="D17" s="57">
        <v>8</v>
      </c>
      <c r="E17" s="57"/>
      <c r="F17" s="21"/>
      <c r="G17" s="83"/>
      <c r="H17" s="22"/>
      <c r="I17" s="22"/>
      <c r="J17" s="19"/>
      <c r="K17" s="21"/>
      <c r="L17" s="25"/>
      <c r="M17" s="55"/>
    </row>
    <row r="18" spans="1:13" ht="15">
      <c r="A18" s="57">
        <v>12</v>
      </c>
      <c r="B18" s="53" t="s">
        <v>59</v>
      </c>
      <c r="C18" s="57" t="s">
        <v>8</v>
      </c>
      <c r="D18" s="57">
        <v>2</v>
      </c>
      <c r="E18" s="57"/>
      <c r="F18" s="21"/>
      <c r="G18" s="83"/>
      <c r="H18" s="22"/>
      <c r="I18" s="22"/>
      <c r="J18" s="19"/>
      <c r="K18" s="21"/>
      <c r="L18" s="25"/>
      <c r="M18" s="55"/>
    </row>
    <row r="19" spans="1:13" ht="15">
      <c r="A19" s="57">
        <v>13</v>
      </c>
      <c r="B19" s="53" t="s">
        <v>60</v>
      </c>
      <c r="C19" s="57" t="s">
        <v>8</v>
      </c>
      <c r="D19" s="57">
        <v>2</v>
      </c>
      <c r="E19" s="57"/>
      <c r="F19" s="21"/>
      <c r="G19" s="83"/>
      <c r="H19" s="22"/>
      <c r="I19" s="22"/>
      <c r="J19" s="21"/>
      <c r="K19" s="55"/>
      <c r="L19" s="55"/>
      <c r="M19" s="55"/>
    </row>
    <row r="20" spans="1:13" ht="15">
      <c r="A20" s="57">
        <v>14</v>
      </c>
      <c r="B20" s="63" t="s">
        <v>91</v>
      </c>
      <c r="C20" s="64" t="s">
        <v>8</v>
      </c>
      <c r="D20" s="64">
        <v>4</v>
      </c>
      <c r="E20" s="64"/>
      <c r="F20" s="65"/>
      <c r="G20" s="66"/>
      <c r="H20" s="22"/>
      <c r="I20" s="67"/>
      <c r="J20" s="65"/>
      <c r="K20" s="68"/>
      <c r="L20" s="68"/>
      <c r="M20" s="68"/>
    </row>
    <row r="21" spans="1:13" ht="15.75">
      <c r="A21" s="62" t="s">
        <v>61</v>
      </c>
      <c r="B21" s="74"/>
      <c r="C21" s="75"/>
      <c r="D21" s="75"/>
      <c r="E21" s="74"/>
      <c r="F21" s="76"/>
      <c r="G21" s="77"/>
      <c r="H21" s="78"/>
      <c r="I21" s="78"/>
      <c r="J21" s="79"/>
      <c r="K21" s="74"/>
      <c r="L21" s="74"/>
      <c r="M21" s="80"/>
    </row>
    <row r="22" spans="1:14" ht="15">
      <c r="A22" s="69">
        <v>15</v>
      </c>
      <c r="B22" s="204" t="s">
        <v>62</v>
      </c>
      <c r="C22" s="36" t="s">
        <v>8</v>
      </c>
      <c r="D22" s="36">
        <v>8</v>
      </c>
      <c r="E22" s="36"/>
      <c r="F22" s="70"/>
      <c r="G22" s="69"/>
      <c r="H22" s="71"/>
      <c r="I22" s="71"/>
      <c r="J22" s="72"/>
      <c r="K22" s="73"/>
      <c r="L22" s="36"/>
      <c r="M22" s="36"/>
      <c r="N22" s="84"/>
    </row>
    <row r="23" spans="1:14" ht="18" customHeight="1">
      <c r="A23" s="83">
        <v>16</v>
      </c>
      <c r="B23" s="53" t="s">
        <v>63</v>
      </c>
      <c r="C23" s="57" t="s">
        <v>8</v>
      </c>
      <c r="D23" s="57">
        <v>8</v>
      </c>
      <c r="E23" s="57"/>
      <c r="F23" s="21"/>
      <c r="G23" s="83"/>
      <c r="H23" s="71"/>
      <c r="I23" s="22"/>
      <c r="J23" s="27"/>
      <c r="K23" s="26"/>
      <c r="L23" s="57"/>
      <c r="M23" s="57"/>
      <c r="N23" s="84"/>
    </row>
    <row r="24" spans="1:14" ht="17.25" customHeight="1">
      <c r="A24" s="69">
        <v>17</v>
      </c>
      <c r="B24" s="16" t="s">
        <v>64</v>
      </c>
      <c r="C24" s="57" t="s">
        <v>8</v>
      </c>
      <c r="D24" s="57">
        <v>8</v>
      </c>
      <c r="E24" s="57"/>
      <c r="F24" s="21"/>
      <c r="G24" s="83"/>
      <c r="H24" s="71"/>
      <c r="I24" s="22"/>
      <c r="J24" s="27"/>
      <c r="K24" s="26"/>
      <c r="L24" s="57"/>
      <c r="M24" s="57"/>
      <c r="N24" s="84"/>
    </row>
    <row r="25" spans="1:14" ht="21.75" customHeight="1">
      <c r="A25" s="83">
        <v>18</v>
      </c>
      <c r="B25" s="53" t="s">
        <v>65</v>
      </c>
      <c r="C25" s="57" t="s">
        <v>8</v>
      </c>
      <c r="D25" s="57">
        <v>8</v>
      </c>
      <c r="E25" s="57"/>
      <c r="F25" s="21"/>
      <c r="G25" s="83"/>
      <c r="H25" s="71"/>
      <c r="I25" s="22"/>
      <c r="J25" s="27"/>
      <c r="K25" s="26"/>
      <c r="L25" s="57"/>
      <c r="M25" s="57"/>
      <c r="N25" s="84"/>
    </row>
    <row r="26" spans="1:14" ht="21" customHeight="1">
      <c r="A26" s="69">
        <v>19</v>
      </c>
      <c r="B26" s="53" t="s">
        <v>50</v>
      </c>
      <c r="C26" s="57" t="s">
        <v>8</v>
      </c>
      <c r="D26" s="57">
        <v>8</v>
      </c>
      <c r="E26" s="57"/>
      <c r="F26" s="21"/>
      <c r="G26" s="83"/>
      <c r="H26" s="71"/>
      <c r="I26" s="22"/>
      <c r="J26" s="27"/>
      <c r="K26" s="26"/>
      <c r="L26" s="57"/>
      <c r="M26" s="57"/>
      <c r="N26" s="84"/>
    </row>
    <row r="27" spans="1:13" ht="19.5" customHeight="1">
      <c r="A27" s="83">
        <v>20</v>
      </c>
      <c r="B27" s="53" t="s">
        <v>54</v>
      </c>
      <c r="C27" s="57" t="s">
        <v>8</v>
      </c>
      <c r="D27" s="57">
        <v>8</v>
      </c>
      <c r="E27" s="57"/>
      <c r="F27" s="21"/>
      <c r="G27" s="83"/>
      <c r="H27" s="71"/>
      <c r="I27" s="22"/>
      <c r="J27" s="27"/>
      <c r="K27" s="55"/>
      <c r="L27" s="55"/>
      <c r="M27" s="55"/>
    </row>
    <row r="28" spans="1:13" ht="19.5" customHeight="1">
      <c r="A28" s="69">
        <v>21</v>
      </c>
      <c r="B28" s="53" t="s">
        <v>55</v>
      </c>
      <c r="C28" s="57" t="s">
        <v>8</v>
      </c>
      <c r="D28" s="57">
        <v>8</v>
      </c>
      <c r="E28" s="57"/>
      <c r="F28" s="21"/>
      <c r="G28" s="83"/>
      <c r="H28" s="71"/>
      <c r="I28" s="22"/>
      <c r="J28" s="27"/>
      <c r="K28" s="55"/>
      <c r="L28" s="55"/>
      <c r="M28" s="55"/>
    </row>
    <row r="29" spans="1:13" ht="19.5" customHeight="1">
      <c r="A29" s="83">
        <v>22</v>
      </c>
      <c r="B29" s="53" t="s">
        <v>100</v>
      </c>
      <c r="C29" s="57" t="s">
        <v>8</v>
      </c>
      <c r="D29" s="57">
        <v>8</v>
      </c>
      <c r="E29" s="57"/>
      <c r="F29" s="21"/>
      <c r="G29" s="83"/>
      <c r="H29" s="71"/>
      <c r="I29" s="22"/>
      <c r="J29" s="27"/>
      <c r="K29" s="55"/>
      <c r="L29" s="55"/>
      <c r="M29" s="55"/>
    </row>
    <row r="30" spans="1:13" ht="15">
      <c r="A30" s="69">
        <v>23</v>
      </c>
      <c r="B30" s="54" t="s">
        <v>37</v>
      </c>
      <c r="C30" s="57" t="s">
        <v>8</v>
      </c>
      <c r="D30" s="57">
        <v>10</v>
      </c>
      <c r="E30" s="57"/>
      <c r="F30" s="21"/>
      <c r="G30" s="83"/>
      <c r="H30" s="71"/>
      <c r="I30" s="22"/>
      <c r="J30" s="19"/>
      <c r="K30" s="55"/>
      <c r="L30" s="55"/>
      <c r="M30" s="55"/>
    </row>
    <row r="31" spans="1:13" ht="15">
      <c r="A31" s="83">
        <v>24</v>
      </c>
      <c r="B31" s="54" t="s">
        <v>217</v>
      </c>
      <c r="C31" s="57" t="s">
        <v>8</v>
      </c>
      <c r="D31" s="57">
        <v>30</v>
      </c>
      <c r="E31" s="57"/>
      <c r="F31" s="21"/>
      <c r="G31" s="83"/>
      <c r="H31" s="71"/>
      <c r="I31" s="22"/>
      <c r="J31" s="19"/>
      <c r="K31" s="55"/>
      <c r="L31" s="55"/>
      <c r="M31" s="55"/>
    </row>
    <row r="32" spans="1:13" ht="15">
      <c r="A32" s="69">
        <v>25</v>
      </c>
      <c r="B32" s="53" t="s">
        <v>66</v>
      </c>
      <c r="C32" s="57" t="s">
        <v>8</v>
      </c>
      <c r="D32" s="57">
        <v>16</v>
      </c>
      <c r="E32" s="57"/>
      <c r="F32" s="21"/>
      <c r="G32" s="83"/>
      <c r="H32" s="71"/>
      <c r="I32" s="22"/>
      <c r="J32" s="19"/>
      <c r="K32" s="55"/>
      <c r="L32" s="55"/>
      <c r="M32" s="55"/>
    </row>
    <row r="33" spans="1:13" s="37" customFormat="1" ht="15" customHeight="1">
      <c r="A33" s="289" t="s">
        <v>97</v>
      </c>
      <c r="B33" s="289"/>
      <c r="C33" s="289"/>
      <c r="D33" s="289"/>
      <c r="E33" s="289"/>
      <c r="F33" s="289"/>
      <c r="G33" s="289"/>
      <c r="H33" s="28">
        <f>SUM(H7:H32)</f>
        <v>0</v>
      </c>
      <c r="I33" s="28"/>
      <c r="J33" s="58">
        <f>J24</f>
        <v>0</v>
      </c>
      <c r="K33" s="59">
        <f>J33*1.08</f>
        <v>0</v>
      </c>
      <c r="L33" s="60"/>
      <c r="M33" s="60"/>
    </row>
    <row r="34" spans="1:14" s="37" customFormat="1" ht="15" customHeight="1">
      <c r="A34" s="289" t="s">
        <v>101</v>
      </c>
      <c r="B34" s="289"/>
      <c r="C34" s="289"/>
      <c r="D34" s="289"/>
      <c r="E34" s="289"/>
      <c r="F34" s="289"/>
      <c r="G34" s="289"/>
      <c r="H34" s="56">
        <f>H33*0.3</f>
        <v>0</v>
      </c>
      <c r="I34" s="56"/>
      <c r="J34" s="58">
        <f>J33*0.3</f>
        <v>0</v>
      </c>
      <c r="K34" s="61">
        <f>J34*1.08</f>
        <v>0</v>
      </c>
      <c r="L34" s="45"/>
      <c r="M34" s="45"/>
      <c r="N34" s="49"/>
    </row>
    <row r="35" spans="1:14" s="37" customFormat="1" ht="15" customHeight="1">
      <c r="A35" s="289" t="s">
        <v>98</v>
      </c>
      <c r="B35" s="289"/>
      <c r="C35" s="289"/>
      <c r="D35" s="289"/>
      <c r="E35" s="289"/>
      <c r="F35" s="289"/>
      <c r="G35" s="289"/>
      <c r="H35" s="56">
        <f>H33+H34</f>
        <v>0</v>
      </c>
      <c r="I35" s="56"/>
      <c r="J35" s="58">
        <f>J33+J34</f>
        <v>0</v>
      </c>
      <c r="K35" s="61">
        <f>K33+K34</f>
        <v>0</v>
      </c>
      <c r="L35" s="45"/>
      <c r="M35" s="45"/>
      <c r="N35" s="45"/>
    </row>
    <row r="36" spans="1:12" ht="12.75">
      <c r="A36" s="183"/>
      <c r="B36" s="183"/>
      <c r="C36" s="183"/>
      <c r="D36" s="183"/>
      <c r="E36" s="183"/>
      <c r="F36" s="183"/>
      <c r="G36" s="29"/>
      <c r="H36" s="29"/>
      <c r="I36" s="29"/>
      <c r="J36" s="30"/>
      <c r="K36" s="31"/>
      <c r="L36" s="13"/>
    </row>
    <row r="38" s="35" customFormat="1" ht="12.75">
      <c r="A38" s="205" t="s">
        <v>9</v>
      </c>
    </row>
    <row r="39" s="35" customFormat="1" ht="12.75">
      <c r="A39" s="129" t="s">
        <v>111</v>
      </c>
    </row>
    <row r="40" s="35" customFormat="1" ht="12">
      <c r="A40" s="85" t="s">
        <v>234</v>
      </c>
    </row>
    <row r="41" s="35" customFormat="1" ht="12.75">
      <c r="A41" s="129" t="s">
        <v>230</v>
      </c>
    </row>
    <row r="42" s="35" customFormat="1" ht="12.75">
      <c r="A42" s="129" t="s">
        <v>231</v>
      </c>
    </row>
    <row r="44" spans="1:13" s="169" customFormat="1" ht="18.75">
      <c r="A44" s="290" t="s">
        <v>15</v>
      </c>
      <c r="B44" s="290"/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</row>
    <row r="45" spans="1:13" s="169" customFormat="1" ht="15">
      <c r="A45" s="206"/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</row>
    <row r="47" spans="1:15" ht="15.75">
      <c r="A47" s="57">
        <v>1</v>
      </c>
      <c r="B47" s="53" t="s">
        <v>49</v>
      </c>
      <c r="C47" s="285" t="s">
        <v>67</v>
      </c>
      <c r="D47" s="285"/>
      <c r="E47" s="285"/>
      <c r="F47" s="285"/>
      <c r="G47" s="285"/>
      <c r="H47" s="285"/>
      <c r="I47" s="285"/>
      <c r="J47" s="285"/>
      <c r="K47" s="285"/>
      <c r="L47" s="285"/>
      <c r="M47" s="285"/>
      <c r="O47" s="207"/>
    </row>
    <row r="48" spans="1:15" ht="26.25" customHeight="1">
      <c r="A48" s="57">
        <v>2</v>
      </c>
      <c r="B48" s="53" t="s">
        <v>50</v>
      </c>
      <c r="C48" s="285" t="s">
        <v>68</v>
      </c>
      <c r="D48" s="285"/>
      <c r="E48" s="285"/>
      <c r="F48" s="285"/>
      <c r="G48" s="285"/>
      <c r="H48" s="285"/>
      <c r="I48" s="285"/>
      <c r="J48" s="285"/>
      <c r="K48" s="285"/>
      <c r="L48" s="285"/>
      <c r="M48" s="285"/>
      <c r="O48" s="207"/>
    </row>
    <row r="49" spans="1:15" ht="15.75">
      <c r="A49" s="57">
        <v>3</v>
      </c>
      <c r="B49" s="53" t="s">
        <v>69</v>
      </c>
      <c r="C49" s="285" t="s">
        <v>70</v>
      </c>
      <c r="D49" s="285"/>
      <c r="E49" s="285"/>
      <c r="F49" s="285"/>
      <c r="G49" s="285"/>
      <c r="H49" s="285"/>
      <c r="I49" s="285"/>
      <c r="J49" s="285"/>
      <c r="K49" s="285"/>
      <c r="L49" s="285"/>
      <c r="M49" s="285"/>
      <c r="O49" s="207"/>
    </row>
    <row r="50" spans="1:15" ht="15.75">
      <c r="A50" s="57">
        <v>4</v>
      </c>
      <c r="B50" s="53" t="s">
        <v>52</v>
      </c>
      <c r="C50" s="285" t="s">
        <v>71</v>
      </c>
      <c r="D50" s="285"/>
      <c r="E50" s="285"/>
      <c r="F50" s="285"/>
      <c r="G50" s="285"/>
      <c r="H50" s="285"/>
      <c r="I50" s="285"/>
      <c r="J50" s="285"/>
      <c r="K50" s="285"/>
      <c r="L50" s="285"/>
      <c r="M50" s="285"/>
      <c r="O50" s="207"/>
    </row>
    <row r="51" spans="1:15" ht="15.75">
      <c r="A51" s="57">
        <v>5</v>
      </c>
      <c r="B51" s="53" t="s">
        <v>53</v>
      </c>
      <c r="C51" s="285" t="s">
        <v>72</v>
      </c>
      <c r="D51" s="285"/>
      <c r="E51" s="285"/>
      <c r="F51" s="285"/>
      <c r="G51" s="285"/>
      <c r="H51" s="285"/>
      <c r="I51" s="285"/>
      <c r="J51" s="285"/>
      <c r="K51" s="285"/>
      <c r="L51" s="285"/>
      <c r="M51" s="285"/>
      <c r="O51" s="207"/>
    </row>
    <row r="52" spans="1:15" ht="15.75">
      <c r="A52" s="57">
        <v>6</v>
      </c>
      <c r="B52" s="53" t="s">
        <v>54</v>
      </c>
      <c r="C52" s="285" t="s">
        <v>73</v>
      </c>
      <c r="D52" s="285"/>
      <c r="E52" s="285"/>
      <c r="F52" s="285"/>
      <c r="G52" s="285"/>
      <c r="H52" s="285"/>
      <c r="I52" s="285"/>
      <c r="J52" s="285"/>
      <c r="K52" s="285"/>
      <c r="L52" s="285"/>
      <c r="M52" s="285"/>
      <c r="O52" s="207"/>
    </row>
    <row r="53" spans="1:15" ht="15.75">
      <c r="A53" s="57">
        <v>7</v>
      </c>
      <c r="B53" s="53" t="s">
        <v>55</v>
      </c>
      <c r="C53" s="285" t="s">
        <v>74</v>
      </c>
      <c r="D53" s="285"/>
      <c r="E53" s="285"/>
      <c r="F53" s="285"/>
      <c r="G53" s="285"/>
      <c r="H53" s="285"/>
      <c r="I53" s="285"/>
      <c r="J53" s="285"/>
      <c r="K53" s="285"/>
      <c r="L53" s="285"/>
      <c r="M53" s="285"/>
      <c r="O53" s="207"/>
    </row>
    <row r="54" spans="1:15" ht="15.75">
      <c r="A54" s="57">
        <v>8</v>
      </c>
      <c r="B54" s="32" t="s">
        <v>11</v>
      </c>
      <c r="C54" s="285" t="s">
        <v>75</v>
      </c>
      <c r="D54" s="285"/>
      <c r="E54" s="285"/>
      <c r="F54" s="285"/>
      <c r="G54" s="285"/>
      <c r="H54" s="285"/>
      <c r="I54" s="285"/>
      <c r="J54" s="285"/>
      <c r="K54" s="285"/>
      <c r="L54" s="285"/>
      <c r="M54" s="285"/>
      <c r="O54" s="207"/>
    </row>
    <row r="55" spans="1:15" ht="15.75">
      <c r="A55" s="57">
        <v>9</v>
      </c>
      <c r="B55" s="53" t="s">
        <v>56</v>
      </c>
      <c r="C55" s="285" t="s">
        <v>76</v>
      </c>
      <c r="D55" s="285"/>
      <c r="E55" s="285"/>
      <c r="F55" s="285"/>
      <c r="G55" s="285"/>
      <c r="H55" s="285"/>
      <c r="I55" s="285"/>
      <c r="J55" s="285"/>
      <c r="K55" s="285"/>
      <c r="L55" s="285"/>
      <c r="M55" s="285"/>
      <c r="O55" s="207"/>
    </row>
    <row r="56" spans="1:15" ht="15.75">
      <c r="A56" s="57">
        <v>10</v>
      </c>
      <c r="B56" s="53" t="s">
        <v>57</v>
      </c>
      <c r="C56" s="285" t="s">
        <v>77</v>
      </c>
      <c r="D56" s="285"/>
      <c r="E56" s="285"/>
      <c r="F56" s="285"/>
      <c r="G56" s="285"/>
      <c r="H56" s="285"/>
      <c r="I56" s="285"/>
      <c r="J56" s="285"/>
      <c r="K56" s="285"/>
      <c r="L56" s="285"/>
      <c r="M56" s="285"/>
      <c r="O56" s="207"/>
    </row>
    <row r="57" spans="1:15" ht="15.75">
      <c r="A57" s="57">
        <v>11</v>
      </c>
      <c r="B57" s="53" t="s">
        <v>58</v>
      </c>
      <c r="C57" s="285" t="s">
        <v>78</v>
      </c>
      <c r="D57" s="285"/>
      <c r="E57" s="285"/>
      <c r="F57" s="285"/>
      <c r="G57" s="285"/>
      <c r="H57" s="285"/>
      <c r="I57" s="285"/>
      <c r="J57" s="285"/>
      <c r="K57" s="285"/>
      <c r="L57" s="285"/>
      <c r="M57" s="285"/>
      <c r="O57" s="207"/>
    </row>
    <row r="58" spans="1:15" ht="15.75">
      <c r="A58" s="57">
        <v>12</v>
      </c>
      <c r="B58" s="53" t="s">
        <v>59</v>
      </c>
      <c r="C58" s="285" t="s">
        <v>79</v>
      </c>
      <c r="D58" s="285"/>
      <c r="E58" s="285"/>
      <c r="F58" s="285"/>
      <c r="G58" s="285"/>
      <c r="H58" s="285"/>
      <c r="I58" s="285"/>
      <c r="J58" s="285"/>
      <c r="K58" s="285"/>
      <c r="L58" s="285"/>
      <c r="M58" s="285"/>
      <c r="O58" s="207"/>
    </row>
    <row r="59" spans="1:15" ht="15.75">
      <c r="A59" s="57">
        <v>13</v>
      </c>
      <c r="B59" s="53" t="s">
        <v>60</v>
      </c>
      <c r="C59" s="285" t="s">
        <v>80</v>
      </c>
      <c r="D59" s="285"/>
      <c r="E59" s="285"/>
      <c r="F59" s="285"/>
      <c r="G59" s="285"/>
      <c r="H59" s="285"/>
      <c r="I59" s="285"/>
      <c r="J59" s="285"/>
      <c r="K59" s="285"/>
      <c r="L59" s="285"/>
      <c r="M59" s="285"/>
      <c r="O59" s="207"/>
    </row>
    <row r="60" spans="1:15" ht="15.75">
      <c r="A60" s="57">
        <v>14</v>
      </c>
      <c r="B60" s="53" t="s">
        <v>91</v>
      </c>
      <c r="C60" s="286" t="s">
        <v>108</v>
      </c>
      <c r="D60" s="287"/>
      <c r="E60" s="287"/>
      <c r="F60" s="287"/>
      <c r="G60" s="287"/>
      <c r="H60" s="287"/>
      <c r="I60" s="287"/>
      <c r="J60" s="287"/>
      <c r="K60" s="287"/>
      <c r="L60" s="287"/>
      <c r="M60" s="288"/>
      <c r="O60" s="207"/>
    </row>
    <row r="61" spans="1:15" s="7" customFormat="1" ht="39.75" customHeight="1">
      <c r="A61" s="57">
        <v>15</v>
      </c>
      <c r="B61" s="53" t="s">
        <v>62</v>
      </c>
      <c r="C61" s="285" t="s">
        <v>229</v>
      </c>
      <c r="D61" s="285"/>
      <c r="E61" s="285"/>
      <c r="F61" s="285"/>
      <c r="G61" s="285"/>
      <c r="H61" s="285"/>
      <c r="I61" s="285"/>
      <c r="J61" s="285"/>
      <c r="K61" s="285"/>
      <c r="L61" s="285"/>
      <c r="M61" s="285"/>
      <c r="O61" s="207"/>
    </row>
    <row r="62" spans="1:15" ht="15.75">
      <c r="A62" s="57">
        <v>16</v>
      </c>
      <c r="B62" s="53" t="s">
        <v>63</v>
      </c>
      <c r="C62" s="285" t="s">
        <v>81</v>
      </c>
      <c r="D62" s="285"/>
      <c r="E62" s="285"/>
      <c r="F62" s="285"/>
      <c r="G62" s="285"/>
      <c r="H62" s="285"/>
      <c r="I62" s="285"/>
      <c r="J62" s="285"/>
      <c r="K62" s="285"/>
      <c r="L62" s="285"/>
      <c r="M62" s="285"/>
      <c r="O62" s="207"/>
    </row>
    <row r="63" spans="1:15" ht="27" customHeight="1">
      <c r="A63" s="57">
        <v>17</v>
      </c>
      <c r="B63" s="16" t="s">
        <v>82</v>
      </c>
      <c r="C63" s="285" t="s">
        <v>83</v>
      </c>
      <c r="D63" s="285"/>
      <c r="E63" s="285"/>
      <c r="F63" s="285"/>
      <c r="G63" s="285"/>
      <c r="H63" s="285"/>
      <c r="I63" s="285"/>
      <c r="J63" s="285"/>
      <c r="K63" s="285"/>
      <c r="L63" s="285"/>
      <c r="M63" s="285"/>
      <c r="O63" s="207"/>
    </row>
    <row r="64" spans="1:15" ht="15.75">
      <c r="A64" s="57">
        <v>18</v>
      </c>
      <c r="B64" s="53" t="s">
        <v>65</v>
      </c>
      <c r="C64" s="285" t="s">
        <v>84</v>
      </c>
      <c r="D64" s="285"/>
      <c r="E64" s="285"/>
      <c r="F64" s="285"/>
      <c r="G64" s="285"/>
      <c r="H64" s="285"/>
      <c r="I64" s="285"/>
      <c r="J64" s="285"/>
      <c r="K64" s="285"/>
      <c r="L64" s="285"/>
      <c r="M64" s="285"/>
      <c r="O64" s="207"/>
    </row>
    <row r="65" spans="1:13" ht="24" customHeight="1">
      <c r="A65" s="57">
        <v>19</v>
      </c>
      <c r="B65" s="53" t="s">
        <v>50</v>
      </c>
      <c r="C65" s="285" t="s">
        <v>85</v>
      </c>
      <c r="D65" s="285"/>
      <c r="E65" s="285"/>
      <c r="F65" s="285"/>
      <c r="G65" s="285"/>
      <c r="H65" s="285"/>
      <c r="I65" s="285"/>
      <c r="J65" s="285"/>
      <c r="K65" s="285"/>
      <c r="L65" s="285"/>
      <c r="M65" s="285"/>
    </row>
    <row r="66" spans="1:13" ht="12.75">
      <c r="A66" s="57">
        <v>20</v>
      </c>
      <c r="B66" s="53" t="s">
        <v>54</v>
      </c>
      <c r="C66" s="285" t="s">
        <v>86</v>
      </c>
      <c r="D66" s="285"/>
      <c r="E66" s="285"/>
      <c r="F66" s="285"/>
      <c r="G66" s="285"/>
      <c r="H66" s="285"/>
      <c r="I66" s="285"/>
      <c r="J66" s="285"/>
      <c r="K66" s="285"/>
      <c r="L66" s="285"/>
      <c r="M66" s="285"/>
    </row>
    <row r="67" spans="1:13" ht="12.75">
      <c r="A67" s="57">
        <v>21</v>
      </c>
      <c r="B67" s="54" t="s">
        <v>55</v>
      </c>
      <c r="C67" s="285" t="s">
        <v>87</v>
      </c>
      <c r="D67" s="285"/>
      <c r="E67" s="285"/>
      <c r="F67" s="285"/>
      <c r="G67" s="285"/>
      <c r="H67" s="285"/>
      <c r="I67" s="285"/>
      <c r="J67" s="285"/>
      <c r="K67" s="285"/>
      <c r="L67" s="285"/>
      <c r="M67" s="285"/>
    </row>
    <row r="68" spans="1:13" ht="12.75">
      <c r="A68" s="57">
        <v>22</v>
      </c>
      <c r="B68" s="54" t="s">
        <v>100</v>
      </c>
      <c r="C68" s="286" t="s">
        <v>112</v>
      </c>
      <c r="D68" s="287"/>
      <c r="E68" s="287"/>
      <c r="F68" s="287"/>
      <c r="G68" s="287"/>
      <c r="H68" s="287"/>
      <c r="I68" s="287"/>
      <c r="J68" s="287"/>
      <c r="K68" s="287"/>
      <c r="L68" s="287"/>
      <c r="M68" s="288"/>
    </row>
    <row r="69" spans="1:13" ht="12.75">
      <c r="A69" s="57">
        <v>23</v>
      </c>
      <c r="B69" s="54" t="s">
        <v>37</v>
      </c>
      <c r="C69" s="291" t="s">
        <v>174</v>
      </c>
      <c r="D69" s="292"/>
      <c r="E69" s="292"/>
      <c r="F69" s="292"/>
      <c r="G69" s="292"/>
      <c r="H69" s="292"/>
      <c r="I69" s="292"/>
      <c r="J69" s="292"/>
      <c r="K69" s="292"/>
      <c r="L69" s="292"/>
      <c r="M69" s="293"/>
    </row>
    <row r="70" spans="1:13" ht="12.75">
      <c r="A70" s="57">
        <v>24</v>
      </c>
      <c r="B70" s="54" t="s">
        <v>217</v>
      </c>
      <c r="C70" s="291" t="s">
        <v>216</v>
      </c>
      <c r="D70" s="292"/>
      <c r="E70" s="292"/>
      <c r="F70" s="292"/>
      <c r="G70" s="292"/>
      <c r="H70" s="292"/>
      <c r="I70" s="292"/>
      <c r="J70" s="292"/>
      <c r="K70" s="292"/>
      <c r="L70" s="292"/>
      <c r="M70" s="293"/>
    </row>
    <row r="71" spans="1:13" ht="29.25" customHeight="1">
      <c r="A71" s="57">
        <v>25</v>
      </c>
      <c r="B71" s="54" t="s">
        <v>66</v>
      </c>
      <c r="C71" s="285" t="s">
        <v>93</v>
      </c>
      <c r="D71" s="285"/>
      <c r="E71" s="285"/>
      <c r="F71" s="285"/>
      <c r="G71" s="285"/>
      <c r="H71" s="285"/>
      <c r="I71" s="285"/>
      <c r="J71" s="285"/>
      <c r="K71" s="285"/>
      <c r="L71" s="285"/>
      <c r="M71" s="285"/>
    </row>
  </sheetData>
  <sheetProtection/>
  <mergeCells count="29">
    <mergeCell ref="C71:M71"/>
    <mergeCell ref="C62:M62"/>
    <mergeCell ref="C63:M63"/>
    <mergeCell ref="C64:M64"/>
    <mergeCell ref="C65:M65"/>
    <mergeCell ref="C66:M66"/>
    <mergeCell ref="C70:M70"/>
    <mergeCell ref="C61:M61"/>
    <mergeCell ref="C68:M68"/>
    <mergeCell ref="C67:M67"/>
    <mergeCell ref="C69:M69"/>
    <mergeCell ref="C57:M57"/>
    <mergeCell ref="C58:M58"/>
    <mergeCell ref="C59:M59"/>
    <mergeCell ref="A33:G33"/>
    <mergeCell ref="A34:G34"/>
    <mergeCell ref="A35:G35"/>
    <mergeCell ref="A44:M44"/>
    <mergeCell ref="C47:M47"/>
    <mergeCell ref="C48:M48"/>
    <mergeCell ref="C49:M49"/>
    <mergeCell ref="C50:M50"/>
    <mergeCell ref="C51:M51"/>
    <mergeCell ref="C53:M53"/>
    <mergeCell ref="C54:M54"/>
    <mergeCell ref="C60:M60"/>
    <mergeCell ref="C56:M56"/>
    <mergeCell ref="C52:M52"/>
    <mergeCell ref="C55:M5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30"/>
  <sheetViews>
    <sheetView zoomScalePageLayoutView="0" workbookViewId="0" topLeftCell="A4">
      <selection activeCell="A14" sqref="A14"/>
    </sheetView>
  </sheetViews>
  <sheetFormatPr defaultColWidth="17.140625" defaultRowHeight="15"/>
  <cols>
    <col min="1" max="1" width="5.28125" style="84" customWidth="1"/>
    <col min="2" max="2" width="15.8515625" style="84" customWidth="1"/>
    <col min="3" max="3" width="11.28125" style="84" customWidth="1"/>
    <col min="4" max="4" width="7.8515625" style="84" customWidth="1"/>
    <col min="5" max="5" width="5.57421875" style="84" customWidth="1"/>
    <col min="6" max="6" width="11.57421875" style="84" customWidth="1"/>
    <col min="7" max="7" width="11.7109375" style="84" customWidth="1"/>
    <col min="8" max="9" width="10.7109375" style="84" customWidth="1"/>
    <col min="10" max="10" width="10.140625" style="84" customWidth="1"/>
    <col min="11" max="11" width="17.140625" style="84" customWidth="1"/>
    <col min="12" max="12" width="15.57421875" style="84" customWidth="1"/>
    <col min="13" max="13" width="11.7109375" style="84" customWidth="1"/>
    <col min="14" max="19" width="8.28125" style="84" customWidth="1"/>
    <col min="20" max="20" width="22.28125" style="84" customWidth="1"/>
    <col min="21" max="21" width="33.57421875" style="84" customWidth="1"/>
    <col min="22" max="16384" width="17.140625" style="84" customWidth="1"/>
  </cols>
  <sheetData>
    <row r="2" spans="1:12" s="13" customFormat="1" ht="18.75">
      <c r="A2" s="87" t="s">
        <v>232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4" s="155" customFormat="1" ht="18.75">
      <c r="A3" s="167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171"/>
      <c r="N3" s="172"/>
    </row>
    <row r="4" spans="1:13" s="9" customFormat="1" ht="45" customHeight="1">
      <c r="A4" s="163" t="s">
        <v>0</v>
      </c>
      <c r="B4" s="163" t="s">
        <v>1</v>
      </c>
      <c r="C4" s="163" t="s">
        <v>2</v>
      </c>
      <c r="D4" s="163" t="s">
        <v>3</v>
      </c>
      <c r="E4" s="163" t="s">
        <v>4</v>
      </c>
      <c r="F4" s="163" t="s">
        <v>14</v>
      </c>
      <c r="G4" s="163" t="s">
        <v>12</v>
      </c>
      <c r="H4" s="163" t="s">
        <v>5</v>
      </c>
      <c r="I4" s="163" t="s">
        <v>116</v>
      </c>
      <c r="J4" s="163" t="s">
        <v>6</v>
      </c>
      <c r="K4" s="163" t="s">
        <v>26</v>
      </c>
      <c r="L4" s="163" t="s">
        <v>13</v>
      </c>
      <c r="M4" s="164" t="s">
        <v>7</v>
      </c>
    </row>
    <row r="5" spans="1:13" s="10" customFormat="1" ht="17.25" customHeight="1">
      <c r="A5" s="165" t="s">
        <v>10</v>
      </c>
      <c r="B5" s="164" t="s">
        <v>16</v>
      </c>
      <c r="C5" s="164" t="s">
        <v>17</v>
      </c>
      <c r="D5" s="164" t="s">
        <v>18</v>
      </c>
      <c r="E5" s="164" t="s">
        <v>19</v>
      </c>
      <c r="F5" s="164" t="s">
        <v>20</v>
      </c>
      <c r="G5" s="164" t="s">
        <v>21</v>
      </c>
      <c r="H5" s="164" t="s">
        <v>22</v>
      </c>
      <c r="I5" s="164" t="s">
        <v>23</v>
      </c>
      <c r="J5" s="164" t="s">
        <v>24</v>
      </c>
      <c r="K5" s="164" t="s">
        <v>25</v>
      </c>
      <c r="L5" s="164" t="s">
        <v>27</v>
      </c>
      <c r="M5" s="164" t="s">
        <v>196</v>
      </c>
    </row>
    <row r="6" spans="1:13" s="153" customFormat="1" ht="24" customHeight="1">
      <c r="A6" s="151">
        <v>1</v>
      </c>
      <c r="B6" s="33" t="s">
        <v>102</v>
      </c>
      <c r="C6" s="57" t="s">
        <v>8</v>
      </c>
      <c r="D6" s="57">
        <v>200</v>
      </c>
      <c r="E6" s="36"/>
      <c r="F6" s="55"/>
      <c r="G6" s="55"/>
      <c r="H6" s="17"/>
      <c r="I6" s="166"/>
      <c r="J6" s="33"/>
      <c r="K6" s="151"/>
      <c r="L6" s="17"/>
      <c r="M6" s="55"/>
    </row>
    <row r="7" spans="1:13" s="153" customFormat="1" ht="12.75">
      <c r="A7" s="33">
        <v>2</v>
      </c>
      <c r="B7" s="151" t="s">
        <v>88</v>
      </c>
      <c r="C7" s="57" t="s">
        <v>8</v>
      </c>
      <c r="D7" s="57">
        <f>D6</f>
        <v>200</v>
      </c>
      <c r="E7" s="57"/>
      <c r="F7" s="55"/>
      <c r="G7" s="55"/>
      <c r="H7" s="17"/>
      <c r="I7" s="17"/>
      <c r="J7" s="151"/>
      <c r="K7" s="151"/>
      <c r="L7" s="151"/>
      <c r="M7" s="55"/>
    </row>
    <row r="8" spans="1:13" s="153" customFormat="1" ht="12.75">
      <c r="A8" s="33">
        <v>3</v>
      </c>
      <c r="B8" s="151" t="s">
        <v>90</v>
      </c>
      <c r="C8" s="57" t="s">
        <v>8</v>
      </c>
      <c r="D8" s="57">
        <v>60</v>
      </c>
      <c r="E8" s="57"/>
      <c r="F8" s="55"/>
      <c r="G8" s="55"/>
      <c r="H8" s="17"/>
      <c r="I8" s="17"/>
      <c r="J8" s="151"/>
      <c r="K8" s="151"/>
      <c r="L8" s="151"/>
      <c r="M8" s="55"/>
    </row>
    <row r="9" spans="1:13" s="153" customFormat="1" ht="15">
      <c r="A9" s="33">
        <v>4</v>
      </c>
      <c r="B9" s="86" t="s">
        <v>190</v>
      </c>
      <c r="C9" s="57" t="s">
        <v>8</v>
      </c>
      <c r="D9" s="57">
        <v>200</v>
      </c>
      <c r="E9" s="57"/>
      <c r="F9" s="55"/>
      <c r="G9" s="55"/>
      <c r="H9" s="17"/>
      <c r="I9" s="17"/>
      <c r="J9" s="151"/>
      <c r="K9" s="15"/>
      <c r="L9" s="15"/>
      <c r="M9" s="13"/>
    </row>
    <row r="10" spans="1:13" s="153" customFormat="1" ht="15">
      <c r="A10" s="33">
        <v>5</v>
      </c>
      <c r="B10" s="86" t="s">
        <v>191</v>
      </c>
      <c r="C10" s="57" t="s">
        <v>8</v>
      </c>
      <c r="D10" s="57">
        <v>200</v>
      </c>
      <c r="E10" s="57"/>
      <c r="F10" s="55"/>
      <c r="G10" s="55"/>
      <c r="H10" s="17"/>
      <c r="I10" s="17"/>
      <c r="J10" s="151"/>
      <c r="K10" s="15"/>
      <c r="L10" s="15"/>
      <c r="M10" s="13"/>
    </row>
    <row r="11" spans="1:12" s="37" customFormat="1" ht="15" customHeight="1">
      <c r="A11" s="294" t="s">
        <v>97</v>
      </c>
      <c r="B11" s="294"/>
      <c r="C11" s="294"/>
      <c r="D11" s="294"/>
      <c r="E11" s="294"/>
      <c r="F11" s="294"/>
      <c r="G11" s="294"/>
      <c r="H11" s="43">
        <f>SUM(H6:H10)</f>
        <v>0</v>
      </c>
      <c r="I11" s="43"/>
      <c r="J11" s="44"/>
      <c r="K11" s="45"/>
      <c r="L11" s="45"/>
    </row>
    <row r="12" spans="1:16" s="37" customFormat="1" ht="15" customHeight="1">
      <c r="A12" s="294" t="s">
        <v>101</v>
      </c>
      <c r="B12" s="294"/>
      <c r="C12" s="294"/>
      <c r="D12" s="294"/>
      <c r="E12" s="294"/>
      <c r="F12" s="294"/>
      <c r="G12" s="294"/>
      <c r="H12" s="43">
        <f>H11*0.3</f>
        <v>0</v>
      </c>
      <c r="I12" s="43"/>
      <c r="J12" s="44"/>
      <c r="K12" s="45"/>
      <c r="L12" s="45"/>
      <c r="O12" s="45"/>
      <c r="P12" s="81"/>
    </row>
    <row r="13" spans="1:13" s="37" customFormat="1" ht="15" customHeight="1">
      <c r="A13" s="294" t="s">
        <v>98</v>
      </c>
      <c r="B13" s="294"/>
      <c r="C13" s="294"/>
      <c r="D13" s="294"/>
      <c r="E13" s="294"/>
      <c r="F13" s="294"/>
      <c r="G13" s="294"/>
      <c r="H13" s="43">
        <f>H11+H12</f>
        <v>0</v>
      </c>
      <c r="I13" s="43"/>
      <c r="J13" s="44"/>
      <c r="K13" s="45"/>
      <c r="L13" s="45"/>
      <c r="M13" s="45"/>
    </row>
    <row r="14" spans="1:13" s="37" customFormat="1" ht="15" customHeight="1">
      <c r="A14" s="158" t="s">
        <v>195</v>
      </c>
      <c r="B14" s="156"/>
      <c r="C14" s="156"/>
      <c r="D14" s="156"/>
      <c r="E14" s="156"/>
      <c r="F14" s="156"/>
      <c r="G14" s="156"/>
      <c r="H14" s="157"/>
      <c r="I14" s="157"/>
      <c r="J14" s="51"/>
      <c r="K14" s="45"/>
      <c r="L14" s="45"/>
      <c r="M14" s="45"/>
    </row>
    <row r="15" spans="1:12" s="153" customFormat="1" ht="14.25" customHeight="1">
      <c r="A15" s="152"/>
      <c r="B15" s="152"/>
      <c r="C15" s="295"/>
      <c r="D15" s="295"/>
      <c r="E15" s="295"/>
      <c r="F15" s="295"/>
      <c r="G15" s="296"/>
      <c r="H15" s="296"/>
      <c r="I15" s="296"/>
      <c r="J15" s="296"/>
      <c r="K15" s="296"/>
      <c r="L15" s="297"/>
    </row>
    <row r="16" s="2" customFormat="1" ht="12">
      <c r="A16" s="1" t="s">
        <v>9</v>
      </c>
    </row>
    <row r="17" s="2" customFormat="1" ht="12">
      <c r="A17" s="35" t="s">
        <v>192</v>
      </c>
    </row>
    <row r="18" s="35" customFormat="1" ht="12">
      <c r="A18" s="35" t="s">
        <v>258</v>
      </c>
    </row>
    <row r="19" s="2" customFormat="1" ht="12">
      <c r="A19" s="35" t="s">
        <v>106</v>
      </c>
    </row>
    <row r="20" s="2" customFormat="1" ht="12">
      <c r="A20" s="35"/>
    </row>
    <row r="21" s="2" customFormat="1" ht="12">
      <c r="A21" s="35"/>
    </row>
    <row r="22" spans="1:12" s="18" customFormat="1" ht="19.5" customHeight="1">
      <c r="A22" s="278" t="s">
        <v>31</v>
      </c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</row>
    <row r="23" spans="1:12" s="18" customFormat="1" ht="19.5" customHeight="1">
      <c r="A23" s="170"/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</row>
    <row r="24" spans="1:13" s="154" customFormat="1" ht="87" customHeight="1">
      <c r="A24" s="151">
        <v>1</v>
      </c>
      <c r="B24" s="151" t="s">
        <v>39</v>
      </c>
      <c r="C24" s="285" t="s">
        <v>185</v>
      </c>
      <c r="D24" s="285"/>
      <c r="E24" s="285"/>
      <c r="F24" s="285"/>
      <c r="G24" s="285"/>
      <c r="H24" s="285"/>
      <c r="I24" s="285"/>
      <c r="J24" s="285"/>
      <c r="K24" s="285"/>
      <c r="L24" s="285"/>
      <c r="M24" s="285"/>
    </row>
    <row r="25" spans="1:13" s="154" customFormat="1" ht="20.25" customHeight="1">
      <c r="A25" s="151">
        <v>2</v>
      </c>
      <c r="B25" s="151" t="s">
        <v>88</v>
      </c>
      <c r="C25" s="285" t="s">
        <v>186</v>
      </c>
      <c r="D25" s="285"/>
      <c r="E25" s="285"/>
      <c r="F25" s="285"/>
      <c r="G25" s="285"/>
      <c r="H25" s="285"/>
      <c r="I25" s="285"/>
      <c r="J25" s="285"/>
      <c r="K25" s="285"/>
      <c r="L25" s="285"/>
      <c r="M25" s="285"/>
    </row>
    <row r="26" spans="1:13" s="154" customFormat="1" ht="45" customHeight="1">
      <c r="A26" s="151">
        <v>3</v>
      </c>
      <c r="B26" s="151" t="s">
        <v>89</v>
      </c>
      <c r="C26" s="285" t="s">
        <v>187</v>
      </c>
      <c r="D26" s="285"/>
      <c r="E26" s="285"/>
      <c r="F26" s="285"/>
      <c r="G26" s="285"/>
      <c r="H26" s="285"/>
      <c r="I26" s="285"/>
      <c r="J26" s="285"/>
      <c r="K26" s="285"/>
      <c r="L26" s="285"/>
      <c r="M26" s="285"/>
    </row>
    <row r="27" spans="1:13" s="154" customFormat="1" ht="24" customHeight="1">
      <c r="A27" s="86">
        <v>4</v>
      </c>
      <c r="B27" s="86" t="s">
        <v>114</v>
      </c>
      <c r="C27" s="286" t="s">
        <v>188</v>
      </c>
      <c r="D27" s="287"/>
      <c r="E27" s="287"/>
      <c r="F27" s="287"/>
      <c r="G27" s="287"/>
      <c r="H27" s="287"/>
      <c r="I27" s="287"/>
      <c r="J27" s="287"/>
      <c r="K27" s="287"/>
      <c r="L27" s="287"/>
      <c r="M27" s="288"/>
    </row>
    <row r="28" spans="1:13" s="154" customFormat="1" ht="24.75" customHeight="1">
      <c r="A28" s="86">
        <v>5</v>
      </c>
      <c r="B28" s="86" t="s">
        <v>115</v>
      </c>
      <c r="C28" s="286" t="s">
        <v>189</v>
      </c>
      <c r="D28" s="287"/>
      <c r="E28" s="287"/>
      <c r="F28" s="287"/>
      <c r="G28" s="287"/>
      <c r="H28" s="287"/>
      <c r="I28" s="287"/>
      <c r="J28" s="287"/>
      <c r="K28" s="287"/>
      <c r="L28" s="287"/>
      <c r="M28" s="288"/>
    </row>
    <row r="29" spans="3:12" s="154" customFormat="1" ht="15">
      <c r="C29" s="298"/>
      <c r="D29" s="298"/>
      <c r="E29" s="298"/>
      <c r="F29" s="298"/>
      <c r="G29" s="298"/>
      <c r="H29" s="298"/>
      <c r="I29" s="298"/>
      <c r="J29" s="298"/>
      <c r="K29" s="298"/>
      <c r="L29" s="298"/>
    </row>
    <row r="30" spans="3:12" s="154" customFormat="1" ht="15">
      <c r="C30" s="298"/>
      <c r="D30" s="298"/>
      <c r="E30" s="298"/>
      <c r="F30" s="298"/>
      <c r="G30" s="298"/>
      <c r="H30" s="298"/>
      <c r="I30" s="298"/>
      <c r="J30" s="298"/>
      <c r="K30" s="298"/>
      <c r="L30" s="298"/>
    </row>
  </sheetData>
  <sheetProtection/>
  <mergeCells count="12">
    <mergeCell ref="C25:M25"/>
    <mergeCell ref="C26:M26"/>
    <mergeCell ref="C27:M27"/>
    <mergeCell ref="C28:M28"/>
    <mergeCell ref="C29:L29"/>
    <mergeCell ref="C30:L30"/>
    <mergeCell ref="A11:G11"/>
    <mergeCell ref="A12:G12"/>
    <mergeCell ref="A13:G13"/>
    <mergeCell ref="C15:L15"/>
    <mergeCell ref="C24:M24"/>
    <mergeCell ref="A22:L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S17"/>
  <sheetViews>
    <sheetView zoomScalePageLayoutView="0" workbookViewId="0" topLeftCell="A1">
      <selection activeCell="E6" sqref="E6:H7"/>
    </sheetView>
  </sheetViews>
  <sheetFormatPr defaultColWidth="9.140625" defaultRowHeight="15"/>
  <cols>
    <col min="1" max="1" width="7.140625" style="37" customWidth="1"/>
    <col min="2" max="2" width="38.57421875" style="37" customWidth="1"/>
    <col min="3" max="3" width="10.57421875" style="37" customWidth="1"/>
    <col min="4" max="4" width="8.28125" style="37" customWidth="1"/>
    <col min="5" max="5" width="11.7109375" style="37" customWidth="1"/>
    <col min="6" max="6" width="5.7109375" style="37" customWidth="1"/>
    <col min="7" max="7" width="11.8515625" style="37" customWidth="1"/>
    <col min="8" max="9" width="9.7109375" style="37" customWidth="1"/>
    <col min="10" max="10" width="13.421875" style="37" customWidth="1"/>
    <col min="11" max="11" width="10.57421875" style="37" customWidth="1"/>
    <col min="12" max="12" width="12.140625" style="37" customWidth="1"/>
    <col min="13" max="13" width="13.421875" style="37" customWidth="1"/>
    <col min="14" max="14" width="21.28125" style="37" customWidth="1"/>
    <col min="15" max="16384" width="9.140625" style="37" customWidth="1"/>
  </cols>
  <sheetData>
    <row r="1" ht="14.25" customHeight="1"/>
    <row r="2" spans="1:13" s="38" customFormat="1" ht="24.75" customHeight="1">
      <c r="A2" s="114" t="s">
        <v>138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3"/>
    </row>
    <row r="3" spans="1:12" s="38" customFormat="1" ht="18" customHeight="1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1:14" s="39" customFormat="1" ht="45.75" customHeight="1">
      <c r="A4" s="164" t="s">
        <v>0</v>
      </c>
      <c r="B4" s="164" t="s">
        <v>1</v>
      </c>
      <c r="C4" s="164" t="s">
        <v>2</v>
      </c>
      <c r="D4" s="164" t="s">
        <v>3</v>
      </c>
      <c r="E4" s="164" t="s">
        <v>4</v>
      </c>
      <c r="F4" s="164" t="s">
        <v>14</v>
      </c>
      <c r="G4" s="164" t="s">
        <v>12</v>
      </c>
      <c r="H4" s="164" t="s">
        <v>5</v>
      </c>
      <c r="I4" s="164" t="s">
        <v>116</v>
      </c>
      <c r="J4" s="164" t="s">
        <v>6</v>
      </c>
      <c r="K4" s="164" t="s">
        <v>26</v>
      </c>
      <c r="L4" s="164" t="s">
        <v>13</v>
      </c>
      <c r="M4" s="164" t="s">
        <v>7</v>
      </c>
      <c r="N4" s="40"/>
    </row>
    <row r="5" spans="1:14" s="41" customFormat="1" ht="24" customHeight="1">
      <c r="A5" s="165" t="s">
        <v>10</v>
      </c>
      <c r="B5" s="164" t="s">
        <v>16</v>
      </c>
      <c r="C5" s="164" t="s">
        <v>17</v>
      </c>
      <c r="D5" s="164" t="s">
        <v>18</v>
      </c>
      <c r="E5" s="164" t="s">
        <v>19</v>
      </c>
      <c r="F5" s="164" t="s">
        <v>20</v>
      </c>
      <c r="G5" s="164" t="s">
        <v>21</v>
      </c>
      <c r="H5" s="164" t="s">
        <v>22</v>
      </c>
      <c r="I5" s="164" t="s">
        <v>23</v>
      </c>
      <c r="J5" s="164" t="s">
        <v>24</v>
      </c>
      <c r="K5" s="164" t="s">
        <v>25</v>
      </c>
      <c r="L5" s="164" t="s">
        <v>27</v>
      </c>
      <c r="M5" s="164" t="s">
        <v>196</v>
      </c>
      <c r="N5" s="42"/>
    </row>
    <row r="6" spans="1:13" ht="115.5" customHeight="1">
      <c r="A6" s="178">
        <v>1</v>
      </c>
      <c r="B6" s="179" t="s">
        <v>96</v>
      </c>
      <c r="C6" s="86" t="s">
        <v>8</v>
      </c>
      <c r="D6" s="57">
        <v>100</v>
      </c>
      <c r="E6" s="57"/>
      <c r="F6" s="178"/>
      <c r="G6" s="178"/>
      <c r="H6" s="115"/>
      <c r="I6" s="115"/>
      <c r="J6" s="116"/>
      <c r="K6" s="117"/>
      <c r="L6" s="178"/>
      <c r="M6" s="55"/>
    </row>
    <row r="7" spans="1:13" ht="174" customHeight="1">
      <c r="A7" s="118">
        <v>2</v>
      </c>
      <c r="B7" s="125" t="s">
        <v>149</v>
      </c>
      <c r="C7" s="119" t="s">
        <v>8</v>
      </c>
      <c r="D7" s="64">
        <v>50</v>
      </c>
      <c r="E7" s="118"/>
      <c r="F7" s="118"/>
      <c r="G7" s="118"/>
      <c r="H7" s="120"/>
      <c r="I7" s="120"/>
      <c r="J7" s="121"/>
      <c r="K7" s="122"/>
      <c r="L7" s="118"/>
      <c r="M7" s="55"/>
    </row>
    <row r="8" spans="1:13" ht="33" customHeight="1">
      <c r="A8" s="299" t="s">
        <v>99</v>
      </c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</row>
    <row r="9" spans="1:13" ht="15" customHeight="1">
      <c r="A9" s="276" t="s">
        <v>97</v>
      </c>
      <c r="B9" s="276"/>
      <c r="C9" s="276"/>
      <c r="D9" s="276"/>
      <c r="E9" s="276"/>
      <c r="F9" s="276"/>
      <c r="G9" s="276"/>
      <c r="H9" s="123">
        <f>SUM(H6:H7)</f>
        <v>0</v>
      </c>
      <c r="I9" s="123"/>
      <c r="J9" s="123">
        <f>H9*1.08</f>
        <v>0</v>
      </c>
      <c r="K9" s="104"/>
      <c r="L9" s="182"/>
      <c r="M9" s="182"/>
    </row>
    <row r="10" spans="1:13" s="38" customFormat="1" ht="14.25" customHeight="1">
      <c r="A10" s="276" t="s">
        <v>101</v>
      </c>
      <c r="B10" s="276"/>
      <c r="C10" s="276"/>
      <c r="D10" s="276"/>
      <c r="E10" s="276"/>
      <c r="F10" s="276"/>
      <c r="G10" s="276"/>
      <c r="H10" s="124">
        <f>H9*0.3</f>
        <v>0</v>
      </c>
      <c r="I10" s="124"/>
      <c r="J10" s="124">
        <f>H10*1.08</f>
        <v>0</v>
      </c>
      <c r="K10" s="104"/>
      <c r="L10" s="104"/>
      <c r="M10" s="182"/>
    </row>
    <row r="11" spans="1:253" s="38" customFormat="1" ht="14.25" customHeight="1">
      <c r="A11" s="276" t="s">
        <v>98</v>
      </c>
      <c r="B11" s="276"/>
      <c r="C11" s="276"/>
      <c r="D11" s="276"/>
      <c r="E11" s="276"/>
      <c r="F11" s="276"/>
      <c r="G11" s="276"/>
      <c r="H11" s="124">
        <f>H9+H10</f>
        <v>0</v>
      </c>
      <c r="I11" s="124"/>
      <c r="J11" s="124">
        <f>J9+J10</f>
        <v>0</v>
      </c>
      <c r="K11" s="104"/>
      <c r="L11" s="104"/>
      <c r="M11" s="182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</row>
    <row r="12" spans="1:13" ht="15">
      <c r="A12" s="46"/>
      <c r="B12" s="46"/>
      <c r="C12" s="46"/>
      <c r="D12" s="46"/>
      <c r="E12" s="46"/>
      <c r="F12" s="46"/>
      <c r="G12" s="47"/>
      <c r="H12" s="46"/>
      <c r="I12" s="46"/>
      <c r="J12" s="38"/>
      <c r="K12" s="47"/>
      <c r="L12" s="47"/>
      <c r="M12" s="38"/>
    </row>
    <row r="13" spans="1:13" ht="15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</row>
    <row r="15" ht="15">
      <c r="A15" s="208" t="s">
        <v>9</v>
      </c>
    </row>
    <row r="16" ht="15">
      <c r="A16" s="85" t="s">
        <v>113</v>
      </c>
    </row>
    <row r="17" spans="1:12" ht="15">
      <c r="A17" s="85" t="s">
        <v>110</v>
      </c>
      <c r="B17" s="45"/>
      <c r="C17" s="45"/>
      <c r="D17" s="45"/>
      <c r="E17" s="45"/>
      <c r="F17" s="45"/>
      <c r="G17" s="49"/>
      <c r="H17" s="49"/>
      <c r="I17" s="49"/>
      <c r="J17" s="45"/>
      <c r="K17" s="45"/>
      <c r="L17" s="45"/>
    </row>
  </sheetData>
  <sheetProtection/>
  <mergeCells count="4">
    <mergeCell ref="A8:M8"/>
    <mergeCell ref="A9:G9"/>
    <mergeCell ref="A10:G10"/>
    <mergeCell ref="A11:G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57421875" style="37" customWidth="1"/>
    <col min="2" max="2" width="13.57421875" style="37" customWidth="1"/>
    <col min="3" max="4" width="10.57421875" style="37" customWidth="1"/>
    <col min="5" max="5" width="11.00390625" style="37" customWidth="1"/>
    <col min="6" max="6" width="5.28125" style="37" customWidth="1"/>
    <col min="7" max="7" width="12.28125" style="37" customWidth="1"/>
    <col min="8" max="10" width="11.8515625" style="37" customWidth="1"/>
    <col min="11" max="11" width="13.421875" style="37" customWidth="1"/>
    <col min="12" max="12" width="15.8515625" style="37" customWidth="1"/>
    <col min="13" max="13" width="12.140625" style="37" customWidth="1"/>
    <col min="14" max="14" width="44.421875" style="37" customWidth="1"/>
    <col min="15" max="15" width="21.28125" style="37" customWidth="1"/>
    <col min="16" max="16384" width="9.140625" style="37" customWidth="1"/>
  </cols>
  <sheetData>
    <row r="1" ht="12" customHeight="1"/>
    <row r="2" spans="1:13" s="38" customFormat="1" ht="24.75" customHeight="1">
      <c r="A2" s="128" t="s">
        <v>139</v>
      </c>
      <c r="B2" s="126"/>
      <c r="C2" s="127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3" s="38" customFormat="1" ht="18.75" customHeight="1">
      <c r="A3" s="126"/>
      <c r="B3" s="126"/>
      <c r="C3" s="127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3" s="9" customFormat="1" ht="45" customHeight="1">
      <c r="A4" s="164" t="s">
        <v>0</v>
      </c>
      <c r="B4" s="164" t="s">
        <v>1</v>
      </c>
      <c r="C4" s="164" t="s">
        <v>2</v>
      </c>
      <c r="D4" s="164" t="s">
        <v>3</v>
      </c>
      <c r="E4" s="164" t="s">
        <v>4</v>
      </c>
      <c r="F4" s="164" t="s">
        <v>14</v>
      </c>
      <c r="G4" s="164" t="s">
        <v>12</v>
      </c>
      <c r="H4" s="164" t="s">
        <v>5</v>
      </c>
      <c r="I4" s="164" t="s">
        <v>116</v>
      </c>
      <c r="J4" s="164" t="s">
        <v>6</v>
      </c>
      <c r="K4" s="164" t="s">
        <v>26</v>
      </c>
      <c r="L4" s="164" t="s">
        <v>13</v>
      </c>
      <c r="M4" s="164" t="s">
        <v>7</v>
      </c>
    </row>
    <row r="5" spans="1:13" s="10" customFormat="1" ht="17.25" customHeight="1">
      <c r="A5" s="165" t="s">
        <v>10</v>
      </c>
      <c r="B5" s="164" t="s">
        <v>16</v>
      </c>
      <c r="C5" s="164" t="s">
        <v>17</v>
      </c>
      <c r="D5" s="164" t="s">
        <v>18</v>
      </c>
      <c r="E5" s="164" t="s">
        <v>19</v>
      </c>
      <c r="F5" s="164" t="s">
        <v>20</v>
      </c>
      <c r="G5" s="164" t="s">
        <v>21</v>
      </c>
      <c r="H5" s="164" t="s">
        <v>22</v>
      </c>
      <c r="I5" s="164" t="s">
        <v>23</v>
      </c>
      <c r="J5" s="164" t="s">
        <v>24</v>
      </c>
      <c r="K5" s="164" t="s">
        <v>25</v>
      </c>
      <c r="L5" s="164" t="s">
        <v>27</v>
      </c>
      <c r="M5" s="164" t="s">
        <v>196</v>
      </c>
    </row>
    <row r="6" spans="1:13" s="38" customFormat="1" ht="34.5" customHeight="1">
      <c r="A6" s="178">
        <v>1</v>
      </c>
      <c r="B6" s="179" t="s">
        <v>104</v>
      </c>
      <c r="C6" s="84" t="s">
        <v>8</v>
      </c>
      <c r="D6" s="57">
        <v>20</v>
      </c>
      <c r="E6" s="57"/>
      <c r="F6" s="178"/>
      <c r="G6" s="178"/>
      <c r="H6" s="115"/>
      <c r="I6" s="115"/>
      <c r="J6" s="116"/>
      <c r="K6" s="55"/>
      <c r="L6" s="117"/>
      <c r="M6" s="178"/>
    </row>
    <row r="7" spans="1:13" ht="15" customHeight="1">
      <c r="A7" s="276" t="s">
        <v>97</v>
      </c>
      <c r="B7" s="276"/>
      <c r="C7" s="276"/>
      <c r="D7" s="276"/>
      <c r="E7" s="276"/>
      <c r="F7" s="276"/>
      <c r="G7" s="276"/>
      <c r="H7" s="124">
        <f>SUM(H6:H6)</f>
        <v>0</v>
      </c>
      <c r="I7" s="124"/>
      <c r="J7" s="124">
        <f>H7*1.08</f>
        <v>0</v>
      </c>
      <c r="K7" s="104"/>
      <c r="L7" s="104"/>
      <c r="M7" s="182"/>
    </row>
    <row r="8" spans="1:13" ht="15" customHeight="1">
      <c r="A8" s="276" t="s">
        <v>101</v>
      </c>
      <c r="B8" s="276"/>
      <c r="C8" s="276"/>
      <c r="D8" s="276"/>
      <c r="E8" s="276"/>
      <c r="F8" s="276"/>
      <c r="G8" s="276"/>
      <c r="H8" s="124">
        <f>H7*0.3</f>
        <v>0</v>
      </c>
      <c r="I8" s="124"/>
      <c r="J8" s="124">
        <f>H8*1.08</f>
        <v>0</v>
      </c>
      <c r="K8" s="104"/>
      <c r="L8" s="104"/>
      <c r="M8" s="104"/>
    </row>
    <row r="9" spans="1:13" ht="15" customHeight="1">
      <c r="A9" s="276" t="s">
        <v>98</v>
      </c>
      <c r="B9" s="276"/>
      <c r="C9" s="276"/>
      <c r="D9" s="276"/>
      <c r="E9" s="276"/>
      <c r="F9" s="276"/>
      <c r="G9" s="276"/>
      <c r="H9" s="124">
        <f>H7+H8</f>
        <v>0</v>
      </c>
      <c r="I9" s="124"/>
      <c r="J9" s="124">
        <f>J7+J8</f>
        <v>0</v>
      </c>
      <c r="K9" s="104"/>
      <c r="L9" s="104"/>
      <c r="M9" s="104"/>
    </row>
    <row r="10" spans="1:13" s="38" customFormat="1" ht="14.25" customHeight="1">
      <c r="A10" s="46"/>
      <c r="B10" s="46"/>
      <c r="C10" s="46"/>
      <c r="D10" s="46"/>
      <c r="E10" s="46"/>
      <c r="F10" s="46"/>
      <c r="G10" s="46"/>
      <c r="H10" s="47"/>
      <c r="I10" s="47"/>
      <c r="J10" s="46"/>
      <c r="L10" s="47"/>
      <c r="M10" s="47"/>
    </row>
    <row r="11" s="35" customFormat="1" ht="12">
      <c r="A11" s="209" t="s">
        <v>9</v>
      </c>
    </row>
    <row r="12" s="35" customFormat="1" ht="12">
      <c r="A12" s="35" t="s">
        <v>92</v>
      </c>
    </row>
    <row r="13" s="35" customFormat="1" ht="12">
      <c r="A13" s="35" t="s">
        <v>176</v>
      </c>
    </row>
    <row r="14" s="35" customFormat="1" ht="12">
      <c r="A14" s="35" t="s">
        <v>177</v>
      </c>
    </row>
    <row r="15" s="35" customFormat="1" ht="12">
      <c r="A15" s="35" t="s">
        <v>105</v>
      </c>
    </row>
    <row r="16" s="35" customFormat="1" ht="12">
      <c r="A16" s="35" t="s">
        <v>106</v>
      </c>
    </row>
    <row r="18" spans="1:13" ht="18.75">
      <c r="A18" s="290" t="s">
        <v>28</v>
      </c>
      <c r="B18" s="290"/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</row>
    <row r="19" spans="2:13" ht="15"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</row>
    <row r="20" spans="1:13" ht="18">
      <c r="A20" s="82"/>
      <c r="B20" s="50"/>
      <c r="C20" s="50"/>
      <c r="D20" s="50"/>
      <c r="E20" s="50"/>
      <c r="F20" s="50"/>
      <c r="G20" s="50"/>
      <c r="H20" s="51"/>
      <c r="I20" s="51"/>
      <c r="J20" s="51"/>
      <c r="K20" s="45"/>
      <c r="L20" s="45"/>
      <c r="M20" s="45"/>
    </row>
    <row r="21" spans="1:4" ht="17.25" customHeight="1">
      <c r="A21" s="52"/>
      <c r="D21" s="45"/>
    </row>
    <row r="22" spans="1:13" ht="136.5" customHeight="1">
      <c r="A22" s="14">
        <v>1</v>
      </c>
      <c r="B22" s="300" t="s">
        <v>175</v>
      </c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2"/>
    </row>
  </sheetData>
  <sheetProtection/>
  <mergeCells count="5">
    <mergeCell ref="A18:M18"/>
    <mergeCell ref="B22:M22"/>
    <mergeCell ref="A7:G7"/>
    <mergeCell ref="A8:G8"/>
    <mergeCell ref="A9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P31"/>
  <sheetViews>
    <sheetView zoomScalePageLayoutView="0" workbookViewId="0" topLeftCell="A7">
      <selection activeCell="C6" sqref="C6:C11"/>
    </sheetView>
  </sheetViews>
  <sheetFormatPr defaultColWidth="9.140625" defaultRowHeight="15"/>
  <cols>
    <col min="1" max="1" width="8.57421875" style="182" customWidth="1"/>
    <col min="2" max="2" width="39.28125" style="182" customWidth="1"/>
    <col min="3" max="3" width="10.57421875" style="182" customWidth="1"/>
    <col min="4" max="4" width="11.00390625" style="182" customWidth="1"/>
    <col min="5" max="5" width="12.28125" style="182" customWidth="1"/>
    <col min="6" max="6" width="4.7109375" style="182" customWidth="1"/>
    <col min="7" max="7" width="8.7109375" style="182" customWidth="1"/>
    <col min="8" max="10" width="11.8515625" style="182" customWidth="1"/>
    <col min="11" max="11" width="13.421875" style="182" customWidth="1"/>
    <col min="12" max="12" width="15.8515625" style="182" customWidth="1"/>
    <col min="13" max="13" width="12.140625" style="182" customWidth="1"/>
    <col min="14" max="15" width="9.140625" style="182" customWidth="1"/>
    <col min="16" max="16" width="11.28125" style="182" customWidth="1"/>
    <col min="17" max="16384" width="9.140625" style="182" customWidth="1"/>
  </cols>
  <sheetData>
    <row r="1" s="84" customFormat="1" ht="12.75"/>
    <row r="2" spans="1:13" s="184" customFormat="1" ht="15.75">
      <c r="A2" s="93" t="s">
        <v>140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s="184" customFormat="1" ht="18.75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s="9" customFormat="1" ht="33" customHeight="1">
      <c r="A4" s="164" t="s">
        <v>0</v>
      </c>
      <c r="B4" s="164" t="s">
        <v>1</v>
      </c>
      <c r="C4" s="164" t="s">
        <v>2</v>
      </c>
      <c r="D4" s="164" t="s">
        <v>3</v>
      </c>
      <c r="E4" s="164" t="s">
        <v>4</v>
      </c>
      <c r="F4" s="164" t="s">
        <v>14</v>
      </c>
      <c r="G4" s="164" t="s">
        <v>12</v>
      </c>
      <c r="H4" s="164" t="s">
        <v>5</v>
      </c>
      <c r="I4" s="164" t="s">
        <v>116</v>
      </c>
      <c r="J4" s="164" t="s">
        <v>6</v>
      </c>
      <c r="K4" s="164" t="s">
        <v>26</v>
      </c>
      <c r="L4" s="164" t="s">
        <v>13</v>
      </c>
      <c r="M4" s="164" t="s">
        <v>7</v>
      </c>
    </row>
    <row r="5" spans="1:13" s="10" customFormat="1" ht="17.25" customHeight="1">
      <c r="A5" s="165" t="s">
        <v>10</v>
      </c>
      <c r="B5" s="164" t="s">
        <v>16</v>
      </c>
      <c r="C5" s="164" t="s">
        <v>17</v>
      </c>
      <c r="D5" s="164" t="s">
        <v>18</v>
      </c>
      <c r="E5" s="164" t="s">
        <v>19</v>
      </c>
      <c r="F5" s="164" t="s">
        <v>20</v>
      </c>
      <c r="G5" s="164" t="s">
        <v>21</v>
      </c>
      <c r="H5" s="164" t="s">
        <v>22</v>
      </c>
      <c r="I5" s="164" t="s">
        <v>23</v>
      </c>
      <c r="J5" s="164" t="s">
        <v>24</v>
      </c>
      <c r="K5" s="164" t="s">
        <v>25</v>
      </c>
      <c r="L5" s="164" t="s">
        <v>27</v>
      </c>
      <c r="M5" s="164" t="s">
        <v>196</v>
      </c>
    </row>
    <row r="6" spans="1:16" s="184" customFormat="1" ht="19.5" customHeight="1">
      <c r="A6" s="178">
        <v>1</v>
      </c>
      <c r="B6" s="178" t="s">
        <v>182</v>
      </c>
      <c r="C6" s="83" t="s">
        <v>8</v>
      </c>
      <c r="D6" s="178">
        <v>80</v>
      </c>
      <c r="E6" s="56"/>
      <c r="F6" s="17"/>
      <c r="G6" s="17"/>
      <c r="H6" s="210"/>
      <c r="I6" s="210"/>
      <c r="J6" s="55"/>
      <c r="K6" s="178"/>
      <c r="L6" s="178"/>
      <c r="M6" s="55"/>
      <c r="O6" s="182"/>
      <c r="P6" s="182"/>
    </row>
    <row r="7" spans="1:13" s="184" customFormat="1" ht="22.5" customHeight="1">
      <c r="A7" s="178">
        <v>2</v>
      </c>
      <c r="B7" s="178" t="s">
        <v>183</v>
      </c>
      <c r="C7" s="83" t="s">
        <v>8</v>
      </c>
      <c r="D7" s="178">
        <v>450</v>
      </c>
      <c r="E7" s="56"/>
      <c r="F7" s="17"/>
      <c r="G7" s="17"/>
      <c r="H7" s="210"/>
      <c r="I7" s="210"/>
      <c r="J7" s="55"/>
      <c r="K7" s="178"/>
      <c r="L7" s="178"/>
      <c r="M7" s="55"/>
    </row>
    <row r="8" spans="1:13" s="184" customFormat="1" ht="19.5" customHeight="1">
      <c r="A8" s="178">
        <v>3</v>
      </c>
      <c r="B8" s="178" t="s">
        <v>117</v>
      </c>
      <c r="C8" s="83" t="s">
        <v>8</v>
      </c>
      <c r="D8" s="178">
        <v>100</v>
      </c>
      <c r="E8" s="56"/>
      <c r="F8" s="17"/>
      <c r="G8" s="17"/>
      <c r="H8" s="210"/>
      <c r="I8" s="210"/>
      <c r="J8" s="55"/>
      <c r="K8" s="178"/>
      <c r="L8" s="178"/>
      <c r="M8" s="55"/>
    </row>
    <row r="9" spans="1:13" s="184" customFormat="1" ht="24.75" customHeight="1">
      <c r="A9" s="178">
        <v>4</v>
      </c>
      <c r="B9" s="178" t="s">
        <v>118</v>
      </c>
      <c r="C9" s="83" t="s">
        <v>8</v>
      </c>
      <c r="D9" s="178">
        <v>100</v>
      </c>
      <c r="E9" s="56"/>
      <c r="F9" s="17"/>
      <c r="G9" s="17"/>
      <c r="H9" s="210"/>
      <c r="I9" s="210"/>
      <c r="J9" s="55"/>
      <c r="K9" s="178"/>
      <c r="L9" s="178"/>
      <c r="M9" s="55"/>
    </row>
    <row r="10" spans="1:13" s="184" customFormat="1" ht="21.75" customHeight="1">
      <c r="A10" s="178">
        <v>5</v>
      </c>
      <c r="B10" s="178" t="s">
        <v>119</v>
      </c>
      <c r="C10" s="83" t="s">
        <v>8</v>
      </c>
      <c r="D10" s="178">
        <v>20</v>
      </c>
      <c r="E10" s="56"/>
      <c r="F10" s="17"/>
      <c r="G10" s="17"/>
      <c r="H10" s="210"/>
      <c r="I10" s="210"/>
      <c r="J10" s="55"/>
      <c r="K10" s="178"/>
      <c r="L10" s="178"/>
      <c r="M10" s="55"/>
    </row>
    <row r="11" spans="1:13" s="184" customFormat="1" ht="18" customHeight="1">
      <c r="A11" s="178">
        <v>6</v>
      </c>
      <c r="B11" s="178" t="s">
        <v>120</v>
      </c>
      <c r="C11" s="83" t="s">
        <v>8</v>
      </c>
      <c r="D11" s="178">
        <f>D8+D9</f>
        <v>200</v>
      </c>
      <c r="E11" s="56"/>
      <c r="F11" s="17"/>
      <c r="G11" s="17"/>
      <c r="H11" s="210"/>
      <c r="I11" s="210"/>
      <c r="J11" s="55"/>
      <c r="K11" s="178"/>
      <c r="L11" s="178"/>
      <c r="M11" s="55"/>
    </row>
    <row r="12" spans="1:13" s="37" customFormat="1" ht="15" customHeight="1">
      <c r="A12" s="276" t="s">
        <v>97</v>
      </c>
      <c r="B12" s="276"/>
      <c r="C12" s="276"/>
      <c r="D12" s="276"/>
      <c r="E12" s="276"/>
      <c r="F12" s="276"/>
      <c r="G12" s="276"/>
      <c r="H12" s="124">
        <f>SUM(H6:H11)</f>
        <v>0</v>
      </c>
      <c r="I12" s="124"/>
      <c r="J12" s="124"/>
      <c r="K12" s="104"/>
      <c r="L12" s="104"/>
      <c r="M12" s="182"/>
    </row>
    <row r="13" spans="1:13" s="37" customFormat="1" ht="15" customHeight="1">
      <c r="A13" s="276" t="s">
        <v>101</v>
      </c>
      <c r="B13" s="276"/>
      <c r="C13" s="276"/>
      <c r="D13" s="276"/>
      <c r="E13" s="276"/>
      <c r="F13" s="276"/>
      <c r="G13" s="276"/>
      <c r="H13" s="124">
        <f>H12*0.3</f>
        <v>0</v>
      </c>
      <c r="I13" s="124"/>
      <c r="J13" s="124"/>
      <c r="K13" s="104"/>
      <c r="L13" s="104"/>
      <c r="M13" s="104"/>
    </row>
    <row r="14" spans="1:13" s="37" customFormat="1" ht="15" customHeight="1">
      <c r="A14" s="276" t="s">
        <v>98</v>
      </c>
      <c r="B14" s="276"/>
      <c r="C14" s="276"/>
      <c r="D14" s="276"/>
      <c r="E14" s="276"/>
      <c r="F14" s="276"/>
      <c r="G14" s="276"/>
      <c r="H14" s="124">
        <f>H12+H13</f>
        <v>0</v>
      </c>
      <c r="I14" s="124"/>
      <c r="J14" s="124"/>
      <c r="K14" s="104"/>
      <c r="L14" s="104"/>
      <c r="M14" s="104"/>
    </row>
    <row r="15" spans="1:12" s="184" customFormat="1" ht="14.25" customHeight="1">
      <c r="A15" s="16" t="s">
        <v>184</v>
      </c>
      <c r="B15" s="84"/>
      <c r="C15" s="84"/>
      <c r="D15" s="84"/>
      <c r="E15" s="84"/>
      <c r="F15" s="211"/>
      <c r="G15" s="211"/>
      <c r="H15" s="211"/>
      <c r="I15" s="211"/>
      <c r="J15" s="211"/>
      <c r="K15" s="211"/>
      <c r="L15" s="211"/>
    </row>
    <row r="16" spans="1:12" s="184" customFormat="1" ht="14.25" customHeight="1">
      <c r="A16" s="84"/>
      <c r="B16" s="84"/>
      <c r="C16" s="84"/>
      <c r="D16" s="84"/>
      <c r="E16" s="84"/>
      <c r="F16" s="211"/>
      <c r="G16" s="211"/>
      <c r="H16" s="211"/>
      <c r="I16" s="211"/>
      <c r="J16" s="211"/>
      <c r="K16" s="211"/>
      <c r="L16" s="211"/>
    </row>
    <row r="17" ht="22.5" customHeight="1">
      <c r="C17" s="212"/>
    </row>
    <row r="18" ht="17.25" customHeight="1">
      <c r="A18" s="213" t="s">
        <v>28</v>
      </c>
    </row>
    <row r="19" spans="2:12" ht="22.5" customHeight="1">
      <c r="B19" s="214"/>
      <c r="C19" s="214"/>
      <c r="D19" s="214"/>
      <c r="E19" s="215"/>
      <c r="F19" s="215"/>
      <c r="G19" s="215"/>
      <c r="H19" s="215"/>
      <c r="I19" s="215"/>
      <c r="J19" s="215"/>
      <c r="K19" s="214"/>
      <c r="L19" s="214"/>
    </row>
    <row r="20" spans="1:13" ht="20.25" customHeight="1">
      <c r="A20" s="308" t="s">
        <v>121</v>
      </c>
      <c r="B20" s="287" t="s">
        <v>122</v>
      </c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8"/>
    </row>
    <row r="21" spans="1:13" ht="30" customHeight="1">
      <c r="A21" s="309"/>
      <c r="B21" s="287" t="s">
        <v>236</v>
      </c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8"/>
    </row>
    <row r="22" spans="1:13" ht="20.25" customHeight="1">
      <c r="A22" s="309"/>
      <c r="B22" s="287" t="s">
        <v>123</v>
      </c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8"/>
    </row>
    <row r="23" spans="1:13" ht="20.25" customHeight="1">
      <c r="A23" s="310"/>
      <c r="B23" s="286" t="s">
        <v>124</v>
      </c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8"/>
    </row>
    <row r="24" spans="1:13" ht="20.25" customHeight="1">
      <c r="A24" s="91" t="s">
        <v>125</v>
      </c>
      <c r="B24" s="180" t="s">
        <v>126</v>
      </c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1"/>
    </row>
    <row r="25" spans="1:13" ht="19.5" customHeight="1">
      <c r="A25" s="182" t="s">
        <v>127</v>
      </c>
      <c r="B25" s="304" t="s">
        <v>128</v>
      </c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6"/>
    </row>
    <row r="26" spans="1:13" ht="53.25" customHeight="1">
      <c r="A26" s="178">
        <v>1</v>
      </c>
      <c r="B26" s="307" t="s">
        <v>181</v>
      </c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</row>
    <row r="27" spans="1:13" ht="54.75" customHeight="1">
      <c r="A27" s="178">
        <v>2</v>
      </c>
      <c r="B27" s="307" t="s">
        <v>178</v>
      </c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</row>
    <row r="28" spans="1:13" ht="19.5" customHeight="1">
      <c r="A28" s="178">
        <v>3</v>
      </c>
      <c r="B28" s="303" t="s">
        <v>179</v>
      </c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</row>
    <row r="29" spans="1:13" ht="19.5" customHeight="1">
      <c r="A29" s="178">
        <v>4</v>
      </c>
      <c r="B29" s="303" t="s">
        <v>180</v>
      </c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</row>
    <row r="30" spans="1:13" ht="19.5" customHeight="1">
      <c r="A30" s="178">
        <v>5</v>
      </c>
      <c r="B30" s="304" t="s">
        <v>150</v>
      </c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6"/>
    </row>
    <row r="31" spans="1:13" ht="19.5" customHeight="1">
      <c r="A31" s="178">
        <v>6</v>
      </c>
      <c r="B31" s="303" t="s">
        <v>129</v>
      </c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</row>
  </sheetData>
  <sheetProtection/>
  <mergeCells count="15">
    <mergeCell ref="A20:A23"/>
    <mergeCell ref="B20:M20"/>
    <mergeCell ref="B21:M21"/>
    <mergeCell ref="B22:M22"/>
    <mergeCell ref="B23:M23"/>
    <mergeCell ref="A12:G12"/>
    <mergeCell ref="A13:G13"/>
    <mergeCell ref="A14:G14"/>
    <mergeCell ref="B31:M31"/>
    <mergeCell ref="B25:M25"/>
    <mergeCell ref="B26:M26"/>
    <mergeCell ref="B27:M27"/>
    <mergeCell ref="B28:M28"/>
    <mergeCell ref="B29:M29"/>
    <mergeCell ref="B30:M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E6" sqref="E6:H12"/>
    </sheetView>
  </sheetViews>
  <sheetFormatPr defaultColWidth="8.8515625" defaultRowHeight="15"/>
  <cols>
    <col min="1" max="1" width="7.00390625" style="97" customWidth="1"/>
    <col min="2" max="2" width="11.7109375" style="97" customWidth="1"/>
    <col min="3" max="5" width="8.8515625" style="97" customWidth="1"/>
    <col min="6" max="6" width="9.421875" style="97" customWidth="1"/>
    <col min="7" max="7" width="9.7109375" style="97" customWidth="1"/>
    <col min="8" max="9" width="9.00390625" style="97" customWidth="1"/>
    <col min="10" max="11" width="12.00390625" style="97" customWidth="1"/>
    <col min="12" max="12" width="9.7109375" style="97" customWidth="1"/>
    <col min="13" max="13" width="12.00390625" style="97" customWidth="1"/>
    <col min="14" max="16384" width="8.8515625" style="97" customWidth="1"/>
  </cols>
  <sheetData>
    <row r="1" spans="1:4" ht="15" customHeight="1">
      <c r="A1" s="317"/>
      <c r="B1" s="317"/>
      <c r="C1" s="317"/>
      <c r="D1" s="317"/>
    </row>
    <row r="2" spans="1:11" ht="15.75">
      <c r="A2" s="94" t="s">
        <v>141</v>
      </c>
      <c r="K2" s="97" t="s">
        <v>130</v>
      </c>
    </row>
    <row r="3" ht="17.25" customHeight="1"/>
    <row r="4" spans="1:13" ht="41.25" customHeight="1">
      <c r="A4" s="164" t="s">
        <v>0</v>
      </c>
      <c r="B4" s="164" t="s">
        <v>1</v>
      </c>
      <c r="C4" s="164" t="s">
        <v>2</v>
      </c>
      <c r="D4" s="164" t="s">
        <v>3</v>
      </c>
      <c r="E4" s="164" t="s">
        <v>4</v>
      </c>
      <c r="F4" s="164" t="s">
        <v>14</v>
      </c>
      <c r="G4" s="164" t="s">
        <v>12</v>
      </c>
      <c r="H4" s="164" t="s">
        <v>5</v>
      </c>
      <c r="I4" s="164" t="s">
        <v>116</v>
      </c>
      <c r="J4" s="164" t="s">
        <v>6</v>
      </c>
      <c r="K4" s="164" t="s">
        <v>26</v>
      </c>
      <c r="L4" s="164" t="s">
        <v>13</v>
      </c>
      <c r="M4" s="164" t="s">
        <v>7</v>
      </c>
    </row>
    <row r="5" spans="1:13" ht="15">
      <c r="A5" s="165" t="s">
        <v>10</v>
      </c>
      <c r="B5" s="164" t="s">
        <v>16</v>
      </c>
      <c r="C5" s="164" t="s">
        <v>17</v>
      </c>
      <c r="D5" s="164" t="s">
        <v>18</v>
      </c>
      <c r="E5" s="164" t="s">
        <v>19</v>
      </c>
      <c r="F5" s="164" t="s">
        <v>20</v>
      </c>
      <c r="G5" s="164" t="s">
        <v>21</v>
      </c>
      <c r="H5" s="164" t="s">
        <v>22</v>
      </c>
      <c r="I5" s="164" t="s">
        <v>23</v>
      </c>
      <c r="J5" s="164" t="s">
        <v>24</v>
      </c>
      <c r="K5" s="164" t="s">
        <v>25</v>
      </c>
      <c r="L5" s="164" t="s">
        <v>27</v>
      </c>
      <c r="M5" s="164" t="s">
        <v>196</v>
      </c>
    </row>
    <row r="6" spans="1:13" ht="45.75" customHeight="1">
      <c r="A6" s="216">
        <v>1</v>
      </c>
      <c r="B6" s="217" t="s">
        <v>131</v>
      </c>
      <c r="C6" s="216" t="s">
        <v>8</v>
      </c>
      <c r="D6" s="218">
        <v>150</v>
      </c>
      <c r="E6" s="219"/>
      <c r="F6" s="220"/>
      <c r="G6" s="221"/>
      <c r="H6" s="222"/>
      <c r="I6" s="222"/>
      <c r="J6" s="223"/>
      <c r="K6" s="224"/>
      <c r="L6" s="225"/>
      <c r="M6" s="221"/>
    </row>
    <row r="7" spans="1:13" ht="42.75" customHeight="1">
      <c r="A7" s="216">
        <v>2</v>
      </c>
      <c r="B7" s="217" t="s">
        <v>132</v>
      </c>
      <c r="C7" s="216" t="s">
        <v>8</v>
      </c>
      <c r="D7" s="216">
        <f>D6</f>
        <v>150</v>
      </c>
      <c r="E7" s="226"/>
      <c r="F7" s="227"/>
      <c r="G7" s="221"/>
      <c r="H7" s="222"/>
      <c r="I7" s="222"/>
      <c r="J7" s="223"/>
      <c r="K7" s="228"/>
      <c r="L7" s="225"/>
      <c r="M7" s="221"/>
    </row>
    <row r="8" spans="1:13" ht="42.75" customHeight="1">
      <c r="A8" s="216">
        <v>3</v>
      </c>
      <c r="B8" s="217" t="s">
        <v>11</v>
      </c>
      <c r="C8" s="216" t="s">
        <v>8</v>
      </c>
      <c r="D8" s="216">
        <f>D6-D9</f>
        <v>140</v>
      </c>
      <c r="E8" s="218"/>
      <c r="F8" s="227"/>
      <c r="G8" s="221"/>
      <c r="H8" s="222"/>
      <c r="I8" s="222"/>
      <c r="J8" s="223"/>
      <c r="K8" s="223"/>
      <c r="L8" s="225"/>
      <c r="M8" s="221"/>
    </row>
    <row r="9" spans="1:13" ht="42.75" customHeight="1">
      <c r="A9" s="216">
        <v>4</v>
      </c>
      <c r="B9" s="217" t="s">
        <v>209</v>
      </c>
      <c r="C9" s="216" t="s">
        <v>8</v>
      </c>
      <c r="D9" s="216">
        <v>10</v>
      </c>
      <c r="E9" s="218"/>
      <c r="F9" s="227"/>
      <c r="G9" s="221"/>
      <c r="H9" s="222"/>
      <c r="I9" s="222"/>
      <c r="J9" s="223"/>
      <c r="K9" s="223"/>
      <c r="L9" s="225"/>
      <c r="M9" s="221"/>
    </row>
    <row r="10" spans="1:13" ht="36.75" customHeight="1">
      <c r="A10" s="216">
        <v>5</v>
      </c>
      <c r="B10" s="217" t="s">
        <v>133</v>
      </c>
      <c r="C10" s="216" t="s">
        <v>8</v>
      </c>
      <c r="D10" s="216">
        <f>D6-D11</f>
        <v>140</v>
      </c>
      <c r="E10" s="218"/>
      <c r="F10" s="227"/>
      <c r="G10" s="221"/>
      <c r="H10" s="222"/>
      <c r="I10" s="222"/>
      <c r="J10" s="223"/>
      <c r="K10" s="223"/>
      <c r="L10" s="225"/>
      <c r="M10" s="221"/>
    </row>
    <row r="11" spans="1:13" ht="36.75" customHeight="1">
      <c r="A11" s="216">
        <v>6</v>
      </c>
      <c r="B11" s="229" t="s">
        <v>202</v>
      </c>
      <c r="C11" s="216" t="s">
        <v>8</v>
      </c>
      <c r="D11" s="218">
        <v>10</v>
      </c>
      <c r="E11" s="218"/>
      <c r="F11" s="227"/>
      <c r="G11" s="221"/>
      <c r="H11" s="222"/>
      <c r="I11" s="222"/>
      <c r="J11" s="223"/>
      <c r="K11" s="223"/>
      <c r="L11" s="225"/>
      <c r="M11" s="221"/>
    </row>
    <row r="12" spans="1:13" ht="36.75" customHeight="1">
      <c r="A12" s="216">
        <v>7</v>
      </c>
      <c r="B12" s="229" t="s">
        <v>134</v>
      </c>
      <c r="C12" s="216" t="s">
        <v>8</v>
      </c>
      <c r="D12" s="218">
        <f>0.5*D6</f>
        <v>75</v>
      </c>
      <c r="E12" s="218"/>
      <c r="F12" s="227"/>
      <c r="G12" s="221"/>
      <c r="H12" s="222"/>
      <c r="I12" s="222"/>
      <c r="J12" s="223"/>
      <c r="K12" s="223"/>
      <c r="L12" s="225"/>
      <c r="M12" s="221"/>
    </row>
    <row r="13" spans="1:13" s="182" customFormat="1" ht="15" customHeight="1">
      <c r="A13" s="284" t="s">
        <v>97</v>
      </c>
      <c r="B13" s="284"/>
      <c r="C13" s="284"/>
      <c r="D13" s="284"/>
      <c r="E13" s="284"/>
      <c r="F13" s="284"/>
      <c r="G13" s="284"/>
      <c r="H13" s="230">
        <f>SUM(H6:H12)</f>
        <v>0</v>
      </c>
      <c r="I13" s="231"/>
      <c r="J13" s="99">
        <f>J6</f>
        <v>0</v>
      </c>
      <c r="K13" s="100">
        <f>J13*1.08</f>
        <v>0</v>
      </c>
      <c r="L13" s="101"/>
      <c r="M13" s="101"/>
    </row>
    <row r="14" spans="1:14" s="182" customFormat="1" ht="15" customHeight="1">
      <c r="A14" s="284" t="s">
        <v>101</v>
      </c>
      <c r="B14" s="284"/>
      <c r="C14" s="284"/>
      <c r="D14" s="284"/>
      <c r="E14" s="284"/>
      <c r="F14" s="284"/>
      <c r="G14" s="284"/>
      <c r="H14" s="102">
        <f>H13*0.3</f>
        <v>0</v>
      </c>
      <c r="I14" s="102"/>
      <c r="J14" s="99">
        <f>J13*0.3</f>
        <v>0</v>
      </c>
      <c r="K14" s="103">
        <f>J14*1.08</f>
        <v>0</v>
      </c>
      <c r="N14" s="232"/>
    </row>
    <row r="15" spans="1:11" s="182" customFormat="1" ht="15" customHeight="1">
      <c r="A15" s="284" t="s">
        <v>98</v>
      </c>
      <c r="B15" s="284"/>
      <c r="C15" s="284"/>
      <c r="D15" s="284"/>
      <c r="E15" s="284"/>
      <c r="F15" s="284"/>
      <c r="G15" s="284"/>
      <c r="H15" s="102">
        <f>H13+H14</f>
        <v>0</v>
      </c>
      <c r="I15" s="102"/>
      <c r="J15" s="99">
        <f>J13+J14</f>
        <v>0</v>
      </c>
      <c r="K15" s="103">
        <f>K13+K14</f>
        <v>0</v>
      </c>
    </row>
    <row r="16" ht="17.25" customHeight="1">
      <c r="K16" s="233"/>
    </row>
    <row r="17" s="106" customFormat="1" ht="12">
      <c r="A17" s="234"/>
    </row>
    <row r="18" s="106" customFormat="1" ht="12">
      <c r="A18" s="234" t="s">
        <v>9</v>
      </c>
    </row>
    <row r="19" spans="1:11" s="106" customFormat="1" ht="12">
      <c r="A19" s="106" t="s">
        <v>210</v>
      </c>
      <c r="K19" s="233"/>
    </row>
    <row r="20" spans="1:11" s="106" customFormat="1" ht="12">
      <c r="A20" s="85" t="s">
        <v>234</v>
      </c>
      <c r="K20" s="233"/>
    </row>
    <row r="21" spans="1:11" s="106" customFormat="1" ht="12">
      <c r="A21" s="106" t="s">
        <v>233</v>
      </c>
      <c r="K21" s="233"/>
    </row>
    <row r="22" spans="1:11" s="106" customFormat="1" ht="12">
      <c r="A22" s="106" t="s">
        <v>231</v>
      </c>
      <c r="K22" s="233"/>
    </row>
    <row r="23" s="106" customFormat="1" ht="15">
      <c r="K23" s="97"/>
    </row>
    <row r="24" spans="1:13" ht="18.75">
      <c r="A24" s="318" t="s">
        <v>151</v>
      </c>
      <c r="B24" s="318"/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18"/>
    </row>
    <row r="25" s="106" customFormat="1" ht="12"/>
    <row r="26" spans="1:13" ht="23.25" customHeight="1">
      <c r="A26" s="235"/>
      <c r="B26" s="236"/>
      <c r="C26" s="236"/>
      <c r="D26" s="236"/>
      <c r="E26" s="237"/>
      <c r="F26" s="238"/>
      <c r="G26" s="238"/>
      <c r="H26" s="238"/>
      <c r="I26" s="238"/>
      <c r="J26" s="238"/>
      <c r="K26" s="106"/>
      <c r="L26" s="238"/>
      <c r="M26" s="238"/>
    </row>
    <row r="27" spans="1:13" ht="85.5" customHeight="1">
      <c r="A27" s="216">
        <v>1</v>
      </c>
      <c r="B27" s="217" t="s">
        <v>131</v>
      </c>
      <c r="C27" s="314" t="s">
        <v>211</v>
      </c>
      <c r="D27" s="314"/>
      <c r="E27" s="314"/>
      <c r="F27" s="314"/>
      <c r="G27" s="314"/>
      <c r="H27" s="314"/>
      <c r="I27" s="314"/>
      <c r="J27" s="314"/>
      <c r="K27" s="314"/>
      <c r="L27" s="314"/>
      <c r="M27" s="314"/>
    </row>
    <row r="28" spans="1:13" ht="58.5" customHeight="1">
      <c r="A28" s="216">
        <v>2</v>
      </c>
      <c r="B28" s="217" t="s">
        <v>132</v>
      </c>
      <c r="C28" s="314" t="s">
        <v>212</v>
      </c>
      <c r="D28" s="314"/>
      <c r="E28" s="314"/>
      <c r="F28" s="314"/>
      <c r="G28" s="314"/>
      <c r="H28" s="314"/>
      <c r="I28" s="314"/>
      <c r="J28" s="314"/>
      <c r="K28" s="314"/>
      <c r="L28" s="314"/>
      <c r="M28" s="314"/>
    </row>
    <row r="29" spans="1:13" ht="24.75" customHeight="1">
      <c r="A29" s="216">
        <v>3</v>
      </c>
      <c r="B29" s="217" t="s">
        <v>11</v>
      </c>
      <c r="C29" s="314" t="s">
        <v>213</v>
      </c>
      <c r="D29" s="314"/>
      <c r="E29" s="314"/>
      <c r="F29" s="314"/>
      <c r="G29" s="314"/>
      <c r="H29" s="314"/>
      <c r="I29" s="314"/>
      <c r="J29" s="314"/>
      <c r="K29" s="314"/>
      <c r="L29" s="314"/>
      <c r="M29" s="314"/>
    </row>
    <row r="30" spans="1:13" ht="27" customHeight="1">
      <c r="A30" s="216">
        <v>4</v>
      </c>
      <c r="B30" s="217" t="s">
        <v>209</v>
      </c>
      <c r="C30" s="316" t="s">
        <v>214</v>
      </c>
      <c r="D30" s="316"/>
      <c r="E30" s="316"/>
      <c r="F30" s="316"/>
      <c r="G30" s="316"/>
      <c r="H30" s="316"/>
      <c r="I30" s="316"/>
      <c r="J30" s="316"/>
      <c r="K30" s="316"/>
      <c r="L30" s="316"/>
      <c r="M30" s="316"/>
    </row>
    <row r="31" spans="1:13" ht="24.75" customHeight="1">
      <c r="A31" s="216">
        <v>5</v>
      </c>
      <c r="B31" s="217" t="s">
        <v>133</v>
      </c>
      <c r="C31" s="314" t="s">
        <v>197</v>
      </c>
      <c r="D31" s="314"/>
      <c r="E31" s="314"/>
      <c r="F31" s="314"/>
      <c r="G31" s="314"/>
      <c r="H31" s="314"/>
      <c r="I31" s="314"/>
      <c r="J31" s="314"/>
      <c r="K31" s="314"/>
      <c r="L31" s="314"/>
      <c r="M31" s="314"/>
    </row>
    <row r="32" spans="1:13" ht="36.75" customHeight="1">
      <c r="A32" s="216">
        <v>6</v>
      </c>
      <c r="B32" s="229" t="s">
        <v>202</v>
      </c>
      <c r="C32" s="315" t="s">
        <v>215</v>
      </c>
      <c r="D32" s="315"/>
      <c r="E32" s="315"/>
      <c r="F32" s="315"/>
      <c r="G32" s="315"/>
      <c r="H32" s="315"/>
      <c r="I32" s="315"/>
      <c r="J32" s="315"/>
      <c r="K32" s="315"/>
      <c r="L32" s="315"/>
      <c r="M32" s="315"/>
    </row>
    <row r="33" spans="1:13" ht="27" customHeight="1">
      <c r="A33" s="216">
        <v>7</v>
      </c>
      <c r="B33" s="229" t="s">
        <v>134</v>
      </c>
      <c r="C33" s="311" t="s">
        <v>198</v>
      </c>
      <c r="D33" s="312"/>
      <c r="E33" s="312"/>
      <c r="F33" s="312"/>
      <c r="G33" s="312"/>
      <c r="H33" s="312"/>
      <c r="I33" s="312"/>
      <c r="J33" s="312"/>
      <c r="K33" s="312"/>
      <c r="L33" s="312"/>
      <c r="M33" s="313"/>
    </row>
    <row r="34" spans="1:13" ht="27" customHeight="1">
      <c r="A34" s="233"/>
      <c r="B34" s="239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</row>
    <row r="35" ht="15">
      <c r="K35" s="239"/>
    </row>
  </sheetData>
  <sheetProtection/>
  <mergeCells count="12">
    <mergeCell ref="A1:D1"/>
    <mergeCell ref="A13:G13"/>
    <mergeCell ref="A14:G14"/>
    <mergeCell ref="A15:G15"/>
    <mergeCell ref="A24:M24"/>
    <mergeCell ref="C33:M33"/>
    <mergeCell ref="C27:M27"/>
    <mergeCell ref="C28:M28"/>
    <mergeCell ref="C29:M29"/>
    <mergeCell ref="C31:M31"/>
    <mergeCell ref="C32:M32"/>
    <mergeCell ref="C30:M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mcackowski</cp:lastModifiedBy>
  <cp:lastPrinted>2022-06-22T12:01:58Z</cp:lastPrinted>
  <dcterms:created xsi:type="dcterms:W3CDTF">2019-05-04T14:40:20Z</dcterms:created>
  <dcterms:modified xsi:type="dcterms:W3CDTF">2022-06-27T09:47:50Z</dcterms:modified>
  <cp:category/>
  <cp:version/>
  <cp:contentType/>
  <cp:contentStatus/>
</cp:coreProperties>
</file>