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95" windowHeight="115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<sst xmlns="http://schemas.openxmlformats.org/spreadsheetml/2006/main" count="114" uniqueCount="86">
  <si>
    <t>Lp.</t>
  </si>
  <si>
    <t>Opis przedmiotu zamówienia</t>
  </si>
  <si>
    <t xml:space="preserve">Ilość </t>
  </si>
  <si>
    <t>Cena  jedn. netto</t>
  </si>
  <si>
    <t>-1-</t>
  </si>
  <si>
    <t>-2-</t>
  </si>
  <si>
    <t>-3-</t>
  </si>
  <si>
    <t>-4-</t>
  </si>
  <si>
    <t>-5-</t>
  </si>
  <si>
    <t>-6-</t>
  </si>
  <si>
    <t>-7-</t>
  </si>
  <si>
    <t>Rozmiar</t>
  </si>
  <si>
    <t>Jednostka miary opak.</t>
  </si>
  <si>
    <t>Zbiornik na wydzielinę z żelem bakteriobójczym o pojemności ok. 800 ml połączony z aparatem do podciśnieniowej terapii umozliwiający swobodny ruch pacjentom                                                                                               Zamawiający dopuszcza inne objętości zbiorników z przeliczeniem na mililitry</t>
  </si>
  <si>
    <t>Nazwa handlowa, producent</t>
  </si>
  <si>
    <t xml:space="preserve">* folia samoprzylepna służąca do mocowania i uszczelniania opatrunku,  </t>
  </si>
  <si>
    <t xml:space="preserve">* folia samoprzylepna służąca do mocowania i uszczelniania opatrunku,   </t>
  </si>
  <si>
    <t>800 ml</t>
  </si>
  <si>
    <t>-</t>
  </si>
  <si>
    <t>Opis</t>
  </si>
  <si>
    <t>Jednostka miary</t>
  </si>
  <si>
    <t>Ilość miesięcy</t>
  </si>
  <si>
    <t>Cena jedn. netto za sztukę</t>
  </si>
  <si>
    <t>Wartość netto</t>
  </si>
  <si>
    <t>Vat w %</t>
  </si>
  <si>
    <t>Cena jedn. brutto za sztukę</t>
  </si>
  <si>
    <t>Wartość brutto</t>
  </si>
  <si>
    <t xml:space="preserve">* z możliwoscią zmiany wielkości podciśnienia w zależności od potrzeb terapii,                       </t>
  </si>
  <si>
    <t xml:space="preserve">* z wewnętrznymi alarmami włączającymi się w razie nieprawidłowości działania systemu,  </t>
  </si>
  <si>
    <t xml:space="preserve">* z możliwością zawieszenia urządzenia na ramieniu chorego,     </t>
  </si>
  <si>
    <t xml:space="preserve">* instrukcja obsługi w języku polskim,   </t>
  </si>
  <si>
    <t xml:space="preserve">* zgodna z wymogami, posiadająca znak CE,  </t>
  </si>
  <si>
    <t>* gwarancja min. 12 m-cy.</t>
  </si>
  <si>
    <t xml:space="preserve">Zestaw opatrunkowy mały do podciśnieniowej terapii w leczeniu ran składający się z: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</si>
  <si>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 x                              7-7,5 x                             3-3,3cm</t>
  </si>
  <si>
    <t>* opatrunek sterylny o wymiarach 10x7-7,5x3-3,3cm (+/- 10%),</t>
  </si>
  <si>
    <t xml:space="preserve">* opatrunek z gąbki poliuretanowej o otwartych porach celem ewakuacji płynów i wspomagania ziarniny, przeznaczony do stosowania w zakażonych ranach,    </t>
  </si>
  <si>
    <t xml:space="preserve">* samoprzylepna nakładka na folię służąca do odprowadzenia wydzieliny z rany do zbiornika za pomocą silikonowego drenu (dren wieloświatłowy) </t>
  </si>
  <si>
    <t xml:space="preserve">Zestaw opatrunkowy średni do podciśnieniowej w terapii leczenia ran składający się z: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</si>
  <si>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18-20 x                 12-12,5 x                  3-3,3cm</t>
  </si>
  <si>
    <t xml:space="preserve">* opatrunek sterylny o wymiarach 18-20x12-12,5x3-3,3cm (+/- 10%),  </t>
  </si>
  <si>
    <t xml:space="preserve">* opatrunek  z gąbki poliuretanowej o otwartych porach celem ewakuacji płynów i wspomagania ziarniny, przeznaczony do stosowania w zakażonych ranach,   </t>
  </si>
  <si>
    <t xml:space="preserve">* do stosowania w terapii ciągłej przez 24 godz. na dobę z możliwością zastosowania terapii przerywanej w zależności od leczonej rany,    </t>
  </si>
  <si>
    <t xml:space="preserve">* waga urządzenia max. 2 kg,   </t>
  </si>
  <si>
    <t xml:space="preserve">Zestaw opatrunkowy mały zawierajacy srebro do podciśnieniowej terapii w leczeniu ran składający się z gąbki poliuretanowej zawierającej srebro lub w postaci osobno pakowanego opatrunku siatkowego impregnowanego srebrem: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</si>
  <si>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Zestaw opatrunkowy średni zawierajacy srebro do podciśnieniowej terapii w leczeniu ran składający się z gąbki poliuretanowej zawierającej srebro lub w postaci osobno pakowanego opatrunku siatkowego impregnowanego srebrem: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</si>
  <si>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Zadanie nr 1</t>
  </si>
  <si>
    <t>24 miesiące</t>
  </si>
  <si>
    <t>Opatrunki do podciśnieniowej terapii leczenia ran wraz z dzierżawą kompatybilnych urządzeń</t>
  </si>
  <si>
    <t>Urządzenie do podciśnieniowej terapii ran, kompatybilne z opatrunkami opisanymi w części 1b, spełniające następujące parametry:</t>
  </si>
  <si>
    <t xml:space="preserve">* z baterią wewnętrzną umożliwiającą pracę urządzenia przez min. 4 godz.,   </t>
  </si>
  <si>
    <t>Opis urządzenia i wymagane parametry</t>
  </si>
  <si>
    <t>Ilość urządzeń</t>
  </si>
  <si>
    <t>1 miesiąc (30 dni)</t>
  </si>
  <si>
    <t>za jedno urządzenie za 1 miesiąc</t>
  </si>
  <si>
    <t>Łączna wartość części 1a</t>
  </si>
  <si>
    <t>Zadanie składa się z dwóch części: 1a oraz 1b                            Umowa: 24 miesiące</t>
  </si>
  <si>
    <t>VAT w %</t>
  </si>
  <si>
    <t>Cena jednostkowa brutto</t>
  </si>
  <si>
    <t>Część 1b: Dostawa opatrunków do podciśnieniowej terapii ran</t>
  </si>
  <si>
    <t>1 sztuka</t>
  </si>
  <si>
    <t>Łącznik Y umożliwiający podłączenie urządzenia do dwóch opatrunków jednocześnie</t>
  </si>
  <si>
    <t>1 zestaw                             ze srebrem</t>
  </si>
  <si>
    <t>1 zestaw                                ze srebrem</t>
  </si>
  <si>
    <t>Razem</t>
  </si>
  <si>
    <t>x</t>
  </si>
  <si>
    <t>SUMA KOSZTÓW za dostawę opatrunków oraz dzierżawę urządzeń do podciśnieniowej terapii ran (suma części 1a oraz 1b)</t>
  </si>
  <si>
    <t>Koszt dostawy opatrunków</t>
  </si>
  <si>
    <t>Łączna wartość zadania 1</t>
  </si>
  <si>
    <t>1. Załączenie po 1 sztuce opatrunku do części 1b poz. 1 - 4</t>
  </si>
  <si>
    <t>Wymogi Zamawiającego:</t>
  </si>
  <si>
    <t>CPV: 33 14 11 10-4 Opatrunki;                   PA02-0 Dzierżawa</t>
  </si>
  <si>
    <t xml:space="preserve">* wytwarzające ujemne ciśnienie o wartościach od 50 do 200 mm/Hg, </t>
  </si>
  <si>
    <t xml:space="preserve">* wyposażone w filtr hydrofobowy,      </t>
  </si>
  <si>
    <t>* umożliwiające samodzielne poruszanie się chorego,</t>
  </si>
  <si>
    <t>Część 1a: Dzierżawa urządzeń do podciśnieniowej terapii ran w ilości 18 sztuk</t>
  </si>
  <si>
    <t>za 18 urządzeń za 1 miesiąc</t>
  </si>
  <si>
    <t>Koszt dzierżawy urządzeń z części 1a - 18 urządzeń przez 24 miesiące</t>
  </si>
  <si>
    <t>za 18 urządzeń za 24 miesiące</t>
  </si>
  <si>
    <t>2. Oświadczenie o wprowadzeniu wyrobów do obrotu zgodnie z ustawą o wyrobach medycznych</t>
  </si>
  <si>
    <t>3. Wszystkie wyroby jednego producenta</t>
  </si>
  <si>
    <t>4. Na opakowanu: nazwa, producent, numer serii, data ważności, liczba sztuk w opakowaniu.</t>
  </si>
  <si>
    <t>5. Opatrunki i inne materiały kompatybilne z urządzeniami opisanymi w części 1a</t>
  </si>
  <si>
    <t>……..</t>
  </si>
  <si>
    <t xml:space="preserve">   ……..</t>
  </si>
  <si>
    <t xml:space="preserve">    ……..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</si>
</sst>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_z_ł"/>
    <numFmt numFmtId="171" formatCode="#,##0.00\ [$zł-415];\-#,##0.00\ [$zł-415]"/>
  </numFmts>
  <fonts count="47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5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8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165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8" fontId="7" fillId="32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vertical="center"/>
    </xf>
    <xf numFmtId="8" fontId="10" fillId="0" borderId="14" xfId="0" applyNumberFormat="1" applyFont="1" applyFill="1" applyBorder="1" applyAlignment="1">
      <alignment horizontal="center" vertical="center" wrapText="1"/>
    </xf>
    <xf numFmtId="44" fontId="10" fillId="0" borderId="15" xfId="0" applyNumberFormat="1" applyFont="1" applyFill="1" applyBorder="1" applyAlignment="1">
      <alignment horizontal="center" vertical="center" wrapText="1"/>
    </xf>
    <xf numFmtId="44" fontId="10" fillId="0" borderId="16" xfId="0" applyNumberFormat="1" applyFont="1" applyFill="1" applyBorder="1" applyAlignment="1">
      <alignment horizontal="center" vertical="center" wrapText="1"/>
    </xf>
    <xf numFmtId="165" fontId="11" fillId="0" borderId="14" xfId="0" applyNumberFormat="1" applyFont="1" applyFill="1" applyBorder="1" applyAlignment="1">
      <alignment horizontal="center" vertical="center" wrapText="1"/>
    </xf>
    <xf numFmtId="44" fontId="11" fillId="0" borderId="15" xfId="0" applyNumberFormat="1" applyFont="1" applyBorder="1" applyAlignment="1">
      <alignment horizontal="center" vertical="center" wrapText="1"/>
    </xf>
    <xf numFmtId="44" fontId="11" fillId="0" borderId="16" xfId="0" applyNumberFormat="1" applyFont="1" applyBorder="1" applyAlignment="1">
      <alignment horizontal="center" vertical="center" wrapText="1"/>
    </xf>
    <xf numFmtId="44" fontId="10" fillId="0" borderId="15" xfId="0" applyNumberFormat="1" applyFont="1" applyBorder="1" applyAlignment="1">
      <alignment horizontal="center" vertical="center" wrapText="1"/>
    </xf>
    <xf numFmtId="44" fontId="10" fillId="0" borderId="16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44" fontId="11" fillId="0" borderId="15" xfId="0" applyNumberFormat="1" applyFont="1" applyFill="1" applyBorder="1" applyAlignment="1">
      <alignment horizontal="center" vertical="center" wrapText="1"/>
    </xf>
    <xf numFmtId="44" fontId="11" fillId="0" borderId="16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8" fontId="11" fillId="0" borderId="14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vertical="center" wrapText="1"/>
    </xf>
    <xf numFmtId="0" fontId="0" fillId="0" borderId="12" xfId="0" applyNumberFormat="1" applyFont="1" applyBorder="1" applyAlignment="1">
      <alignment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8" fillId="13" borderId="14" xfId="0" applyFont="1" applyFill="1" applyBorder="1" applyAlignment="1">
      <alignment horizontal="center" vertical="center"/>
    </xf>
    <xf numFmtId="0" fontId="8" fillId="13" borderId="15" xfId="0" applyFont="1" applyFill="1" applyBorder="1" applyAlignment="1">
      <alignment horizontal="center" vertical="center"/>
    </xf>
    <xf numFmtId="0" fontId="8" fillId="13" borderId="1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wrapText="1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13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wrapText="1"/>
    </xf>
    <xf numFmtId="165" fontId="0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165" fontId="0" fillId="0" borderId="11" xfId="0" applyNumberFormat="1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wrapText="1"/>
    </xf>
    <xf numFmtId="165" fontId="0" fillId="0" borderId="11" xfId="0" applyNumberFormat="1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wrapText="1"/>
    </xf>
    <xf numFmtId="0" fontId="0" fillId="0" borderId="10" xfId="0" applyFont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10" xfId="52"/>
    <cellStyle name="Normalny 2" xfId="53"/>
    <cellStyle name="Normalny 3" xfId="54"/>
    <cellStyle name="Normalny 4" xfId="55"/>
    <cellStyle name="Normalny 5" xfId="56"/>
    <cellStyle name="Normalny 6" xfId="57"/>
    <cellStyle name="Normalny 7" xfId="58"/>
    <cellStyle name="Normalny 8" xfId="59"/>
    <cellStyle name="Normalny 9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10" xfId="71"/>
    <cellStyle name="Walutowy 2" xfId="72"/>
    <cellStyle name="Walutowy 3" xfId="73"/>
    <cellStyle name="Walutowy 4" xfId="74"/>
    <cellStyle name="Walutowy 5" xfId="75"/>
    <cellStyle name="Walutowy 6" xfId="76"/>
    <cellStyle name="Walutowy 7" xfId="77"/>
    <cellStyle name="Walutowy 8" xfId="78"/>
    <cellStyle name="Walutowy 9" xfId="79"/>
    <cellStyle name="Zły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V133"/>
  <sheetViews>
    <sheetView tabSelected="1" zoomScale="90" zoomScaleNormal="90" zoomScalePageLayoutView="0" workbookViewId="0" topLeftCell="A46">
      <selection activeCell="H10" sqref="H10:H22"/>
    </sheetView>
  </sheetViews>
  <sheetFormatPr defaultColWidth="9.140625" defaultRowHeight="12.75"/>
  <cols>
    <col min="1" max="1" width="3.140625" style="0" customWidth="1"/>
    <col min="2" max="2" width="3.57421875" style="9" customWidth="1"/>
    <col min="3" max="3" width="35.28125" style="9" customWidth="1"/>
    <col min="4" max="4" width="6.421875" style="9" customWidth="1"/>
    <col min="5" max="5" width="9.00390625" style="9" customWidth="1"/>
    <col min="6" max="6" width="9.140625" style="9" customWidth="1"/>
    <col min="7" max="7" width="10.7109375" style="9" customWidth="1"/>
    <col min="8" max="8" width="7.57421875" style="9" customWidth="1"/>
    <col min="9" max="9" width="11.7109375" style="9" customWidth="1"/>
    <col min="10" max="10" width="11.421875" style="9" customWidth="1"/>
    <col min="11" max="11" width="8.7109375" style="9" customWidth="1"/>
    <col min="12" max="12" width="12.421875" style="9" customWidth="1"/>
    <col min="13" max="13" width="13.57421875" style="9" customWidth="1"/>
    <col min="14" max="14" width="17.8515625" style="17" customWidth="1"/>
    <col min="15" max="15" width="17.140625" style="10" customWidth="1"/>
    <col min="16" max="16" width="12.57421875" style="0" customWidth="1"/>
    <col min="17" max="17" width="12.140625" style="0" bestFit="1" customWidth="1"/>
  </cols>
  <sheetData>
    <row r="1" spans="3:48" ht="12.75">
      <c r="C1" s="8"/>
      <c r="D1" s="14"/>
      <c r="E1" s="14"/>
      <c r="F1" s="14"/>
      <c r="G1" s="14"/>
      <c r="H1" s="14"/>
      <c r="I1" s="14"/>
      <c r="J1" s="14"/>
      <c r="K1" s="14"/>
      <c r="L1" s="14"/>
      <c r="M1" s="14"/>
      <c r="O1" s="1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3:48" ht="12.75">
      <c r="C2" s="8"/>
      <c r="D2" s="14"/>
      <c r="E2" s="14"/>
      <c r="F2" s="14"/>
      <c r="G2" s="14"/>
      <c r="H2" s="14"/>
      <c r="I2" s="14"/>
      <c r="J2" s="14"/>
      <c r="K2" s="14"/>
      <c r="L2" s="14"/>
      <c r="M2" s="14"/>
      <c r="O2" s="1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2:48" s="32" customFormat="1" ht="27.75" customHeight="1">
      <c r="B3" s="29"/>
      <c r="C3" s="41" t="s">
        <v>46</v>
      </c>
      <c r="D3" s="42" t="s">
        <v>47</v>
      </c>
      <c r="E3" s="42"/>
      <c r="F3" s="42"/>
      <c r="G3" s="76" t="s">
        <v>71</v>
      </c>
      <c r="H3" s="76"/>
      <c r="I3" s="76"/>
      <c r="J3" s="76"/>
      <c r="K3" s="76"/>
      <c r="L3" s="76"/>
      <c r="M3" s="76"/>
      <c r="N3" s="30"/>
      <c r="O3" s="31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</row>
    <row r="4" spans="2:15" ht="33" customHeight="1">
      <c r="B4" s="88" t="s">
        <v>48</v>
      </c>
      <c r="C4" s="88"/>
      <c r="D4" s="88"/>
      <c r="E4" s="88"/>
      <c r="F4" s="89"/>
      <c r="G4" s="89"/>
      <c r="H4" s="89"/>
      <c r="I4" s="89"/>
      <c r="J4" s="89"/>
      <c r="K4" s="89"/>
      <c r="L4" s="89"/>
      <c r="M4" s="89"/>
      <c r="N4"/>
      <c r="O4"/>
    </row>
    <row r="5" spans="2:13" s="8" customFormat="1" ht="29.25" customHeight="1">
      <c r="B5" s="90" t="s">
        <v>56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2"/>
    </row>
    <row r="6" spans="2:13" s="8" customFormat="1" ht="29.25" customHeight="1">
      <c r="B6" s="77" t="s">
        <v>75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9"/>
    </row>
    <row r="7" spans="2:13" s="2" customFormat="1" ht="52.5" customHeight="1">
      <c r="B7" s="148" t="s">
        <v>0</v>
      </c>
      <c r="C7" s="148" t="s">
        <v>51</v>
      </c>
      <c r="D7" s="148" t="s">
        <v>52</v>
      </c>
      <c r="E7" s="148" t="s">
        <v>20</v>
      </c>
      <c r="F7" s="149" t="s">
        <v>22</v>
      </c>
      <c r="G7" s="149" t="s">
        <v>23</v>
      </c>
      <c r="H7" s="148" t="s">
        <v>24</v>
      </c>
      <c r="I7" s="149" t="s">
        <v>25</v>
      </c>
      <c r="J7" s="149" t="s">
        <v>26</v>
      </c>
      <c r="K7" s="148" t="s">
        <v>21</v>
      </c>
      <c r="L7" s="149" t="s">
        <v>23</v>
      </c>
      <c r="M7" s="150" t="s">
        <v>26</v>
      </c>
    </row>
    <row r="8" spans="2:13" s="2" customFormat="1" ht="70.5" customHeight="1">
      <c r="B8" s="151"/>
      <c r="C8" s="151"/>
      <c r="D8" s="151"/>
      <c r="E8" s="151"/>
      <c r="F8" s="149" t="s">
        <v>54</v>
      </c>
      <c r="G8" s="149" t="s">
        <v>76</v>
      </c>
      <c r="H8" s="151"/>
      <c r="I8" s="149" t="s">
        <v>54</v>
      </c>
      <c r="J8" s="149" t="s">
        <v>76</v>
      </c>
      <c r="K8" s="151"/>
      <c r="L8" s="149" t="s">
        <v>78</v>
      </c>
      <c r="M8" s="149" t="s">
        <v>78</v>
      </c>
    </row>
    <row r="9" spans="2:13" s="2" customFormat="1" ht="18" customHeight="1">
      <c r="B9" s="3">
        <v>-1</v>
      </c>
      <c r="C9" s="3">
        <v>-2</v>
      </c>
      <c r="D9" s="3">
        <v>-3</v>
      </c>
      <c r="E9" s="3">
        <v>-4</v>
      </c>
      <c r="F9" s="3">
        <v>-5</v>
      </c>
      <c r="G9" s="3">
        <v>-6</v>
      </c>
      <c r="H9" s="3">
        <v>-7</v>
      </c>
      <c r="I9" s="3">
        <v>-8</v>
      </c>
      <c r="J9" s="3">
        <v>-9</v>
      </c>
      <c r="K9" s="3">
        <v>-10</v>
      </c>
      <c r="L9" s="3">
        <v>-11</v>
      </c>
      <c r="M9" s="33">
        <v>-12</v>
      </c>
    </row>
    <row r="10" spans="2:13" ht="42.75" customHeight="1">
      <c r="B10" s="93">
        <v>1</v>
      </c>
      <c r="C10" s="6" t="s">
        <v>49</v>
      </c>
      <c r="D10" s="87">
        <v>18</v>
      </c>
      <c r="E10" s="87" t="s">
        <v>53</v>
      </c>
      <c r="F10" s="86"/>
      <c r="G10" s="86">
        <f>F10*18</f>
        <v>0</v>
      </c>
      <c r="H10" s="74">
        <v>23</v>
      </c>
      <c r="I10" s="86">
        <f>F10+F10*23%</f>
        <v>0</v>
      </c>
      <c r="J10" s="80">
        <f>G10+G10*23%</f>
        <v>0</v>
      </c>
      <c r="K10" s="83">
        <v>24</v>
      </c>
      <c r="L10" s="80">
        <f>G10*24</f>
        <v>0</v>
      </c>
      <c r="M10" s="132">
        <f>L10+L10*23%</f>
        <v>0</v>
      </c>
    </row>
    <row r="11" spans="2:13" ht="30" customHeight="1">
      <c r="B11" s="94"/>
      <c r="C11" s="20" t="s">
        <v>72</v>
      </c>
      <c r="D11" s="87"/>
      <c r="E11" s="87"/>
      <c r="F11" s="87"/>
      <c r="G11" s="86"/>
      <c r="H11" s="123"/>
      <c r="I11" s="144"/>
      <c r="J11" s="81"/>
      <c r="K11" s="84"/>
      <c r="L11" s="81"/>
      <c r="M11" s="133"/>
    </row>
    <row r="12" spans="2:13" ht="33.75" customHeight="1">
      <c r="B12" s="94"/>
      <c r="C12" s="20" t="s">
        <v>27</v>
      </c>
      <c r="D12" s="87"/>
      <c r="E12" s="87"/>
      <c r="F12" s="87"/>
      <c r="G12" s="86"/>
      <c r="H12" s="123"/>
      <c r="I12" s="144"/>
      <c r="J12" s="81"/>
      <c r="K12" s="84"/>
      <c r="L12" s="81"/>
      <c r="M12" s="133"/>
    </row>
    <row r="13" spans="2:13" ht="48" customHeight="1">
      <c r="B13" s="94"/>
      <c r="C13" s="20" t="s">
        <v>42</v>
      </c>
      <c r="D13" s="87"/>
      <c r="E13" s="87"/>
      <c r="F13" s="87"/>
      <c r="G13" s="86"/>
      <c r="H13" s="123"/>
      <c r="I13" s="144"/>
      <c r="J13" s="81"/>
      <c r="K13" s="84"/>
      <c r="L13" s="81"/>
      <c r="M13" s="133"/>
    </row>
    <row r="14" spans="2:13" ht="30" customHeight="1">
      <c r="B14" s="94"/>
      <c r="C14" s="20" t="s">
        <v>50</v>
      </c>
      <c r="D14" s="87"/>
      <c r="E14" s="87"/>
      <c r="F14" s="87"/>
      <c r="G14" s="86"/>
      <c r="H14" s="123"/>
      <c r="I14" s="144"/>
      <c r="J14" s="81"/>
      <c r="K14" s="84"/>
      <c r="L14" s="81"/>
      <c r="M14" s="133"/>
    </row>
    <row r="15" spans="2:13" ht="20.25" customHeight="1">
      <c r="B15" s="94"/>
      <c r="C15" s="20" t="s">
        <v>73</v>
      </c>
      <c r="D15" s="87"/>
      <c r="E15" s="87"/>
      <c r="F15" s="87"/>
      <c r="G15" s="86"/>
      <c r="H15" s="123"/>
      <c r="I15" s="144"/>
      <c r="J15" s="81"/>
      <c r="K15" s="84"/>
      <c r="L15" s="81"/>
      <c r="M15" s="133"/>
    </row>
    <row r="16" spans="2:13" ht="30.75" customHeight="1">
      <c r="B16" s="94"/>
      <c r="C16" s="20" t="s">
        <v>28</v>
      </c>
      <c r="D16" s="87"/>
      <c r="E16" s="87"/>
      <c r="F16" s="87"/>
      <c r="G16" s="86"/>
      <c r="H16" s="123"/>
      <c r="I16" s="144"/>
      <c r="J16" s="81"/>
      <c r="K16" s="84"/>
      <c r="L16" s="81"/>
      <c r="M16" s="133"/>
    </row>
    <row r="17" spans="2:13" ht="27" customHeight="1">
      <c r="B17" s="94"/>
      <c r="C17" s="20" t="s">
        <v>29</v>
      </c>
      <c r="D17" s="87"/>
      <c r="E17" s="87"/>
      <c r="F17" s="87"/>
      <c r="G17" s="86"/>
      <c r="H17" s="123"/>
      <c r="I17" s="144"/>
      <c r="J17" s="81"/>
      <c r="K17" s="84"/>
      <c r="L17" s="81"/>
      <c r="M17" s="133"/>
    </row>
    <row r="18" spans="2:13" ht="27" customHeight="1">
      <c r="B18" s="94"/>
      <c r="C18" s="20" t="s">
        <v>74</v>
      </c>
      <c r="D18" s="87"/>
      <c r="E18" s="87"/>
      <c r="F18" s="87"/>
      <c r="G18" s="86"/>
      <c r="H18" s="123"/>
      <c r="I18" s="144"/>
      <c r="J18" s="81"/>
      <c r="K18" s="84"/>
      <c r="L18" s="81"/>
      <c r="M18" s="133"/>
    </row>
    <row r="19" spans="2:13" ht="21" customHeight="1">
      <c r="B19" s="94"/>
      <c r="C19" s="20" t="s">
        <v>43</v>
      </c>
      <c r="D19" s="87"/>
      <c r="E19" s="87"/>
      <c r="F19" s="87"/>
      <c r="G19" s="86"/>
      <c r="H19" s="123"/>
      <c r="I19" s="144"/>
      <c r="J19" s="81"/>
      <c r="K19" s="84"/>
      <c r="L19" s="81"/>
      <c r="M19" s="133"/>
    </row>
    <row r="20" spans="2:13" ht="19.5" customHeight="1">
      <c r="B20" s="94"/>
      <c r="C20" s="20" t="s">
        <v>30</v>
      </c>
      <c r="D20" s="87"/>
      <c r="E20" s="87"/>
      <c r="F20" s="87"/>
      <c r="G20" s="86"/>
      <c r="H20" s="123"/>
      <c r="I20" s="144"/>
      <c r="J20" s="81"/>
      <c r="K20" s="84"/>
      <c r="L20" s="81"/>
      <c r="M20" s="133"/>
    </row>
    <row r="21" spans="2:13" ht="17.25" customHeight="1">
      <c r="B21" s="94"/>
      <c r="C21" s="20" t="s">
        <v>31</v>
      </c>
      <c r="D21" s="87"/>
      <c r="E21" s="87"/>
      <c r="F21" s="87"/>
      <c r="G21" s="86"/>
      <c r="H21" s="123"/>
      <c r="I21" s="144"/>
      <c r="J21" s="81"/>
      <c r="K21" s="84"/>
      <c r="L21" s="81"/>
      <c r="M21" s="133"/>
    </row>
    <row r="22" spans="2:13" ht="28.5" customHeight="1">
      <c r="B22" s="95"/>
      <c r="C22" s="19" t="s">
        <v>32</v>
      </c>
      <c r="D22" s="87"/>
      <c r="E22" s="87"/>
      <c r="F22" s="87"/>
      <c r="G22" s="86"/>
      <c r="H22" s="75"/>
      <c r="I22" s="144"/>
      <c r="J22" s="82"/>
      <c r="K22" s="85"/>
      <c r="L22" s="82"/>
      <c r="M22" s="134"/>
    </row>
    <row r="23" spans="2:13" s="2" customFormat="1" ht="29.25" customHeight="1">
      <c r="B23" s="135" t="s">
        <v>55</v>
      </c>
      <c r="C23" s="136"/>
      <c r="D23" s="136"/>
      <c r="E23" s="136"/>
      <c r="F23" s="136"/>
      <c r="G23" s="136"/>
      <c r="H23" s="136"/>
      <c r="I23" s="136"/>
      <c r="J23" s="136"/>
      <c r="K23" s="137"/>
      <c r="L23" s="45">
        <f>SUM(L10)</f>
        <v>0</v>
      </c>
      <c r="M23" s="45">
        <f>SUM(M10)</f>
        <v>0</v>
      </c>
    </row>
    <row r="24" spans="2:14" s="13" customFormat="1" ht="21.75" customHeight="1">
      <c r="B24" s="145" t="s">
        <v>59</v>
      </c>
      <c r="C24" s="146"/>
      <c r="D24" s="146"/>
      <c r="E24" s="146"/>
      <c r="F24" s="147"/>
      <c r="G24" s="147"/>
      <c r="H24" s="147"/>
      <c r="I24" s="147"/>
      <c r="J24" s="147"/>
      <c r="K24" s="147"/>
      <c r="L24" s="147"/>
      <c r="M24" s="147"/>
      <c r="N24" s="18"/>
    </row>
    <row r="25" spans="2:14" s="35" customFormat="1" ht="36" customHeight="1">
      <c r="B25" s="43" t="s">
        <v>0</v>
      </c>
      <c r="C25" s="138" t="s">
        <v>1</v>
      </c>
      <c r="D25" s="139"/>
      <c r="E25" s="49" t="s">
        <v>14</v>
      </c>
      <c r="F25" s="44" t="s">
        <v>11</v>
      </c>
      <c r="G25" s="44" t="s">
        <v>2</v>
      </c>
      <c r="H25" s="43" t="s">
        <v>12</v>
      </c>
      <c r="I25" s="43" t="s">
        <v>3</v>
      </c>
      <c r="J25" s="43" t="s">
        <v>23</v>
      </c>
      <c r="K25" s="43" t="s">
        <v>57</v>
      </c>
      <c r="L25" s="43" t="s">
        <v>58</v>
      </c>
      <c r="M25" s="43" t="s">
        <v>26</v>
      </c>
      <c r="N25" s="22"/>
    </row>
    <row r="26" spans="2:48" s="13" customFormat="1" ht="18" customHeight="1">
      <c r="B26" s="4" t="s">
        <v>4</v>
      </c>
      <c r="C26" s="140" t="s">
        <v>5</v>
      </c>
      <c r="D26" s="141"/>
      <c r="E26" s="50" t="s">
        <v>6</v>
      </c>
      <c r="F26" s="4" t="s">
        <v>7</v>
      </c>
      <c r="G26" s="4" t="s">
        <v>8</v>
      </c>
      <c r="H26" s="4" t="s">
        <v>9</v>
      </c>
      <c r="I26" s="4" t="s">
        <v>10</v>
      </c>
      <c r="J26" s="4">
        <v>-8</v>
      </c>
      <c r="K26" s="4">
        <v>-9</v>
      </c>
      <c r="L26" s="4">
        <v>-10</v>
      </c>
      <c r="M26" s="4">
        <v>-11</v>
      </c>
      <c r="N26" s="23"/>
      <c r="O26" s="2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</row>
    <row r="27" spans="2:14" s="13" customFormat="1" ht="27.75" customHeight="1">
      <c r="B27" s="101">
        <v>1</v>
      </c>
      <c r="C27" s="130" t="s">
        <v>33</v>
      </c>
      <c r="D27" s="131"/>
      <c r="E27" s="104" t="s">
        <v>83</v>
      </c>
      <c r="F27" s="114" t="s">
        <v>34</v>
      </c>
      <c r="G27" s="107">
        <v>700</v>
      </c>
      <c r="H27" s="107" t="s">
        <v>60</v>
      </c>
      <c r="I27" s="127"/>
      <c r="J27" s="122">
        <f>G27*I27</f>
        <v>0</v>
      </c>
      <c r="K27" s="124">
        <v>8</v>
      </c>
      <c r="L27" s="122">
        <f>I27+I27*8%</f>
        <v>0</v>
      </c>
      <c r="M27" s="117">
        <f>J27+J27*8%</f>
        <v>0</v>
      </c>
      <c r="N27" s="18"/>
    </row>
    <row r="28" spans="2:14" s="13" customFormat="1" ht="29.25" customHeight="1">
      <c r="B28" s="102"/>
      <c r="C28" s="120" t="s">
        <v>35</v>
      </c>
      <c r="D28" s="121"/>
      <c r="E28" s="105"/>
      <c r="F28" s="115"/>
      <c r="G28" s="108"/>
      <c r="H28" s="108"/>
      <c r="I28" s="128"/>
      <c r="J28" s="123"/>
      <c r="K28" s="125"/>
      <c r="L28" s="123"/>
      <c r="M28" s="118"/>
      <c r="N28" s="18"/>
    </row>
    <row r="29" spans="2:14" s="13" customFormat="1" ht="45.75" customHeight="1">
      <c r="B29" s="102"/>
      <c r="C29" s="120" t="s">
        <v>36</v>
      </c>
      <c r="D29" s="121"/>
      <c r="E29" s="105"/>
      <c r="F29" s="115"/>
      <c r="G29" s="108"/>
      <c r="H29" s="108"/>
      <c r="I29" s="128"/>
      <c r="J29" s="123"/>
      <c r="K29" s="125"/>
      <c r="L29" s="123"/>
      <c r="M29" s="118"/>
      <c r="N29" s="18"/>
    </row>
    <row r="30" spans="2:14" s="13" customFormat="1" ht="29.25" customHeight="1">
      <c r="B30" s="102"/>
      <c r="C30" s="120" t="s">
        <v>15</v>
      </c>
      <c r="D30" s="121"/>
      <c r="E30" s="105"/>
      <c r="F30" s="115"/>
      <c r="G30" s="108"/>
      <c r="H30" s="108"/>
      <c r="I30" s="128"/>
      <c r="J30" s="123"/>
      <c r="K30" s="125"/>
      <c r="L30" s="123"/>
      <c r="M30" s="118"/>
      <c r="N30" s="18"/>
    </row>
    <row r="31" spans="2:14" s="13" customFormat="1" ht="47.25" customHeight="1">
      <c r="B31" s="103"/>
      <c r="C31" s="112" t="s">
        <v>37</v>
      </c>
      <c r="D31" s="113"/>
      <c r="E31" s="106"/>
      <c r="F31" s="116"/>
      <c r="G31" s="109"/>
      <c r="H31" s="109"/>
      <c r="I31" s="129"/>
      <c r="J31" s="75"/>
      <c r="K31" s="126"/>
      <c r="L31" s="75"/>
      <c r="M31" s="119"/>
      <c r="N31" s="18"/>
    </row>
    <row r="32" spans="2:14" s="13" customFormat="1" ht="23.25" customHeight="1">
      <c r="B32" s="101">
        <v>2</v>
      </c>
      <c r="C32" s="142" t="s">
        <v>38</v>
      </c>
      <c r="D32" s="143"/>
      <c r="E32" s="104" t="s">
        <v>83</v>
      </c>
      <c r="F32" s="114" t="s">
        <v>39</v>
      </c>
      <c r="G32" s="107">
        <v>1100</v>
      </c>
      <c r="H32" s="107" t="s">
        <v>60</v>
      </c>
      <c r="I32" s="127"/>
      <c r="J32" s="122">
        <f>G32*I32</f>
        <v>0</v>
      </c>
      <c r="K32" s="124">
        <v>8</v>
      </c>
      <c r="L32" s="122">
        <f>I32+I32*8%</f>
        <v>0</v>
      </c>
      <c r="M32" s="117">
        <f>J32+J32*8%</f>
        <v>0</v>
      </c>
      <c r="N32" s="18"/>
    </row>
    <row r="33" spans="2:14" s="13" customFormat="1" ht="26.25" customHeight="1">
      <c r="B33" s="102"/>
      <c r="C33" s="110" t="s">
        <v>40</v>
      </c>
      <c r="D33" s="111"/>
      <c r="E33" s="105"/>
      <c r="F33" s="115"/>
      <c r="G33" s="108"/>
      <c r="H33" s="108"/>
      <c r="I33" s="128"/>
      <c r="J33" s="123"/>
      <c r="K33" s="125"/>
      <c r="L33" s="123"/>
      <c r="M33" s="118"/>
      <c r="N33" s="18"/>
    </row>
    <row r="34" spans="2:14" s="13" customFormat="1" ht="39.75" customHeight="1">
      <c r="B34" s="102"/>
      <c r="C34" s="110" t="s">
        <v>41</v>
      </c>
      <c r="D34" s="111"/>
      <c r="E34" s="105"/>
      <c r="F34" s="115"/>
      <c r="G34" s="108"/>
      <c r="H34" s="108"/>
      <c r="I34" s="128"/>
      <c r="J34" s="123"/>
      <c r="K34" s="125"/>
      <c r="L34" s="123"/>
      <c r="M34" s="118"/>
      <c r="N34" s="18"/>
    </row>
    <row r="35" spans="2:14" s="13" customFormat="1" ht="30" customHeight="1">
      <c r="B35" s="102"/>
      <c r="C35" s="110" t="s">
        <v>16</v>
      </c>
      <c r="D35" s="111"/>
      <c r="E35" s="105"/>
      <c r="F35" s="115"/>
      <c r="G35" s="108"/>
      <c r="H35" s="108"/>
      <c r="I35" s="128"/>
      <c r="J35" s="123"/>
      <c r="K35" s="125"/>
      <c r="L35" s="123"/>
      <c r="M35" s="118"/>
      <c r="N35" s="18"/>
    </row>
    <row r="36" spans="2:14" s="13" customFormat="1" ht="57.75" customHeight="1">
      <c r="B36" s="103"/>
      <c r="C36" s="112" t="s">
        <v>37</v>
      </c>
      <c r="D36" s="113"/>
      <c r="E36" s="106"/>
      <c r="F36" s="116"/>
      <c r="G36" s="109"/>
      <c r="H36" s="109"/>
      <c r="I36" s="129"/>
      <c r="J36" s="75"/>
      <c r="K36" s="126"/>
      <c r="L36" s="75"/>
      <c r="M36" s="119"/>
      <c r="N36" s="18"/>
    </row>
    <row r="37" spans="2:14" s="13" customFormat="1" ht="60" customHeight="1">
      <c r="B37" s="101">
        <v>3</v>
      </c>
      <c r="C37" s="130" t="s">
        <v>44</v>
      </c>
      <c r="D37" s="131"/>
      <c r="E37" s="104" t="s">
        <v>83</v>
      </c>
      <c r="F37" s="114" t="s">
        <v>34</v>
      </c>
      <c r="G37" s="107">
        <v>30</v>
      </c>
      <c r="H37" s="114" t="s">
        <v>62</v>
      </c>
      <c r="I37" s="127"/>
      <c r="J37" s="122">
        <f>G37*I37</f>
        <v>0</v>
      </c>
      <c r="K37" s="124">
        <v>8</v>
      </c>
      <c r="L37" s="122">
        <f>I37+I37*8%</f>
        <v>0</v>
      </c>
      <c r="M37" s="117">
        <f>J37+J37*8%</f>
        <v>0</v>
      </c>
      <c r="N37" s="18"/>
    </row>
    <row r="38" spans="2:14" s="13" customFormat="1" ht="29.25" customHeight="1">
      <c r="B38" s="102"/>
      <c r="C38" s="120" t="s">
        <v>35</v>
      </c>
      <c r="D38" s="121"/>
      <c r="E38" s="105"/>
      <c r="F38" s="115"/>
      <c r="G38" s="108"/>
      <c r="H38" s="115"/>
      <c r="I38" s="128"/>
      <c r="J38" s="123"/>
      <c r="K38" s="125"/>
      <c r="L38" s="123"/>
      <c r="M38" s="118"/>
      <c r="N38" s="18"/>
    </row>
    <row r="39" spans="2:14" s="13" customFormat="1" ht="37.5" customHeight="1">
      <c r="B39" s="102"/>
      <c r="C39" s="120" t="s">
        <v>36</v>
      </c>
      <c r="D39" s="121"/>
      <c r="E39" s="105"/>
      <c r="F39" s="115"/>
      <c r="G39" s="108"/>
      <c r="H39" s="115"/>
      <c r="I39" s="128"/>
      <c r="J39" s="123"/>
      <c r="K39" s="125"/>
      <c r="L39" s="123"/>
      <c r="M39" s="118"/>
      <c r="N39" s="18"/>
    </row>
    <row r="40" spans="2:14" s="13" customFormat="1" ht="29.25" customHeight="1">
      <c r="B40" s="102"/>
      <c r="C40" s="110" t="s">
        <v>16</v>
      </c>
      <c r="D40" s="111"/>
      <c r="E40" s="105"/>
      <c r="F40" s="115"/>
      <c r="G40" s="108"/>
      <c r="H40" s="115"/>
      <c r="I40" s="128"/>
      <c r="J40" s="123"/>
      <c r="K40" s="125"/>
      <c r="L40" s="123"/>
      <c r="M40" s="118"/>
      <c r="N40" s="18"/>
    </row>
    <row r="41" spans="2:14" s="13" customFormat="1" ht="57.75" customHeight="1">
      <c r="B41" s="103"/>
      <c r="C41" s="112" t="s">
        <v>37</v>
      </c>
      <c r="D41" s="113"/>
      <c r="E41" s="106"/>
      <c r="F41" s="116"/>
      <c r="G41" s="109"/>
      <c r="H41" s="116"/>
      <c r="I41" s="129"/>
      <c r="J41" s="75"/>
      <c r="K41" s="126"/>
      <c r="L41" s="75"/>
      <c r="M41" s="119"/>
      <c r="N41" s="18"/>
    </row>
    <row r="42" spans="2:14" s="13" customFormat="1" ht="63" customHeight="1">
      <c r="B42" s="101">
        <v>4</v>
      </c>
      <c r="C42" s="130" t="s">
        <v>45</v>
      </c>
      <c r="D42" s="131"/>
      <c r="E42" s="104" t="s">
        <v>83</v>
      </c>
      <c r="F42" s="114" t="s">
        <v>39</v>
      </c>
      <c r="G42" s="107">
        <v>30</v>
      </c>
      <c r="H42" s="114" t="s">
        <v>63</v>
      </c>
      <c r="I42" s="127"/>
      <c r="J42" s="122">
        <f>G42*I42</f>
        <v>0</v>
      </c>
      <c r="K42" s="124">
        <v>8</v>
      </c>
      <c r="L42" s="122">
        <f>I42+I42*8%</f>
        <v>0</v>
      </c>
      <c r="M42" s="117">
        <f>J42+J42*8%</f>
        <v>0</v>
      </c>
      <c r="N42" s="18"/>
    </row>
    <row r="43" spans="2:14" s="13" customFormat="1" ht="28.5" customHeight="1">
      <c r="B43" s="102"/>
      <c r="C43" s="110" t="s">
        <v>40</v>
      </c>
      <c r="D43" s="111"/>
      <c r="E43" s="105"/>
      <c r="F43" s="115"/>
      <c r="G43" s="108"/>
      <c r="H43" s="115"/>
      <c r="I43" s="128"/>
      <c r="J43" s="123"/>
      <c r="K43" s="125"/>
      <c r="L43" s="123"/>
      <c r="M43" s="118"/>
      <c r="N43" s="18"/>
    </row>
    <row r="44" spans="2:14" s="13" customFormat="1" ht="39" customHeight="1">
      <c r="B44" s="102"/>
      <c r="C44" s="120" t="s">
        <v>36</v>
      </c>
      <c r="D44" s="121"/>
      <c r="E44" s="105"/>
      <c r="F44" s="115"/>
      <c r="G44" s="108"/>
      <c r="H44" s="115"/>
      <c r="I44" s="128"/>
      <c r="J44" s="123"/>
      <c r="K44" s="125"/>
      <c r="L44" s="123"/>
      <c r="M44" s="118"/>
      <c r="N44" s="18"/>
    </row>
    <row r="45" spans="2:14" s="13" customFormat="1" ht="33.75" customHeight="1">
      <c r="B45" s="102"/>
      <c r="C45" s="110" t="s">
        <v>16</v>
      </c>
      <c r="D45" s="111"/>
      <c r="E45" s="105"/>
      <c r="F45" s="115"/>
      <c r="G45" s="108"/>
      <c r="H45" s="115"/>
      <c r="I45" s="128"/>
      <c r="J45" s="123"/>
      <c r="K45" s="125"/>
      <c r="L45" s="123"/>
      <c r="M45" s="118"/>
      <c r="N45" s="18"/>
    </row>
    <row r="46" spans="2:14" s="13" customFormat="1" ht="54" customHeight="1">
      <c r="B46" s="103"/>
      <c r="C46" s="112" t="s">
        <v>37</v>
      </c>
      <c r="D46" s="113"/>
      <c r="E46" s="106"/>
      <c r="F46" s="116"/>
      <c r="G46" s="109"/>
      <c r="H46" s="116"/>
      <c r="I46" s="129"/>
      <c r="J46" s="75"/>
      <c r="K46" s="126"/>
      <c r="L46" s="75"/>
      <c r="M46" s="119"/>
      <c r="N46" s="18"/>
    </row>
    <row r="47" spans="2:14" s="8" customFormat="1" ht="68.25" customHeight="1">
      <c r="B47" s="5">
        <v>5</v>
      </c>
      <c r="C47" s="96" t="s">
        <v>13</v>
      </c>
      <c r="D47" s="97"/>
      <c r="E47" s="51" t="s">
        <v>84</v>
      </c>
      <c r="F47" s="43" t="s">
        <v>17</v>
      </c>
      <c r="G47" s="44">
        <v>1200</v>
      </c>
      <c r="H47" s="44" t="s">
        <v>60</v>
      </c>
      <c r="I47" s="46"/>
      <c r="J47" s="46">
        <f>G47*I47</f>
        <v>0</v>
      </c>
      <c r="K47" s="47">
        <v>8</v>
      </c>
      <c r="L47" s="46">
        <f>J47+J47*8%</f>
        <v>0</v>
      </c>
      <c r="M47" s="48">
        <f>J47+J47*8%</f>
        <v>0</v>
      </c>
      <c r="N47" s="18"/>
    </row>
    <row r="48" spans="2:14" s="13" customFormat="1" ht="28.5" customHeight="1">
      <c r="B48" s="5">
        <v>6</v>
      </c>
      <c r="C48" s="96" t="s">
        <v>61</v>
      </c>
      <c r="D48" s="97"/>
      <c r="E48" s="51" t="s">
        <v>85</v>
      </c>
      <c r="F48" s="43" t="s">
        <v>18</v>
      </c>
      <c r="G48" s="44">
        <v>10</v>
      </c>
      <c r="H48" s="44" t="s">
        <v>60</v>
      </c>
      <c r="I48" s="46"/>
      <c r="J48" s="46">
        <f>G48*I48</f>
        <v>0</v>
      </c>
      <c r="K48" s="47">
        <v>8</v>
      </c>
      <c r="L48" s="46">
        <f>J48+J48*8%</f>
        <v>0</v>
      </c>
      <c r="M48" s="48">
        <f>J48+J48*8%</f>
        <v>0</v>
      </c>
      <c r="N48" s="18"/>
    </row>
    <row r="49" spans="2:14" s="13" customFormat="1" ht="24.75" customHeight="1">
      <c r="B49" s="7"/>
      <c r="C49" s="15"/>
      <c r="D49" s="7"/>
      <c r="E49" s="7"/>
      <c r="F49" s="7"/>
      <c r="G49" s="25"/>
      <c r="H49" s="68" t="s">
        <v>64</v>
      </c>
      <c r="I49" s="69"/>
      <c r="J49" s="39">
        <f>SUM(J27:J48)</f>
        <v>0</v>
      </c>
      <c r="K49" s="40" t="s">
        <v>65</v>
      </c>
      <c r="L49" s="40" t="s">
        <v>65</v>
      </c>
      <c r="M49" s="39">
        <f>SUM(M27:M48)</f>
        <v>0</v>
      </c>
      <c r="N49" s="18"/>
    </row>
    <row r="50" spans="2:14" s="13" customFormat="1" ht="12" customHeight="1">
      <c r="B50" s="7"/>
      <c r="C50" s="15"/>
      <c r="D50" s="7"/>
      <c r="E50" s="7"/>
      <c r="F50" s="7"/>
      <c r="G50" s="25"/>
      <c r="H50" s="7"/>
      <c r="I50" s="7"/>
      <c r="J50" s="7"/>
      <c r="K50" s="7"/>
      <c r="L50" s="7"/>
      <c r="M50" s="25"/>
      <c r="N50" s="18"/>
    </row>
    <row r="51" spans="2:14" s="13" customFormat="1" ht="12" customHeight="1">
      <c r="B51" s="7"/>
      <c r="C51" s="15"/>
      <c r="D51" s="7"/>
      <c r="E51" s="7"/>
      <c r="F51" s="7"/>
      <c r="G51" s="25"/>
      <c r="H51" s="7"/>
      <c r="I51" s="7"/>
      <c r="J51" s="7"/>
      <c r="K51" s="7"/>
      <c r="L51" s="7"/>
      <c r="M51" s="25"/>
      <c r="N51" s="18"/>
    </row>
    <row r="52" spans="2:14" s="8" customFormat="1" ht="29.25" customHeight="1">
      <c r="B52" s="70" t="s">
        <v>66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2"/>
      <c r="N52" s="26"/>
    </row>
    <row r="53" spans="2:14" s="8" customFormat="1" ht="21.75" customHeight="1">
      <c r="B53" s="4"/>
      <c r="C53" s="60" t="s">
        <v>19</v>
      </c>
      <c r="D53" s="61"/>
      <c r="E53" s="61"/>
      <c r="F53" s="61"/>
      <c r="G53" s="62"/>
      <c r="H53" s="60" t="s">
        <v>23</v>
      </c>
      <c r="I53" s="61"/>
      <c r="J53" s="62"/>
      <c r="K53" s="61" t="s">
        <v>26</v>
      </c>
      <c r="L53" s="61"/>
      <c r="M53" s="62"/>
      <c r="N53" s="26"/>
    </row>
    <row r="54" spans="2:14" s="8" customFormat="1" ht="25.5" customHeight="1">
      <c r="B54" s="21">
        <v>1</v>
      </c>
      <c r="C54" s="63" t="s">
        <v>77</v>
      </c>
      <c r="D54" s="64"/>
      <c r="E54" s="64"/>
      <c r="F54" s="64"/>
      <c r="G54" s="65"/>
      <c r="H54" s="73">
        <f>L23</f>
        <v>0</v>
      </c>
      <c r="I54" s="66"/>
      <c r="J54" s="67"/>
      <c r="K54" s="73">
        <f>M23</f>
        <v>0</v>
      </c>
      <c r="L54" s="56"/>
      <c r="M54" s="57"/>
      <c r="N54" s="26"/>
    </row>
    <row r="55" spans="2:14" s="8" customFormat="1" ht="24" customHeight="1">
      <c r="B55" s="21">
        <v>2</v>
      </c>
      <c r="C55" s="63" t="s">
        <v>67</v>
      </c>
      <c r="D55" s="64"/>
      <c r="E55" s="64"/>
      <c r="F55" s="64"/>
      <c r="G55" s="65"/>
      <c r="H55" s="55">
        <f>J49</f>
        <v>0</v>
      </c>
      <c r="I55" s="66"/>
      <c r="J55" s="67"/>
      <c r="K55" s="55">
        <f>M49</f>
        <v>0</v>
      </c>
      <c r="L55" s="56"/>
      <c r="M55" s="57"/>
      <c r="N55" s="26"/>
    </row>
    <row r="56" spans="2:14" s="8" customFormat="1" ht="23.25" customHeight="1">
      <c r="B56" s="21">
        <v>3</v>
      </c>
      <c r="C56" s="98" t="s">
        <v>68</v>
      </c>
      <c r="D56" s="99"/>
      <c r="E56" s="99"/>
      <c r="F56" s="99"/>
      <c r="G56" s="100"/>
      <c r="H56" s="52">
        <f>SUM(H54:J55)</f>
        <v>0</v>
      </c>
      <c r="I56" s="53"/>
      <c r="J56" s="54"/>
      <c r="K56" s="52">
        <f>SUM(K54:M55)</f>
        <v>0</v>
      </c>
      <c r="L56" s="58"/>
      <c r="M56" s="59"/>
      <c r="N56" s="26"/>
    </row>
    <row r="57" spans="2:14" s="13" customFormat="1" ht="12" customHeight="1">
      <c r="B57" s="7"/>
      <c r="C57" s="15"/>
      <c r="D57" s="7"/>
      <c r="E57" s="7"/>
      <c r="F57" s="7"/>
      <c r="G57" s="25"/>
      <c r="H57" s="7"/>
      <c r="I57" s="7"/>
      <c r="J57" s="7"/>
      <c r="K57" s="7"/>
      <c r="L57" s="7"/>
      <c r="M57" s="25"/>
      <c r="N57" s="18"/>
    </row>
    <row r="58" spans="2:14" s="13" customFormat="1" ht="12" customHeight="1">
      <c r="B58" s="7"/>
      <c r="C58" s="15"/>
      <c r="D58" s="7"/>
      <c r="E58" s="7"/>
      <c r="F58" s="7"/>
      <c r="G58" s="25"/>
      <c r="H58" s="7"/>
      <c r="I58" s="7"/>
      <c r="J58" s="7"/>
      <c r="K58" s="7"/>
      <c r="L58" s="7"/>
      <c r="M58" s="25"/>
      <c r="N58" s="18"/>
    </row>
    <row r="59" spans="2:48" s="13" customFormat="1" ht="12.75">
      <c r="B59" s="8"/>
      <c r="C59" s="27" t="s">
        <v>70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18"/>
      <c r="O59" s="24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</row>
    <row r="60" spans="2:48" s="13" customFormat="1" ht="12.75">
      <c r="B60" s="8"/>
      <c r="C60" s="28"/>
      <c r="D60" s="8"/>
      <c r="E60" s="8"/>
      <c r="F60" s="8"/>
      <c r="G60" s="8"/>
      <c r="H60" s="8"/>
      <c r="I60" s="8"/>
      <c r="J60" s="8"/>
      <c r="K60" s="8"/>
      <c r="L60" s="8"/>
      <c r="M60" s="8"/>
      <c r="N60" s="18"/>
      <c r="O60" s="24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</row>
    <row r="61" spans="2:48" s="34" customFormat="1" ht="12.75">
      <c r="B61" s="37"/>
      <c r="C61" s="37" t="s">
        <v>69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6"/>
      <c r="O61" s="38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</row>
    <row r="62" spans="2:48" s="34" customFormat="1" ht="12.75">
      <c r="B62" s="37"/>
      <c r="C62" s="37" t="s">
        <v>79</v>
      </c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6"/>
      <c r="O62" s="38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</row>
    <row r="63" spans="2:48" s="34" customFormat="1" ht="12.75">
      <c r="B63" s="37"/>
      <c r="C63" s="37" t="s">
        <v>80</v>
      </c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6"/>
      <c r="O63" s="38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</row>
    <row r="64" spans="2:48" s="34" customFormat="1" ht="12.75">
      <c r="B64" s="37"/>
      <c r="C64" s="37" t="s">
        <v>81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6"/>
      <c r="O64" s="38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</row>
    <row r="65" spans="2:48" s="34" customFormat="1" ht="12.75">
      <c r="B65" s="37"/>
      <c r="C65" s="37" t="s">
        <v>82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6"/>
      <c r="O65" s="38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</row>
    <row r="66" spans="2:48" s="13" customFormat="1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18"/>
      <c r="O66" s="24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</row>
    <row r="67" spans="15:48" ht="12.75">
      <c r="O67" s="1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5:48" ht="12.75">
      <c r="O68" s="1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5:48" ht="12.75">
      <c r="O69" s="1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5:48" ht="12.75">
      <c r="O70" s="1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5:48" ht="12.75">
      <c r="O71" s="1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5:48" ht="12.75">
      <c r="O72" s="1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5:48" ht="12.75">
      <c r="O73" s="1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5:48" ht="12.75">
      <c r="O74" s="1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5:48" ht="12.75">
      <c r="O75" s="1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5:48" ht="12.75">
      <c r="O76" s="1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5:48" ht="12.75">
      <c r="O77" s="1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5:48" ht="12.75">
      <c r="O78" s="1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5:48" ht="12.75">
      <c r="O79" s="1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5:48" ht="12.75">
      <c r="O80" s="1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5:48" ht="12.75">
      <c r="O81" s="1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5:48" ht="12.75">
      <c r="O82" s="1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5:48" ht="12.75">
      <c r="O83" s="1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5:48" ht="12.75">
      <c r="O84" s="1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5:48" ht="12.75">
      <c r="O85" s="1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5:48" ht="12.75">
      <c r="O86" s="1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5:48" ht="12.75">
      <c r="O87" s="1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5:48" ht="12.75">
      <c r="O88" s="1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5:48" ht="12.75">
      <c r="O89" s="1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5:48" ht="12.75">
      <c r="O90" s="1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5:48" ht="12.75">
      <c r="O91" s="1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5:48" ht="12.75">
      <c r="O92" s="1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5:48" ht="12.75">
      <c r="O93" s="1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5:48" ht="12.75">
      <c r="O94" s="1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5:48" ht="12.75">
      <c r="O95" s="1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5:48" ht="12.75">
      <c r="O96" s="1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5:48" ht="12.75">
      <c r="O97" s="1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5:48" ht="12.75">
      <c r="O98" s="1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15:48" ht="12.75">
      <c r="O99" s="1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15:48" ht="12.75">
      <c r="O100" s="1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15:48" ht="12.75">
      <c r="O101" s="1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15:48" ht="12.75">
      <c r="O102" s="1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15:48" ht="12.75">
      <c r="O103" s="1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15:48" ht="12.75">
      <c r="O104" s="1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spans="15:48" ht="12.75">
      <c r="O105" s="1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15:48" ht="12.75">
      <c r="O106" s="1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spans="15:48" ht="12.75">
      <c r="O107" s="1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spans="15:48" ht="12.75">
      <c r="O108" s="1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spans="15:48" ht="12.75">
      <c r="O109" s="1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</row>
    <row r="110" spans="15:48" ht="12.75">
      <c r="O110" s="1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</row>
    <row r="111" spans="15:48" ht="12.75">
      <c r="O111" s="1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</row>
    <row r="112" spans="15:48" ht="12.75">
      <c r="O112" s="1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 spans="15:48" ht="12.75">
      <c r="O113" s="1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spans="15:48" ht="12.75">
      <c r="O114" s="1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</row>
    <row r="115" spans="15:48" ht="12.75">
      <c r="O115" s="1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</row>
    <row r="116" spans="15:48" ht="12.75">
      <c r="O116" s="1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spans="15:48" ht="12.75">
      <c r="O117" s="1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15:48" ht="12.75">
      <c r="O118" s="1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spans="15:48" ht="12.75">
      <c r="O119" s="1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15:48" ht="12.75">
      <c r="O120" s="1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15:48" ht="12.75">
      <c r="O121" s="1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15:48" ht="12.75">
      <c r="O122" s="1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15:48" ht="12.75">
      <c r="O123" s="1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15:48" ht="12.75">
      <c r="O124" s="1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spans="15:48" ht="12.75">
      <c r="O125" s="1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spans="15:48" ht="12.75">
      <c r="O126" s="1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 spans="15:48" ht="12.75">
      <c r="O127" s="1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spans="15:48" ht="12.75">
      <c r="O128" s="1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</row>
    <row r="129" spans="15:48" ht="12.75">
      <c r="O129" s="1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</row>
    <row r="130" spans="15:48" ht="12.75">
      <c r="O130" s="1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</row>
    <row r="131" spans="15:48" ht="12.75">
      <c r="O131" s="1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 spans="15:48" ht="12.75">
      <c r="O132" s="1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spans="15:48" ht="12.75">
      <c r="O133" s="1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</sheetData>
  <sheetProtection/>
  <mergeCells count="101">
    <mergeCell ref="H32:H36"/>
    <mergeCell ref="B37:B41"/>
    <mergeCell ref="C37:D37"/>
    <mergeCell ref="E37:E41"/>
    <mergeCell ref="F37:F41"/>
    <mergeCell ref="M32:M36"/>
    <mergeCell ref="E32:E36"/>
    <mergeCell ref="C33:D33"/>
    <mergeCell ref="C34:D34"/>
    <mergeCell ref="C35:D35"/>
    <mergeCell ref="I32:I36"/>
    <mergeCell ref="B32:B36"/>
    <mergeCell ref="C32:D32"/>
    <mergeCell ref="G10:G22"/>
    <mergeCell ref="H10:H22"/>
    <mergeCell ref="I10:I22"/>
    <mergeCell ref="B24:M24"/>
    <mergeCell ref="M27:M31"/>
    <mergeCell ref="J27:J31"/>
    <mergeCell ref="G32:G36"/>
    <mergeCell ref="F32:F36"/>
    <mergeCell ref="C27:D27"/>
    <mergeCell ref="E27:E31"/>
    <mergeCell ref="F27:F31"/>
    <mergeCell ref="C25:D25"/>
    <mergeCell ref="C26:D26"/>
    <mergeCell ref="C36:D36"/>
    <mergeCell ref="D10:D22"/>
    <mergeCell ref="E10:E22"/>
    <mergeCell ref="B27:B31"/>
    <mergeCell ref="G27:G31"/>
    <mergeCell ref="H27:H31"/>
    <mergeCell ref="M10:M22"/>
    <mergeCell ref="C28:D28"/>
    <mergeCell ref="C29:D29"/>
    <mergeCell ref="C30:D30"/>
    <mergeCell ref="B23:K23"/>
    <mergeCell ref="M37:M41"/>
    <mergeCell ref="J32:J36"/>
    <mergeCell ref="K32:K36"/>
    <mergeCell ref="L32:L36"/>
    <mergeCell ref="L37:L41"/>
    <mergeCell ref="K27:K31"/>
    <mergeCell ref="L27:L31"/>
    <mergeCell ref="K37:K41"/>
    <mergeCell ref="C38:D38"/>
    <mergeCell ref="C39:D39"/>
    <mergeCell ref="C40:D40"/>
    <mergeCell ref="C41:D41"/>
    <mergeCell ref="L42:L46"/>
    <mergeCell ref="H37:H41"/>
    <mergeCell ref="I37:I41"/>
    <mergeCell ref="C42:D42"/>
    <mergeCell ref="M42:M46"/>
    <mergeCell ref="C43:D43"/>
    <mergeCell ref="C44:D44"/>
    <mergeCell ref="J42:J46"/>
    <mergeCell ref="K42:K46"/>
    <mergeCell ref="C31:D31"/>
    <mergeCell ref="I27:I31"/>
    <mergeCell ref="H42:H46"/>
    <mergeCell ref="I42:I46"/>
    <mergeCell ref="J37:J41"/>
    <mergeCell ref="C47:D47"/>
    <mergeCell ref="C48:D48"/>
    <mergeCell ref="C56:G56"/>
    <mergeCell ref="B42:B46"/>
    <mergeCell ref="E42:E46"/>
    <mergeCell ref="G37:G41"/>
    <mergeCell ref="C45:D45"/>
    <mergeCell ref="C46:D46"/>
    <mergeCell ref="F42:F46"/>
    <mergeCell ref="G42:G46"/>
    <mergeCell ref="K7:K8"/>
    <mergeCell ref="G3:M3"/>
    <mergeCell ref="B6:M6"/>
    <mergeCell ref="J10:J22"/>
    <mergeCell ref="K10:K22"/>
    <mergeCell ref="L10:L22"/>
    <mergeCell ref="F10:F22"/>
    <mergeCell ref="B4:M4"/>
    <mergeCell ref="B5:M5"/>
    <mergeCell ref="B10:B22"/>
    <mergeCell ref="H49:I49"/>
    <mergeCell ref="B52:M52"/>
    <mergeCell ref="K54:M54"/>
    <mergeCell ref="B7:B8"/>
    <mergeCell ref="C7:C8"/>
    <mergeCell ref="D7:D8"/>
    <mergeCell ref="E7:E8"/>
    <mergeCell ref="H7:H8"/>
    <mergeCell ref="H54:J54"/>
    <mergeCell ref="C54:G54"/>
    <mergeCell ref="H56:J56"/>
    <mergeCell ref="K55:M55"/>
    <mergeCell ref="K56:M56"/>
    <mergeCell ref="C53:G53"/>
    <mergeCell ref="H53:J53"/>
    <mergeCell ref="K53:M53"/>
    <mergeCell ref="C55:G55"/>
    <mergeCell ref="H55:J55"/>
  </mergeCells>
  <printOptions/>
  <pageMargins left="0.32" right="0.17" top="0.41" bottom="0.38" header="0.36" footer="0.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7:K31"/>
  <sheetViews>
    <sheetView zoomScalePageLayoutView="0" workbookViewId="0" topLeftCell="A1">
      <selection activeCell="A7" sqref="A7:J36"/>
    </sheetView>
  </sheetViews>
  <sheetFormatPr defaultColWidth="9.140625" defaultRowHeight="12.75"/>
  <sheetData>
    <row r="7" spans="4:9" ht="12.75">
      <c r="D7" s="16"/>
      <c r="E7" s="16"/>
      <c r="G7" s="16"/>
      <c r="H7" s="16"/>
      <c r="I7" s="16"/>
    </row>
    <row r="8" spans="4:9" ht="12.75">
      <c r="D8" s="16"/>
      <c r="E8" s="16"/>
      <c r="G8" s="16"/>
      <c r="H8" s="16"/>
      <c r="I8" s="16"/>
    </row>
    <row r="9" spans="4:9" ht="12.75">
      <c r="D9" s="16"/>
      <c r="E9" s="16"/>
      <c r="G9" s="16"/>
      <c r="H9" s="16"/>
      <c r="I9" s="16"/>
    </row>
    <row r="10" spans="4:9" ht="12.75">
      <c r="D10" s="16"/>
      <c r="E10" s="16"/>
      <c r="G10" s="16"/>
      <c r="H10" s="16"/>
      <c r="I10" s="16"/>
    </row>
    <row r="11" spans="4:9" ht="12.75">
      <c r="D11" s="16"/>
      <c r="E11" s="16"/>
      <c r="G11" s="16"/>
      <c r="H11" s="16"/>
      <c r="I11" s="16"/>
    </row>
    <row r="12" spans="4:9" ht="12.75">
      <c r="D12" s="16"/>
      <c r="E12" s="16"/>
      <c r="G12" s="16"/>
      <c r="H12" s="16"/>
      <c r="I12" s="16"/>
    </row>
    <row r="13" spans="4:9" ht="12.75">
      <c r="D13" s="16"/>
      <c r="E13" s="16"/>
      <c r="G13" s="16"/>
      <c r="H13" s="16"/>
      <c r="I13" s="16"/>
    </row>
    <row r="14" spans="4:9" ht="12.75">
      <c r="D14" s="16"/>
      <c r="E14" s="16"/>
      <c r="G14" s="16"/>
      <c r="H14" s="16"/>
      <c r="I14" s="16"/>
    </row>
    <row r="15" spans="4:9" ht="12.75">
      <c r="D15" s="16"/>
      <c r="E15" s="16"/>
      <c r="G15" s="16"/>
      <c r="H15" s="16"/>
      <c r="I15" s="16"/>
    </row>
    <row r="16" spans="4:9" ht="12.75">
      <c r="D16" s="16"/>
      <c r="E16" s="16"/>
      <c r="G16" s="16"/>
      <c r="H16" s="16"/>
      <c r="I16" s="16"/>
    </row>
    <row r="17" spans="4:9" ht="12.75">
      <c r="D17" s="16"/>
      <c r="E17" s="16"/>
      <c r="G17" s="16"/>
      <c r="H17" s="16"/>
      <c r="I17" s="16"/>
    </row>
    <row r="18" spans="4:9" ht="12.75">
      <c r="D18" s="16"/>
      <c r="E18" s="16"/>
      <c r="G18" s="16"/>
      <c r="H18" s="16"/>
      <c r="I18" s="16"/>
    </row>
    <row r="24" spans="6:11" ht="12.75">
      <c r="F24" s="16"/>
      <c r="G24" s="16"/>
      <c r="H24" s="16"/>
      <c r="I24" s="16"/>
      <c r="J24" s="16"/>
      <c r="K24" s="16"/>
    </row>
    <row r="25" spans="6:11" ht="12.75">
      <c r="F25" s="16"/>
      <c r="G25" s="16"/>
      <c r="H25" s="16"/>
      <c r="I25" s="16"/>
      <c r="J25" s="16"/>
      <c r="K25" s="16"/>
    </row>
    <row r="26" spans="6:11" ht="12.75">
      <c r="F26" s="16"/>
      <c r="G26" s="16"/>
      <c r="H26" s="16"/>
      <c r="I26" s="16"/>
      <c r="J26" s="16"/>
      <c r="K26" s="16"/>
    </row>
    <row r="27" spans="6:11" ht="12.75">
      <c r="F27" s="16"/>
      <c r="G27" s="16"/>
      <c r="H27" s="16"/>
      <c r="I27" s="16"/>
      <c r="J27" s="16"/>
      <c r="K27" s="16"/>
    </row>
    <row r="28" spans="6:11" ht="12.75">
      <c r="F28" s="16"/>
      <c r="G28" s="16"/>
      <c r="H28" s="16"/>
      <c r="I28" s="16"/>
      <c r="J28" s="16"/>
      <c r="K28" s="16"/>
    </row>
    <row r="29" spans="6:11" ht="12.75">
      <c r="F29" s="16"/>
      <c r="G29" s="16"/>
      <c r="H29" s="16"/>
      <c r="I29" s="16"/>
      <c r="J29" s="16"/>
      <c r="K29" s="16"/>
    </row>
    <row r="30" spans="6:11" ht="12.75">
      <c r="F30" s="16"/>
      <c r="G30" s="16"/>
      <c r="H30" s="16"/>
      <c r="I30" s="16"/>
      <c r="J30" s="16"/>
      <c r="K30" s="16"/>
    </row>
    <row r="31" spans="6:11" ht="12.75">
      <c r="F31" s="16"/>
      <c r="G31" s="16"/>
      <c r="H31" s="16"/>
      <c r="I31" s="16"/>
      <c r="J31" s="16"/>
      <c r="K31" s="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spsk-2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cp:keywords/>
  <dc:description/>
  <cp:lastModifiedBy>Wioleta Sybal</cp:lastModifiedBy>
  <cp:lastPrinted>2023-07-14T07:04:55Z</cp:lastPrinted>
  <dcterms:created xsi:type="dcterms:W3CDTF">2009-05-07T06:02:33Z</dcterms:created>
  <dcterms:modified xsi:type="dcterms:W3CDTF">2023-07-14T07:05:41Z</dcterms:modified>
  <cp:category/>
  <cp:version/>
  <cp:contentType/>
  <cp:contentStatus/>
</cp:coreProperties>
</file>