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05\duo\AGNIESZKACH\2023\ZP-23-007UN ODCZYNNIKI 1\"/>
    </mc:Choice>
  </mc:AlternateContent>
  <bookViews>
    <workbookView xWindow="0" yWindow="0" windowWidth="28800" windowHeight="12300"/>
  </bookViews>
  <sheets>
    <sheet name="Zadanie 1a" sheetId="1" r:id="rId1"/>
    <sheet name="Zadanie 1b" sheetId="3" r:id="rId2"/>
    <sheet name="Zadanie 2a" sheetId="2" r:id="rId3"/>
    <sheet name="Zadanie 2b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J9" i="2"/>
  <c r="J10" i="2"/>
  <c r="J11" i="2"/>
  <c r="I9" i="2"/>
  <c r="I10" i="2"/>
  <c r="I11" i="2"/>
  <c r="I8" i="2"/>
  <c r="J8" i="2" s="1"/>
  <c r="G24" i="1"/>
  <c r="F24" i="1"/>
  <c r="F23" i="1"/>
  <c r="G23" i="1" s="1"/>
  <c r="J11" i="1"/>
  <c r="I11" i="1"/>
  <c r="J9" i="1"/>
  <c r="I9" i="1"/>
  <c r="G24" i="2" l="1"/>
  <c r="G25" i="2"/>
  <c r="G25" i="1" l="1"/>
  <c r="C31" i="1" s="1"/>
  <c r="C28" i="2"/>
  <c r="C29" i="2"/>
  <c r="J12" i="2" l="1"/>
  <c r="C30" i="2" s="1"/>
  <c r="J12" i="1"/>
  <c r="C30" i="1" s="1"/>
  <c r="C32" i="1" s="1"/>
</calcChain>
</file>

<file path=xl/sharedStrings.xml><?xml version="1.0" encoding="utf-8"?>
<sst xmlns="http://schemas.openxmlformats.org/spreadsheetml/2006/main" count="165" uniqueCount="119">
  <si>
    <t>VAT %</t>
  </si>
  <si>
    <t>wartość brutto</t>
  </si>
  <si>
    <t>Lp.</t>
  </si>
  <si>
    <t>ASORTYMENT</t>
  </si>
  <si>
    <t>I.</t>
  </si>
  <si>
    <t xml:space="preserve">      </t>
  </si>
  <si>
    <t xml:space="preserve">  Ilość opakowań</t>
  </si>
  <si>
    <t>Cena jednostkowa brutto</t>
  </si>
  <si>
    <t xml:space="preserve">Cena jedn. netto za opakowanie </t>
  </si>
  <si>
    <t>9 = [7*8]</t>
  </si>
  <si>
    <t>10= [9*6]</t>
  </si>
  <si>
    <t>SUMA</t>
  </si>
  <si>
    <t>ODCZYNNIKI</t>
  </si>
  <si>
    <t>Odczynniki do oznaczania parametrów krytycznych dla 40 500 oznaczeń wraz z materiałem kontrolnym min. na 3 poziomach - opakowania na 250-450 ozn.</t>
  </si>
  <si>
    <t>II.</t>
  </si>
  <si>
    <t>oferowana wielkość opakowania jednostkowego</t>
  </si>
  <si>
    <t>ilość opakowań</t>
  </si>
  <si>
    <t>* Wykonawca, który nie posiada oddzielnie podłoży do selektywnej hodowli grzybów zobowiazy jest do dostarczania i wyceny całości  tj. 16 000 butelek podłóż do hodowli w warunkach tlenowych</t>
  </si>
  <si>
    <t>** Wykonawca, którzy nie posiada  podłoży litycznych  zobowiazany jest do dostarczania i wyceny całości  tj. 14 000 butelek podłóż do hodowli w warunkach beztlenowych</t>
  </si>
  <si>
    <t>a)</t>
  </si>
  <si>
    <t>b)</t>
  </si>
  <si>
    <t>c)</t>
  </si>
  <si>
    <t xml:space="preserve">producent nazwa asortymentu </t>
  </si>
  <si>
    <t>numer katalogowy</t>
  </si>
  <si>
    <t>nume katalogowy</t>
  </si>
  <si>
    <t>d)</t>
  </si>
  <si>
    <t>określic ilość potrzebną do wykonania 36 300 posiewów/ 3 lata</t>
  </si>
  <si>
    <t>oferowana wielkość opakowania</t>
  </si>
  <si>
    <t>MATERIAŁY ZUŻYWALNE wg potrzeb analizatorów</t>
  </si>
  <si>
    <t>ANALIZATORY PARAMETRÓW KRYTYCZNYCH - 2 SZTUKI</t>
  </si>
  <si>
    <t xml:space="preserve">       PARAMETR/WARUNEK</t>
  </si>
  <si>
    <t>TAK/OPIS</t>
  </si>
  <si>
    <t>Analizatory  / 2 szt / -  rok produkcji  nie starszy niż  2019</t>
  </si>
  <si>
    <t xml:space="preserve">Możliwość oznaczania żądanych parametrów z jednej próbki:
- parametry oznaczane: pH, pCO2, pO2, Na+, K+, Cl-, Ca++, hematokryt, glukoza, mleczany,  tHb,  O2Hb, MetHb, COHb, HHb
- parametry wyliczane:HCO3, HCO3 st., TCO2, BE, O2 sat.
</t>
  </si>
  <si>
    <t>Możliwość oznaczania parametrów z próbki krwi tętniczej, kapilarnej i żylnej – aspiracja próbki zarówno ze strzykawki jak i z kapilary.</t>
  </si>
  <si>
    <t>Pomiar wszystkich parametrów z krwi pacjenta oraz materiału kontrolnego w jednym torze pomiarowym.</t>
  </si>
  <si>
    <t>Analizator przeznaczony do pracy w laboratorium oraz w Oddziale – wszystkie elementy wymienialne tj: odczynniki, elektrody, płyny kontrolne, myjące oraz pojemnik na ścieki umieszczone w jednej wielotestowej kasecie odczynnikowo-sensorowej (dopuszczalna jest osobna kaseta sensorowa). Termin ważności kasety odczynnikowo-sensorowej co najmniej 31 dni. Wszystkie kasety niezbędne do wykonywania oznaczeń przechowywane w temperaturze pokojowej, nie wymagają temperatury lodówki.</t>
  </si>
  <si>
    <t>Możliwość zastosowania kaset różnej wielkości w zależności od ilości aktualnie wykonywanych badań oraz  stabilności kasety na pokładzie aparatu (250 – 450 oznaczeń)</t>
  </si>
  <si>
    <t>Analizatory w pełni automatyczne. Nie wymagają żadnych procedur konserwacyjnych typu odbiałczanie, czyszczenie czy manualna wymiana sondy aspiracyjnej, czyszczenie i wymiana jakichkolwiek uszczelek lub uchwytów uszczelek</t>
  </si>
  <si>
    <t>Zestaw odczynnikowy z wbudowanym, automatycznym systemem kontroli jakości w czasie rzeczywistym, automatyczna kontrola systemu po każdym oznaczeniu. System kontroli jakości wykrywający i korygujący błędy analityczne takie jak: mikroskrzepy, pęcherze powietrza, interferencje. Informacja o wykrytym błędzie. Dokumentacja automatycznej naprawy błędów, bieżący dostęp do raportu błędów zawierający: rodzaj wykrytego błędu, czynność naprawczą, informację czy błąd został naprawiony .</t>
  </si>
  <si>
    <t>Całkowicie automatyczna kalibracja lub kalibracja fabryczna</t>
  </si>
  <si>
    <t>Czas pomiaru do 45 sekund.</t>
  </si>
  <si>
    <t>Objętość próbki: do 160 mikrolitrów.</t>
  </si>
  <si>
    <t>Zgodność z dyrektywą 98/79/EC dot. Wyrobów medycznych, aparaty posiadaja oznakowania CE</t>
  </si>
  <si>
    <t>Dodatkowe oprogramowanie dające możliwość zdalnego nadzoru pracy analizatora działającego na Oddziale przez pracowników Laboratorium.</t>
  </si>
  <si>
    <t>Komunikacja dwukierunkowa.</t>
  </si>
  <si>
    <t>Wykonawca zapewni podłączenie aparatów do systemu informatycznego Szpitala ( LAB 3000)  wraz z   niezbędnym sprzętem komputerowym</t>
  </si>
  <si>
    <t>Wbudowana drukarka.</t>
  </si>
  <si>
    <t>Oprogramowanie w języku polskim.</t>
  </si>
  <si>
    <t>Wymagany system podtrzymywania napięcia UPS min 30 minut.</t>
  </si>
  <si>
    <t xml:space="preserve">Serwis gwarancyjny – należy podać nazwę, siedzibę, numery kontaktowe.
</t>
  </si>
  <si>
    <t xml:space="preserve">Zakres liniowości oznaczanego wapnia zjonizowanego od 0,11-5,00 mmol/L </t>
  </si>
  <si>
    <t>PRODUCENT ……….. MODEL/TYP …………………… ROK PRODUKCJI ………………………</t>
  </si>
  <si>
    <t>OPIS</t>
  </si>
  <si>
    <t>CENA BRUTTO ZA MIESIAC</t>
  </si>
  <si>
    <t>WARTOŚĆ BRUTTO ZA 36 MIESIĘCY</t>
  </si>
  <si>
    <t>6= [4*5]</t>
  </si>
  <si>
    <t xml:space="preserve">CENA NETTO/ MIESIĄC </t>
  </si>
  <si>
    <t>7= [6*36]</t>
  </si>
  <si>
    <t>NAZWA URZĄDZENIA, PRODUCENT, MODEL/TYP</t>
  </si>
  <si>
    <t>DZIERŻAWA 2 SZTUK ANALIZATORÓW PARAMETRÓW KRYTYCZNYCH NA OKRES 36 MIESIĘCY</t>
  </si>
  <si>
    <t>FORMULARZ OCENY JAKOŚCI 2 SZTUK ANALIZATORÓW PARAMETRÓW KRYTYCZNYCH</t>
  </si>
  <si>
    <t xml:space="preserve">       PARAMETR</t>
  </si>
  <si>
    <t xml:space="preserve">   TAK/NIE</t>
  </si>
  <si>
    <t>OPIS/KOMENTARZ</t>
  </si>
  <si>
    <t>Wszystkie elementy wymienialne tj: odczynniki, elektrody, płyny kontrolne, myjące, oraz pojemnik na ścieki umieszczone w jednej wielotestowej kasecie odczynnikowo-sensorowej.</t>
  </si>
  <si>
    <t>tak-10 pkt. nie- 0 pkt</t>
  </si>
  <si>
    <t>Sonda aspiracyjna umieszona w kasecie odczynnikowo-sensorowej, będąca integralnym jej elementem, wymieniana wraz z kasetą, nie wymaga konserwacji.</t>
  </si>
  <si>
    <t xml:space="preserve">Automatyczna kontrola jakości przeprowadzana bez ingerencji użytkownika przy użyciu trzech różnych roztworów, odpowiednio: po każdym badaniu, co 4 godziny i co 12 godzin. Graficzny wykres kontroli jakości prezentujący różnice pomiędzy wartością otrzymaną a wartością docelową dla każdego parametru.   </t>
  </si>
  <si>
    <t>Automatyczne usuwanie mikroskrzepów przez system, brak opcji ręcznego usuwania skrzepów ze względu na biohazard</t>
  </si>
  <si>
    <t>ILOŚĆ PUNKTÓW</t>
  </si>
  <si>
    <t xml:space="preserve">                                                                                    tak-10 pkt. nie- 0 pkt</t>
  </si>
  <si>
    <t>DZIERŻAWA ANALIZATORA PARAMETRÓW KRYTYCZNYCH NR 1</t>
  </si>
  <si>
    <t>DZIERŻAWA ANALIZATORA PARAMETRÓW KRYTYCZNYCH NR 2</t>
  </si>
  <si>
    <t>FORMULARZ CENOWY</t>
  </si>
  <si>
    <t>LP.</t>
  </si>
  <si>
    <t>NAZWA</t>
  </si>
  <si>
    <t>WARTOŚĆ BRUTTO</t>
  </si>
  <si>
    <t>ZESTAWY ODCZYNNIKOWE I MATERIAŁY ZUŻYWALNE</t>
  </si>
  <si>
    <t>DZIERŻAWA DWÓCH ANALIZATORÓW</t>
  </si>
  <si>
    <t>APARAT DO MONITOROWANIA  POSIEWÓW  KRWI  I PŁYNÓW USTROJOWYCH</t>
  </si>
  <si>
    <t>Możliwość posiewu małych objętości krwi minimum 0,5 ml ; potwierdzone informacją w instrukcji używania producenta</t>
  </si>
  <si>
    <t xml:space="preserve">Wizualna wyraźna ocena wzrostu drobnoustrojów w podłożu na podstawie zmiany zabarwienia butelki, przed włożeniem jej do analizatora  </t>
  </si>
  <si>
    <t>Butelka lityczna do hodowli beztlenowców</t>
  </si>
  <si>
    <t>W pełni zautomatyzowany załadunek butelek do aparatu bez konieczności otwierania komory pomiarowej</t>
  </si>
  <si>
    <t>Bezpośredni automatyczny pomiar poziomu badanej próbki w każdej butelce podczas jej wprowadzania do aparatu</t>
  </si>
  <si>
    <t>Wprowadzanie danych o numerze badania
czytnikiem kodów paskowych</t>
  </si>
  <si>
    <t>Butelki z podłożem w którym znajduje się
inhibitor antybiotyków</t>
  </si>
  <si>
    <t>Serwis : należy podać nazwę, siedzibę,
numery telefonów do kontaktu</t>
  </si>
  <si>
    <t>Możliwość hodowli grzybów w oddzielnym podłożu 
Hodowla grzybów w podłożu tlenowym</t>
  </si>
  <si>
    <t xml:space="preserve">Hodowla i detekcja wzrostu w obrębie aparatu, zapewniająca możliwość inkubacji butelek; w nie mniej, niż 400 miejsc pomiarowych jednocześnie </t>
  </si>
  <si>
    <t>Aparat najnowszej generacji spośród oferowanych przez wykonawcę Aparat nie starszy niż z 2022 roku</t>
  </si>
  <si>
    <t>Aparat, umożliwiający ciągłą inkubację i monitorowanie inokulowanych butelek z podłożami</t>
  </si>
  <si>
    <t xml:space="preserve">Komputer wbudowany z oprogramowaniem w wersji graficznej / minimum rejestracja i wprowadzanie prób, podgląd prób – tworzenie zestawień i ich wydruk, podgląd wykresu próby w trakcie wzrostu </t>
  </si>
  <si>
    <t>Brak procedury codziennego rozruchu aparatu</t>
  </si>
  <si>
    <t>Natychmiastowa sygnalizacja próby dodatniej sygnał dźwiękowy i świetlny</t>
  </si>
  <si>
    <t>Sygnalizacja wzrostu w anonimowej butelce – jednoznaczne określenie w oprogramowaniu statusu butelki anonimowej (określenie jako butelka pozytywna bądź butelka negatywna)</t>
  </si>
  <si>
    <t xml:space="preserve">Podłączenie analizatora do systemu formatycznego będącego na wyposażeniu laboratorium
mikrobiologicznego ( ATD ) </t>
  </si>
  <si>
    <t xml:space="preserve">Analizator wyposażony w UPS, umożliwiający bezpieczne zamknięcie systemu w momencie awarii sieci energetycznej i przywrócenie jego pracy z
zachowaniem wszystkich parametrów oraz
ciągłości badanych próbek w okresie do 30
minut </t>
  </si>
  <si>
    <t xml:space="preserve">Możliwość usytuowania aparatu, bądź dodatkowego modułu aparatu, poza Pracownią Bakteriologiczną– we wskazanym miejscu </t>
  </si>
  <si>
    <t xml:space="preserve">Butelki zwalidowane przez EUCAST pod względem możliwości wykonania antybiogramu bezpośrednio z dodatniej butelki  posiewu krwi </t>
  </si>
  <si>
    <t xml:space="preserve">DODATKOWE PUNKTY ZA W/W PARAMETRY ZOSTANA PRZYZNANE NA PODSTAWIE DOKUMENTOW DOŁĄCZONYCH DO OFERTY, Z TREŚCI  KTÓRYCH JEDNOZNACZNIE BĘDZIE WYNIKAĆ, ŻE OFEROWANY PRZEDMIOT ZAMÓWIENIA SPEŁNIA WARUNEK. </t>
  </si>
  <si>
    <r>
      <t xml:space="preserve">OFEROWANY TERMIN WAŻNOŚCI WYNOSI MINIMUM 70% TERMINU WAŻNOŚCI PODANEGO PRZEZ PRODUCENTA CO ODPOWIADA </t>
    </r>
    <r>
      <rPr>
        <sz val="10"/>
        <color rgb="FFC00000"/>
        <rFont val="Ubuntu"/>
        <family val="2"/>
        <charset val="238"/>
      </rPr>
      <t>….</t>
    </r>
    <r>
      <rPr>
        <sz val="10"/>
        <rFont val="Ubuntu"/>
        <family val="2"/>
        <charset val="238"/>
      </rPr>
      <t xml:space="preserve"> MIESIĄCOM </t>
    </r>
    <r>
      <rPr>
        <sz val="10"/>
        <color rgb="FFC00000"/>
        <rFont val="Ubuntu"/>
        <family val="2"/>
        <charset val="238"/>
      </rPr>
      <t>( UZUPEŁNIĆ LICZBĘ MIESIĘCY)!</t>
    </r>
  </si>
  <si>
    <t xml:space="preserve">Podłoża do hodowli w warunkach tlenowych z inhibitorem antybiotyków
 - 14 000 butelek z inhibitorami flory bakteryjnej do selektywnej hodowli grzybów  *  - 2 000 butelek </t>
  </si>
  <si>
    <t xml:space="preserve">Podłoża do hodowli w warunkach beztlenowych z inhibitorem antybiotyków
 -7 000 butelek lityczne z inhibitorem 
antybiotyków  **  -7 000 butelek </t>
  </si>
  <si>
    <t xml:space="preserve">Podłoża tzw. Pediatryczne z inhibitorem antybiotyków  - 6 000 butelek </t>
  </si>
  <si>
    <t>Substancja wzbogacająca dodatkowo podłoże przy pobieraniu małych ilości
płynów ustrojowych  -ilość wystarczająca dla 300 butelek.</t>
  </si>
  <si>
    <r>
      <t xml:space="preserve">OFEROWANY TERMIN WAŻNOŚCI WYNOSI MINIMUM 70% TERMINU WAŻNOŚCI PODANEGO PRZEZ PRODUCENTA CO ODPOWIADA </t>
    </r>
    <r>
      <rPr>
        <sz val="10"/>
        <color rgb="FFC00000"/>
        <rFont val="Ubuntu Light"/>
        <family val="2"/>
        <charset val="238"/>
      </rPr>
      <t xml:space="preserve">…. </t>
    </r>
    <r>
      <rPr>
        <sz val="10"/>
        <rFont val="Ubuntu Light"/>
        <family val="2"/>
        <charset val="238"/>
      </rPr>
      <t xml:space="preserve">MIESIĄCOM </t>
    </r>
    <r>
      <rPr>
        <sz val="10"/>
        <color rgb="FFC00000"/>
        <rFont val="Ubuntu Light"/>
        <family val="2"/>
        <charset val="238"/>
      </rPr>
      <t>( UZUPEŁNIĆ LICZBĘ MIESIĘCY)!</t>
    </r>
  </si>
  <si>
    <t xml:space="preserve">Wykrywanie bakterii z krwi i płynów ustrojowych potwierdzone informacją w  instrukcji używania producenta </t>
  </si>
  <si>
    <t>FORMULARZ OCENY JAKOŚCI ANALIZATORA DO MONITOROWANIA POSIEWÓW KRWI I PŁYNÓW USTROJOWYCH</t>
  </si>
  <si>
    <t>DZIERŻAWA ANALIZATORA DO MONITOROWANIA POSIEWÓW KRWI I PŁYNÓW USTROJOWYCH NA OKRES 36 MIESIĘCY</t>
  </si>
  <si>
    <t xml:space="preserve">DZIERŻAWA ANALIZATORA </t>
  </si>
  <si>
    <t>DZIERŻAWA ANALIZATORA</t>
  </si>
  <si>
    <t xml:space="preserve">ODCZYNNIKI DO OZNACZANIA PARAMETRÓW KRYTYCZNYCH W ILOŚCI POTRZEBNEJ DO WYKONANIA 40 500 OZNACZEŃ / 36 MIESIECY </t>
  </si>
  <si>
    <t xml:space="preserve"> Odczynniki do oznaczania posiewów krwi i płynów ustrojowych</t>
  </si>
  <si>
    <t>Ilość potrzebna do wykonania 36 300 posiewów / 36 MIESIĘCY</t>
  </si>
  <si>
    <t>tak-3 pkt. nie- 0 pkt</t>
  </si>
  <si>
    <t>tak-16 pkt. nie- 0 pkt</t>
  </si>
  <si>
    <t xml:space="preserve">                                                                                    tak-15 pkt. nie- 0 pkt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</si>
</sst>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Ubuntu"/>
      <family val="2"/>
      <charset val="238"/>
    </font>
    <font>
      <b/>
      <sz val="10"/>
      <name val="Ubuntu"/>
      <family val="2"/>
      <charset val="238"/>
    </font>
    <font>
      <sz val="10"/>
      <name val="Ubuntu"/>
      <family val="2"/>
      <charset val="238"/>
    </font>
    <font>
      <sz val="10"/>
      <name val="Arial CE"/>
      <charset val="238"/>
    </font>
    <font>
      <sz val="10"/>
      <color rgb="FFC00000"/>
      <name val="Ubuntu"/>
      <family val="2"/>
      <charset val="238"/>
    </font>
    <font>
      <sz val="11"/>
      <color theme="1"/>
      <name val="Ubuntu Light"/>
      <family val="2"/>
      <charset val="238"/>
    </font>
    <font>
      <b/>
      <sz val="10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sz val="10"/>
      <color theme="1"/>
      <name val="Ubuntu Light"/>
      <family val="2"/>
      <charset val="238"/>
    </font>
    <font>
      <sz val="8"/>
      <name val="Ubuntu Light"/>
      <family val="2"/>
      <charset val="238"/>
    </font>
    <font>
      <sz val="10"/>
      <name val="Ubuntu Light"/>
      <family val="2"/>
      <charset val="238"/>
    </font>
    <font>
      <b/>
      <sz val="8"/>
      <name val="Ubuntu Light"/>
      <family val="2"/>
      <charset val="238"/>
    </font>
    <font>
      <b/>
      <sz val="10"/>
      <color rgb="FFC00000"/>
      <name val="Ubuntu Light"/>
      <family val="2"/>
      <charset val="238"/>
    </font>
    <font>
      <sz val="10"/>
      <color rgb="FFC00000"/>
      <name val="Ubuntu Light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1" fillId="0" borderId="1" xfId="0" applyFont="1" applyBorder="1" applyAlignment="1">
      <alignment wrapText="1"/>
    </xf>
    <xf numFmtId="44" fontId="9" fillId="0" borderId="1" xfId="0" applyNumberFormat="1" applyFont="1" applyBorder="1"/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0" borderId="7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44" fontId="9" fillId="0" borderId="1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/>
    <xf numFmtId="0" fontId="9" fillId="0" borderId="1" xfId="0" applyFont="1" applyBorder="1" applyAlignment="1">
      <alignment wrapText="1"/>
    </xf>
    <xf numFmtId="0" fontId="9" fillId="0" borderId="0" xfId="0" applyFont="1" applyAlignment="1">
      <alignment horizontal="right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NumberFormat="1" applyFont="1" applyBorder="1"/>
    <xf numFmtId="0" fontId="7" fillId="0" borderId="1" xfId="0" applyNumberFormat="1" applyFont="1" applyBorder="1"/>
    <xf numFmtId="0" fontId="6" fillId="0" borderId="1" xfId="0" applyNumberFormat="1" applyFont="1" applyBorder="1"/>
    <xf numFmtId="0" fontId="7" fillId="0" borderId="1" xfId="0" applyFont="1" applyBorder="1" applyAlignment="1" applyProtection="1">
      <alignment wrapText="1"/>
    </xf>
    <xf numFmtId="0" fontId="11" fillId="0" borderId="1" xfId="0" applyFont="1" applyBorder="1" applyAlignment="1" applyProtection="1">
      <alignment vertical="center" wrapText="1"/>
    </xf>
    <xf numFmtId="0" fontId="13" fillId="0" borderId="0" xfId="0" applyFont="1"/>
    <xf numFmtId="0" fontId="9" fillId="0" borderId="1" xfId="0" applyFont="1" applyBorder="1"/>
    <xf numFmtId="0" fontId="8" fillId="0" borderId="0" xfId="0" applyFont="1" applyAlignme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vertical="top" wrapText="1"/>
    </xf>
    <xf numFmtId="0" fontId="9" fillId="0" borderId="1" xfId="0" applyNumberFormat="1" applyFont="1" applyBorder="1"/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7" fillId="0" borderId="6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vertical="top" wrapText="1"/>
    </xf>
    <xf numFmtId="0" fontId="11" fillId="0" borderId="11" xfId="0" applyFont="1" applyBorder="1" applyAlignment="1" applyProtection="1">
      <alignment vertical="top" wrapText="1"/>
    </xf>
    <xf numFmtId="0" fontId="11" fillId="0" borderId="3" xfId="0" applyFont="1" applyBorder="1" applyAlignment="1" applyProtection="1">
      <alignment vertical="top" wrapText="1"/>
    </xf>
    <xf numFmtId="0" fontId="7" fillId="0" borderId="2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vertical="top" wrapText="1"/>
    </xf>
    <xf numFmtId="0" fontId="7" fillId="0" borderId="3" xfId="0" applyFont="1" applyBorder="1" applyAlignment="1" applyProtection="1">
      <alignment vertical="top" wrapText="1"/>
    </xf>
    <xf numFmtId="0" fontId="9" fillId="0" borderId="1" xfId="0" applyFont="1" applyBorder="1" applyAlignment="1" applyProtection="1">
      <alignment vertical="top" wrapText="1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 applyProtection="1">
      <alignment vertical="top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workbookViewId="0">
      <selection activeCell="B9" sqref="B9"/>
    </sheetView>
  </sheetViews>
  <sheetFormatPr defaultRowHeight="15.75" x14ac:dyDescent="0.25"/>
  <cols>
    <col min="1" max="1" width="3.85546875" style="1" bestFit="1" customWidth="1"/>
    <col min="2" max="2" width="56.28515625" style="1" customWidth="1"/>
    <col min="3" max="3" width="14" style="1" customWidth="1"/>
    <col min="4" max="4" width="13.28515625" style="1" customWidth="1"/>
    <col min="5" max="5" width="15.42578125" style="1" customWidth="1"/>
    <col min="6" max="6" width="12.140625" style="1" customWidth="1"/>
    <col min="7" max="7" width="21" style="1" customWidth="1"/>
    <col min="8" max="8" width="11" style="1" customWidth="1"/>
    <col min="9" max="9" width="18.7109375" style="1" customWidth="1"/>
    <col min="10" max="10" width="17" style="1" customWidth="1"/>
    <col min="11" max="11" width="9.140625" style="1"/>
    <col min="12" max="12" width="6.5703125" style="1" customWidth="1"/>
    <col min="13" max="15" width="9.140625" style="1"/>
    <col min="16" max="16" width="10.85546875" style="1" customWidth="1"/>
    <col min="17" max="19" width="9.140625" style="1"/>
    <col min="20" max="20" width="23.42578125" style="1" customWidth="1"/>
    <col min="21" max="16384" width="9.140625" style="1"/>
  </cols>
  <sheetData>
    <row r="1" spans="1:10" ht="18" x14ac:dyDescent="0.35">
      <c r="A1" s="15"/>
      <c r="B1" s="16"/>
      <c r="C1" s="15"/>
      <c r="D1" s="15"/>
      <c r="E1" s="15"/>
      <c r="F1" s="15"/>
      <c r="G1" s="15"/>
      <c r="H1" s="15"/>
      <c r="I1" s="15"/>
      <c r="J1" s="15"/>
    </row>
    <row r="2" spans="1:10" ht="28.5" customHeight="1" x14ac:dyDescent="0.3">
      <c r="A2" s="61" t="s">
        <v>113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x14ac:dyDescent="0.25">
      <c r="A3" s="55" t="s">
        <v>2</v>
      </c>
      <c r="B3" s="55" t="s">
        <v>3</v>
      </c>
      <c r="C3" s="55" t="s">
        <v>22</v>
      </c>
      <c r="D3" s="55" t="s">
        <v>24</v>
      </c>
      <c r="E3" s="55" t="s">
        <v>15</v>
      </c>
      <c r="F3" s="55" t="s">
        <v>16</v>
      </c>
      <c r="G3" s="55" t="s">
        <v>8</v>
      </c>
      <c r="H3" s="58" t="s">
        <v>0</v>
      </c>
      <c r="I3" s="59" t="s">
        <v>7</v>
      </c>
      <c r="J3" s="59" t="s">
        <v>1</v>
      </c>
    </row>
    <row r="4" spans="1:10" ht="15.75" customHeight="1" x14ac:dyDescent="0.25">
      <c r="A4" s="56"/>
      <c r="B4" s="56"/>
      <c r="C4" s="56"/>
      <c r="D4" s="56"/>
      <c r="E4" s="56"/>
      <c r="F4" s="56"/>
      <c r="G4" s="56"/>
      <c r="H4" s="58"/>
      <c r="I4" s="59"/>
      <c r="J4" s="59"/>
    </row>
    <row r="5" spans="1:10" x14ac:dyDescent="0.25">
      <c r="A5" s="56"/>
      <c r="B5" s="56"/>
      <c r="C5" s="56"/>
      <c r="D5" s="56"/>
      <c r="E5" s="56"/>
      <c r="F5" s="56"/>
      <c r="G5" s="56"/>
      <c r="H5" s="58"/>
      <c r="I5" s="59"/>
      <c r="J5" s="59"/>
    </row>
    <row r="6" spans="1:10" x14ac:dyDescent="0.25">
      <c r="A6" s="57"/>
      <c r="B6" s="57"/>
      <c r="C6" s="57"/>
      <c r="D6" s="57"/>
      <c r="E6" s="57"/>
      <c r="F6" s="57"/>
      <c r="G6" s="57"/>
      <c r="H6" s="58"/>
      <c r="I6" s="59"/>
      <c r="J6" s="59"/>
    </row>
    <row r="7" spans="1:10" ht="15.75" customHeight="1" x14ac:dyDescent="0.25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 t="s">
        <v>9</v>
      </c>
      <c r="J7" s="7" t="s">
        <v>10</v>
      </c>
    </row>
    <row r="8" spans="1:10" ht="17.25" x14ac:dyDescent="0.35">
      <c r="A8" s="17" t="s">
        <v>4</v>
      </c>
      <c r="B8" s="48" t="s">
        <v>12</v>
      </c>
      <c r="C8" s="62"/>
      <c r="D8" s="62"/>
      <c r="E8" s="62"/>
      <c r="F8" s="62"/>
      <c r="G8" s="62"/>
      <c r="H8" s="62"/>
      <c r="I8" s="62"/>
      <c r="J8" s="63"/>
    </row>
    <row r="9" spans="1:10" ht="49.5" x14ac:dyDescent="0.35">
      <c r="A9" s="8">
        <v>1</v>
      </c>
      <c r="B9" s="13" t="s">
        <v>13</v>
      </c>
      <c r="C9" s="9"/>
      <c r="D9" s="9"/>
      <c r="E9" s="9"/>
      <c r="F9" s="9"/>
      <c r="G9" s="10"/>
      <c r="H9" s="11"/>
      <c r="I9" s="10">
        <f>ROUND(G9*H9+G9,2)</f>
        <v>0</v>
      </c>
      <c r="J9" s="10">
        <f>ROUND(I9*F9,2)</f>
        <v>0</v>
      </c>
    </row>
    <row r="10" spans="1:10" ht="17.25" x14ac:dyDescent="0.35">
      <c r="A10" s="18" t="s">
        <v>14</v>
      </c>
      <c r="B10" s="51" t="s">
        <v>28</v>
      </c>
      <c r="C10" s="52"/>
      <c r="D10" s="52"/>
      <c r="E10" s="52"/>
      <c r="F10" s="52"/>
      <c r="G10" s="52"/>
      <c r="H10" s="52"/>
      <c r="I10" s="52"/>
      <c r="J10" s="53"/>
    </row>
    <row r="11" spans="1:10" ht="17.25" x14ac:dyDescent="0.35">
      <c r="A11" s="8">
        <v>2</v>
      </c>
      <c r="B11" s="13"/>
      <c r="C11" s="9"/>
      <c r="D11" s="9"/>
      <c r="E11" s="9"/>
      <c r="F11" s="9"/>
      <c r="G11" s="10"/>
      <c r="H11" s="11"/>
      <c r="I11" s="10">
        <f>ROUND(G11*H11+G11,2)</f>
        <v>0</v>
      </c>
      <c r="J11" s="10">
        <f>ROUND(I11*F11,2)</f>
        <v>0</v>
      </c>
    </row>
    <row r="12" spans="1:10" ht="18" x14ac:dyDescent="0.35">
      <c r="A12" s="60"/>
      <c r="B12" s="60"/>
      <c r="C12" s="60"/>
      <c r="D12" s="60"/>
      <c r="E12" s="60"/>
      <c r="F12" s="60"/>
      <c r="G12" s="60"/>
      <c r="H12" s="60"/>
      <c r="I12" s="21" t="s">
        <v>11</v>
      </c>
      <c r="J12" s="20">
        <f>SUM(J9:J11)</f>
        <v>0</v>
      </c>
    </row>
    <row r="13" spans="1:10" ht="45.75" customHeight="1" x14ac:dyDescent="0.25">
      <c r="A13" s="2"/>
      <c r="B13" s="50" t="s">
        <v>102</v>
      </c>
      <c r="C13" s="50"/>
      <c r="D13" s="50"/>
      <c r="E13" s="50"/>
      <c r="H13" s="3"/>
      <c r="I13" s="3"/>
      <c r="J13" s="3"/>
    </row>
    <row r="14" spans="1:10" x14ac:dyDescent="0.25">
      <c r="H14" s="3"/>
      <c r="I14" s="3"/>
      <c r="J14" s="3"/>
    </row>
    <row r="15" spans="1:10" x14ac:dyDescent="0.25">
      <c r="B15" s="1" t="s">
        <v>5</v>
      </c>
      <c r="H15" s="3"/>
      <c r="I15" s="3"/>
      <c r="J15" s="3"/>
    </row>
    <row r="16" spans="1:10" x14ac:dyDescent="0.25">
      <c r="H16" s="3"/>
      <c r="I16" s="3"/>
      <c r="J16" s="3"/>
    </row>
    <row r="17" spans="1:10" ht="16.5" x14ac:dyDescent="0.3">
      <c r="A17" s="54" t="s">
        <v>60</v>
      </c>
      <c r="B17" s="54"/>
      <c r="C17" s="54"/>
      <c r="D17" s="54"/>
      <c r="E17" s="54"/>
      <c r="F17" s="54"/>
      <c r="G17" s="54"/>
      <c r="H17" s="3"/>
      <c r="I17" s="3"/>
      <c r="J17" s="3"/>
    </row>
    <row r="18" spans="1:10" x14ac:dyDescent="0.25">
      <c r="A18" s="55" t="s">
        <v>2</v>
      </c>
      <c r="B18" s="55" t="s">
        <v>53</v>
      </c>
      <c r="C18" s="55" t="s">
        <v>59</v>
      </c>
      <c r="D18" s="55" t="s">
        <v>57</v>
      </c>
      <c r="E18" s="58" t="s">
        <v>0</v>
      </c>
      <c r="F18" s="59" t="s">
        <v>54</v>
      </c>
      <c r="G18" s="59" t="s">
        <v>55</v>
      </c>
    </row>
    <row r="19" spans="1:10" x14ac:dyDescent="0.25">
      <c r="A19" s="56"/>
      <c r="B19" s="56"/>
      <c r="C19" s="56"/>
      <c r="D19" s="56"/>
      <c r="E19" s="58"/>
      <c r="F19" s="59"/>
      <c r="G19" s="59"/>
    </row>
    <row r="20" spans="1:10" x14ac:dyDescent="0.25">
      <c r="A20" s="56"/>
      <c r="B20" s="56"/>
      <c r="C20" s="56"/>
      <c r="D20" s="56"/>
      <c r="E20" s="58"/>
      <c r="F20" s="59"/>
      <c r="G20" s="59"/>
    </row>
    <row r="21" spans="1:10" x14ac:dyDescent="0.25">
      <c r="A21" s="57"/>
      <c r="B21" s="57"/>
      <c r="C21" s="57"/>
      <c r="D21" s="57"/>
      <c r="E21" s="58"/>
      <c r="F21" s="59"/>
      <c r="G21" s="59"/>
    </row>
    <row r="22" spans="1:10" ht="16.5" x14ac:dyDescent="0.25">
      <c r="A22" s="7">
        <v>1</v>
      </c>
      <c r="B22" s="7">
        <v>2</v>
      </c>
      <c r="C22" s="7">
        <v>3</v>
      </c>
      <c r="D22" s="7">
        <v>4</v>
      </c>
      <c r="E22" s="7">
        <v>5</v>
      </c>
      <c r="F22" s="7" t="s">
        <v>56</v>
      </c>
      <c r="G22" s="7" t="s">
        <v>58</v>
      </c>
    </row>
    <row r="23" spans="1:10" ht="33" x14ac:dyDescent="0.35">
      <c r="A23" s="13">
        <v>1</v>
      </c>
      <c r="B23" s="13" t="s">
        <v>72</v>
      </c>
      <c r="C23" s="9"/>
      <c r="D23" s="10"/>
      <c r="E23" s="11"/>
      <c r="F23" s="10">
        <f>ROUND(D23*E23+D23,2)</f>
        <v>0</v>
      </c>
      <c r="G23" s="10">
        <f>ROUND(F23*36,2)</f>
        <v>0</v>
      </c>
    </row>
    <row r="24" spans="1:10" ht="33" x14ac:dyDescent="0.35">
      <c r="A24" s="13">
        <v>2</v>
      </c>
      <c r="B24" s="13" t="s">
        <v>73</v>
      </c>
      <c r="C24" s="9"/>
      <c r="D24" s="10"/>
      <c r="E24" s="11"/>
      <c r="F24" s="10">
        <f>ROUND(D24*E24+D24,2)</f>
        <v>0</v>
      </c>
      <c r="G24" s="10">
        <f>ROUND(F24*36,2)</f>
        <v>0</v>
      </c>
    </row>
    <row r="25" spans="1:10" ht="17.25" x14ac:dyDescent="0.35">
      <c r="A25" s="12"/>
      <c r="B25" s="12"/>
      <c r="C25" s="12"/>
      <c r="D25" s="12"/>
      <c r="E25" s="12"/>
      <c r="F25" s="22" t="s">
        <v>11</v>
      </c>
      <c r="G25" s="14">
        <f>SUM(G23:G24)</f>
        <v>0</v>
      </c>
    </row>
    <row r="28" spans="1:10" ht="17.25" customHeight="1" x14ac:dyDescent="0.3">
      <c r="A28" s="49" t="s">
        <v>74</v>
      </c>
      <c r="B28" s="49"/>
      <c r="C28" s="49"/>
    </row>
    <row r="29" spans="1:10" ht="30.75" x14ac:dyDescent="0.35">
      <c r="A29" s="23" t="s">
        <v>75</v>
      </c>
      <c r="B29" s="25" t="s">
        <v>76</v>
      </c>
      <c r="C29" s="25" t="s">
        <v>77</v>
      </c>
    </row>
    <row r="30" spans="1:10" ht="17.25" x14ac:dyDescent="0.35">
      <c r="A30" s="23">
        <v>1</v>
      </c>
      <c r="B30" s="23" t="s">
        <v>78</v>
      </c>
      <c r="C30" s="20">
        <f>J12</f>
        <v>0</v>
      </c>
    </row>
    <row r="31" spans="1:10" ht="17.25" x14ac:dyDescent="0.35">
      <c r="A31" s="23">
        <v>2</v>
      </c>
      <c r="B31" s="23" t="s">
        <v>79</v>
      </c>
      <c r="C31" s="20">
        <f>G25</f>
        <v>0</v>
      </c>
    </row>
    <row r="32" spans="1:10" ht="17.25" x14ac:dyDescent="0.35">
      <c r="A32" s="19"/>
      <c r="B32" s="24" t="s">
        <v>11</v>
      </c>
      <c r="C32" s="20">
        <f>SUM(C30:C31)</f>
        <v>0</v>
      </c>
    </row>
  </sheetData>
  <mergeCells count="24">
    <mergeCell ref="C8:J8"/>
    <mergeCell ref="F3:F6"/>
    <mergeCell ref="G3:G6"/>
    <mergeCell ref="H3:H6"/>
    <mergeCell ref="I3:I6"/>
    <mergeCell ref="J3:J6"/>
    <mergeCell ref="B3:B6"/>
    <mergeCell ref="A2:J2"/>
    <mergeCell ref="A3:A6"/>
    <mergeCell ref="C3:C6"/>
    <mergeCell ref="D3:D6"/>
    <mergeCell ref="E3:E6"/>
    <mergeCell ref="A28:C28"/>
    <mergeCell ref="B13:E13"/>
    <mergeCell ref="B10:J10"/>
    <mergeCell ref="A17:G17"/>
    <mergeCell ref="A18:A21"/>
    <mergeCell ref="B18:B21"/>
    <mergeCell ref="C18:C21"/>
    <mergeCell ref="D18:D21"/>
    <mergeCell ref="E18:E21"/>
    <mergeCell ref="F18:F21"/>
    <mergeCell ref="G18:G21"/>
    <mergeCell ref="A12:H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GridLines="0" workbookViewId="0">
      <selection activeCell="Q9" sqref="Q9"/>
    </sheetView>
  </sheetViews>
  <sheetFormatPr defaultRowHeight="15" x14ac:dyDescent="0.25"/>
  <cols>
    <col min="1" max="1" width="6.28515625" customWidth="1"/>
    <col min="5" max="5" width="35.5703125" customWidth="1"/>
    <col min="12" max="12" width="4" customWidth="1"/>
    <col min="16" max="16" width="29.85546875" customWidth="1"/>
    <col min="17" max="17" width="13" customWidth="1"/>
    <col min="20" max="20" width="27.28515625" customWidth="1"/>
  </cols>
  <sheetData>
    <row r="1" spans="1:21" ht="16.5" x14ac:dyDescent="0.35">
      <c r="A1" s="54" t="s">
        <v>29</v>
      </c>
      <c r="B1" s="54"/>
      <c r="C1" s="54"/>
      <c r="D1" s="54"/>
      <c r="E1" s="54"/>
      <c r="F1" s="12"/>
      <c r="G1" s="12"/>
      <c r="H1" s="12"/>
      <c r="I1" s="12"/>
      <c r="L1" s="54" t="s">
        <v>61</v>
      </c>
      <c r="M1" s="54"/>
      <c r="N1" s="54"/>
      <c r="O1" s="54"/>
      <c r="P1" s="54"/>
      <c r="Q1" s="54"/>
      <c r="R1" s="54"/>
      <c r="S1" s="54"/>
      <c r="T1" s="54"/>
      <c r="U1" s="54"/>
    </row>
    <row r="2" spans="1:21" ht="18" x14ac:dyDescent="0.35">
      <c r="A2" s="26" t="s">
        <v>2</v>
      </c>
      <c r="B2" s="58" t="s">
        <v>30</v>
      </c>
      <c r="C2" s="58"/>
      <c r="D2" s="58"/>
      <c r="E2" s="58"/>
      <c r="F2" s="58" t="s">
        <v>31</v>
      </c>
      <c r="G2" s="58"/>
      <c r="H2" s="58"/>
      <c r="I2" s="58"/>
      <c r="L2" s="28" t="s">
        <v>2</v>
      </c>
      <c r="M2" s="65" t="s">
        <v>62</v>
      </c>
      <c r="N2" s="66"/>
      <c r="O2" s="66"/>
      <c r="P2" s="67"/>
      <c r="Q2" s="28" t="s">
        <v>63</v>
      </c>
      <c r="R2" s="65" t="s">
        <v>64</v>
      </c>
      <c r="S2" s="67"/>
      <c r="T2" s="28" t="s">
        <v>70</v>
      </c>
      <c r="U2" s="5"/>
    </row>
    <row r="3" spans="1:21" ht="56.25" customHeight="1" x14ac:dyDescent="0.35">
      <c r="A3" s="26"/>
      <c r="B3" s="80" t="s">
        <v>52</v>
      </c>
      <c r="C3" s="81"/>
      <c r="D3" s="81"/>
      <c r="E3" s="81"/>
      <c r="F3" s="81"/>
      <c r="G3" s="81"/>
      <c r="H3" s="81"/>
      <c r="I3" s="82"/>
      <c r="L3" s="29">
        <v>1</v>
      </c>
      <c r="M3" s="68" t="s">
        <v>65</v>
      </c>
      <c r="N3" s="69"/>
      <c r="O3" s="69"/>
      <c r="P3" s="70"/>
      <c r="Q3" s="32"/>
      <c r="R3" s="71"/>
      <c r="S3" s="72"/>
      <c r="T3" s="33" t="s">
        <v>66</v>
      </c>
      <c r="U3" s="5"/>
    </row>
    <row r="4" spans="1:21" ht="54" customHeight="1" x14ac:dyDescent="0.35">
      <c r="A4" s="27">
        <v>1</v>
      </c>
      <c r="B4" s="75" t="s">
        <v>32</v>
      </c>
      <c r="C4" s="75"/>
      <c r="D4" s="75"/>
      <c r="E4" s="75"/>
      <c r="F4" s="76"/>
      <c r="G4" s="76"/>
      <c r="H4" s="76"/>
      <c r="I4" s="76"/>
      <c r="L4" s="29">
        <v>2</v>
      </c>
      <c r="M4" s="68" t="s">
        <v>67</v>
      </c>
      <c r="N4" s="69"/>
      <c r="O4" s="69"/>
      <c r="P4" s="70"/>
      <c r="Q4" s="32"/>
      <c r="R4" s="73"/>
      <c r="S4" s="74"/>
      <c r="T4" s="33" t="s">
        <v>66</v>
      </c>
      <c r="U4" s="5"/>
    </row>
    <row r="5" spans="1:21" ht="93" customHeight="1" x14ac:dyDescent="0.35">
      <c r="A5" s="27">
        <v>2</v>
      </c>
      <c r="B5" s="77" t="s">
        <v>33</v>
      </c>
      <c r="C5" s="77"/>
      <c r="D5" s="77"/>
      <c r="E5" s="77"/>
      <c r="F5" s="79"/>
      <c r="G5" s="79"/>
      <c r="H5" s="79"/>
      <c r="I5" s="79"/>
      <c r="L5" s="30">
        <v>3</v>
      </c>
      <c r="M5" s="68" t="s">
        <v>68</v>
      </c>
      <c r="N5" s="69"/>
      <c r="O5" s="69"/>
      <c r="P5" s="70"/>
      <c r="Q5" s="32"/>
      <c r="R5" s="71"/>
      <c r="S5" s="72"/>
      <c r="T5" s="33" t="s">
        <v>66</v>
      </c>
      <c r="U5" s="5"/>
    </row>
    <row r="6" spans="1:21" ht="45" customHeight="1" x14ac:dyDescent="0.35">
      <c r="A6" s="27">
        <v>3</v>
      </c>
      <c r="B6" s="77" t="s">
        <v>51</v>
      </c>
      <c r="C6" s="77"/>
      <c r="D6" s="77"/>
      <c r="E6" s="77"/>
      <c r="F6" s="76"/>
      <c r="G6" s="76"/>
      <c r="H6" s="76"/>
      <c r="I6" s="76"/>
      <c r="L6" s="31">
        <v>4</v>
      </c>
      <c r="M6" s="68" t="s">
        <v>69</v>
      </c>
      <c r="N6" s="69"/>
      <c r="O6" s="69"/>
      <c r="P6" s="70"/>
      <c r="Q6" s="32"/>
      <c r="R6" s="73"/>
      <c r="S6" s="74"/>
      <c r="T6" s="33" t="s">
        <v>71</v>
      </c>
      <c r="U6" s="5"/>
    </row>
    <row r="7" spans="1:21" ht="40.5" customHeight="1" x14ac:dyDescent="0.25">
      <c r="A7" s="27">
        <v>4</v>
      </c>
      <c r="B7" s="78" t="s">
        <v>34</v>
      </c>
      <c r="C7" s="75"/>
      <c r="D7" s="75"/>
      <c r="E7" s="75"/>
      <c r="F7" s="76"/>
      <c r="G7" s="76"/>
      <c r="H7" s="76"/>
      <c r="I7" s="76"/>
      <c r="L7" s="64" t="s">
        <v>101</v>
      </c>
      <c r="M7" s="64"/>
      <c r="N7" s="64"/>
      <c r="O7" s="64"/>
      <c r="P7" s="64"/>
      <c r="Q7" s="64"/>
      <c r="R7" s="64"/>
      <c r="S7" s="64"/>
      <c r="T7" s="64"/>
    </row>
    <row r="8" spans="1:21" ht="39" customHeight="1" x14ac:dyDescent="0.25">
      <c r="A8" s="27">
        <v>5</v>
      </c>
      <c r="B8" s="78" t="s">
        <v>35</v>
      </c>
      <c r="C8" s="75"/>
      <c r="D8" s="75"/>
      <c r="E8" s="75"/>
      <c r="F8" s="76"/>
      <c r="G8" s="76"/>
      <c r="H8" s="76"/>
      <c r="I8" s="76"/>
    </row>
    <row r="9" spans="1:21" ht="135.75" customHeight="1" x14ac:dyDescent="0.25">
      <c r="A9" s="27">
        <v>6</v>
      </c>
      <c r="B9" s="78" t="s">
        <v>36</v>
      </c>
      <c r="C9" s="75"/>
      <c r="D9" s="75"/>
      <c r="E9" s="75"/>
      <c r="F9" s="76"/>
      <c r="G9" s="76"/>
      <c r="H9" s="76"/>
      <c r="I9" s="76"/>
    </row>
    <row r="10" spans="1:21" ht="54.75" customHeight="1" x14ac:dyDescent="0.25">
      <c r="A10" s="27">
        <v>7</v>
      </c>
      <c r="B10" s="78" t="s">
        <v>37</v>
      </c>
      <c r="C10" s="75"/>
      <c r="D10" s="75"/>
      <c r="E10" s="75"/>
      <c r="F10" s="76"/>
      <c r="G10" s="76"/>
      <c r="H10" s="76"/>
      <c r="I10" s="76"/>
    </row>
    <row r="11" spans="1:21" ht="66.75" customHeight="1" x14ac:dyDescent="0.25">
      <c r="A11" s="27">
        <v>8</v>
      </c>
      <c r="B11" s="78" t="s">
        <v>38</v>
      </c>
      <c r="C11" s="75"/>
      <c r="D11" s="75"/>
      <c r="E11" s="75"/>
      <c r="F11" s="76"/>
      <c r="G11" s="76"/>
      <c r="H11" s="76"/>
      <c r="I11" s="76"/>
    </row>
    <row r="12" spans="1:21" ht="134.25" customHeight="1" x14ac:dyDescent="0.25">
      <c r="A12" s="27">
        <v>9</v>
      </c>
      <c r="B12" s="78" t="s">
        <v>39</v>
      </c>
      <c r="C12" s="75"/>
      <c r="D12" s="75"/>
      <c r="E12" s="75"/>
      <c r="F12" s="76"/>
      <c r="G12" s="76"/>
      <c r="H12" s="76"/>
      <c r="I12" s="76"/>
    </row>
    <row r="13" spans="1:21" ht="21.75" customHeight="1" x14ac:dyDescent="0.25">
      <c r="A13" s="27">
        <v>10</v>
      </c>
      <c r="B13" s="78" t="s">
        <v>40</v>
      </c>
      <c r="C13" s="75"/>
      <c r="D13" s="75"/>
      <c r="E13" s="75"/>
      <c r="F13" s="76"/>
      <c r="G13" s="76"/>
      <c r="H13" s="76"/>
      <c r="I13" s="76"/>
    </row>
    <row r="14" spans="1:21" ht="16.5" x14ac:dyDescent="0.25">
      <c r="A14" s="27">
        <v>11</v>
      </c>
      <c r="B14" s="78" t="s">
        <v>41</v>
      </c>
      <c r="C14" s="75"/>
      <c r="D14" s="75"/>
      <c r="E14" s="75"/>
      <c r="F14" s="76"/>
      <c r="G14" s="76"/>
      <c r="H14" s="76"/>
      <c r="I14" s="76"/>
    </row>
    <row r="15" spans="1:21" ht="16.5" x14ac:dyDescent="0.25">
      <c r="A15" s="27">
        <v>12</v>
      </c>
      <c r="B15" s="78" t="s">
        <v>42</v>
      </c>
      <c r="C15" s="75"/>
      <c r="D15" s="75"/>
      <c r="E15" s="75"/>
      <c r="F15" s="76"/>
      <c r="G15" s="76"/>
      <c r="H15" s="76"/>
      <c r="I15" s="76"/>
    </row>
    <row r="16" spans="1:21" ht="38.25" customHeight="1" x14ac:dyDescent="0.25">
      <c r="A16" s="27">
        <v>13</v>
      </c>
      <c r="B16" s="78" t="s">
        <v>43</v>
      </c>
      <c r="C16" s="75"/>
      <c r="D16" s="75"/>
      <c r="E16" s="75"/>
      <c r="F16" s="76"/>
      <c r="G16" s="76"/>
      <c r="H16" s="76"/>
      <c r="I16" s="76"/>
    </row>
    <row r="17" spans="1:9" ht="42" customHeight="1" x14ac:dyDescent="0.25">
      <c r="A17" s="27">
        <v>14</v>
      </c>
      <c r="B17" s="78" t="s">
        <v>44</v>
      </c>
      <c r="C17" s="75"/>
      <c r="D17" s="75"/>
      <c r="E17" s="75"/>
      <c r="F17" s="76"/>
      <c r="G17" s="76"/>
      <c r="H17" s="76"/>
      <c r="I17" s="76"/>
    </row>
    <row r="18" spans="1:9" ht="24.75" customHeight="1" x14ac:dyDescent="0.25">
      <c r="A18" s="27">
        <v>15</v>
      </c>
      <c r="B18" s="78" t="s">
        <v>45</v>
      </c>
      <c r="C18" s="75"/>
      <c r="D18" s="75"/>
      <c r="E18" s="75"/>
      <c r="F18" s="76"/>
      <c r="G18" s="76"/>
      <c r="H18" s="76"/>
      <c r="I18" s="76"/>
    </row>
    <row r="19" spans="1:9" ht="16.5" x14ac:dyDescent="0.25">
      <c r="A19" s="27">
        <v>16</v>
      </c>
      <c r="B19" s="78" t="s">
        <v>46</v>
      </c>
      <c r="C19" s="75"/>
      <c r="D19" s="75"/>
      <c r="E19" s="75"/>
      <c r="F19" s="76"/>
      <c r="G19" s="76"/>
      <c r="H19" s="76"/>
      <c r="I19" s="76"/>
    </row>
    <row r="20" spans="1:9" ht="18" customHeight="1" x14ac:dyDescent="0.25">
      <c r="A20" s="27">
        <v>17</v>
      </c>
      <c r="B20" s="78" t="s">
        <v>47</v>
      </c>
      <c r="C20" s="75"/>
      <c r="D20" s="75"/>
      <c r="E20" s="75"/>
      <c r="F20" s="76"/>
      <c r="G20" s="76"/>
      <c r="H20" s="76"/>
      <c r="I20" s="76"/>
    </row>
    <row r="21" spans="1:9" ht="16.5" x14ac:dyDescent="0.25">
      <c r="A21" s="27">
        <v>18</v>
      </c>
      <c r="B21" s="78" t="s">
        <v>48</v>
      </c>
      <c r="C21" s="75"/>
      <c r="D21" s="75"/>
      <c r="E21" s="75"/>
      <c r="F21" s="76"/>
      <c r="G21" s="76"/>
      <c r="H21" s="76"/>
      <c r="I21" s="76"/>
    </row>
    <row r="22" spans="1:9" ht="16.5" x14ac:dyDescent="0.25">
      <c r="A22" s="27">
        <v>19</v>
      </c>
      <c r="B22" s="78" t="s">
        <v>49</v>
      </c>
      <c r="C22" s="75"/>
      <c r="D22" s="75"/>
      <c r="E22" s="75"/>
      <c r="F22" s="76"/>
      <c r="G22" s="76"/>
      <c r="H22" s="76"/>
      <c r="I22" s="76"/>
    </row>
    <row r="23" spans="1:9" ht="21.75" customHeight="1" x14ac:dyDescent="0.25">
      <c r="A23" s="27">
        <v>20</v>
      </c>
      <c r="B23" s="78" t="s">
        <v>50</v>
      </c>
      <c r="C23" s="75"/>
      <c r="D23" s="75"/>
      <c r="E23" s="75"/>
      <c r="F23" s="76"/>
      <c r="G23" s="76"/>
      <c r="H23" s="76"/>
      <c r="I23" s="76"/>
    </row>
    <row r="24" spans="1:9" ht="37.5" customHeight="1" x14ac:dyDescent="0.25"/>
  </sheetData>
  <mergeCells count="56">
    <mergeCell ref="B6:E6"/>
    <mergeCell ref="F6:I6"/>
    <mergeCell ref="B9:E9"/>
    <mergeCell ref="F9:I9"/>
    <mergeCell ref="B10:E10"/>
    <mergeCell ref="F10:I10"/>
    <mergeCell ref="B7:E7"/>
    <mergeCell ref="F7:I7"/>
    <mergeCell ref="B8:E8"/>
    <mergeCell ref="F8:I8"/>
    <mergeCell ref="B13:E13"/>
    <mergeCell ref="F13:I13"/>
    <mergeCell ref="B14:E14"/>
    <mergeCell ref="F14:I14"/>
    <mergeCell ref="B11:E11"/>
    <mergeCell ref="F11:I11"/>
    <mergeCell ref="B12:E12"/>
    <mergeCell ref="F12:I12"/>
    <mergeCell ref="B15:E15"/>
    <mergeCell ref="F15:I15"/>
    <mergeCell ref="B16:E16"/>
    <mergeCell ref="F16:I16"/>
    <mergeCell ref="B17:E17"/>
    <mergeCell ref="F17:I17"/>
    <mergeCell ref="B23:E23"/>
    <mergeCell ref="F23:I23"/>
    <mergeCell ref="B2:E2"/>
    <mergeCell ref="F2:I2"/>
    <mergeCell ref="F5:I5"/>
    <mergeCell ref="B3:I3"/>
    <mergeCell ref="B21:E21"/>
    <mergeCell ref="F21:I21"/>
    <mergeCell ref="B22:E22"/>
    <mergeCell ref="F22:I22"/>
    <mergeCell ref="B18:E18"/>
    <mergeCell ref="F18:I18"/>
    <mergeCell ref="B19:E19"/>
    <mergeCell ref="F19:I19"/>
    <mergeCell ref="B20:E20"/>
    <mergeCell ref="F20:I20"/>
    <mergeCell ref="A1:E1"/>
    <mergeCell ref="L7:T7"/>
    <mergeCell ref="L1:U1"/>
    <mergeCell ref="M2:P2"/>
    <mergeCell ref="R2:S2"/>
    <mergeCell ref="M3:P3"/>
    <mergeCell ref="R3:S3"/>
    <mergeCell ref="M4:P4"/>
    <mergeCell ref="M5:P5"/>
    <mergeCell ref="R5:S5"/>
    <mergeCell ref="M6:P6"/>
    <mergeCell ref="R6:S6"/>
    <mergeCell ref="R4:S4"/>
    <mergeCell ref="B4:E4"/>
    <mergeCell ref="F4:I4"/>
    <mergeCell ref="B5:E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workbookViewId="0">
      <selection activeCell="I32" sqref="I32"/>
    </sheetView>
  </sheetViews>
  <sheetFormatPr defaultRowHeight="15.75" x14ac:dyDescent="0.25"/>
  <cols>
    <col min="1" max="1" width="3.85546875" style="4" customWidth="1"/>
    <col min="2" max="2" width="36.5703125" style="4" customWidth="1"/>
    <col min="3" max="3" width="20.85546875" style="4" customWidth="1"/>
    <col min="4" max="4" width="12.140625" style="4" customWidth="1"/>
    <col min="5" max="5" width="17" style="4" customWidth="1"/>
    <col min="6" max="6" width="16" style="4" bestFit="1" customWidth="1"/>
    <col min="7" max="7" width="18.85546875" style="4" customWidth="1"/>
    <col min="8" max="8" width="9.28515625" style="4" customWidth="1"/>
    <col min="9" max="9" width="23" style="4" customWidth="1"/>
    <col min="10" max="10" width="17.5703125" style="4" customWidth="1"/>
    <col min="11" max="16384" width="9.140625" style="4"/>
  </cols>
  <sheetData>
    <row r="1" spans="1:10" ht="17.25" x14ac:dyDescent="0.35">
      <c r="A1" s="12"/>
      <c r="B1" s="34" t="s">
        <v>114</v>
      </c>
      <c r="C1" s="12"/>
      <c r="D1" s="12"/>
      <c r="E1" s="12"/>
      <c r="F1" s="12"/>
      <c r="G1" s="12"/>
      <c r="H1" s="12"/>
      <c r="I1" s="12"/>
      <c r="J1" s="12"/>
    </row>
    <row r="2" spans="1:10" ht="17.25" x14ac:dyDescent="0.35">
      <c r="A2" s="12"/>
      <c r="B2" s="34" t="s">
        <v>115</v>
      </c>
      <c r="C2" s="12"/>
      <c r="D2" s="12"/>
      <c r="E2" s="12"/>
      <c r="F2" s="12"/>
      <c r="G2" s="12"/>
      <c r="H2" s="12"/>
      <c r="I2" s="12"/>
      <c r="J2" s="12"/>
    </row>
    <row r="3" spans="1:10" ht="15" customHeight="1" x14ac:dyDescent="0.25">
      <c r="A3" s="55" t="s">
        <v>2</v>
      </c>
      <c r="B3" s="55" t="s">
        <v>3</v>
      </c>
      <c r="C3" s="55" t="s">
        <v>22</v>
      </c>
      <c r="D3" s="55" t="s">
        <v>23</v>
      </c>
      <c r="E3" s="55" t="s">
        <v>27</v>
      </c>
      <c r="F3" s="55" t="s">
        <v>6</v>
      </c>
      <c r="G3" s="55" t="s">
        <v>8</v>
      </c>
      <c r="H3" s="58" t="s">
        <v>0</v>
      </c>
      <c r="I3" s="59" t="s">
        <v>7</v>
      </c>
      <c r="J3" s="59" t="s">
        <v>1</v>
      </c>
    </row>
    <row r="4" spans="1:10" x14ac:dyDescent="0.25">
      <c r="A4" s="56"/>
      <c r="B4" s="56"/>
      <c r="C4" s="56"/>
      <c r="D4" s="56"/>
      <c r="E4" s="56"/>
      <c r="F4" s="56"/>
      <c r="G4" s="56"/>
      <c r="H4" s="58"/>
      <c r="I4" s="59"/>
      <c r="J4" s="59"/>
    </row>
    <row r="5" spans="1:10" x14ac:dyDescent="0.25">
      <c r="A5" s="56"/>
      <c r="B5" s="56"/>
      <c r="C5" s="56"/>
      <c r="D5" s="56"/>
      <c r="E5" s="56"/>
      <c r="F5" s="56"/>
      <c r="G5" s="56"/>
      <c r="H5" s="58"/>
      <c r="I5" s="59"/>
      <c r="J5" s="59"/>
    </row>
    <row r="6" spans="1:10" x14ac:dyDescent="0.25">
      <c r="A6" s="57"/>
      <c r="B6" s="57"/>
      <c r="C6" s="57"/>
      <c r="D6" s="57"/>
      <c r="E6" s="57"/>
      <c r="F6" s="57"/>
      <c r="G6" s="57"/>
      <c r="H6" s="58"/>
      <c r="I6" s="59"/>
      <c r="J6" s="59"/>
    </row>
    <row r="7" spans="1:10" ht="16.5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 t="s">
        <v>9</v>
      </c>
      <c r="J7" s="7" t="s">
        <v>10</v>
      </c>
    </row>
    <row r="8" spans="1:10" ht="82.5" x14ac:dyDescent="0.35">
      <c r="A8" s="13">
        <v>1</v>
      </c>
      <c r="B8" s="47" t="s">
        <v>103</v>
      </c>
      <c r="C8" s="9"/>
      <c r="D8" s="9"/>
      <c r="E8" s="9"/>
      <c r="F8" s="9"/>
      <c r="G8" s="10"/>
      <c r="H8" s="11"/>
      <c r="I8" s="10">
        <f>ROUND(G8*H8+G8,2)</f>
        <v>0</v>
      </c>
      <c r="J8" s="10">
        <f>ROUND(I8*F8,2)</f>
        <v>0</v>
      </c>
    </row>
    <row r="9" spans="1:10" ht="73.5" customHeight="1" x14ac:dyDescent="0.35">
      <c r="A9" s="13">
        <v>2</v>
      </c>
      <c r="B9" s="23" t="s">
        <v>104</v>
      </c>
      <c r="C9" s="35"/>
      <c r="D9" s="35"/>
      <c r="E9" s="35"/>
      <c r="F9" s="35"/>
      <c r="G9" s="14"/>
      <c r="H9" s="35"/>
      <c r="I9" s="10">
        <f t="shared" ref="I9:I11" si="0">ROUND(G9*H9+G9,2)</f>
        <v>0</v>
      </c>
      <c r="J9" s="10">
        <f t="shared" ref="J9:J11" si="1">ROUND(I9*F9,2)</f>
        <v>0</v>
      </c>
    </row>
    <row r="10" spans="1:10" ht="33" x14ac:dyDescent="0.35">
      <c r="A10" s="13">
        <v>3</v>
      </c>
      <c r="B10" s="23" t="s">
        <v>105</v>
      </c>
      <c r="C10" s="35"/>
      <c r="D10" s="35"/>
      <c r="E10" s="35"/>
      <c r="F10" s="35"/>
      <c r="G10" s="14"/>
      <c r="H10" s="35"/>
      <c r="I10" s="10">
        <f t="shared" si="0"/>
        <v>0</v>
      </c>
      <c r="J10" s="10">
        <f t="shared" si="1"/>
        <v>0</v>
      </c>
    </row>
    <row r="11" spans="1:10" ht="66" x14ac:dyDescent="0.35">
      <c r="A11" s="13">
        <v>4</v>
      </c>
      <c r="B11" s="23" t="s">
        <v>106</v>
      </c>
      <c r="C11" s="35"/>
      <c r="D11" s="35"/>
      <c r="E11" s="35"/>
      <c r="F11" s="35"/>
      <c r="G11" s="14"/>
      <c r="H11" s="35"/>
      <c r="I11" s="10">
        <f t="shared" si="0"/>
        <v>0</v>
      </c>
      <c r="J11" s="10">
        <f t="shared" si="1"/>
        <v>0</v>
      </c>
    </row>
    <row r="12" spans="1:10" ht="17.25" x14ac:dyDescent="0.35">
      <c r="A12" s="12"/>
      <c r="B12" s="12"/>
      <c r="C12" s="12"/>
      <c r="D12" s="12"/>
      <c r="E12" s="12"/>
      <c r="F12" s="12"/>
      <c r="G12" s="12"/>
      <c r="H12" s="12"/>
      <c r="I12" s="12" t="s">
        <v>11</v>
      </c>
      <c r="J12" s="14">
        <f>SUM(J8:J11)</f>
        <v>0</v>
      </c>
    </row>
    <row r="13" spans="1:10" ht="32.25" customHeight="1" x14ac:dyDescent="0.35">
      <c r="A13" s="12" t="s">
        <v>19</v>
      </c>
      <c r="B13" s="83" t="s">
        <v>17</v>
      </c>
      <c r="C13" s="83"/>
      <c r="D13" s="83"/>
      <c r="E13" s="83"/>
      <c r="F13" s="83"/>
      <c r="G13" s="83"/>
      <c r="H13" s="83"/>
      <c r="I13" s="83"/>
      <c r="J13" s="83"/>
    </row>
    <row r="14" spans="1:10" ht="17.25" x14ac:dyDescent="0.35">
      <c r="A14" s="12" t="s">
        <v>20</v>
      </c>
      <c r="B14" s="83" t="s">
        <v>18</v>
      </c>
      <c r="C14" s="83"/>
      <c r="D14" s="83"/>
      <c r="E14" s="83"/>
      <c r="F14" s="83"/>
      <c r="G14" s="83"/>
      <c r="H14" s="83"/>
      <c r="I14" s="83"/>
      <c r="J14" s="83"/>
    </row>
    <row r="15" spans="1:10" ht="17.25" x14ac:dyDescent="0.35">
      <c r="A15" s="12" t="s">
        <v>21</v>
      </c>
      <c r="B15" s="84" t="s">
        <v>107</v>
      </c>
      <c r="C15" s="84"/>
      <c r="D15" s="84"/>
      <c r="E15" s="84"/>
      <c r="F15" s="84"/>
      <c r="G15" s="84"/>
      <c r="H15" s="84"/>
      <c r="I15" s="84"/>
      <c r="J15" s="84"/>
    </row>
    <row r="16" spans="1:10" ht="17.25" x14ac:dyDescent="0.35">
      <c r="A16" s="12" t="s">
        <v>25</v>
      </c>
      <c r="B16" s="85" t="s">
        <v>26</v>
      </c>
      <c r="C16" s="85"/>
      <c r="D16" s="85"/>
      <c r="E16" s="85"/>
      <c r="F16" s="85"/>
      <c r="G16" s="85"/>
      <c r="H16" s="85"/>
      <c r="I16" s="85"/>
      <c r="J16" s="85"/>
    </row>
    <row r="17" spans="1:10" ht="17.25" x14ac:dyDescent="0.3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6.5" x14ac:dyDescent="0.3">
      <c r="A18" s="54" t="s">
        <v>110</v>
      </c>
      <c r="B18" s="54"/>
      <c r="C18" s="54"/>
      <c r="D18" s="54"/>
      <c r="E18" s="54"/>
      <c r="F18" s="54"/>
      <c r="G18" s="54"/>
    </row>
    <row r="19" spans="1:10" x14ac:dyDescent="0.25">
      <c r="A19" s="55" t="s">
        <v>2</v>
      </c>
      <c r="B19" s="55" t="s">
        <v>53</v>
      </c>
      <c r="C19" s="55" t="s">
        <v>59</v>
      </c>
      <c r="D19" s="55" t="s">
        <v>57</v>
      </c>
      <c r="E19" s="58" t="s">
        <v>0</v>
      </c>
      <c r="F19" s="59" t="s">
        <v>54</v>
      </c>
      <c r="G19" s="59" t="s">
        <v>55</v>
      </c>
    </row>
    <row r="20" spans="1:10" x14ac:dyDescent="0.25">
      <c r="A20" s="56"/>
      <c r="B20" s="56"/>
      <c r="C20" s="56"/>
      <c r="D20" s="56"/>
      <c r="E20" s="58"/>
      <c r="F20" s="59"/>
      <c r="G20" s="59"/>
    </row>
    <row r="21" spans="1:10" x14ac:dyDescent="0.25">
      <c r="A21" s="56"/>
      <c r="B21" s="56"/>
      <c r="C21" s="56"/>
      <c r="D21" s="56"/>
      <c r="E21" s="58"/>
      <c r="F21" s="59"/>
      <c r="G21" s="59"/>
    </row>
    <row r="22" spans="1:10" x14ac:dyDescent="0.25">
      <c r="A22" s="57"/>
      <c r="B22" s="57"/>
      <c r="C22" s="57"/>
      <c r="D22" s="57"/>
      <c r="E22" s="58"/>
      <c r="F22" s="59"/>
      <c r="G22" s="59"/>
    </row>
    <row r="23" spans="1:10" ht="16.5" x14ac:dyDescent="0.25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 t="s">
        <v>56</v>
      </c>
      <c r="G23" s="7" t="s">
        <v>58</v>
      </c>
    </row>
    <row r="24" spans="1:10" ht="17.25" x14ac:dyDescent="0.35">
      <c r="A24" s="13">
        <v>2</v>
      </c>
      <c r="B24" s="13" t="s">
        <v>111</v>
      </c>
      <c r="C24" s="9"/>
      <c r="D24" s="10"/>
      <c r="E24" s="11"/>
      <c r="F24" s="10">
        <f>ROUND(D24*E24+D24,2)</f>
        <v>0</v>
      </c>
      <c r="G24" s="10">
        <f>F24*36</f>
        <v>0</v>
      </c>
    </row>
    <row r="25" spans="1:10" ht="17.25" x14ac:dyDescent="0.35">
      <c r="A25" s="12"/>
      <c r="B25" s="12"/>
      <c r="C25" s="12"/>
      <c r="D25" s="12"/>
      <c r="E25" s="12"/>
      <c r="F25" s="22" t="s">
        <v>11</v>
      </c>
      <c r="G25" s="14">
        <f>SUM(G24:G24)</f>
        <v>0</v>
      </c>
    </row>
    <row r="26" spans="1:10" ht="16.5" x14ac:dyDescent="0.3">
      <c r="A26" s="49" t="s">
        <v>74</v>
      </c>
      <c r="B26" s="49"/>
      <c r="C26" s="49"/>
    </row>
    <row r="27" spans="1:10" ht="17.25" x14ac:dyDescent="0.35">
      <c r="A27" s="23" t="s">
        <v>75</v>
      </c>
      <c r="B27" s="25" t="s">
        <v>76</v>
      </c>
      <c r="C27" s="25" t="s">
        <v>77</v>
      </c>
    </row>
    <row r="28" spans="1:10" ht="17.25" x14ac:dyDescent="0.35">
      <c r="A28" s="23">
        <v>1</v>
      </c>
      <c r="B28" s="23" t="s">
        <v>12</v>
      </c>
      <c r="C28" s="20">
        <f>J10</f>
        <v>0</v>
      </c>
    </row>
    <row r="29" spans="1:10" ht="17.25" x14ac:dyDescent="0.35">
      <c r="A29" s="23">
        <v>2</v>
      </c>
      <c r="B29" s="23" t="s">
        <v>112</v>
      </c>
      <c r="C29" s="20">
        <f>J11</f>
        <v>0</v>
      </c>
    </row>
    <row r="30" spans="1:10" ht="17.25" x14ac:dyDescent="0.35">
      <c r="A30" s="19"/>
      <c r="B30" s="24" t="s">
        <v>11</v>
      </c>
      <c r="C30" s="20">
        <f>J12+G25</f>
        <v>0</v>
      </c>
    </row>
  </sheetData>
  <mergeCells count="23">
    <mergeCell ref="B13:J13"/>
    <mergeCell ref="B14:J14"/>
    <mergeCell ref="B15:J15"/>
    <mergeCell ref="B16:J16"/>
    <mergeCell ref="F3:F6"/>
    <mergeCell ref="G3:G6"/>
    <mergeCell ref="H3:H6"/>
    <mergeCell ref="I3:I6"/>
    <mergeCell ref="J3:J6"/>
    <mergeCell ref="A3:A6"/>
    <mergeCell ref="B3:B6"/>
    <mergeCell ref="C3:C6"/>
    <mergeCell ref="D3:D6"/>
    <mergeCell ref="E3:E6"/>
    <mergeCell ref="A26:C26"/>
    <mergeCell ref="A18:G18"/>
    <mergeCell ref="A19:A22"/>
    <mergeCell ref="B19:B22"/>
    <mergeCell ref="C19:C22"/>
    <mergeCell ref="D19:D22"/>
    <mergeCell ref="E19:E22"/>
    <mergeCell ref="F19:F22"/>
    <mergeCell ref="G19:G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workbookViewId="0">
      <selection activeCell="M10" sqref="M10"/>
    </sheetView>
  </sheetViews>
  <sheetFormatPr defaultRowHeight="15" x14ac:dyDescent="0.25"/>
  <cols>
    <col min="1" max="1" width="3.85546875" customWidth="1"/>
    <col min="2" max="2" width="45" customWidth="1"/>
    <col min="9" max="9" width="5.5703125" customWidth="1"/>
    <col min="10" max="10" width="57.7109375" customWidth="1"/>
    <col min="11" max="11" width="11.7109375" customWidth="1"/>
    <col min="12" max="12" width="17.5703125" bestFit="1" customWidth="1"/>
    <col min="13" max="13" width="26" customWidth="1"/>
  </cols>
  <sheetData>
    <row r="1" spans="1:14" ht="16.5" x14ac:dyDescent="0.35">
      <c r="A1" s="36" t="s">
        <v>80</v>
      </c>
      <c r="B1" s="36"/>
      <c r="C1" s="12"/>
      <c r="D1" s="12"/>
      <c r="E1" s="12"/>
      <c r="F1" s="12"/>
      <c r="I1" s="54" t="s">
        <v>109</v>
      </c>
      <c r="J1" s="54"/>
      <c r="K1" s="54"/>
      <c r="L1" s="54"/>
      <c r="M1" s="54"/>
      <c r="N1" s="54"/>
    </row>
    <row r="2" spans="1:14" ht="26.25" customHeight="1" x14ac:dyDescent="0.35">
      <c r="A2" s="26" t="s">
        <v>2</v>
      </c>
      <c r="B2" s="37" t="s">
        <v>30</v>
      </c>
      <c r="C2" s="58" t="s">
        <v>31</v>
      </c>
      <c r="D2" s="58"/>
      <c r="E2" s="58"/>
      <c r="F2" s="58"/>
      <c r="I2" s="28" t="s">
        <v>2</v>
      </c>
      <c r="J2" s="42" t="s">
        <v>62</v>
      </c>
      <c r="K2" s="28" t="s">
        <v>63</v>
      </c>
      <c r="L2" s="42" t="s">
        <v>64</v>
      </c>
      <c r="M2" s="28" t="s">
        <v>70</v>
      </c>
      <c r="N2" s="5"/>
    </row>
    <row r="3" spans="1:14" ht="48.75" customHeight="1" x14ac:dyDescent="0.35">
      <c r="A3" s="26"/>
      <c r="B3" s="80" t="s">
        <v>52</v>
      </c>
      <c r="C3" s="81"/>
      <c r="D3" s="81"/>
      <c r="E3" s="81"/>
      <c r="F3" s="82"/>
      <c r="I3" s="29">
        <v>1</v>
      </c>
      <c r="J3" s="46" t="s">
        <v>82</v>
      </c>
      <c r="K3" s="32"/>
      <c r="L3" s="43"/>
      <c r="M3" s="33" t="s">
        <v>116</v>
      </c>
      <c r="N3" s="5"/>
    </row>
    <row r="4" spans="1:14" ht="33.75" customHeight="1" x14ac:dyDescent="0.35">
      <c r="A4" s="27">
        <v>1</v>
      </c>
      <c r="B4" s="38" t="s">
        <v>91</v>
      </c>
      <c r="C4" s="76"/>
      <c r="D4" s="76"/>
      <c r="E4" s="76"/>
      <c r="F4" s="76"/>
      <c r="I4" s="29">
        <v>2</v>
      </c>
      <c r="J4" s="46" t="s">
        <v>83</v>
      </c>
      <c r="K4" s="32"/>
      <c r="L4" s="44"/>
      <c r="M4" s="33" t="s">
        <v>116</v>
      </c>
      <c r="N4" s="5"/>
    </row>
    <row r="5" spans="1:14" ht="49.5" x14ac:dyDescent="0.35">
      <c r="A5" s="27">
        <v>2</v>
      </c>
      <c r="B5" s="39" t="s">
        <v>90</v>
      </c>
      <c r="C5" s="79"/>
      <c r="D5" s="79"/>
      <c r="E5" s="79"/>
      <c r="F5" s="79"/>
      <c r="I5" s="29">
        <v>3</v>
      </c>
      <c r="J5" s="46" t="s">
        <v>89</v>
      </c>
      <c r="K5" s="32"/>
      <c r="L5" s="43"/>
      <c r="M5" s="33" t="s">
        <v>116</v>
      </c>
      <c r="N5" s="5"/>
    </row>
    <row r="6" spans="1:14" ht="41.25" customHeight="1" x14ac:dyDescent="0.35">
      <c r="A6" s="27">
        <v>3</v>
      </c>
      <c r="B6" s="39" t="s">
        <v>92</v>
      </c>
      <c r="C6" s="76"/>
      <c r="D6" s="76"/>
      <c r="E6" s="76"/>
      <c r="F6" s="76"/>
      <c r="I6" s="29">
        <v>4</v>
      </c>
      <c r="J6" s="46" t="s">
        <v>84</v>
      </c>
      <c r="K6" s="32"/>
      <c r="L6" s="43"/>
      <c r="M6" s="33" t="s">
        <v>117</v>
      </c>
      <c r="N6" s="5"/>
    </row>
    <row r="7" spans="1:14" ht="49.5" x14ac:dyDescent="0.35">
      <c r="A7" s="27">
        <v>4</v>
      </c>
      <c r="B7" s="41" t="s">
        <v>108</v>
      </c>
      <c r="C7" s="76"/>
      <c r="D7" s="76"/>
      <c r="E7" s="76"/>
      <c r="F7" s="76"/>
      <c r="I7" s="45">
        <v>5</v>
      </c>
      <c r="J7" s="46" t="s">
        <v>85</v>
      </c>
      <c r="K7" s="32"/>
      <c r="L7" s="44"/>
      <c r="M7" s="33" t="s">
        <v>118</v>
      </c>
    </row>
    <row r="8" spans="1:14" ht="33" x14ac:dyDescent="0.35">
      <c r="A8" s="27">
        <v>5</v>
      </c>
      <c r="B8" s="23" t="s">
        <v>86</v>
      </c>
      <c r="C8" s="76"/>
      <c r="D8" s="76"/>
      <c r="E8" s="76"/>
      <c r="F8" s="76"/>
      <c r="I8" s="64" t="s">
        <v>101</v>
      </c>
      <c r="J8" s="64"/>
      <c r="K8" s="64"/>
      <c r="L8" s="64"/>
      <c r="M8" s="64"/>
    </row>
    <row r="9" spans="1:14" ht="82.5" x14ac:dyDescent="0.25">
      <c r="A9" s="27">
        <v>6</v>
      </c>
      <c r="B9" s="40" t="s">
        <v>93</v>
      </c>
      <c r="C9" s="76"/>
      <c r="D9" s="76"/>
      <c r="E9" s="76"/>
      <c r="F9" s="76"/>
    </row>
    <row r="10" spans="1:14" ht="18.75" customHeight="1" x14ac:dyDescent="0.25">
      <c r="A10" s="27">
        <v>7</v>
      </c>
      <c r="B10" s="40" t="s">
        <v>94</v>
      </c>
      <c r="C10" s="76"/>
      <c r="D10" s="76"/>
      <c r="E10" s="76"/>
      <c r="F10" s="76"/>
    </row>
    <row r="11" spans="1:14" ht="33" x14ac:dyDescent="0.25">
      <c r="A11" s="27">
        <v>8</v>
      </c>
      <c r="B11" s="40" t="s">
        <v>95</v>
      </c>
      <c r="C11" s="76"/>
      <c r="D11" s="76"/>
      <c r="E11" s="76"/>
      <c r="F11" s="76"/>
    </row>
    <row r="12" spans="1:14" ht="66" x14ac:dyDescent="0.25">
      <c r="A12" s="27">
        <v>9</v>
      </c>
      <c r="B12" s="40" t="s">
        <v>96</v>
      </c>
      <c r="C12" s="76"/>
      <c r="D12" s="76"/>
      <c r="E12" s="76"/>
      <c r="F12" s="76"/>
    </row>
    <row r="13" spans="1:14" ht="33" x14ac:dyDescent="0.25">
      <c r="A13" s="27">
        <v>10</v>
      </c>
      <c r="B13" s="40" t="s">
        <v>87</v>
      </c>
      <c r="C13" s="76"/>
      <c r="D13" s="76"/>
      <c r="E13" s="76"/>
      <c r="F13" s="76"/>
    </row>
    <row r="14" spans="1:14" ht="58.5" customHeight="1" x14ac:dyDescent="0.25">
      <c r="A14" s="27">
        <v>11</v>
      </c>
      <c r="B14" s="40" t="s">
        <v>97</v>
      </c>
      <c r="C14" s="76"/>
      <c r="D14" s="76"/>
      <c r="E14" s="76"/>
      <c r="F14" s="76"/>
    </row>
    <row r="15" spans="1:14" ht="99" x14ac:dyDescent="0.25">
      <c r="A15" s="27">
        <v>12</v>
      </c>
      <c r="B15" s="40" t="s">
        <v>98</v>
      </c>
      <c r="C15" s="76"/>
      <c r="D15" s="76"/>
      <c r="E15" s="76"/>
      <c r="F15" s="76"/>
    </row>
    <row r="16" spans="1:14" ht="49.5" x14ac:dyDescent="0.25">
      <c r="A16" s="27">
        <v>13</v>
      </c>
      <c r="B16" s="40" t="s">
        <v>99</v>
      </c>
      <c r="C16" s="76"/>
      <c r="D16" s="76"/>
      <c r="E16" s="76"/>
      <c r="F16" s="76"/>
    </row>
    <row r="17" spans="1:6" ht="49.5" x14ac:dyDescent="0.25">
      <c r="A17" s="27">
        <v>14</v>
      </c>
      <c r="B17" s="40" t="s">
        <v>100</v>
      </c>
      <c r="C17" s="76"/>
      <c r="D17" s="76"/>
      <c r="E17" s="76"/>
      <c r="F17" s="76"/>
    </row>
    <row r="18" spans="1:6" ht="49.5" x14ac:dyDescent="0.25">
      <c r="A18" s="27">
        <v>15</v>
      </c>
      <c r="B18" s="40" t="s">
        <v>81</v>
      </c>
      <c r="C18" s="76"/>
      <c r="D18" s="76"/>
      <c r="E18" s="76"/>
      <c r="F18" s="76"/>
    </row>
    <row r="19" spans="1:6" ht="33" x14ac:dyDescent="0.25">
      <c r="A19" s="27">
        <v>16</v>
      </c>
      <c r="B19" s="40" t="s">
        <v>88</v>
      </c>
      <c r="C19" s="76"/>
      <c r="D19" s="76"/>
      <c r="E19" s="76"/>
      <c r="F19" s="76"/>
    </row>
  </sheetData>
  <mergeCells count="20">
    <mergeCell ref="C2:F2"/>
    <mergeCell ref="B3:F3"/>
    <mergeCell ref="C4:F4"/>
    <mergeCell ref="I8:M8"/>
    <mergeCell ref="I1:N1"/>
    <mergeCell ref="C5:F5"/>
    <mergeCell ref="C6:F6"/>
    <mergeCell ref="C7:F7"/>
    <mergeCell ref="C17:F17"/>
    <mergeCell ref="C18:F18"/>
    <mergeCell ref="C19:F19"/>
    <mergeCell ref="C14:F14"/>
    <mergeCell ref="C15:F15"/>
    <mergeCell ref="C16:F16"/>
    <mergeCell ref="C11:F11"/>
    <mergeCell ref="C12:F12"/>
    <mergeCell ref="C13:F13"/>
    <mergeCell ref="C8:F8"/>
    <mergeCell ref="C9:F9"/>
    <mergeCell ref="C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1a</vt:lpstr>
      <vt:lpstr>Zadanie 1b</vt:lpstr>
      <vt:lpstr>Zadanie 2a</vt:lpstr>
      <vt:lpstr>Zadanie 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Chowańska</dc:creator>
  <cp:lastModifiedBy>Agnieszka Chowańska</cp:lastModifiedBy>
  <dcterms:created xsi:type="dcterms:W3CDTF">2022-11-29T08:08:54Z</dcterms:created>
  <dcterms:modified xsi:type="dcterms:W3CDTF">2023-02-02T10:09:41Z</dcterms:modified>
</cp:coreProperties>
</file>