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6" windowHeight="7752" tabRatio="841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<sst xmlns="http://schemas.openxmlformats.org/spreadsheetml/2006/main" count="38" uniqueCount="27">
  <si>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Lp.</t>
  </si>
  <si>
    <t>Przedmiot zamówienia</t>
  </si>
  <si>
    <t>Jedn. miary</t>
  </si>
  <si>
    <t>Ilość</t>
  </si>
  <si>
    <t>Wartość netto</t>
  </si>
  <si>
    <t>Stawka podatku 
 VAT %</t>
  </si>
  <si>
    <t>wartość brutto</t>
  </si>
  <si>
    <t>szt.</t>
  </si>
  <si>
    <t>Nazwa handlowa</t>
  </si>
  <si>
    <t>X</t>
  </si>
  <si>
    <t>...........................................................................
podpis uprawnionego Wykonawcy</t>
  </si>
  <si>
    <t xml:space="preserve">Cena jedn. netto </t>
  </si>
  <si>
    <r>
      <t xml:space="preserve">Numer katalogowy - 
</t>
    </r>
    <r>
      <rPr>
        <b/>
        <sz val="9"/>
        <color indexed="12"/>
        <rFont val="Times New Roman"/>
        <family val="1"/>
      </rPr>
      <t>PODAĆ (</t>
    </r>
    <r>
      <rPr>
        <b/>
        <i/>
        <sz val="9"/>
        <color indexed="12"/>
        <rFont val="Times New Roman"/>
        <family val="1"/>
      </rPr>
      <t>jeśli dotyczy)</t>
    </r>
  </si>
  <si>
    <r>
      <t xml:space="preserve">Nazwa wytwórcy (producenta)
</t>
    </r>
    <r>
      <rPr>
        <b/>
        <sz val="8"/>
        <color indexed="12"/>
        <rFont val="Times New Roman"/>
        <family val="1"/>
      </rPr>
      <t>PODAJE WYKONAWCA</t>
    </r>
  </si>
  <si>
    <t xml:space="preserve">Łączna wartość przedmiotu zamówienia  </t>
  </si>
  <si>
    <t>Jednorazowa końcówka noża harmonicznego, w postaci nożyczek do tarczycy, długość trzonu 9 cm, z możliwością cięcia i koagulacji, do zamykania naczyń do 5mm. Zakrzywiona bransza aktywna o długości 16,2 mm. Końcówka z przyciskami aktywującymi Max i Min</t>
  </si>
  <si>
    <t>Jednorazowe końcówki noża harmonicznego, w postaci skalpela  pistoletowego, przeznaczone do zabiegów laparoskopowych o 
długościach trzonu: 35 cm. Zakrzywiona bransza aktywna o długości 17,5mm. Rękojeść z  dwoma przyciskami aktywującymi do jednoczesnego cięcia i koagulowania „max” i „min”.</t>
  </si>
  <si>
    <t>Przetworniki piezoelektryczny, do użytku ze skalpelami zaoferowanymi w pozycji nr 1 oraz nr 2. Rodzaj przetwornika do wybory przez Zamawiającego przy składaniu zamówienia. Przetwornik zaopatrzony w ceramiczny tranducer o zakresie częstotliwości pracy 55.6 kHz,</t>
  </si>
  <si>
    <t>Opis przedmiotu dzierżawy</t>
  </si>
  <si>
    <t>miesiąc</t>
  </si>
  <si>
    <t>Cena jedn. netto za dzierżawę-
1 miesiąc</t>
  </si>
  <si>
    <r>
      <t xml:space="preserve">Nazwa wytwórcy (producenta)
</t>
    </r>
    <r>
      <rPr>
        <b/>
        <sz val="9"/>
        <color indexed="12"/>
        <rFont val="Times New Roman"/>
        <family val="1"/>
      </rPr>
      <t>PODAJE WYKONAWCA</t>
    </r>
  </si>
  <si>
    <t>WARTOŚĆ PRZEDMITOU DZIERŻAWY:</t>
  </si>
  <si>
    <t xml:space="preserve">WARTOŚĆ  PRZEDMIOTU ZAMÓWIENIA  : </t>
  </si>
  <si>
    <t>Jednorazowe końcówki noża harmonicznego, w postaci skalpela pistoletowego o długościach trzonów , 22 cm, 35cm,   ( do wyboru przez Zamawiającego) i średnicy 5,0 mm .
Posiada  zakrzywione bransze, o aktywnej długości 16 mm oraz  końcówka z dwoma przyciskami aktywującymi do jednoczesnego cięcia i koagulowania „max”  i „min”</t>
  </si>
  <si>
    <r>
      <rPr>
        <sz val="11"/>
        <rFont val="Times New Roman"/>
        <family val="1"/>
      </rPr>
      <t>Załącznik nr 1 do oferty</t>
    </r>
    <r>
      <rPr>
        <b/>
        <sz val="11"/>
        <rFont val="Times New Roman"/>
        <family val="1"/>
      </rPr>
      <t xml:space="preserve"> (dodatek nr 2 do SWZ) </t>
    </r>
    <r>
      <rPr>
        <sz val="11"/>
        <rFont val="Times New Roman"/>
        <family val="1"/>
      </rPr>
      <t>na</t>
    </r>
    <r>
      <rPr>
        <b/>
        <sz val="11"/>
        <rFont val="Times New Roman"/>
        <family val="1"/>
      </rPr>
      <t xml:space="preserve">  dostawę jednorazowych końcówek do noża harmonicznego wraz z przetwornikiem piezoelektrycznym oraz dzierżawą  generatora noża harmonicznego.
Nr sprawy: ZP/N/10/23</t>
    </r>
  </si>
  <si>
    <t xml:space="preserve">Generator noża harmonicznego -generator ultradźwęków dostarcza sygnał wzbudzający i żródło prądu przemiennego o wysokiej częstotliwości do napędzania skalpeli pistoletowych i nożycowych. Częstotliwość pracy 55,6kHZ +/- 1kHZ. Dwa pomiary mocy - minimalny i maksymalny, pięciostopniowa regulacja mocy w celu spełnienia różnych wymagań klinicznych, menu generatora w języku polskim 
Waunki niezbędne dzierżawy aparatu:
1.Oprogramowanie i interfejs w języku polskim lub angielskim                                                                                                                                                                                                                                     2. Dostawa, montaż i szkolenie personelu z zakresu obsługi i użytkowania aparatu w miejscu instalacji aparatu.                                                                                                                                                                                                            3.Wsparcie merytoryczne i pomoc techniczna przez cały czas obowiązywania umowy w cenie oferty.                                                                                                                                                                   4.W okresie dzierżawy nieodpłatne przeglądy konserwacyjne i serwisowe urządzenia według zleceń producenta                                                                                                                                           5.Naprawy urządzenia w cenie oferty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Czas reakcji serwisu w okresie dzierżawy (czas podjęcia naprawy) wynosi max. 72 godz. od zgłoszenia e-mailem, faxem lub tel. na wskazany numer.  W przypadku napraw dłuższych niż 7 dni kalendarzowych - dostawa urządzenia zastępczego najpóźniej w 7dniu od zgłoszenia.                                  
7. Po upływie okresu dzierżawy wykonawca zapewnia nieodpłatnie demontaż i odbiór urządzenia z miejsca użytkowania przez Zamawiającego.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</si>
</sst>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#,##0.00_ ;\-#,##0.00\ "/>
    <numFmt numFmtId="169" formatCode="_-* #,##0.00&quot; zł&quot;_-;\-* #,##0.00&quot; zł&quot;_-;_-* \-??&quot; zł&quot;_-;_-@_-"/>
    <numFmt numFmtId="170" formatCode="d/mm/yyyy"/>
    <numFmt numFmtId="171" formatCode="#,##0_ ;\-#,##0\ "/>
    <numFmt numFmtId="172" formatCode="_-* #,##0.00\ _z_ł_-;\-* #,##0.00\ _z_ł_-;_-* \-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  <numFmt numFmtId="179" formatCode="#,##0.00\ &quot;zł&quot;"/>
    <numFmt numFmtId="180" formatCode="yyyy/mm/dd;@"/>
    <numFmt numFmtId="181" formatCode="mmm/yyyy"/>
    <numFmt numFmtId="182" formatCode="[$-415]dddd\,\ d\ mmmm\ yyyy"/>
  </numFmts>
  <fonts count="6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7" borderId="0" applyNumberFormat="0" applyBorder="0" applyAlignment="0" applyProtection="0"/>
    <xf numFmtId="0" fontId="8" fillId="4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4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0" borderId="0" applyNumberFormat="0" applyBorder="0" applyAlignment="0" applyProtection="0"/>
    <xf numFmtId="0" fontId="9" fillId="16" borderId="0" applyNumberFormat="0" applyBorder="0" applyAlignment="0" applyProtection="0"/>
    <xf numFmtId="0" fontId="3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50" fillId="23" borderId="0" applyNumberFormat="0" applyBorder="0" applyAlignment="0" applyProtection="0"/>
    <xf numFmtId="0" fontId="9" fillId="24" borderId="0" applyNumberFormat="0" applyBorder="0" applyAlignment="0" applyProtection="0"/>
    <xf numFmtId="0" fontId="50" fillId="25" borderId="0" applyNumberFormat="0" applyBorder="0" applyAlignment="0" applyProtection="0"/>
    <xf numFmtId="0" fontId="9" fillId="19" borderId="0" applyNumberFormat="0" applyBorder="0" applyAlignment="0" applyProtection="0"/>
    <xf numFmtId="0" fontId="50" fillId="26" borderId="0" applyNumberFormat="0" applyBorder="0" applyAlignment="0" applyProtection="0"/>
    <xf numFmtId="0" fontId="9" fillId="17" borderId="0" applyNumberFormat="0" applyBorder="0" applyAlignment="0" applyProtection="0"/>
    <xf numFmtId="0" fontId="50" fillId="27" borderId="0" applyNumberFormat="0" applyBorder="0" applyAlignment="0" applyProtection="0"/>
    <xf numFmtId="0" fontId="9" fillId="18" borderId="0" applyNumberFormat="0" applyBorder="0" applyAlignment="0" applyProtection="0"/>
    <xf numFmtId="0" fontId="50" fillId="28" borderId="0" applyNumberFormat="0" applyBorder="0" applyAlignment="0" applyProtection="0"/>
    <xf numFmtId="0" fontId="9" fillId="29" borderId="0" applyNumberFormat="0" applyBorder="0" applyAlignment="0" applyProtection="0"/>
    <xf numFmtId="0" fontId="51" fillId="30" borderId="1" applyNumberFormat="0" applyAlignment="0" applyProtection="0"/>
    <xf numFmtId="0" fontId="10" fillId="4" borderId="2" applyNumberFormat="0" applyAlignment="0" applyProtection="0"/>
    <xf numFmtId="0" fontId="52" fillId="31" borderId="3" applyNumberFormat="0" applyAlignment="0" applyProtection="0"/>
    <xf numFmtId="0" fontId="11" fillId="12" borderId="4" applyNumberFormat="0" applyAlignment="0" applyProtection="0"/>
    <xf numFmtId="0" fontId="12" fillId="7" borderId="0" applyNumberFormat="0" applyBorder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3" fillId="0" borderId="6" applyNumberFormat="0" applyFill="0" applyAlignment="0" applyProtection="0"/>
    <xf numFmtId="0" fontId="55" fillId="32" borderId="7" applyNumberFormat="0" applyAlignment="0" applyProtection="0"/>
    <xf numFmtId="0" fontId="14" fillId="33" borderId="8" applyNumberFormat="0" applyAlignment="0" applyProtection="0"/>
    <xf numFmtId="0" fontId="56" fillId="0" borderId="9" applyNumberFormat="0" applyFill="0" applyAlignment="0" applyProtection="0"/>
    <xf numFmtId="0" fontId="15" fillId="0" borderId="10" applyNumberFormat="0" applyFill="0" applyAlignment="0" applyProtection="0"/>
    <xf numFmtId="0" fontId="57" fillId="0" borderId="11" applyNumberFormat="0" applyFill="0" applyAlignment="0" applyProtection="0"/>
    <xf numFmtId="0" fontId="16" fillId="0" borderId="12" applyNumberFormat="0" applyFill="0" applyAlignment="0" applyProtection="0"/>
    <xf numFmtId="0" fontId="58" fillId="0" borderId="13" applyNumberFormat="0" applyFill="0" applyAlignment="0" applyProtection="0"/>
    <xf numFmtId="0" fontId="17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59" fillId="31" borderId="1" applyNumberFormat="0" applyAlignment="0" applyProtection="0"/>
    <xf numFmtId="0" fontId="19" fillId="12" borderId="2" applyNumberFormat="0" applyAlignment="0" applyProtection="0"/>
    <xf numFmtId="0" fontId="60" fillId="0" borderId="0" applyNumberFormat="0" applyFill="0" applyBorder="0" applyAlignment="0" applyProtection="0"/>
    <xf numFmtId="9" fontId="1" fillId="0" borderId="0" applyFill="0" applyBorder="0" applyAlignment="0" applyProtection="0"/>
    <xf numFmtId="0" fontId="61" fillId="0" borderId="15" applyNumberFormat="0" applyFill="0" applyAlignment="0" applyProtection="0"/>
    <xf numFmtId="0" fontId="20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0" fillId="8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0" fontId="23" fillId="5" borderId="0" applyNumberFormat="0" applyBorder="0" applyAlignment="0" applyProtection="0"/>
    <xf numFmtId="0" fontId="7" fillId="5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wrapText="1"/>
    </xf>
    <xf numFmtId="0" fontId="29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21" xfId="0" applyFont="1" applyBorder="1" applyAlignment="1">
      <alignment vertical="center" wrapText="1"/>
    </xf>
    <xf numFmtId="179" fontId="24" fillId="35" borderId="22" xfId="0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65" fillId="0" borderId="21" xfId="0" applyFont="1" applyBorder="1" applyAlignment="1">
      <alignment vertical="center" wrapText="1"/>
    </xf>
    <xf numFmtId="0" fontId="65" fillId="0" borderId="23" xfId="0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 wrapText="1"/>
    </xf>
    <xf numFmtId="0" fontId="26" fillId="36" borderId="24" xfId="0" applyFont="1" applyFill="1" applyBorder="1" applyAlignment="1">
      <alignment horizontal="center" vertical="center" wrapText="1"/>
    </xf>
    <xf numFmtId="4" fontId="26" fillId="36" borderId="24" xfId="0" applyNumberFormat="1" applyFont="1" applyFill="1" applyBorder="1" applyAlignment="1">
      <alignment horizontal="center" vertical="center" wrapText="1"/>
    </xf>
    <xf numFmtId="1" fontId="26" fillId="36" borderId="24" xfId="0" applyNumberFormat="1" applyFont="1" applyFill="1" applyBorder="1" applyAlignment="1">
      <alignment horizontal="center" vertical="center" wrapText="1"/>
    </xf>
    <xf numFmtId="0" fontId="28" fillId="36" borderId="25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4" fontId="26" fillId="36" borderId="22" xfId="0" applyNumberFormat="1" applyFont="1" applyFill="1" applyBorder="1" applyAlignment="1">
      <alignment horizontal="center" vertical="center" wrapText="1"/>
    </xf>
    <xf numFmtId="1" fontId="26" fillId="36" borderId="22" xfId="0" applyNumberFormat="1" applyFont="1" applyFill="1" applyBorder="1" applyAlignment="1">
      <alignment horizontal="center" vertical="center" wrapText="1"/>
    </xf>
    <xf numFmtId="0" fontId="26" fillId="37" borderId="22" xfId="0" applyFont="1" applyFill="1" applyBorder="1" applyAlignment="1">
      <alignment horizontal="right" vertical="center" wrapText="1"/>
    </xf>
    <xf numFmtId="0" fontId="26" fillId="37" borderId="22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9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0" fillId="38" borderId="0" xfId="0" applyFont="1" applyFill="1" applyAlignment="1">
      <alignment/>
    </xf>
    <xf numFmtId="179" fontId="24" fillId="0" borderId="21" xfId="0" applyNumberFormat="1" applyFont="1" applyBorder="1" applyAlignment="1">
      <alignment horizontal="center" vertical="center"/>
    </xf>
    <xf numFmtId="179" fontId="24" fillId="0" borderId="23" xfId="0" applyNumberFormat="1" applyFont="1" applyBorder="1" applyAlignment="1">
      <alignment horizontal="center" vertical="center"/>
    </xf>
    <xf numFmtId="179" fontId="26" fillId="38" borderId="22" xfId="0" applyNumberFormat="1" applyFont="1" applyFill="1" applyBorder="1" applyAlignment="1">
      <alignment horizontal="center" vertical="center"/>
    </xf>
    <xf numFmtId="179" fontId="26" fillId="37" borderId="22" xfId="0" applyNumberFormat="1" applyFont="1" applyFill="1" applyBorder="1" applyAlignment="1">
      <alignment horizontal="center" vertical="center"/>
    </xf>
    <xf numFmtId="179" fontId="27" fillId="38" borderId="22" xfId="0" applyNumberFormat="1" applyFont="1" applyFill="1" applyBorder="1" applyAlignment="1">
      <alignment horizontal="center" vertical="center"/>
    </xf>
    <xf numFmtId="179" fontId="27" fillId="37" borderId="22" xfId="0" applyNumberFormat="1" applyFont="1" applyFill="1" applyBorder="1" applyAlignment="1">
      <alignment horizontal="center" vertical="center"/>
    </xf>
    <xf numFmtId="179" fontId="29" fillId="0" borderId="21" xfId="0" applyNumberFormat="1" applyFont="1" applyBorder="1" applyAlignment="1">
      <alignment horizontal="center" vertical="center"/>
    </xf>
    <xf numFmtId="179" fontId="29" fillId="0" borderId="23" xfId="0" applyNumberFormat="1" applyFont="1" applyBorder="1" applyAlignment="1">
      <alignment horizontal="center" vertical="center"/>
    </xf>
    <xf numFmtId="179" fontId="26" fillId="36" borderId="22" xfId="0" applyNumberFormat="1" applyFont="1" applyFill="1" applyBorder="1" applyAlignment="1">
      <alignment horizontal="center" vertical="center" wrapText="1"/>
    </xf>
    <xf numFmtId="179" fontId="29" fillId="0" borderId="26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0" fontId="29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179" fontId="29" fillId="0" borderId="20" xfId="0" applyNumberFormat="1" applyFont="1" applyBorder="1" applyAlignment="1">
      <alignment horizontal="center" vertical="center"/>
    </xf>
    <xf numFmtId="179" fontId="24" fillId="0" borderId="2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6" fillId="36" borderId="28" xfId="0" applyFont="1" applyFill="1" applyBorder="1" applyAlignment="1">
      <alignment horizontal="center" vertical="center" wrapText="1"/>
    </xf>
    <xf numFmtId="179" fontId="26" fillId="36" borderId="24" xfId="0" applyNumberFormat="1" applyFont="1" applyFill="1" applyBorder="1" applyAlignment="1">
      <alignment horizontal="center" vertical="center" wrapText="1"/>
    </xf>
    <xf numFmtId="179" fontId="27" fillId="37" borderId="29" xfId="0" applyNumberFormat="1" applyFont="1" applyFill="1" applyBorder="1" applyAlignment="1">
      <alignment horizontal="center" vertical="center" wrapText="1"/>
    </xf>
    <xf numFmtId="179" fontId="27" fillId="37" borderId="30" xfId="0" applyNumberFormat="1" applyFont="1" applyFill="1" applyBorder="1" applyAlignment="1">
      <alignment horizontal="center" vertical="center" wrapText="1"/>
    </xf>
    <xf numFmtId="179" fontId="27" fillId="37" borderId="31" xfId="0" applyNumberFormat="1" applyFont="1" applyFill="1" applyBorder="1" applyAlignment="1">
      <alignment horizontal="center" vertical="center" wrapText="1"/>
    </xf>
    <xf numFmtId="179" fontId="27" fillId="38" borderId="29" xfId="0" applyNumberFormat="1" applyFont="1" applyFill="1" applyBorder="1" applyAlignment="1">
      <alignment horizontal="center" vertical="center" wrapText="1"/>
    </xf>
    <xf numFmtId="179" fontId="27" fillId="38" borderId="30" xfId="0" applyNumberFormat="1" applyFont="1" applyFill="1" applyBorder="1" applyAlignment="1">
      <alignment horizontal="center" vertical="center" wrapText="1"/>
    </xf>
    <xf numFmtId="179" fontId="27" fillId="38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79" fontId="29" fillId="35" borderId="28" xfId="0" applyNumberFormat="1" applyFont="1" applyFill="1" applyBorder="1" applyAlignment="1">
      <alignment horizontal="center" vertical="center"/>
    </xf>
    <xf numFmtId="179" fontId="29" fillId="35" borderId="25" xfId="0" applyNumberFormat="1" applyFont="1" applyFill="1" applyBorder="1" applyAlignment="1">
      <alignment horizontal="center" vertical="center"/>
    </xf>
    <xf numFmtId="179" fontId="24" fillId="35" borderId="28" xfId="0" applyNumberFormat="1" applyFont="1" applyFill="1" applyBorder="1" applyAlignment="1">
      <alignment horizontal="center" vertical="center" wrapText="1"/>
    </xf>
    <xf numFmtId="179" fontId="24" fillId="35" borderId="24" xfId="0" applyNumberFormat="1" applyFont="1" applyFill="1" applyBorder="1" applyAlignment="1">
      <alignment horizontal="center" vertical="center" wrapText="1"/>
    </xf>
    <xf numFmtId="179" fontId="24" fillId="35" borderId="25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5" fillId="37" borderId="28" xfId="0" applyFont="1" applyFill="1" applyBorder="1" applyAlignment="1">
      <alignment horizontal="left" vertical="center" wrapText="1"/>
    </xf>
    <xf numFmtId="0" fontId="25" fillId="37" borderId="24" xfId="0" applyFont="1" applyFill="1" applyBorder="1" applyAlignment="1">
      <alignment horizontal="left" vertical="center" wrapText="1"/>
    </xf>
    <xf numFmtId="0" fontId="25" fillId="37" borderId="25" xfId="0" applyFont="1" applyFill="1" applyBorder="1" applyAlignment="1">
      <alignment horizontal="left" vertical="center" wrapText="1"/>
    </xf>
    <xf numFmtId="0" fontId="26" fillId="37" borderId="28" xfId="0" applyFont="1" applyFill="1" applyBorder="1" applyAlignment="1">
      <alignment horizontal="center" vertical="center" wrapText="1"/>
    </xf>
    <xf numFmtId="0" fontId="32" fillId="37" borderId="24" xfId="0" applyFont="1" applyFill="1" applyBorder="1" applyAlignment="1">
      <alignment horizontal="center" vertical="center" wrapText="1"/>
    </xf>
    <xf numFmtId="0" fontId="32" fillId="37" borderId="25" xfId="0" applyFont="1" applyFill="1" applyBorder="1" applyAlignment="1">
      <alignment horizontal="center" vertical="center" wrapText="1"/>
    </xf>
    <xf numFmtId="0" fontId="26" fillId="37" borderId="33" xfId="0" applyFont="1" applyFill="1" applyBorder="1" applyAlignment="1">
      <alignment horizontal="center" vertical="center" wrapText="1"/>
    </xf>
    <xf numFmtId="0" fontId="26" fillId="37" borderId="25" xfId="0" applyFont="1" applyFill="1" applyBorder="1" applyAlignment="1">
      <alignment horizontal="center" vertical="center" wrapText="1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_BIOLOGICS" xfId="86"/>
    <cellStyle name="Obliczenia" xfId="87"/>
    <cellStyle name="Obliczenia 2" xfId="88"/>
    <cellStyle name="Followed Hyperlink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Walutowy 2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tabSelected="1" zoomScale="115" zoomScaleNormal="115" zoomScalePageLayoutView="0" workbookViewId="0" topLeftCell="A9">
      <selection activeCell="A11" sqref="A11:F11"/>
    </sheetView>
  </sheetViews>
  <sheetFormatPr defaultColWidth="9.125" defaultRowHeight="12.75"/>
  <cols>
    <col min="1" max="1" width="3.125" style="1" customWidth="1"/>
    <col min="2" max="2" width="47.875" style="3" customWidth="1"/>
    <col min="3" max="3" width="14.50390625" style="1" customWidth="1"/>
    <col min="4" max="5" width="6.50390625" style="1" customWidth="1"/>
    <col min="6" max="6" width="12.50390625" style="47" customWidth="1"/>
    <col min="7" max="7" width="13.375" style="1" customWidth="1"/>
    <col min="8" max="8" width="7.75390625" style="1" customWidth="1"/>
    <col min="9" max="9" width="13.375" style="1" customWidth="1"/>
    <col min="10" max="10" width="16.50390625" style="1" customWidth="1"/>
    <col min="11" max="11" width="17.75390625" style="1" customWidth="1"/>
    <col min="12" max="16384" width="9.125" style="1" customWidth="1"/>
  </cols>
  <sheetData>
    <row r="1" spans="1:11" ht="48" customHeight="1" thickBo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51" customHeight="1" thickBot="1">
      <c r="A3" s="54" t="s">
        <v>0</v>
      </c>
      <c r="B3" s="18" t="s">
        <v>1</v>
      </c>
      <c r="C3" s="18" t="s">
        <v>8</v>
      </c>
      <c r="D3" s="19" t="s">
        <v>2</v>
      </c>
      <c r="E3" s="19" t="s">
        <v>3</v>
      </c>
      <c r="F3" s="55" t="s">
        <v>11</v>
      </c>
      <c r="G3" s="20" t="s">
        <v>4</v>
      </c>
      <c r="H3" s="21" t="s">
        <v>5</v>
      </c>
      <c r="I3" s="20" t="s">
        <v>6</v>
      </c>
      <c r="J3" s="19" t="s">
        <v>12</v>
      </c>
      <c r="K3" s="22" t="s">
        <v>13</v>
      </c>
    </row>
    <row r="4" spans="1:11" ht="72">
      <c r="A4" s="48">
        <v>1</v>
      </c>
      <c r="B4" s="49" t="s">
        <v>24</v>
      </c>
      <c r="C4" s="50"/>
      <c r="D4" s="48" t="s">
        <v>7</v>
      </c>
      <c r="E4" s="48">
        <v>160</v>
      </c>
      <c r="F4" s="51"/>
      <c r="G4" s="52">
        <f>E4*F4</f>
        <v>0</v>
      </c>
      <c r="H4" s="52"/>
      <c r="I4" s="52">
        <f>ROUND(G4*H4/100+G4,2)</f>
        <v>0</v>
      </c>
      <c r="J4" s="5"/>
      <c r="K4" s="53"/>
    </row>
    <row r="5" spans="1:11" ht="69" customHeight="1">
      <c r="A5" s="10"/>
      <c r="B5" s="14" t="s">
        <v>15</v>
      </c>
      <c r="C5" s="7"/>
      <c r="D5" s="10" t="s">
        <v>7</v>
      </c>
      <c r="E5" s="10">
        <v>60</v>
      </c>
      <c r="F5" s="42"/>
      <c r="G5" s="36">
        <f>E5*F5</f>
        <v>0</v>
      </c>
      <c r="H5" s="36"/>
      <c r="I5" s="36">
        <f>ROUND(G5*H5/100+G5,2)</f>
        <v>0</v>
      </c>
      <c r="J5" s="12"/>
      <c r="K5" s="13"/>
    </row>
    <row r="6" spans="1:11" ht="60">
      <c r="A6" s="10"/>
      <c r="B6" s="14" t="s">
        <v>16</v>
      </c>
      <c r="C6" s="7"/>
      <c r="D6" s="10" t="s">
        <v>7</v>
      </c>
      <c r="E6" s="10">
        <v>10</v>
      </c>
      <c r="F6" s="42"/>
      <c r="G6" s="36">
        <f>E6*F6</f>
        <v>0</v>
      </c>
      <c r="H6" s="36"/>
      <c r="I6" s="36">
        <f>ROUND(G6*H6/100+G6,2)</f>
        <v>0</v>
      </c>
      <c r="J6" s="12"/>
      <c r="K6" s="13"/>
    </row>
    <row r="7" spans="1:11" ht="68.25" customHeight="1" thickBot="1">
      <c r="A7" s="11"/>
      <c r="B7" s="15" t="s">
        <v>17</v>
      </c>
      <c r="C7" s="9"/>
      <c r="D7" s="11" t="s">
        <v>7</v>
      </c>
      <c r="E7" s="11">
        <v>3</v>
      </c>
      <c r="F7" s="43"/>
      <c r="G7" s="37">
        <f>E7*F7</f>
        <v>0</v>
      </c>
      <c r="H7" s="37"/>
      <c r="I7" s="37">
        <f>ROUND(G7*H7/100+G7,2)</f>
        <v>0</v>
      </c>
      <c r="J7" s="16"/>
      <c r="K7" s="17"/>
    </row>
    <row r="8" spans="1:11" ht="31.5" customHeight="1" thickBot="1">
      <c r="A8" s="72" t="s">
        <v>23</v>
      </c>
      <c r="B8" s="73"/>
      <c r="C8" s="73"/>
      <c r="D8" s="73"/>
      <c r="E8" s="73"/>
      <c r="F8" s="74"/>
      <c r="G8" s="38">
        <f>SUM(G4:G7)</f>
        <v>0</v>
      </c>
      <c r="H8" s="39" t="s">
        <v>9</v>
      </c>
      <c r="I8" s="38">
        <f>SUM(I4:I7)</f>
        <v>0</v>
      </c>
      <c r="J8" s="75"/>
      <c r="K8" s="76"/>
    </row>
    <row r="9" spans="1:11" ht="45.75" customHeight="1" thickBot="1">
      <c r="A9" s="26"/>
      <c r="B9" s="27" t="s">
        <v>18</v>
      </c>
      <c r="C9" s="23" t="s">
        <v>8</v>
      </c>
      <c r="D9" s="23" t="s">
        <v>2</v>
      </c>
      <c r="E9" s="23" t="s">
        <v>3</v>
      </c>
      <c r="F9" s="44" t="s">
        <v>20</v>
      </c>
      <c r="G9" s="24" t="s">
        <v>4</v>
      </c>
      <c r="H9" s="25" t="s">
        <v>5</v>
      </c>
      <c r="I9" s="24" t="s">
        <v>6</v>
      </c>
      <c r="J9" s="23" t="s">
        <v>12</v>
      </c>
      <c r="K9" s="23" t="s">
        <v>21</v>
      </c>
    </row>
    <row r="10" spans="1:11" ht="343.5" thickBot="1">
      <c r="A10" s="4"/>
      <c r="B10" s="28" t="s">
        <v>26</v>
      </c>
      <c r="C10" s="29"/>
      <c r="D10" s="30" t="s">
        <v>19</v>
      </c>
      <c r="E10" s="31">
        <v>24</v>
      </c>
      <c r="F10" s="45"/>
      <c r="G10" s="37">
        <f>E10*F10</f>
        <v>0</v>
      </c>
      <c r="H10" s="32"/>
      <c r="I10" s="37">
        <f>ROUND(G10*H10/100+G10,2)</f>
        <v>0</v>
      </c>
      <c r="J10" s="33"/>
      <c r="K10" s="34"/>
    </row>
    <row r="11" spans="1:11" ht="31.5" customHeight="1" thickBot="1">
      <c r="A11" s="56" t="s">
        <v>22</v>
      </c>
      <c r="B11" s="57"/>
      <c r="C11" s="57"/>
      <c r="D11" s="57"/>
      <c r="E11" s="57"/>
      <c r="F11" s="58"/>
      <c r="G11" s="40">
        <f>G10</f>
        <v>0</v>
      </c>
      <c r="H11" s="41"/>
      <c r="I11" s="40">
        <f>I10</f>
        <v>0</v>
      </c>
      <c r="J11" s="56"/>
      <c r="K11" s="58"/>
    </row>
    <row r="12" spans="1:11" s="35" customFormat="1" ht="9.75" customHeight="1" thickBo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1"/>
    </row>
    <row r="13" spans="1:11" ht="24.75" customHeight="1" thickBot="1">
      <c r="A13" s="65" t="s">
        <v>14</v>
      </c>
      <c r="B13" s="66"/>
      <c r="C13" s="66"/>
      <c r="D13" s="66"/>
      <c r="E13" s="66"/>
      <c r="F13" s="67"/>
      <c r="G13" s="8">
        <f>G8+G11</f>
        <v>0</v>
      </c>
      <c r="H13" s="8" t="s">
        <v>9</v>
      </c>
      <c r="I13" s="8">
        <f>I8+I11</f>
        <v>0</v>
      </c>
      <c r="J13" s="63"/>
      <c r="K13" s="64"/>
    </row>
    <row r="14" spans="1:11" ht="12.75">
      <c r="A14"/>
      <c r="B14" s="6"/>
      <c r="C14"/>
      <c r="D14"/>
      <c r="E14"/>
      <c r="F14" s="46"/>
      <c r="G14"/>
      <c r="H14"/>
      <c r="I14"/>
      <c r="J14"/>
      <c r="K14"/>
    </row>
    <row r="15" spans="1:11" s="2" customFormat="1" ht="18" customHeight="1">
      <c r="A15"/>
      <c r="B15" s="6"/>
      <c r="C15"/>
      <c r="D15"/>
      <c r="E15"/>
      <c r="F15" s="46"/>
      <c r="G15"/>
      <c r="H15"/>
      <c r="I15"/>
      <c r="J15"/>
      <c r="K15"/>
    </row>
    <row r="16" spans="1:11" s="2" customFormat="1" ht="12.75">
      <c r="A16"/>
      <c r="B16" s="62" t="s">
        <v>10</v>
      </c>
      <c r="C16" s="62"/>
      <c r="D16" s="62"/>
      <c r="E16" s="62"/>
      <c r="F16" s="62"/>
      <c r="G16" s="62"/>
      <c r="H16"/>
      <c r="I16"/>
      <c r="J16"/>
      <c r="K16"/>
    </row>
    <row r="17" spans="1:11" s="2" customFormat="1" ht="12.75">
      <c r="A17"/>
      <c r="B17" s="62"/>
      <c r="C17" s="62"/>
      <c r="D17" s="62"/>
      <c r="E17" s="62"/>
      <c r="F17" s="62"/>
      <c r="G17" s="62"/>
      <c r="H17"/>
      <c r="I17"/>
      <c r="J17"/>
      <c r="K17"/>
    </row>
    <row r="18" spans="1:11" s="2" customFormat="1" ht="20.25" customHeight="1">
      <c r="A18"/>
      <c r="B18" s="62"/>
      <c r="C18" s="62"/>
      <c r="D18" s="62"/>
      <c r="E18" s="62"/>
      <c r="F18" s="62"/>
      <c r="G18" s="62"/>
      <c r="H18"/>
      <c r="I18"/>
      <c r="J18"/>
      <c r="K18"/>
    </row>
  </sheetData>
  <sheetProtection selectLockedCells="1" selectUnlockedCells="1"/>
  <mergeCells count="10">
    <mergeCell ref="A1:K1"/>
    <mergeCell ref="A2:K2"/>
    <mergeCell ref="A8:F8"/>
    <mergeCell ref="J8:K8"/>
    <mergeCell ref="A11:F11"/>
    <mergeCell ref="A12:K12"/>
    <mergeCell ref="J11:K11"/>
    <mergeCell ref="B16:G18"/>
    <mergeCell ref="J13:K13"/>
    <mergeCell ref="A13:F13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Marcin Ciećwierz</cp:lastModifiedBy>
  <cp:lastPrinted>2023-08-21T09:08:29Z</cp:lastPrinted>
  <dcterms:created xsi:type="dcterms:W3CDTF">2014-12-18T08:47:58Z</dcterms:created>
  <dcterms:modified xsi:type="dcterms:W3CDTF">2023-12-07T14:04:00Z</dcterms:modified>
  <cp:category/>
  <cp:version/>
  <cp:contentType/>
  <cp:contentStatus/>
</cp:coreProperties>
</file>