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s5.net\zam_pub\POSTĘPOWANIA 2024\31. Meble\Opis\"/>
    </mc:Choice>
  </mc:AlternateContent>
  <xr:revisionPtr revIDLastSave="0" documentId="13_ncr:1_{41A5D326-3375-470C-BB28-3D14682F56B3}" xr6:coauthVersionLast="47" xr6:coauthVersionMax="47" xr10:uidLastSave="{00000000-0000-0000-0000-000000000000}"/>
  <bookViews>
    <workbookView xWindow="28680" yWindow="-135" windowWidth="29040" windowHeight="15840" xr2:uid="{63F8AC2A-53B8-49CE-A6EC-85DE34550A99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E22" i="1" s="1"/>
  <c r="E21" i="1"/>
  <c r="D21" i="1"/>
  <c r="S20" i="1"/>
  <c r="U20" i="1" s="1"/>
  <c r="S18" i="1"/>
  <c r="U18" i="1" s="1"/>
  <c r="S17" i="1"/>
  <c r="U17" i="1" s="1"/>
  <c r="S16" i="1"/>
  <c r="U16" i="1" s="1"/>
  <c r="S15" i="1"/>
  <c r="U15" i="1" s="1"/>
  <c r="S14" i="1"/>
  <c r="U14" i="1" s="1"/>
  <c r="S13" i="1"/>
  <c r="U13" i="1" s="1"/>
  <c r="S11" i="1"/>
  <c r="U11" i="1" s="1"/>
  <c r="S9" i="1"/>
  <c r="U9" i="1" s="1"/>
  <c r="S8" i="1"/>
  <c r="U8" i="1" s="1"/>
  <c r="U21" i="1" l="1"/>
  <c r="S21" i="1"/>
</calcChain>
</file>

<file path=xl/sharedStrings.xml><?xml version="1.0" encoding="utf-8"?>
<sst xmlns="http://schemas.openxmlformats.org/spreadsheetml/2006/main" count="113" uniqueCount="75">
  <si>
    <t>Do naprawy (dołożenie lub doklejenie prowadnic) + listwa dolna 83,5 cm</t>
  </si>
  <si>
    <t>Lp.</t>
  </si>
  <si>
    <t>Nazwa towaru</t>
  </si>
  <si>
    <t>Piętro</t>
  </si>
  <si>
    <t>Ogólna ilość rolet szt .</t>
  </si>
  <si>
    <t>szt.</t>
  </si>
  <si>
    <t>szer.cm</t>
  </si>
  <si>
    <t>wys.cm.</t>
  </si>
  <si>
    <t xml:space="preserve">Materiał </t>
  </si>
  <si>
    <t xml:space="preserve">Prowadnice małe 38cm </t>
  </si>
  <si>
    <t>Prowadnice duże 95 cm</t>
  </si>
  <si>
    <t>listwa dolna 83,5 cm</t>
  </si>
  <si>
    <t>j.m.</t>
  </si>
  <si>
    <t>Ilość</t>
  </si>
  <si>
    <t>Cena netto</t>
  </si>
  <si>
    <t xml:space="preserve">Wartość netto </t>
  </si>
  <si>
    <t>VAT</t>
  </si>
  <si>
    <t>Wartość brutto</t>
  </si>
  <si>
    <t>Numer katalogowy</t>
  </si>
  <si>
    <t>Producent</t>
  </si>
  <si>
    <t>1.</t>
  </si>
  <si>
    <t>Oddział Kardiologii i Hemodynamik</t>
  </si>
  <si>
    <r>
      <rPr>
        <b/>
        <sz val="8"/>
        <rFont val="Arial"/>
        <family val="2"/>
        <charset val="238"/>
      </rPr>
      <t>0</t>
    </r>
    <r>
      <rPr>
        <sz val="8"/>
        <rFont val="Arial"/>
        <family val="2"/>
        <charset val="238"/>
      </rPr>
      <t xml:space="preserve"> prawa strona</t>
    </r>
  </si>
  <si>
    <t>podgumowany żółty arestem higieniczny</t>
  </si>
  <si>
    <t>podgumowany żółty arestem higienicznym</t>
  </si>
  <si>
    <t>Dołożyć  5 szt.</t>
  </si>
  <si>
    <t>Dołożyć  2 szt.</t>
  </si>
  <si>
    <t>kpl.</t>
  </si>
  <si>
    <r>
      <rPr>
        <b/>
        <sz val="8"/>
        <rFont val="Arial"/>
        <family val="2"/>
        <charset val="238"/>
      </rPr>
      <t>0</t>
    </r>
    <r>
      <rPr>
        <sz val="8"/>
        <rFont val="Arial"/>
        <family val="2"/>
        <charset val="238"/>
      </rPr>
      <t xml:space="preserve"> lewa strona strona</t>
    </r>
  </si>
  <si>
    <t>Kenia 712</t>
  </si>
  <si>
    <t>Podklejenie   1 szt.</t>
  </si>
  <si>
    <t>Dołożyć 1 szt.</t>
  </si>
  <si>
    <t>Kenia 725</t>
  </si>
  <si>
    <t>2.</t>
  </si>
  <si>
    <t>Zespół Przychodni Przyszpitalnych Specjalistycznych</t>
  </si>
  <si>
    <t>Budynek E parter 0</t>
  </si>
  <si>
    <t>Kenia 715</t>
  </si>
  <si>
    <t>Budynek E parter 1</t>
  </si>
  <si>
    <t>3.</t>
  </si>
  <si>
    <t>Oddział Chirurgii Naczyń</t>
  </si>
  <si>
    <t>I</t>
  </si>
  <si>
    <t xml:space="preserve"> Podklejenie -4 szt.   - dołożyć 5 szt.</t>
  </si>
  <si>
    <t>2 szt.</t>
  </si>
  <si>
    <t>4.</t>
  </si>
  <si>
    <t>Kliniczny Oddział  Urologii i Onkologii Urologicznej</t>
  </si>
  <si>
    <t>5.</t>
  </si>
  <si>
    <t>Kliniczny Oddział Chirurgii Ogólnej</t>
  </si>
  <si>
    <t>II</t>
  </si>
  <si>
    <t>Kenia 713</t>
  </si>
  <si>
    <t>Dołożyć  31 szt.</t>
  </si>
  <si>
    <t>Dołożyć  11 szt.</t>
  </si>
  <si>
    <t>6.</t>
  </si>
  <si>
    <t>Oddział Chirurgii Ortopedycznej</t>
  </si>
  <si>
    <t>III</t>
  </si>
  <si>
    <t>Dołożyć  4 szt.</t>
  </si>
  <si>
    <t>7.</t>
  </si>
  <si>
    <t>Kliniczny Oddział Neurochirurgii</t>
  </si>
  <si>
    <t>IV</t>
  </si>
  <si>
    <t>Kenia 726</t>
  </si>
  <si>
    <t>Kenia 723</t>
  </si>
  <si>
    <t>8.</t>
  </si>
  <si>
    <t>Kliniczny Oddział Okulistyki</t>
  </si>
  <si>
    <t>VIII</t>
  </si>
  <si>
    <t xml:space="preserve">Razem </t>
  </si>
  <si>
    <t>Razem</t>
  </si>
  <si>
    <t>Dołożyć  46 szt.</t>
  </si>
  <si>
    <t>Dołożyć  23 szt.</t>
  </si>
  <si>
    <t xml:space="preserve">2 szt. </t>
  </si>
  <si>
    <t xml:space="preserve"> Podklejenie -4 szt</t>
  </si>
  <si>
    <t>Wymagana wizja lokalna w celu ewentualnych korekty wymiarów rolet w godzinach od 10:00 do 12:30 w dni robocze po uzgodnieniu z Działem Zaopatrzenia:  tel. 32 368 24 50 , 32 368 22 13 , e-mail kluczynski@wss5.pl</t>
  </si>
  <si>
    <t xml:space="preserve">Rolety </t>
  </si>
  <si>
    <t xml:space="preserve">Rolety  </t>
  </si>
  <si>
    <t>Formularz asortymentowo - cenowy</t>
  </si>
  <si>
    <t>Załacznik nr 1 do umowu</t>
  </si>
  <si>
    <t>Rolety materiałowe wewnętrzne ,typ kasety w skrzynkach i z prowadnicami. Kolor obudowy i uchwytów biały. Prowadnica płaska. Napęd ręczny koralikowy za pomocą łańcuszka. Materiał Kenia trudnozapalny z atestem higienicznym. Gramatura 220+/-5% g/m2 ,100% poliester .Rolety podgumowane kolor żółtego z atestem higienicznym .Kolory materiałów w tabeli.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</si>
</sst>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4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5" fillId="0" borderId="0" xfId="0" applyFont="1"/>
    <xf numFmtId="0" fontId="1" fillId="0" borderId="13" xfId="0" applyFont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 wrapText="1"/>
    </xf>
    <xf numFmtId="0" fontId="3" fillId="3" borderId="17" xfId="0" applyFont="1" applyFill="1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4" fontId="1" fillId="0" borderId="14" xfId="0" applyNumberFormat="1" applyFont="1" applyBorder="1"/>
    <xf numFmtId="9" fontId="1" fillId="0" borderId="14" xfId="0" applyNumberFormat="1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3" fillId="3" borderId="20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3" fillId="3" borderId="23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3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3" fillId="3" borderId="2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26" xfId="0" applyFont="1" applyBorder="1" applyAlignment="1">
      <alignment horizontal="center" wrapText="1"/>
    </xf>
    <xf numFmtId="0" fontId="3" fillId="3" borderId="27" xfId="0" applyFont="1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4" fontId="1" fillId="0" borderId="22" xfId="0" applyNumberFormat="1" applyFont="1" applyBorder="1"/>
    <xf numFmtId="9" fontId="1" fillId="0" borderId="22" xfId="0" applyNumberFormat="1" applyFont="1" applyBorder="1" applyAlignment="1">
      <alignment horizontal="center" wrapText="1"/>
    </xf>
    <xf numFmtId="0" fontId="1" fillId="0" borderId="22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6" fontId="1" fillId="0" borderId="17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left" wrapText="1"/>
    </xf>
    <xf numFmtId="0" fontId="3" fillId="2" borderId="14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7" xfId="0" applyFont="1" applyBorder="1"/>
    <xf numFmtId="0" fontId="1" fillId="0" borderId="14" xfId="0" applyFont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1" fillId="0" borderId="27" xfId="0" applyFont="1" applyBorder="1" applyAlignment="1">
      <alignment horizontal="center" wrapText="1"/>
    </xf>
    <xf numFmtId="4" fontId="5" fillId="0" borderId="34" xfId="0" applyNumberFormat="1" applyFont="1" applyBorder="1" applyAlignment="1">
      <alignment wrapText="1"/>
    </xf>
    <xf numFmtId="2" fontId="5" fillId="0" borderId="34" xfId="0" applyNumberFormat="1" applyFont="1" applyBorder="1" applyProtection="1">
      <protection hidden="1"/>
    </xf>
    <xf numFmtId="4" fontId="5" fillId="0" borderId="34" xfId="0" applyNumberFormat="1" applyFont="1" applyBorder="1" applyProtection="1">
      <protection hidden="1"/>
    </xf>
    <xf numFmtId="0" fontId="3" fillId="0" borderId="19" xfId="0" applyFont="1" applyBorder="1"/>
    <xf numFmtId="0" fontId="1" fillId="0" borderId="19" xfId="0" applyFont="1" applyBorder="1"/>
    <xf numFmtId="4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right" wrapText="1"/>
    </xf>
    <xf numFmtId="4" fontId="1" fillId="0" borderId="22" xfId="0" applyNumberFormat="1" applyFont="1" applyBorder="1" applyAlignment="1">
      <alignment horizontal="right" wrapText="1"/>
    </xf>
    <xf numFmtId="4" fontId="1" fillId="0" borderId="5" xfId="0" applyNumberFormat="1" applyFont="1" applyBorder="1" applyAlignment="1">
      <alignment horizontal="right" wrapText="1"/>
    </xf>
    <xf numFmtId="4" fontId="1" fillId="0" borderId="15" xfId="0" applyNumberFormat="1" applyFont="1" applyBorder="1" applyAlignment="1">
      <alignment horizontal="right" wrapText="1"/>
    </xf>
    <xf numFmtId="4" fontId="1" fillId="0" borderId="25" xfId="0" applyNumberFormat="1" applyFont="1" applyBorder="1" applyAlignment="1">
      <alignment horizontal="right" wrapText="1"/>
    </xf>
    <xf numFmtId="0" fontId="9" fillId="0" borderId="0" xfId="0" applyFont="1"/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18" xfId="0" applyNumberFormat="1" applyFont="1" applyBorder="1" applyAlignment="1">
      <alignment horizontal="center" vertical="center" wrapText="1"/>
    </xf>
    <xf numFmtId="16" fontId="1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2" xfId="0" applyNumberFormat="1" applyFont="1" applyBorder="1" applyAlignment="1">
      <alignment horizontal="right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9" fontId="1" fillId="0" borderId="2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22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25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70561-D0C0-486F-A835-6DB0776C2399}">
  <dimension ref="A2:Y33"/>
  <sheetViews>
    <sheetView tabSelected="1" zoomScaleNormal="100" workbookViewId="0">
      <selection activeCell="B4" sqref="B4:V4"/>
    </sheetView>
  </sheetViews>
  <sheetFormatPr defaultRowHeight="11.25" x14ac:dyDescent="0.2"/>
  <cols>
    <col min="1" max="1" width="4.28515625" style="1" customWidth="1"/>
    <col min="2" max="2" width="19" style="1" customWidth="1"/>
    <col min="3" max="4" width="9.140625" style="1"/>
    <col min="5" max="7" width="7.42578125" style="1" customWidth="1"/>
    <col min="8" max="8" width="11" style="1" customWidth="1"/>
    <col min="9" max="11" width="7.5703125" style="1" customWidth="1"/>
    <col min="12" max="12" width="12.28515625" style="1" customWidth="1"/>
    <col min="13" max="13" width="14.85546875" style="1" customWidth="1"/>
    <col min="14" max="14" width="14" style="1" customWidth="1"/>
    <col min="15" max="15" width="7.5703125" style="1" customWidth="1"/>
    <col min="16" max="16" width="6.28515625" style="1" customWidth="1"/>
    <col min="17" max="17" width="6" style="1" customWidth="1"/>
    <col min="18" max="18" width="8.42578125" style="1" customWidth="1"/>
    <col min="19" max="19" width="9.7109375" style="1" customWidth="1"/>
    <col min="20" max="20" width="6" style="1" customWidth="1"/>
    <col min="21" max="21" width="9.7109375" style="1" customWidth="1"/>
    <col min="22" max="22" width="10" style="1" customWidth="1"/>
    <col min="23" max="23" width="9.28515625" style="1" customWidth="1"/>
    <col min="24" max="16384" width="9.140625" style="1"/>
  </cols>
  <sheetData>
    <row r="2" spans="1:23" s="119" customFormat="1" ht="12.75" x14ac:dyDescent="0.2">
      <c r="B2" s="2" t="s">
        <v>72</v>
      </c>
      <c r="S2" s="2" t="s">
        <v>73</v>
      </c>
    </row>
    <row r="4" spans="1:23" ht="43.5" customHeight="1" x14ac:dyDescent="0.2">
      <c r="B4" s="120" t="s">
        <v>74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3"/>
    </row>
    <row r="5" spans="1:23" ht="16.5" customHeight="1" thickBo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3"/>
    </row>
    <row r="6" spans="1:23" s="4" customFormat="1" ht="24.75" customHeight="1" thickBot="1" x14ac:dyDescent="0.25">
      <c r="E6" s="121" t="s">
        <v>70</v>
      </c>
      <c r="F6" s="122"/>
      <c r="G6" s="122"/>
      <c r="H6" s="123"/>
      <c r="I6" s="121" t="s">
        <v>71</v>
      </c>
      <c r="J6" s="122"/>
      <c r="K6" s="122"/>
      <c r="L6" s="123"/>
      <c r="M6" s="124" t="s">
        <v>0</v>
      </c>
      <c r="N6" s="125"/>
      <c r="O6" s="126"/>
      <c r="P6" s="5"/>
      <c r="Q6" s="5"/>
    </row>
    <row r="7" spans="1:23" s="24" customFormat="1" ht="42" customHeight="1" thickBot="1" x14ac:dyDescent="0.25">
      <c r="A7" s="6" t="s">
        <v>1</v>
      </c>
      <c r="B7" s="7" t="s">
        <v>2</v>
      </c>
      <c r="C7" s="7" t="s">
        <v>3</v>
      </c>
      <c r="D7" s="8" t="s">
        <v>4</v>
      </c>
      <c r="E7" s="9" t="s">
        <v>5</v>
      </c>
      <c r="F7" s="10" t="s">
        <v>6</v>
      </c>
      <c r="G7" s="10" t="s">
        <v>7</v>
      </c>
      <c r="H7" s="11" t="s">
        <v>8</v>
      </c>
      <c r="I7" s="12" t="s">
        <v>5</v>
      </c>
      <c r="J7" s="13" t="s">
        <v>6</v>
      </c>
      <c r="K7" s="13" t="s">
        <v>7</v>
      </c>
      <c r="L7" s="14" t="s">
        <v>8</v>
      </c>
      <c r="M7" s="12" t="s">
        <v>9</v>
      </c>
      <c r="N7" s="15" t="s">
        <v>10</v>
      </c>
      <c r="O7" s="16" t="s">
        <v>11</v>
      </c>
      <c r="P7" s="17" t="s">
        <v>12</v>
      </c>
      <c r="Q7" s="18" t="s">
        <v>13</v>
      </c>
      <c r="R7" s="19" t="s">
        <v>14</v>
      </c>
      <c r="S7" s="20" t="s">
        <v>15</v>
      </c>
      <c r="T7" s="20" t="s">
        <v>16</v>
      </c>
      <c r="U7" s="21" t="s">
        <v>17</v>
      </c>
      <c r="V7" s="22" t="s">
        <v>18</v>
      </c>
      <c r="W7" s="23" t="s">
        <v>19</v>
      </c>
    </row>
    <row r="8" spans="1:23" ht="45.75" thickBot="1" x14ac:dyDescent="0.25">
      <c r="A8" s="127" t="s">
        <v>20</v>
      </c>
      <c r="B8" s="130" t="s">
        <v>21</v>
      </c>
      <c r="C8" s="25" t="s">
        <v>22</v>
      </c>
      <c r="D8" s="26">
        <v>33</v>
      </c>
      <c r="E8" s="27">
        <v>15</v>
      </c>
      <c r="F8" s="28">
        <v>87.5</v>
      </c>
      <c r="G8" s="28">
        <v>100</v>
      </c>
      <c r="H8" s="29" t="s">
        <v>23</v>
      </c>
      <c r="I8" s="30">
        <v>18</v>
      </c>
      <c r="J8" s="28">
        <v>88</v>
      </c>
      <c r="K8" s="28">
        <v>43</v>
      </c>
      <c r="L8" s="29" t="s">
        <v>24</v>
      </c>
      <c r="M8" s="31" t="s">
        <v>25</v>
      </c>
      <c r="N8" s="32" t="s">
        <v>26</v>
      </c>
      <c r="O8" s="29"/>
      <c r="P8" s="25" t="s">
        <v>27</v>
      </c>
      <c r="Q8" s="32">
        <v>1</v>
      </c>
      <c r="R8" s="33"/>
      <c r="S8" s="114">
        <f>R8*Q8</f>
        <v>0</v>
      </c>
      <c r="T8" s="34">
        <v>0.23</v>
      </c>
      <c r="U8" s="117">
        <f t="shared" ref="U8:U20" si="0">S8*T8+S8</f>
        <v>0</v>
      </c>
      <c r="V8" s="35"/>
      <c r="W8" s="36"/>
    </row>
    <row r="9" spans="1:23" ht="24.75" customHeight="1" x14ac:dyDescent="0.2">
      <c r="A9" s="128"/>
      <c r="B9" s="131"/>
      <c r="C9" s="133" t="s">
        <v>28</v>
      </c>
      <c r="D9" s="135">
        <v>36</v>
      </c>
      <c r="E9" s="37">
        <v>12</v>
      </c>
      <c r="F9" s="38">
        <v>87.5</v>
      </c>
      <c r="G9" s="38">
        <v>100</v>
      </c>
      <c r="H9" s="39" t="s">
        <v>29</v>
      </c>
      <c r="I9" s="40">
        <v>14</v>
      </c>
      <c r="J9" s="38">
        <v>88</v>
      </c>
      <c r="K9" s="38">
        <v>43</v>
      </c>
      <c r="L9" s="39" t="s">
        <v>29</v>
      </c>
      <c r="M9" s="41" t="s">
        <v>30</v>
      </c>
      <c r="N9" s="42" t="s">
        <v>31</v>
      </c>
      <c r="O9" s="43"/>
      <c r="P9" s="44" t="s">
        <v>27</v>
      </c>
      <c r="Q9" s="112">
        <v>1</v>
      </c>
      <c r="R9" s="45"/>
      <c r="S9" s="137">
        <f>R9+R10</f>
        <v>0</v>
      </c>
      <c r="T9" s="139">
        <v>0.23</v>
      </c>
      <c r="U9" s="137">
        <f t="shared" si="0"/>
        <v>0</v>
      </c>
      <c r="V9" s="141"/>
      <c r="W9" s="143"/>
    </row>
    <row r="10" spans="1:23" ht="24.75" customHeight="1" thickBot="1" x14ac:dyDescent="0.25">
      <c r="A10" s="129"/>
      <c r="B10" s="132"/>
      <c r="C10" s="134"/>
      <c r="D10" s="136"/>
      <c r="E10" s="46">
        <v>6</v>
      </c>
      <c r="F10" s="47">
        <v>87.5</v>
      </c>
      <c r="G10" s="47">
        <v>100</v>
      </c>
      <c r="H10" s="48" t="s">
        <v>32</v>
      </c>
      <c r="I10" s="49">
        <v>4</v>
      </c>
      <c r="J10" s="47">
        <v>88</v>
      </c>
      <c r="K10" s="47">
        <v>43</v>
      </c>
      <c r="L10" s="48" t="s">
        <v>32</v>
      </c>
      <c r="M10" s="50"/>
      <c r="N10" s="51"/>
      <c r="O10" s="52"/>
      <c r="P10" s="53" t="s">
        <v>27</v>
      </c>
      <c r="Q10" s="113">
        <v>1</v>
      </c>
      <c r="R10" s="54"/>
      <c r="S10" s="138"/>
      <c r="T10" s="140"/>
      <c r="U10" s="138"/>
      <c r="V10" s="142"/>
      <c r="W10" s="144"/>
    </row>
    <row r="11" spans="1:23" ht="28.5" customHeight="1" x14ac:dyDescent="0.2">
      <c r="A11" s="127" t="s">
        <v>33</v>
      </c>
      <c r="B11" s="146" t="s">
        <v>34</v>
      </c>
      <c r="C11" s="133" t="s">
        <v>35</v>
      </c>
      <c r="D11" s="149">
        <v>188</v>
      </c>
      <c r="E11" s="55">
        <v>48</v>
      </c>
      <c r="F11" s="38">
        <v>102.5</v>
      </c>
      <c r="G11" s="38">
        <v>114.5</v>
      </c>
      <c r="H11" s="39" t="s">
        <v>36</v>
      </c>
      <c r="I11" s="40">
        <v>48</v>
      </c>
      <c r="J11" s="38">
        <v>102.5</v>
      </c>
      <c r="K11" s="38">
        <v>43.5</v>
      </c>
      <c r="L11" s="39" t="s">
        <v>36</v>
      </c>
      <c r="M11" s="56"/>
      <c r="N11" s="38"/>
      <c r="O11" s="39"/>
      <c r="P11" s="44" t="s">
        <v>27</v>
      </c>
      <c r="Q11" s="112">
        <v>1</v>
      </c>
      <c r="R11" s="45"/>
      <c r="S11" s="152">
        <f>R11+R12</f>
        <v>0</v>
      </c>
      <c r="T11" s="139">
        <v>0.23</v>
      </c>
      <c r="U11" s="154">
        <f t="shared" si="0"/>
        <v>0</v>
      </c>
      <c r="V11" s="57"/>
      <c r="W11" s="58"/>
    </row>
    <row r="12" spans="1:23" ht="28.5" customHeight="1" thickBot="1" x14ac:dyDescent="0.25">
      <c r="A12" s="128"/>
      <c r="B12" s="147"/>
      <c r="C12" s="134"/>
      <c r="D12" s="150"/>
      <c r="E12" s="59">
        <v>10</v>
      </c>
      <c r="F12" s="47">
        <v>105</v>
      </c>
      <c r="G12" s="47">
        <v>107</v>
      </c>
      <c r="H12" s="48" t="s">
        <v>36</v>
      </c>
      <c r="I12" s="49">
        <v>10</v>
      </c>
      <c r="J12" s="47">
        <v>105</v>
      </c>
      <c r="K12" s="47">
        <v>46</v>
      </c>
      <c r="L12" s="48" t="s">
        <v>36</v>
      </c>
      <c r="M12" s="60"/>
      <c r="N12" s="47"/>
      <c r="O12" s="48"/>
      <c r="P12" s="53" t="s">
        <v>27</v>
      </c>
      <c r="Q12" s="113">
        <v>1</v>
      </c>
      <c r="R12" s="54"/>
      <c r="S12" s="153"/>
      <c r="T12" s="140"/>
      <c r="U12" s="155"/>
      <c r="V12" s="61"/>
      <c r="W12" s="62"/>
    </row>
    <row r="13" spans="1:23" ht="28.5" customHeight="1" thickBot="1" x14ac:dyDescent="0.25">
      <c r="A13" s="145"/>
      <c r="B13" s="148"/>
      <c r="C13" s="63" t="s">
        <v>37</v>
      </c>
      <c r="D13" s="151"/>
      <c r="E13" s="64">
        <v>36</v>
      </c>
      <c r="F13" s="65">
        <v>112.5</v>
      </c>
      <c r="G13" s="65">
        <v>114.5</v>
      </c>
      <c r="H13" s="66" t="s">
        <v>36</v>
      </c>
      <c r="I13" s="67">
        <v>36</v>
      </c>
      <c r="J13" s="68">
        <v>102.5</v>
      </c>
      <c r="K13" s="68">
        <v>43.5</v>
      </c>
      <c r="L13" s="69" t="s">
        <v>36</v>
      </c>
      <c r="M13" s="70"/>
      <c r="N13" s="68"/>
      <c r="O13" s="69"/>
      <c r="P13" s="71" t="s">
        <v>27</v>
      </c>
      <c r="Q13" s="68">
        <v>1</v>
      </c>
      <c r="R13" s="72"/>
      <c r="S13" s="115">
        <f>Q13*R13</f>
        <v>0</v>
      </c>
      <c r="T13" s="73">
        <v>0.23</v>
      </c>
      <c r="U13" s="118">
        <f t="shared" ref="U13" si="1">S13*T13+S13</f>
        <v>0</v>
      </c>
      <c r="V13" s="74"/>
      <c r="W13" s="75"/>
    </row>
    <row r="14" spans="1:23" ht="45.75" thickBot="1" x14ac:dyDescent="0.25">
      <c r="A14" s="76" t="s">
        <v>38</v>
      </c>
      <c r="B14" s="77" t="s">
        <v>39</v>
      </c>
      <c r="C14" s="28" t="s">
        <v>40</v>
      </c>
      <c r="D14" s="78">
        <v>26</v>
      </c>
      <c r="E14" s="79">
        <v>13</v>
      </c>
      <c r="F14" s="28">
        <v>87.5</v>
      </c>
      <c r="G14" s="28">
        <v>100</v>
      </c>
      <c r="H14" s="29" t="s">
        <v>23</v>
      </c>
      <c r="I14" s="80">
        <v>13</v>
      </c>
      <c r="J14" s="28">
        <v>87.5</v>
      </c>
      <c r="K14" s="81">
        <v>43</v>
      </c>
      <c r="L14" s="29" t="s">
        <v>23</v>
      </c>
      <c r="M14" s="31" t="s">
        <v>41</v>
      </c>
      <c r="N14" s="25" t="s">
        <v>41</v>
      </c>
      <c r="O14" s="29" t="s">
        <v>42</v>
      </c>
      <c r="P14" s="25" t="s">
        <v>27</v>
      </c>
      <c r="Q14" s="32">
        <v>1</v>
      </c>
      <c r="R14" s="33"/>
      <c r="S14" s="116">
        <f t="shared" ref="S14:S20" si="2">Q14*R14</f>
        <v>0</v>
      </c>
      <c r="T14" s="34">
        <v>0.23</v>
      </c>
      <c r="U14" s="117">
        <f t="shared" si="0"/>
        <v>0</v>
      </c>
      <c r="V14" s="35"/>
      <c r="W14" s="36"/>
    </row>
    <row r="15" spans="1:23" ht="30.75" customHeight="1" thickBot="1" x14ac:dyDescent="0.25">
      <c r="A15" s="76" t="s">
        <v>43</v>
      </c>
      <c r="B15" s="77" t="s">
        <v>44</v>
      </c>
      <c r="C15" s="28" t="s">
        <v>40</v>
      </c>
      <c r="D15" s="78">
        <v>32</v>
      </c>
      <c r="E15" s="79">
        <v>16</v>
      </c>
      <c r="F15" s="28">
        <v>87.5</v>
      </c>
      <c r="G15" s="28">
        <v>100</v>
      </c>
      <c r="H15" s="29" t="s">
        <v>29</v>
      </c>
      <c r="I15" s="30">
        <v>16</v>
      </c>
      <c r="J15" s="28">
        <v>87.5</v>
      </c>
      <c r="K15" s="81">
        <v>43</v>
      </c>
      <c r="L15" s="29" t="s">
        <v>29</v>
      </c>
      <c r="M15" s="31"/>
      <c r="N15" s="25"/>
      <c r="O15" s="29"/>
      <c r="P15" s="25" t="s">
        <v>27</v>
      </c>
      <c r="Q15" s="32">
        <v>1</v>
      </c>
      <c r="R15" s="33"/>
      <c r="S15" s="116">
        <f t="shared" si="2"/>
        <v>0</v>
      </c>
      <c r="T15" s="34">
        <v>0.23</v>
      </c>
      <c r="U15" s="117">
        <f t="shared" si="0"/>
        <v>0</v>
      </c>
      <c r="V15" s="35"/>
      <c r="W15" s="36"/>
    </row>
    <row r="16" spans="1:23" ht="30.75" customHeight="1" thickBot="1" x14ac:dyDescent="0.25">
      <c r="A16" s="76" t="s">
        <v>45</v>
      </c>
      <c r="B16" s="77" t="s">
        <v>46</v>
      </c>
      <c r="C16" s="28" t="s">
        <v>47</v>
      </c>
      <c r="D16" s="78">
        <v>80</v>
      </c>
      <c r="E16" s="79">
        <v>40</v>
      </c>
      <c r="F16" s="28">
        <v>87.5</v>
      </c>
      <c r="G16" s="28">
        <v>100</v>
      </c>
      <c r="H16" s="82" t="s">
        <v>48</v>
      </c>
      <c r="I16" s="30">
        <v>40</v>
      </c>
      <c r="J16" s="28">
        <v>87.5</v>
      </c>
      <c r="K16" s="81">
        <v>43</v>
      </c>
      <c r="L16" s="82" t="s">
        <v>48</v>
      </c>
      <c r="M16" s="31" t="s">
        <v>49</v>
      </c>
      <c r="N16" s="32" t="s">
        <v>50</v>
      </c>
      <c r="O16" s="82"/>
      <c r="P16" s="83" t="s">
        <v>27</v>
      </c>
      <c r="Q16" s="28">
        <v>1</v>
      </c>
      <c r="R16" s="33"/>
      <c r="S16" s="116">
        <f t="shared" si="2"/>
        <v>0</v>
      </c>
      <c r="T16" s="34">
        <v>0.23</v>
      </c>
      <c r="U16" s="117">
        <f>S16*T16+S16</f>
        <v>0</v>
      </c>
      <c r="V16" s="35"/>
      <c r="W16" s="36"/>
    </row>
    <row r="17" spans="1:25" ht="30.75" customHeight="1" thickBot="1" x14ac:dyDescent="0.25">
      <c r="A17" s="76" t="s">
        <v>51</v>
      </c>
      <c r="B17" s="77" t="s">
        <v>52</v>
      </c>
      <c r="C17" s="28" t="s">
        <v>53</v>
      </c>
      <c r="D17" s="78">
        <v>54</v>
      </c>
      <c r="E17" s="79">
        <v>27</v>
      </c>
      <c r="F17" s="28">
        <v>87.5</v>
      </c>
      <c r="G17" s="28">
        <v>100</v>
      </c>
      <c r="H17" s="82" t="s">
        <v>36</v>
      </c>
      <c r="I17" s="30">
        <v>27</v>
      </c>
      <c r="J17" s="28">
        <v>87.5</v>
      </c>
      <c r="K17" s="81">
        <v>43</v>
      </c>
      <c r="L17" s="82" t="s">
        <v>36</v>
      </c>
      <c r="M17" s="31" t="s">
        <v>25</v>
      </c>
      <c r="N17" s="32" t="s">
        <v>54</v>
      </c>
      <c r="O17" s="82"/>
      <c r="P17" s="83" t="s">
        <v>27</v>
      </c>
      <c r="Q17" s="28">
        <v>1</v>
      </c>
      <c r="R17" s="33"/>
      <c r="S17" s="114">
        <f t="shared" si="2"/>
        <v>0</v>
      </c>
      <c r="T17" s="34">
        <v>0.23</v>
      </c>
      <c r="U17" s="117">
        <f t="shared" si="0"/>
        <v>0</v>
      </c>
      <c r="V17" s="35"/>
      <c r="W17" s="36"/>
    </row>
    <row r="18" spans="1:25" ht="30.75" customHeight="1" x14ac:dyDescent="0.2">
      <c r="A18" s="127" t="s">
        <v>55</v>
      </c>
      <c r="B18" s="146" t="s">
        <v>56</v>
      </c>
      <c r="C18" s="158" t="s">
        <v>57</v>
      </c>
      <c r="D18" s="149">
        <v>122</v>
      </c>
      <c r="E18" s="84">
        <v>6</v>
      </c>
      <c r="F18" s="38">
        <v>87.5</v>
      </c>
      <c r="G18" s="38">
        <v>100</v>
      </c>
      <c r="H18" s="39" t="s">
        <v>58</v>
      </c>
      <c r="I18" s="40">
        <v>6</v>
      </c>
      <c r="J18" s="38">
        <v>87.5</v>
      </c>
      <c r="K18" s="85">
        <v>43</v>
      </c>
      <c r="L18" s="39" t="s">
        <v>58</v>
      </c>
      <c r="M18" s="56"/>
      <c r="N18" s="38"/>
      <c r="O18" s="39"/>
      <c r="P18" s="86" t="s">
        <v>27</v>
      </c>
      <c r="Q18" s="38">
        <v>1</v>
      </c>
      <c r="R18" s="45"/>
      <c r="S18" s="137">
        <f>R18+R19</f>
        <v>0</v>
      </c>
      <c r="T18" s="139">
        <v>0.23</v>
      </c>
      <c r="U18" s="137">
        <f t="shared" si="0"/>
        <v>0</v>
      </c>
      <c r="V18" s="133"/>
      <c r="W18" s="161"/>
    </row>
    <row r="19" spans="1:25" ht="30.75" customHeight="1" thickBot="1" x14ac:dyDescent="0.25">
      <c r="A19" s="129"/>
      <c r="B19" s="157"/>
      <c r="C19" s="159"/>
      <c r="D19" s="160"/>
      <c r="E19" s="87">
        <v>55</v>
      </c>
      <c r="F19" s="47">
        <v>87.5</v>
      </c>
      <c r="G19" s="47">
        <v>100</v>
      </c>
      <c r="H19" s="48" t="s">
        <v>59</v>
      </c>
      <c r="I19" s="49">
        <v>55</v>
      </c>
      <c r="J19" s="47">
        <v>87.5</v>
      </c>
      <c r="K19" s="88">
        <v>43</v>
      </c>
      <c r="L19" s="48" t="s">
        <v>59</v>
      </c>
      <c r="M19" s="60"/>
      <c r="N19" s="47"/>
      <c r="O19" s="48"/>
      <c r="P19" s="89" t="s">
        <v>27</v>
      </c>
      <c r="Q19" s="47">
        <v>1</v>
      </c>
      <c r="R19" s="54"/>
      <c r="S19" s="138"/>
      <c r="T19" s="140"/>
      <c r="U19" s="138"/>
      <c r="V19" s="134"/>
      <c r="W19" s="162"/>
    </row>
    <row r="20" spans="1:25" ht="30.75" customHeight="1" thickBot="1" x14ac:dyDescent="0.25">
      <c r="A20" s="76" t="s">
        <v>60</v>
      </c>
      <c r="B20" s="77" t="s">
        <v>61</v>
      </c>
      <c r="C20" s="28" t="s">
        <v>62</v>
      </c>
      <c r="D20" s="78">
        <v>60</v>
      </c>
      <c r="E20" s="79">
        <v>30</v>
      </c>
      <c r="F20" s="28">
        <v>87.5</v>
      </c>
      <c r="G20" s="28">
        <v>100</v>
      </c>
      <c r="H20" s="82" t="s">
        <v>48</v>
      </c>
      <c r="I20" s="30">
        <v>30</v>
      </c>
      <c r="J20" s="28">
        <v>87.5</v>
      </c>
      <c r="K20" s="81">
        <v>43</v>
      </c>
      <c r="L20" s="82" t="s">
        <v>48</v>
      </c>
      <c r="M20" s="90"/>
      <c r="N20" s="91"/>
      <c r="O20" s="82"/>
      <c r="P20" s="83" t="s">
        <v>27</v>
      </c>
      <c r="Q20" s="28">
        <v>1</v>
      </c>
      <c r="R20" s="33"/>
      <c r="S20" s="114">
        <f t="shared" si="2"/>
        <v>0</v>
      </c>
      <c r="T20" s="34">
        <v>0.23</v>
      </c>
      <c r="U20" s="117">
        <f t="shared" si="0"/>
        <v>0</v>
      </c>
      <c r="V20" s="35"/>
      <c r="W20" s="36"/>
    </row>
    <row r="21" spans="1:25" ht="25.5" customHeight="1" x14ac:dyDescent="0.25">
      <c r="A21" s="92"/>
      <c r="B21" s="92"/>
      <c r="C21" s="93" t="s">
        <v>63</v>
      </c>
      <c r="D21" s="94">
        <f>SUM(D8:D20)</f>
        <v>631</v>
      </c>
      <c r="E21" s="95">
        <f>SUM(E8:E20)</f>
        <v>314</v>
      </c>
      <c r="F21" s="96"/>
      <c r="G21" s="96"/>
      <c r="H21" s="96"/>
      <c r="I21" s="97">
        <f>SUM(I8:I20)</f>
        <v>317</v>
      </c>
      <c r="J21" s="98"/>
      <c r="K21" s="98"/>
      <c r="L21" s="163" t="s">
        <v>64</v>
      </c>
      <c r="M21" s="99" t="s">
        <v>65</v>
      </c>
      <c r="N21" s="99" t="s">
        <v>66</v>
      </c>
      <c r="O21" s="99" t="s">
        <v>67</v>
      </c>
      <c r="P21" s="98"/>
      <c r="Q21" s="98"/>
      <c r="R21" s="100"/>
      <c r="S21" s="101">
        <f>SUM(S8:S20)</f>
        <v>0</v>
      </c>
      <c r="T21" s="102"/>
      <c r="U21" s="103">
        <f>SUM(U8:U20)</f>
        <v>0</v>
      </c>
      <c r="Y21"/>
    </row>
    <row r="22" spans="1:25" ht="25.5" customHeight="1" x14ac:dyDescent="0.2">
      <c r="D22" s="4"/>
      <c r="E22" s="165">
        <f>I21+E21</f>
        <v>631</v>
      </c>
      <c r="F22" s="165"/>
      <c r="G22" s="165"/>
      <c r="H22" s="165"/>
      <c r="I22" s="165"/>
      <c r="L22" s="164"/>
      <c r="M22" s="104" t="s">
        <v>68</v>
      </c>
      <c r="N22" s="104" t="s">
        <v>68</v>
      </c>
      <c r="O22" s="105"/>
      <c r="X22" s="106"/>
    </row>
    <row r="23" spans="1:25" x14ac:dyDescent="0.2">
      <c r="B23" s="107"/>
    </row>
    <row r="24" spans="1:25" x14ac:dyDescent="0.2">
      <c r="B24" s="108"/>
    </row>
    <row r="25" spans="1:25" ht="20.25" customHeight="1" x14ac:dyDescent="0.2">
      <c r="B25" s="108"/>
      <c r="C25" s="156" t="s">
        <v>69</v>
      </c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</row>
    <row r="26" spans="1:25" ht="18.75" customHeight="1" x14ac:dyDescent="0.2">
      <c r="B26" s="108"/>
    </row>
    <row r="27" spans="1:25" x14ac:dyDescent="0.2">
      <c r="B27" s="108"/>
    </row>
    <row r="29" spans="1:25" x14ac:dyDescent="0.2">
      <c r="B29" s="109"/>
    </row>
    <row r="30" spans="1:25" x14ac:dyDescent="0.2">
      <c r="B30" s="109"/>
    </row>
    <row r="31" spans="1:25" x14ac:dyDescent="0.2">
      <c r="B31" s="110"/>
    </row>
    <row r="32" spans="1:25" x14ac:dyDescent="0.2">
      <c r="B32" s="110"/>
    </row>
    <row r="33" spans="2:2" x14ac:dyDescent="0.2">
      <c r="B33" s="109"/>
    </row>
  </sheetData>
  <mergeCells count="32">
    <mergeCell ref="W18:W19"/>
    <mergeCell ref="L21:L22"/>
    <mergeCell ref="E22:I22"/>
    <mergeCell ref="C25:V25"/>
    <mergeCell ref="A18:A19"/>
    <mergeCell ref="B18:B19"/>
    <mergeCell ref="C18:C19"/>
    <mergeCell ref="D18:D19"/>
    <mergeCell ref="S18:S19"/>
    <mergeCell ref="T18:T19"/>
    <mergeCell ref="U18:U19"/>
    <mergeCell ref="V18:V19"/>
    <mergeCell ref="W9:W10"/>
    <mergeCell ref="A11:A13"/>
    <mergeCell ref="B11:B13"/>
    <mergeCell ref="C11:C12"/>
    <mergeCell ref="D11:D13"/>
    <mergeCell ref="S11:S12"/>
    <mergeCell ref="T11:T12"/>
    <mergeCell ref="U11:U12"/>
    <mergeCell ref="B4:V4"/>
    <mergeCell ref="E6:H6"/>
    <mergeCell ref="I6:L6"/>
    <mergeCell ref="M6:O6"/>
    <mergeCell ref="A8:A10"/>
    <mergeCell ref="B8:B10"/>
    <mergeCell ref="C9:C10"/>
    <mergeCell ref="D9:D10"/>
    <mergeCell ref="S9:S10"/>
    <mergeCell ref="T9:T10"/>
    <mergeCell ref="U9:U10"/>
    <mergeCell ref="V9:V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Szymczyk</dc:creator>
  <cp:lastModifiedBy>Michał Szewczyk</cp:lastModifiedBy>
  <cp:lastPrinted>2024-08-07T09:15:28Z</cp:lastPrinted>
  <dcterms:created xsi:type="dcterms:W3CDTF">2024-08-07T09:12:01Z</dcterms:created>
  <dcterms:modified xsi:type="dcterms:W3CDTF">2024-08-13T12:19:36Z</dcterms:modified>
</cp:coreProperties>
</file>