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8_{7E73E617-845C-4D5F-9B62-203319DF98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IĘSO I PRODUKTY MIĘSNE" sheetId="1" r:id="rId1"/>
    <sheet name="WARZYWA I OWOCE ŚWIEŻE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J29" i="4" s="1"/>
  <c r="I26" i="4"/>
  <c r="J26" i="4" s="1"/>
  <c r="I20" i="4"/>
  <c r="J20" i="4" s="1"/>
  <c r="I22" i="4"/>
  <c r="J22" i="4" s="1"/>
  <c r="K22" i="4" s="1"/>
  <c r="I58" i="4"/>
  <c r="J58" i="4" s="1"/>
  <c r="K58" i="4" s="1"/>
  <c r="I57" i="4"/>
  <c r="J57" i="4" s="1"/>
  <c r="I56" i="4"/>
  <c r="J56" i="4" s="1"/>
  <c r="K56" i="4" s="1"/>
  <c r="I71" i="4"/>
  <c r="J71" i="4" s="1"/>
  <c r="I27" i="4"/>
  <c r="J27" i="4" s="1"/>
  <c r="K27" i="4" s="1"/>
  <c r="I73" i="4"/>
  <c r="J73" i="4" s="1"/>
  <c r="K29" i="4" l="1"/>
  <c r="K26" i="4"/>
  <c r="K20" i="4"/>
  <c r="K57" i="4"/>
  <c r="K71" i="4"/>
  <c r="K73" i="4"/>
  <c r="I22" i="1"/>
  <c r="H22" i="1"/>
  <c r="J22" i="1" s="1"/>
  <c r="H34" i="1"/>
  <c r="H35" i="1"/>
  <c r="H36" i="1"/>
  <c r="H37" i="1"/>
  <c r="I35" i="1" l="1"/>
  <c r="J35" i="1" s="1"/>
  <c r="I34" i="1"/>
  <c r="J34" i="1" s="1"/>
  <c r="I37" i="1"/>
  <c r="J37" i="1" s="1"/>
  <c r="I36" i="1"/>
  <c r="J36" i="1" s="1"/>
  <c r="I15" i="4" l="1"/>
  <c r="I16" i="4"/>
  <c r="I66" i="4"/>
  <c r="I67" i="4"/>
  <c r="I68" i="4"/>
  <c r="I69" i="4"/>
  <c r="I70" i="4"/>
  <c r="I63" i="4"/>
  <c r="I62" i="4"/>
  <c r="J62" i="4" s="1"/>
  <c r="I54" i="4"/>
  <c r="I34" i="4"/>
  <c r="I31" i="4"/>
  <c r="I12" i="4"/>
  <c r="H32" i="1"/>
  <c r="I32" i="1" s="1"/>
  <c r="H33" i="1"/>
  <c r="H29" i="1"/>
  <c r="H28" i="1"/>
  <c r="H9" i="1"/>
  <c r="J16" i="4" l="1"/>
  <c r="K16" i="4" s="1"/>
  <c r="J15" i="4"/>
  <c r="K15" i="4" s="1"/>
  <c r="J32" i="1"/>
  <c r="I33" i="1"/>
  <c r="J33" i="1" s="1"/>
  <c r="J70" i="4"/>
  <c r="K70" i="4" s="1"/>
  <c r="J69" i="4"/>
  <c r="K69" i="4" s="1"/>
  <c r="J68" i="4"/>
  <c r="K68" i="4" s="1"/>
  <c r="J67" i="4"/>
  <c r="K67" i="4" s="1"/>
  <c r="J66" i="4"/>
  <c r="K66" i="4" s="1"/>
  <c r="J63" i="4"/>
  <c r="K63" i="4" s="1"/>
  <c r="J54" i="4"/>
  <c r="K54" i="4" s="1"/>
  <c r="J34" i="4"/>
  <c r="K34" i="4" s="1"/>
  <c r="J31" i="4"/>
  <c r="K31" i="4" s="1"/>
  <c r="J12" i="4"/>
  <c r="K12" i="4" s="1"/>
  <c r="I9" i="1"/>
  <c r="J9" i="1" s="1"/>
  <c r="I28" i="1"/>
  <c r="J28" i="1" s="1"/>
  <c r="I29" i="1"/>
  <c r="J29" i="1" s="1"/>
  <c r="H31" i="1" l="1"/>
  <c r="I31" i="1" s="1"/>
  <c r="J31" i="1" s="1"/>
  <c r="F38" i="1"/>
  <c r="F18" i="1" l="1"/>
  <c r="I8" i="4" l="1"/>
  <c r="H11" i="1"/>
  <c r="J8" i="4" l="1"/>
  <c r="K8" i="4" s="1"/>
  <c r="H24" i="1"/>
  <c r="I24" i="1" l="1"/>
  <c r="J24" i="1" s="1"/>
  <c r="I43" i="4"/>
  <c r="J43" i="4" s="1"/>
  <c r="K43" i="4" l="1"/>
  <c r="H21" i="1" l="1"/>
  <c r="I21" i="1" l="1"/>
  <c r="J21" i="1" s="1"/>
  <c r="H13" i="1" l="1"/>
  <c r="I13" i="1" s="1"/>
  <c r="J13" i="1" l="1"/>
  <c r="I24" i="4" l="1"/>
  <c r="J24" i="4" s="1"/>
  <c r="I23" i="4"/>
  <c r="J23" i="4" l="1"/>
  <c r="K23" i="4" s="1"/>
  <c r="K24" i="4"/>
  <c r="I14" i="4"/>
  <c r="I40" i="4"/>
  <c r="J40" i="4" s="1"/>
  <c r="J14" i="4" l="1"/>
  <c r="K14" i="4" s="1"/>
  <c r="K40" i="4"/>
  <c r="I72" i="4"/>
  <c r="J72" i="4" s="1"/>
  <c r="I65" i="4"/>
  <c r="J65" i="4" s="1"/>
  <c r="I64" i="4"/>
  <c r="I55" i="4"/>
  <c r="J55" i="4" s="1"/>
  <c r="I45" i="4"/>
  <c r="J45" i="4" s="1"/>
  <c r="I42" i="4"/>
  <c r="H30" i="1"/>
  <c r="I30" i="1" s="1"/>
  <c r="H23" i="1"/>
  <c r="I23" i="1" s="1"/>
  <c r="J23" i="1" s="1"/>
  <c r="J64" i="4" l="1"/>
  <c r="K64" i="4" s="1"/>
  <c r="J42" i="4"/>
  <c r="K42" i="4" s="1"/>
  <c r="J30" i="1"/>
  <c r="K62" i="4"/>
  <c r="K65" i="4"/>
  <c r="K45" i="4"/>
  <c r="K55" i="4"/>
  <c r="K72" i="4" l="1"/>
  <c r="H8" i="1" l="1"/>
  <c r="I8" i="1" s="1"/>
  <c r="H10" i="1"/>
  <c r="H17" i="1"/>
  <c r="H12" i="1"/>
  <c r="I12" i="1" s="1"/>
  <c r="H16" i="1"/>
  <c r="I16" i="1" s="1"/>
  <c r="J16" i="1" s="1"/>
  <c r="I11" i="1"/>
  <c r="H14" i="1"/>
  <c r="H15" i="1"/>
  <c r="I15" i="1" s="1"/>
  <c r="H27" i="1"/>
  <c r="H26" i="1"/>
  <c r="H25" i="1"/>
  <c r="I25" i="1" s="1"/>
  <c r="H7" i="1"/>
  <c r="I74" i="4"/>
  <c r="J74" i="4" s="1"/>
  <c r="I61" i="4"/>
  <c r="J61" i="4" s="1"/>
  <c r="I60" i="4"/>
  <c r="I59" i="4"/>
  <c r="I49" i="4"/>
  <c r="J49" i="4" s="1"/>
  <c r="I46" i="4"/>
  <c r="J46" i="4" s="1"/>
  <c r="I47" i="4"/>
  <c r="J47" i="4" s="1"/>
  <c r="I48" i="4"/>
  <c r="J48" i="4" s="1"/>
  <c r="I50" i="4"/>
  <c r="J50" i="4" s="1"/>
  <c r="I51" i="4"/>
  <c r="J51" i="4" s="1"/>
  <c r="I52" i="4"/>
  <c r="J52" i="4" s="1"/>
  <c r="I53" i="4"/>
  <c r="J53" i="4" s="1"/>
  <c r="I44" i="4"/>
  <c r="J44" i="4" s="1"/>
  <c r="I41" i="4"/>
  <c r="J41" i="4" s="1"/>
  <c r="I39" i="4"/>
  <c r="J39" i="4" s="1"/>
  <c r="I38" i="4"/>
  <c r="J38" i="4" s="1"/>
  <c r="I37" i="4"/>
  <c r="J37" i="4" s="1"/>
  <c r="I30" i="4"/>
  <c r="J30" i="4" s="1"/>
  <c r="I36" i="4"/>
  <c r="J36" i="4" s="1"/>
  <c r="I9" i="4"/>
  <c r="J9" i="4" s="1"/>
  <c r="I10" i="4"/>
  <c r="J10" i="4" s="1"/>
  <c r="I11" i="4"/>
  <c r="J11" i="4" s="1"/>
  <c r="I13" i="4"/>
  <c r="J13" i="4" s="1"/>
  <c r="I17" i="4"/>
  <c r="J17" i="4" s="1"/>
  <c r="I18" i="4"/>
  <c r="J18" i="4" s="1"/>
  <c r="I19" i="4"/>
  <c r="J19" i="4" s="1"/>
  <c r="I21" i="4"/>
  <c r="J21" i="4" s="1"/>
  <c r="I25" i="4"/>
  <c r="J25" i="4" s="1"/>
  <c r="I28" i="4"/>
  <c r="J28" i="4" s="1"/>
  <c r="I32" i="4"/>
  <c r="J32" i="4" s="1"/>
  <c r="I33" i="4"/>
  <c r="J33" i="4" s="1"/>
  <c r="I35" i="4"/>
  <c r="J35" i="4" s="1"/>
  <c r="J60" i="4" l="1"/>
  <c r="K60" i="4" s="1"/>
  <c r="J59" i="4"/>
  <c r="K59" i="4" s="1"/>
  <c r="K46" i="4"/>
  <c r="I75" i="4"/>
  <c r="I10" i="1"/>
  <c r="J10" i="1" s="1"/>
  <c r="H38" i="1"/>
  <c r="H18" i="1"/>
  <c r="I27" i="1"/>
  <c r="I7" i="1"/>
  <c r="J8" i="1"/>
  <c r="K13" i="4"/>
  <c r="K11" i="4"/>
  <c r="K17" i="4"/>
  <c r="K30" i="4"/>
  <c r="K36" i="4"/>
  <c r="K35" i="4"/>
  <c r="K18" i="4"/>
  <c r="K74" i="4"/>
  <c r="K19" i="4"/>
  <c r="K28" i="4"/>
  <c r="K9" i="4"/>
  <c r="K53" i="4"/>
  <c r="K48" i="4"/>
  <c r="K52" i="4"/>
  <c r="K38" i="4"/>
  <c r="K49" i="4"/>
  <c r="K47" i="4"/>
  <c r="K33" i="4"/>
  <c r="K44" i="4"/>
  <c r="K51" i="4"/>
  <c r="K10" i="4"/>
  <c r="K32" i="4"/>
  <c r="K25" i="4"/>
  <c r="K41" i="4"/>
  <c r="K37" i="4"/>
  <c r="K39" i="4"/>
  <c r="K50" i="4"/>
  <c r="I17" i="1"/>
  <c r="I26" i="1"/>
  <c r="J26" i="1" s="1"/>
  <c r="J11" i="1"/>
  <c r="J15" i="1"/>
  <c r="J12" i="1"/>
  <c r="I14" i="1"/>
  <c r="J14" i="1" s="1"/>
  <c r="J75" i="4" l="1"/>
  <c r="I18" i="1"/>
  <c r="H40" i="1"/>
  <c r="I38" i="1"/>
  <c r="J27" i="1"/>
  <c r="K21" i="4"/>
  <c r="J17" i="1"/>
  <c r="J25" i="1"/>
  <c r="K61" i="4"/>
  <c r="J7" i="1"/>
  <c r="J38" i="1" l="1"/>
  <c r="J18" i="1"/>
  <c r="K75" i="4"/>
  <c r="I40" i="1"/>
  <c r="J40" i="1" l="1"/>
</calcChain>
</file>

<file path=xl/sharedStrings.xml><?xml version="1.0" encoding="utf-8"?>
<sst xmlns="http://schemas.openxmlformats.org/spreadsheetml/2006/main" count="311" uniqueCount="181">
  <si>
    <t>FORMULARZ CENOWY</t>
  </si>
  <si>
    <t xml:space="preserve">CZĘŚĆ I- MIĘSO I PRODUKTY MIĘSNE </t>
  </si>
  <si>
    <t>Lp.</t>
  </si>
  <si>
    <t>Nazwa produktu spożywczego</t>
  </si>
  <si>
    <t>Jednostka miary</t>
  </si>
  <si>
    <t>Ilość szacunkowa</t>
  </si>
  <si>
    <t>Cena jednostkowa netto</t>
  </si>
  <si>
    <t>Wartość netto</t>
  </si>
  <si>
    <t>Podatek VAT</t>
  </si>
  <si>
    <t>Wartość brutto</t>
  </si>
  <si>
    <t>MIĘSO</t>
  </si>
  <si>
    <t>1.</t>
  </si>
  <si>
    <t>Filet z indyka bez kości</t>
  </si>
  <si>
    <t>kg</t>
  </si>
  <si>
    <t>2.</t>
  </si>
  <si>
    <t>Filet z kurczaka bez kości</t>
  </si>
  <si>
    <t>3.</t>
  </si>
  <si>
    <t>Medaliony z indyka</t>
  </si>
  <si>
    <t>4.</t>
  </si>
  <si>
    <t>Kurczak cały</t>
  </si>
  <si>
    <t>5.</t>
  </si>
  <si>
    <t>Łopatka wieprzowa surowa, bez kości</t>
  </si>
  <si>
    <t>6.</t>
  </si>
  <si>
    <t>Łopatka wołowa bez kości</t>
  </si>
  <si>
    <t>7.</t>
  </si>
  <si>
    <t>Polędwiczki wieprzowe</t>
  </si>
  <si>
    <t>8.</t>
  </si>
  <si>
    <t>Schab bez kości</t>
  </si>
  <si>
    <t>9.</t>
  </si>
  <si>
    <t>Szponder wołowy</t>
  </si>
  <si>
    <t>10.</t>
  </si>
  <si>
    <t xml:space="preserve">Szynka surowa wieprzowa bez kości kulka </t>
  </si>
  <si>
    <t>11.</t>
  </si>
  <si>
    <t>Udziec z kurczaka bez skóry trybowany</t>
  </si>
  <si>
    <t>mięso razem</t>
  </si>
  <si>
    <t>WĘDLINY</t>
  </si>
  <si>
    <t>Kabanosy drobiowe cienkie exclusive</t>
  </si>
  <si>
    <t>Kiełbasa krakowska sucha</t>
  </si>
  <si>
    <t>Kiełbasa podwawelska</t>
  </si>
  <si>
    <t>Kiełbasa śląska</t>
  </si>
  <si>
    <t>Parówki z szynki 93%</t>
  </si>
  <si>
    <t>Szynka delikatesowa z kurcząt</t>
  </si>
  <si>
    <t>Boczek parzony wędzony</t>
  </si>
  <si>
    <t xml:space="preserve">Parówki z indyka/kurczaka 93% </t>
  </si>
  <si>
    <t>Szynka wiejska wieprzowa</t>
  </si>
  <si>
    <t>12.</t>
  </si>
  <si>
    <t>Szynka krucha</t>
  </si>
  <si>
    <t>13.</t>
  </si>
  <si>
    <t>Szynka z piersi kurczaka</t>
  </si>
  <si>
    <t>wędliny razem</t>
  </si>
  <si>
    <t>RAZEM MIĘSO I WĘDLINY</t>
  </si>
  <si>
    <t>szt.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</si>
  <si>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</si>
  <si>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</si>
  <si>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</si>
  <si>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</si>
  <si>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</si>
  <si>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</si>
  <si>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</si>
  <si>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</si>
  <si>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</si>
  <si>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</si>
  <si>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</si>
  <si>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</si>
  <si>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</si>
  <si>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</si>
  <si>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</si>
  <si>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</si>
  <si>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</si>
  <si>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</si>
  <si>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</si>
  <si>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</si>
  <si>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</si>
  <si>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</si>
  <si>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</si>
  <si>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</si>
  <si>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</si>
  <si>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</si>
  <si>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</si>
  <si>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</si>
  <si>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</si>
  <si>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</si>
  <si>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</si>
  <si>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</si>
  <si>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</si>
  <si>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</si>
  <si>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</si>
  <si>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</si>
  <si>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</si>
  <si>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</si>
  <si>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</si>
  <si>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</si>
  <si>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</si>
  <si>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</si>
  <si>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</si>
  <si>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</si>
  <si>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</si>
  <si>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</si>
  <si>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</si>
  <si>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</si>
  <si>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</si>
  <si>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</si>
  <si>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</si>
  <si>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</si>
  <si>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</si>
  <si>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</si>
  <si>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RAZEM</t>
  </si>
  <si>
    <t>CZĘŚĆ IV- WARZYWA I OWOCE ŚWIEŻE</t>
  </si>
  <si>
    <t>Ananas</t>
  </si>
  <si>
    <t>Arbuz</t>
  </si>
  <si>
    <t>Banan owoc</t>
  </si>
  <si>
    <t>Borówka amerykańska owoc</t>
  </si>
  <si>
    <t>Awokado</t>
  </si>
  <si>
    <t>Brokuł świeży/sezonowo</t>
  </si>
  <si>
    <t>Brzoskwinie</t>
  </si>
  <si>
    <t>Buraki czerwone gotowane, op. 4 kg</t>
  </si>
  <si>
    <t>Buraki czerwone, poch. PL</t>
  </si>
  <si>
    <t>Cebula bez szczypioru, poch. PL</t>
  </si>
  <si>
    <t>Cukinia, poch. PL</t>
  </si>
  <si>
    <t>Cytryna</t>
  </si>
  <si>
    <t>Czosnek  w główkach,  poch. PL</t>
  </si>
  <si>
    <t>Dynia hokkaido</t>
  </si>
  <si>
    <t xml:space="preserve">Fasolka szparagowa </t>
  </si>
  <si>
    <t>Gruszka owoc, poch. PL</t>
  </si>
  <si>
    <t>Jabłko owoc, poch. PL</t>
  </si>
  <si>
    <t>Kalafior świeży /sezonowo</t>
  </si>
  <si>
    <t>Kalarepa</t>
  </si>
  <si>
    <t>Kapusta głowiasta biała, poch. PL</t>
  </si>
  <si>
    <t>Kapusta głowiasta czerwona, poch. PL</t>
  </si>
  <si>
    <t>Kapusta młoda, poch. PL</t>
  </si>
  <si>
    <t>Kapusta pekińska</t>
  </si>
  <si>
    <t>Kiwi owoc</t>
  </si>
  <si>
    <t>Koper świeży w pęczkach ok. 40 g, poch. PL</t>
  </si>
  <si>
    <t>Malina owoc, poch. PL</t>
  </si>
  <si>
    <t>Mandarynka</t>
  </si>
  <si>
    <t>Marchew, poch. PL</t>
  </si>
  <si>
    <t>Melon</t>
  </si>
  <si>
    <t>Morele</t>
  </si>
  <si>
    <t>Natka pietruszki w pęczkach ok. 50 g, poch. PL</t>
  </si>
  <si>
    <t>Nektarynka</t>
  </si>
  <si>
    <t>Ogórek świeży, poch. PL</t>
  </si>
  <si>
    <t>Papryka świeża czerwona/zielona/żółta</t>
  </si>
  <si>
    <t xml:space="preserve">Pieczarki świeże </t>
  </si>
  <si>
    <t>Pietruszka korzeniowa, poch. PL</t>
  </si>
  <si>
    <t>Pomarańcze</t>
  </si>
  <si>
    <t>Pomidor świeży, poch. PL</t>
  </si>
  <si>
    <t>Por, poch. PL</t>
  </si>
  <si>
    <t>Rzodkiewka w pęczkach, ok. 150g</t>
  </si>
  <si>
    <t>Sałata lodowa</t>
  </si>
  <si>
    <t>Sałata zielona, poch. PL</t>
  </si>
  <si>
    <t>Seler korzeniowy, poch. PL</t>
  </si>
  <si>
    <t>Szczypiorek w pęczkach, ok 150 g</t>
  </si>
  <si>
    <t xml:space="preserve">Śliwka renkloda </t>
  </si>
  <si>
    <t>Śliwka węgierka</t>
  </si>
  <si>
    <t>Truskawka</t>
  </si>
  <si>
    <t>Lubczyk świeży w pęczkach ok. 100g</t>
  </si>
  <si>
    <t>Bazylia w doniczce</t>
  </si>
  <si>
    <t>Mięta świeża w pęczkach poch. pols, 100g</t>
  </si>
  <si>
    <t>Sałatka grecka słoik, 850g</t>
  </si>
  <si>
    <t>Sałatka szwedzka słoik 850g</t>
  </si>
  <si>
    <t>Ziemniaki / ziemniaki młode, poch. PL</t>
  </si>
  <si>
    <t>Kurczak z Bobrownik</t>
  </si>
  <si>
    <t>Indyk z Bobrownik</t>
  </si>
  <si>
    <t>Pasztet z indyka Samo Dobro</t>
  </si>
  <si>
    <t>Filet gotowany z indyka, Alba</t>
  </si>
  <si>
    <t>Kabanosy wieprzowe cienkie exclusive</t>
  </si>
  <si>
    <t>Czosnek obrany</t>
  </si>
  <si>
    <t>Pomidorki koktajlowe</t>
  </si>
  <si>
    <t>Rukola, 100g</t>
  </si>
  <si>
    <t>Ziemniaki obrane, 5 kg</t>
  </si>
  <si>
    <t>Roszponka, 100g</t>
  </si>
  <si>
    <t>Jeżyna</t>
  </si>
  <si>
    <t>Czereśnie</t>
  </si>
  <si>
    <t>Winogrona białe lub czerwone, bezpestkowe</t>
  </si>
  <si>
    <t>Sałatka z czerwonej kapusty, słoik 850g</t>
  </si>
  <si>
    <t>Szpinak liściasty baby, 125g</t>
  </si>
  <si>
    <t>Szynka z kotła Tarczyński</t>
  </si>
  <si>
    <t>Imbir świeży</t>
  </si>
  <si>
    <t>Ogórek kiszony</t>
  </si>
  <si>
    <t xml:space="preserve">Kapusta kiszona </t>
  </si>
  <si>
    <t>Kaki, owoc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</si>
</sst>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07">
    <xf numFmtId="0" fontId="0" fillId="0" borderId="0" xfId="0"/>
    <xf numFmtId="0" fontId="4" fillId="0" borderId="1" xfId="0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/>
    </xf>
    <xf numFmtId="4" fontId="4" fillId="0" borderId="11" xfId="0" applyNumberFormat="1" applyFont="1" applyBorder="1" applyAlignment="1">
      <alignment horizontal="right" vertical="center"/>
    </xf>
    <xf numFmtId="4" fontId="8" fillId="0" borderId="21" xfId="0" applyNumberFormat="1" applyFont="1" applyBorder="1" applyAlignment="1">
      <alignment horizontal="right" vertical="center"/>
    </xf>
    <xf numFmtId="4" fontId="8" fillId="0" borderId="24" xfId="0" applyNumberFormat="1" applyFont="1" applyBorder="1" applyAlignment="1">
      <alignment horizontal="right" vertical="center"/>
    </xf>
    <xf numFmtId="4" fontId="4" fillId="0" borderId="1" xfId="1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right" vertical="center"/>
    </xf>
    <xf numFmtId="4" fontId="11" fillId="0" borderId="1" xfId="1" applyNumberFormat="1" applyFont="1" applyBorder="1" applyAlignment="1">
      <alignment horizontal="right" vertical="center"/>
    </xf>
    <xf numFmtId="9" fontId="0" fillId="0" borderId="0" xfId="0" applyNumberFormat="1"/>
    <xf numFmtId="0" fontId="8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11" xfId="0" applyNumberFormat="1" applyBorder="1" applyAlignment="1">
      <alignment horizontal="center" vertical="center"/>
    </xf>
    <xf numFmtId="4" fontId="3" fillId="0" borderId="21" xfId="0" applyNumberFormat="1" applyFont="1" applyBorder="1" applyAlignment="1">
      <alignment horizontal="center" vertical="center"/>
    </xf>
    <xf numFmtId="4" fontId="3" fillId="0" borderId="24" xfId="0" applyNumberFormat="1" applyFont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" fontId="0" fillId="0" borderId="21" xfId="0" applyNumberForma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  <xf numFmtId="4" fontId="7" fillId="0" borderId="6" xfId="0" applyNumberFormat="1" applyFon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2" fontId="3" fillId="0" borderId="0" xfId="1" applyNumberFormat="1" applyFont="1" applyAlignment="1">
      <alignment horizontal="center" vertical="center"/>
    </xf>
    <xf numFmtId="2" fontId="0" fillId="0" borderId="0" xfId="1" applyNumberFormat="1" applyFont="1" applyAlignment="1">
      <alignment horizontal="center" vertical="center"/>
    </xf>
    <xf numFmtId="2" fontId="3" fillId="0" borderId="5" xfId="1" applyNumberFormat="1" applyFont="1" applyFill="1" applyBorder="1" applyAlignment="1">
      <alignment horizontal="center" vertical="center" wrapText="1"/>
    </xf>
    <xf numFmtId="2" fontId="4" fillId="0" borderId="18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2" fontId="11" fillId="0" borderId="1" xfId="1" applyNumberFormat="1" applyFont="1" applyBorder="1" applyAlignment="1">
      <alignment horizontal="center" vertical="center"/>
    </xf>
    <xf numFmtId="2" fontId="8" fillId="0" borderId="25" xfId="1" applyNumberFormat="1" applyFont="1" applyBorder="1" applyAlignment="1">
      <alignment horizontal="center" vertical="center"/>
    </xf>
    <xf numFmtId="2" fontId="8" fillId="0" borderId="0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2" fontId="1" fillId="0" borderId="0" xfId="1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" fontId="4" fillId="0" borderId="36" xfId="0" applyNumberFormat="1" applyFont="1" applyBorder="1" applyAlignment="1">
      <alignment horizontal="right" vertical="center"/>
    </xf>
    <xf numFmtId="2" fontId="4" fillId="0" borderId="2" xfId="1" applyNumberFormat="1" applyFont="1" applyBorder="1" applyAlignment="1">
      <alignment horizontal="center" vertical="center"/>
    </xf>
    <xf numFmtId="4" fontId="4" fillId="0" borderId="37" xfId="0" applyNumberFormat="1" applyFont="1" applyBorder="1" applyAlignment="1">
      <alignment horizontal="right" vertical="center"/>
    </xf>
    <xf numFmtId="4" fontId="4" fillId="0" borderId="13" xfId="0" applyNumberFormat="1" applyFont="1" applyBorder="1" applyAlignment="1">
      <alignment horizontal="right" vertical="center"/>
    </xf>
    <xf numFmtId="2" fontId="4" fillId="0" borderId="0" xfId="1" applyNumberFormat="1" applyFont="1" applyBorder="1" applyAlignment="1">
      <alignment horizontal="center" vertical="center"/>
    </xf>
    <xf numFmtId="2" fontId="11" fillId="0" borderId="0" xfId="1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N41"/>
  <sheetViews>
    <sheetView tabSelected="1" topLeftCell="B1" zoomScale="95" workbookViewId="0">
      <selection activeCell="I40" sqref="I40"/>
    </sheetView>
  </sheetViews>
  <sheetFormatPr defaultRowHeight="15" x14ac:dyDescent="0.25"/>
  <cols>
    <col min="3" max="3" width="8.85546875" style="25"/>
    <col min="4" max="4" width="38" style="25" customWidth="1"/>
    <col min="5" max="5" width="9.7109375" style="25" customWidth="1"/>
    <col min="6" max="6" width="11.7109375" style="25" customWidth="1"/>
    <col min="7" max="7" width="12.7109375" style="25" customWidth="1"/>
    <col min="8" max="8" width="11" style="25" bestFit="1" customWidth="1"/>
    <col min="9" max="9" width="9.85546875" style="25" bestFit="1" customWidth="1"/>
    <col min="10" max="10" width="11" style="25" bestFit="1" customWidth="1"/>
  </cols>
  <sheetData>
    <row r="1" spans="3:14" x14ac:dyDescent="0.25">
      <c r="E1" s="21" t="s">
        <v>0</v>
      </c>
    </row>
    <row r="2" spans="3:14" x14ac:dyDescent="0.25">
      <c r="C2" s="21"/>
      <c r="D2" s="21"/>
      <c r="E2" s="21" t="s">
        <v>1</v>
      </c>
      <c r="F2" s="21"/>
      <c r="G2" s="21"/>
      <c r="H2" s="21"/>
      <c r="I2" s="21"/>
      <c r="J2" s="21"/>
    </row>
    <row r="3" spans="3:14" ht="15.75" thickBot="1" x14ac:dyDescent="0.3">
      <c r="C3" s="22"/>
      <c r="D3" s="22"/>
      <c r="E3" s="22"/>
      <c r="F3" s="22"/>
      <c r="G3" s="22"/>
      <c r="H3" s="22"/>
      <c r="I3" s="22"/>
      <c r="J3" s="22"/>
    </row>
    <row r="4" spans="3:14" ht="45.75" thickBot="1" x14ac:dyDescent="0.3">
      <c r="C4" s="30" t="s">
        <v>2</v>
      </c>
      <c r="D4" s="29" t="s">
        <v>3</v>
      </c>
      <c r="E4" s="26" t="s">
        <v>4</v>
      </c>
      <c r="F4" s="27" t="s">
        <v>5</v>
      </c>
      <c r="G4" s="26" t="s">
        <v>6</v>
      </c>
      <c r="H4" s="26" t="s">
        <v>7</v>
      </c>
      <c r="I4" s="26" t="s">
        <v>8</v>
      </c>
      <c r="J4" s="28" t="s">
        <v>9</v>
      </c>
    </row>
    <row r="5" spans="3:14" ht="25.35" customHeight="1" thickBot="1" x14ac:dyDescent="0.3">
      <c r="C5" s="31">
        <v>1</v>
      </c>
      <c r="D5" s="32">
        <v>2</v>
      </c>
      <c r="E5" s="32">
        <v>3</v>
      </c>
      <c r="F5" s="33">
        <v>4</v>
      </c>
      <c r="G5" s="32">
        <v>5</v>
      </c>
      <c r="H5" s="32">
        <v>6</v>
      </c>
      <c r="I5" s="32">
        <v>7</v>
      </c>
      <c r="J5" s="34">
        <v>8</v>
      </c>
      <c r="N5" s="19"/>
    </row>
    <row r="6" spans="3:14" ht="25.35" customHeight="1" x14ac:dyDescent="0.25">
      <c r="C6" s="96" t="s">
        <v>10</v>
      </c>
      <c r="D6" s="97"/>
      <c r="E6" s="97"/>
      <c r="F6" s="97"/>
      <c r="G6" s="97"/>
      <c r="H6" s="97"/>
      <c r="I6" s="97"/>
      <c r="J6" s="98"/>
      <c r="N6" s="19"/>
    </row>
    <row r="7" spans="3:14" ht="25.35" customHeight="1" x14ac:dyDescent="0.25">
      <c r="C7" s="35" t="s">
        <v>11</v>
      </c>
      <c r="D7" s="72" t="s">
        <v>12</v>
      </c>
      <c r="E7" s="36" t="s">
        <v>13</v>
      </c>
      <c r="F7" s="37">
        <v>600</v>
      </c>
      <c r="G7" s="38"/>
      <c r="H7" s="54">
        <f t="shared" ref="H7:H17" si="0">F7*G7</f>
        <v>0</v>
      </c>
      <c r="I7" s="54">
        <f t="shared" ref="I7:I17" si="1">H7*5%</f>
        <v>0</v>
      </c>
      <c r="J7" s="55">
        <f t="shared" ref="J7:J17" si="2">SUM(H7:I7)</f>
        <v>0</v>
      </c>
      <c r="K7" s="16">
        <v>0.05</v>
      </c>
    </row>
    <row r="8" spans="3:14" ht="25.35" customHeight="1" x14ac:dyDescent="0.25">
      <c r="C8" s="35" t="s">
        <v>14</v>
      </c>
      <c r="D8" s="72" t="s">
        <v>15</v>
      </c>
      <c r="E8" s="36" t="s">
        <v>13</v>
      </c>
      <c r="F8" s="37">
        <v>800</v>
      </c>
      <c r="G8" s="38"/>
      <c r="H8" s="54">
        <f t="shared" si="0"/>
        <v>0</v>
      </c>
      <c r="I8" s="54">
        <f t="shared" si="1"/>
        <v>0</v>
      </c>
      <c r="J8" s="55">
        <f t="shared" si="2"/>
        <v>0</v>
      </c>
      <c r="K8" s="16">
        <v>0.05</v>
      </c>
    </row>
    <row r="9" spans="3:14" ht="25.35" customHeight="1" x14ac:dyDescent="0.25">
      <c r="C9" s="35" t="s">
        <v>16</v>
      </c>
      <c r="D9" s="72" t="s">
        <v>17</v>
      </c>
      <c r="E9" s="36" t="s">
        <v>13</v>
      </c>
      <c r="F9" s="37">
        <v>300</v>
      </c>
      <c r="G9" s="38"/>
      <c r="H9" s="54">
        <f t="shared" si="0"/>
        <v>0</v>
      </c>
      <c r="I9" s="54">
        <f t="shared" si="1"/>
        <v>0</v>
      </c>
      <c r="J9" s="55">
        <f t="shared" si="2"/>
        <v>0</v>
      </c>
      <c r="K9" s="16">
        <v>0.05</v>
      </c>
    </row>
    <row r="10" spans="3:14" ht="25.35" customHeight="1" x14ac:dyDescent="0.25">
      <c r="C10" s="35" t="s">
        <v>18</v>
      </c>
      <c r="D10" s="72" t="s">
        <v>19</v>
      </c>
      <c r="E10" s="36" t="s">
        <v>13</v>
      </c>
      <c r="F10" s="39">
        <v>50</v>
      </c>
      <c r="G10" s="38"/>
      <c r="H10" s="54">
        <f t="shared" si="0"/>
        <v>0</v>
      </c>
      <c r="I10" s="54">
        <f t="shared" si="1"/>
        <v>0</v>
      </c>
      <c r="J10" s="55">
        <f t="shared" si="2"/>
        <v>0</v>
      </c>
      <c r="K10" s="16">
        <v>0.05</v>
      </c>
    </row>
    <row r="11" spans="3:14" ht="25.35" customHeight="1" x14ac:dyDescent="0.25">
      <c r="C11" s="35" t="s">
        <v>20</v>
      </c>
      <c r="D11" s="72" t="s">
        <v>21</v>
      </c>
      <c r="E11" s="36" t="s">
        <v>13</v>
      </c>
      <c r="F11" s="37">
        <v>800</v>
      </c>
      <c r="G11" s="38"/>
      <c r="H11" s="54">
        <f t="shared" si="0"/>
        <v>0</v>
      </c>
      <c r="I11" s="54">
        <f t="shared" si="1"/>
        <v>0</v>
      </c>
      <c r="J11" s="55">
        <f t="shared" si="2"/>
        <v>0</v>
      </c>
      <c r="K11" s="16">
        <v>0.05</v>
      </c>
    </row>
    <row r="12" spans="3:14" ht="25.35" customHeight="1" x14ac:dyDescent="0.25">
      <c r="C12" s="35" t="s">
        <v>22</v>
      </c>
      <c r="D12" s="72" t="s">
        <v>23</v>
      </c>
      <c r="E12" s="36" t="s">
        <v>13</v>
      </c>
      <c r="F12" s="37">
        <v>130</v>
      </c>
      <c r="G12" s="38"/>
      <c r="H12" s="54">
        <f t="shared" si="0"/>
        <v>0</v>
      </c>
      <c r="I12" s="54">
        <f t="shared" si="1"/>
        <v>0</v>
      </c>
      <c r="J12" s="55">
        <f t="shared" si="2"/>
        <v>0</v>
      </c>
      <c r="K12" s="16">
        <v>0.05</v>
      </c>
    </row>
    <row r="13" spans="3:14" ht="25.35" customHeight="1" x14ac:dyDescent="0.25">
      <c r="C13" s="35" t="s">
        <v>24</v>
      </c>
      <c r="D13" s="81" t="s">
        <v>25</v>
      </c>
      <c r="E13" s="40" t="s">
        <v>13</v>
      </c>
      <c r="F13" s="41">
        <v>150</v>
      </c>
      <c r="G13" s="42"/>
      <c r="H13" s="54">
        <f t="shared" si="0"/>
        <v>0</v>
      </c>
      <c r="I13" s="54">
        <f t="shared" si="1"/>
        <v>0</v>
      </c>
      <c r="J13" s="55">
        <f t="shared" si="2"/>
        <v>0</v>
      </c>
      <c r="K13" s="16">
        <v>0.05</v>
      </c>
    </row>
    <row r="14" spans="3:14" ht="25.35" customHeight="1" x14ac:dyDescent="0.25">
      <c r="C14" s="35" t="s">
        <v>26</v>
      </c>
      <c r="D14" s="72" t="s">
        <v>27</v>
      </c>
      <c r="E14" s="36" t="s">
        <v>13</v>
      </c>
      <c r="F14" s="37">
        <v>600</v>
      </c>
      <c r="G14" s="38"/>
      <c r="H14" s="54">
        <f t="shared" si="0"/>
        <v>0</v>
      </c>
      <c r="I14" s="54">
        <f t="shared" si="1"/>
        <v>0</v>
      </c>
      <c r="J14" s="55">
        <f t="shared" si="2"/>
        <v>0</v>
      </c>
      <c r="K14" s="16">
        <v>0.05</v>
      </c>
    </row>
    <row r="15" spans="3:14" ht="25.35" customHeight="1" x14ac:dyDescent="0.25">
      <c r="C15" s="35" t="s">
        <v>28</v>
      </c>
      <c r="D15" s="72" t="s">
        <v>29</v>
      </c>
      <c r="E15" s="36" t="s">
        <v>13</v>
      </c>
      <c r="F15" s="37">
        <v>20</v>
      </c>
      <c r="G15" s="38"/>
      <c r="H15" s="54">
        <f t="shared" si="0"/>
        <v>0</v>
      </c>
      <c r="I15" s="54">
        <f t="shared" si="1"/>
        <v>0</v>
      </c>
      <c r="J15" s="55">
        <f t="shared" si="2"/>
        <v>0</v>
      </c>
      <c r="K15" s="16">
        <v>0.05</v>
      </c>
    </row>
    <row r="16" spans="3:14" ht="25.35" customHeight="1" x14ac:dyDescent="0.25">
      <c r="C16" s="35" t="s">
        <v>30</v>
      </c>
      <c r="D16" s="72" t="s">
        <v>31</v>
      </c>
      <c r="E16" s="36" t="s">
        <v>13</v>
      </c>
      <c r="F16" s="36">
        <v>600</v>
      </c>
      <c r="G16" s="38"/>
      <c r="H16" s="54">
        <f t="shared" si="0"/>
        <v>0</v>
      </c>
      <c r="I16" s="54">
        <f t="shared" si="1"/>
        <v>0</v>
      </c>
      <c r="J16" s="55">
        <f t="shared" si="2"/>
        <v>0</v>
      </c>
      <c r="K16" s="16">
        <v>0.05</v>
      </c>
    </row>
    <row r="17" spans="3:11" ht="25.35" customHeight="1" x14ac:dyDescent="0.25">
      <c r="C17" s="35" t="s">
        <v>32</v>
      </c>
      <c r="D17" s="72" t="s">
        <v>33</v>
      </c>
      <c r="E17" s="36" t="s">
        <v>13</v>
      </c>
      <c r="F17" s="36">
        <v>450</v>
      </c>
      <c r="G17" s="38"/>
      <c r="H17" s="54">
        <f t="shared" si="0"/>
        <v>0</v>
      </c>
      <c r="I17" s="54">
        <f t="shared" si="1"/>
        <v>0</v>
      </c>
      <c r="J17" s="55">
        <f t="shared" si="2"/>
        <v>0</v>
      </c>
      <c r="K17" s="16">
        <v>0.05</v>
      </c>
    </row>
    <row r="18" spans="3:11" s="20" customFormat="1" ht="25.35" customHeight="1" thickBot="1" x14ac:dyDescent="0.3">
      <c r="C18" s="99" t="s">
        <v>34</v>
      </c>
      <c r="D18" s="100"/>
      <c r="E18" s="101"/>
      <c r="F18" s="43">
        <f>SUM(F7:F17)</f>
        <v>4500</v>
      </c>
      <c r="G18" s="43"/>
      <c r="H18" s="56">
        <f>SUM(H7:H17)</f>
        <v>0</v>
      </c>
      <c r="I18" s="56">
        <f>SUM(I7:I17)</f>
        <v>0</v>
      </c>
      <c r="J18" s="57">
        <f>SUM(J7:J17)</f>
        <v>0</v>
      </c>
    </row>
    <row r="19" spans="3:11" ht="25.35" customHeight="1" thickBot="1" x14ac:dyDescent="0.3">
      <c r="C19" s="105" t="s">
        <v>35</v>
      </c>
      <c r="D19" s="105"/>
      <c r="E19" s="105"/>
      <c r="F19" s="105"/>
      <c r="G19" s="105"/>
      <c r="H19" s="105"/>
      <c r="I19" s="105"/>
      <c r="J19" s="106"/>
    </row>
    <row r="20" spans="3:11" ht="25.35" customHeight="1" x14ac:dyDescent="0.25">
      <c r="C20" s="44"/>
      <c r="D20" s="82"/>
      <c r="E20" s="45"/>
      <c r="F20" s="46"/>
      <c r="G20" s="47"/>
      <c r="H20" s="58"/>
      <c r="I20" s="58"/>
      <c r="J20" s="59"/>
      <c r="K20" s="16"/>
    </row>
    <row r="21" spans="3:11" ht="25.35" customHeight="1" x14ac:dyDescent="0.25">
      <c r="C21" s="35" t="s">
        <v>11</v>
      </c>
      <c r="D21" s="81" t="s">
        <v>36</v>
      </c>
      <c r="E21" s="40" t="s">
        <v>13</v>
      </c>
      <c r="F21" s="41">
        <v>10</v>
      </c>
      <c r="G21" s="38"/>
      <c r="H21" s="54">
        <f t="shared" ref="H21:H37" si="3">F21*G21</f>
        <v>0</v>
      </c>
      <c r="I21" s="54">
        <f t="shared" ref="I21:I37" si="4">H21*5%</f>
        <v>0</v>
      </c>
      <c r="J21" s="55">
        <f t="shared" ref="J21:J37" si="5">SUM(H21:I21)</f>
        <v>0</v>
      </c>
      <c r="K21" s="16">
        <v>0.05</v>
      </c>
    </row>
    <row r="22" spans="3:11" ht="25.35" customHeight="1" x14ac:dyDescent="0.25">
      <c r="C22" s="35" t="s">
        <v>14</v>
      </c>
      <c r="D22" s="81" t="s">
        <v>165</v>
      </c>
      <c r="E22" s="40" t="s">
        <v>13</v>
      </c>
      <c r="F22" s="41">
        <v>10</v>
      </c>
      <c r="G22" s="38"/>
      <c r="H22" s="54">
        <f t="shared" si="3"/>
        <v>0</v>
      </c>
      <c r="I22" s="54">
        <f t="shared" si="4"/>
        <v>0</v>
      </c>
      <c r="J22" s="55">
        <f t="shared" si="5"/>
        <v>0</v>
      </c>
      <c r="K22" s="16">
        <v>0.05</v>
      </c>
    </row>
    <row r="23" spans="3:11" ht="25.35" customHeight="1" x14ac:dyDescent="0.25">
      <c r="C23" s="35" t="s">
        <v>16</v>
      </c>
      <c r="D23" s="72" t="s">
        <v>37</v>
      </c>
      <c r="E23" s="36" t="s">
        <v>13</v>
      </c>
      <c r="F23" s="37">
        <v>15</v>
      </c>
      <c r="G23" s="38"/>
      <c r="H23" s="54">
        <f t="shared" si="3"/>
        <v>0</v>
      </c>
      <c r="I23" s="54">
        <f t="shared" si="4"/>
        <v>0</v>
      </c>
      <c r="J23" s="55">
        <f t="shared" si="5"/>
        <v>0</v>
      </c>
      <c r="K23" s="16">
        <v>0.05</v>
      </c>
    </row>
    <row r="24" spans="3:11" ht="25.35" customHeight="1" x14ac:dyDescent="0.25">
      <c r="C24" s="35" t="s">
        <v>18</v>
      </c>
      <c r="D24" s="81" t="s">
        <v>38</v>
      </c>
      <c r="E24" s="40" t="s">
        <v>13</v>
      </c>
      <c r="F24" s="41">
        <v>50</v>
      </c>
      <c r="G24" s="38"/>
      <c r="H24" s="54">
        <f t="shared" si="3"/>
        <v>0</v>
      </c>
      <c r="I24" s="54">
        <f t="shared" si="4"/>
        <v>0</v>
      </c>
      <c r="J24" s="55">
        <f t="shared" si="5"/>
        <v>0</v>
      </c>
      <c r="K24" s="16">
        <v>0.05</v>
      </c>
    </row>
    <row r="25" spans="3:11" ht="25.35" customHeight="1" x14ac:dyDescent="0.25">
      <c r="C25" s="35" t="s">
        <v>20</v>
      </c>
      <c r="D25" s="72" t="s">
        <v>39</v>
      </c>
      <c r="E25" s="36" t="s">
        <v>13</v>
      </c>
      <c r="F25" s="37">
        <v>250</v>
      </c>
      <c r="G25" s="38"/>
      <c r="H25" s="54">
        <f t="shared" si="3"/>
        <v>0</v>
      </c>
      <c r="I25" s="54">
        <f t="shared" si="4"/>
        <v>0</v>
      </c>
      <c r="J25" s="55">
        <f t="shared" si="5"/>
        <v>0</v>
      </c>
      <c r="K25" s="16">
        <v>0.05</v>
      </c>
    </row>
    <row r="26" spans="3:11" ht="25.35" customHeight="1" x14ac:dyDescent="0.25">
      <c r="C26" s="35" t="s">
        <v>22</v>
      </c>
      <c r="D26" s="72" t="s">
        <v>40</v>
      </c>
      <c r="E26" s="36" t="s">
        <v>13</v>
      </c>
      <c r="F26" s="37">
        <v>20</v>
      </c>
      <c r="G26" s="38"/>
      <c r="H26" s="54">
        <f t="shared" si="3"/>
        <v>0</v>
      </c>
      <c r="I26" s="54">
        <f t="shared" si="4"/>
        <v>0</v>
      </c>
      <c r="J26" s="55">
        <f t="shared" si="5"/>
        <v>0</v>
      </c>
      <c r="K26" s="16">
        <v>0.05</v>
      </c>
    </row>
    <row r="27" spans="3:11" ht="25.35" customHeight="1" x14ac:dyDescent="0.25">
      <c r="C27" s="35" t="s">
        <v>24</v>
      </c>
      <c r="D27" s="72" t="s">
        <v>41</v>
      </c>
      <c r="E27" s="36" t="s">
        <v>13</v>
      </c>
      <c r="F27" s="37">
        <v>10</v>
      </c>
      <c r="G27" s="38"/>
      <c r="H27" s="54">
        <f t="shared" si="3"/>
        <v>0</v>
      </c>
      <c r="I27" s="54">
        <f t="shared" si="4"/>
        <v>0</v>
      </c>
      <c r="J27" s="55">
        <f t="shared" si="5"/>
        <v>0</v>
      </c>
      <c r="K27" s="16">
        <v>0.05</v>
      </c>
    </row>
    <row r="28" spans="3:11" ht="25.35" customHeight="1" x14ac:dyDescent="0.25">
      <c r="C28" s="35" t="s">
        <v>26</v>
      </c>
      <c r="D28" s="83" t="s">
        <v>42</v>
      </c>
      <c r="E28" s="48" t="s">
        <v>13</v>
      </c>
      <c r="F28" s="49">
        <v>140</v>
      </c>
      <c r="G28" s="50"/>
      <c r="H28" s="54">
        <f t="shared" si="3"/>
        <v>0</v>
      </c>
      <c r="I28" s="54">
        <f t="shared" si="4"/>
        <v>0</v>
      </c>
      <c r="J28" s="55">
        <f t="shared" si="5"/>
        <v>0</v>
      </c>
      <c r="K28" s="16">
        <v>0.05</v>
      </c>
    </row>
    <row r="29" spans="3:11" ht="25.35" customHeight="1" x14ac:dyDescent="0.25">
      <c r="C29" s="35" t="s">
        <v>28</v>
      </c>
      <c r="D29" s="72" t="s">
        <v>43</v>
      </c>
      <c r="E29" s="36" t="s">
        <v>13</v>
      </c>
      <c r="F29" s="36">
        <v>20</v>
      </c>
      <c r="G29" s="38"/>
      <c r="H29" s="54">
        <f t="shared" si="3"/>
        <v>0</v>
      </c>
      <c r="I29" s="54">
        <f t="shared" si="4"/>
        <v>0</v>
      </c>
      <c r="J29" s="55">
        <f t="shared" si="5"/>
        <v>0</v>
      </c>
      <c r="K29" s="16">
        <v>0.05</v>
      </c>
    </row>
    <row r="30" spans="3:11" ht="25.35" customHeight="1" x14ac:dyDescent="0.25">
      <c r="C30" s="35" t="s">
        <v>30</v>
      </c>
      <c r="D30" s="72" t="s">
        <v>44</v>
      </c>
      <c r="E30" s="36" t="s">
        <v>13</v>
      </c>
      <c r="F30" s="36">
        <v>3</v>
      </c>
      <c r="G30" s="38"/>
      <c r="H30" s="54">
        <f t="shared" si="3"/>
        <v>0</v>
      </c>
      <c r="I30" s="54">
        <f t="shared" si="4"/>
        <v>0</v>
      </c>
      <c r="J30" s="55">
        <f t="shared" si="5"/>
        <v>0</v>
      </c>
      <c r="K30" s="16">
        <v>0.05</v>
      </c>
    </row>
    <row r="31" spans="3:11" ht="25.35" customHeight="1" x14ac:dyDescent="0.25">
      <c r="C31" s="35" t="s">
        <v>32</v>
      </c>
      <c r="D31" s="72" t="s">
        <v>161</v>
      </c>
      <c r="E31" s="36" t="s">
        <v>13</v>
      </c>
      <c r="F31" s="36">
        <v>30</v>
      </c>
      <c r="G31" s="38"/>
      <c r="H31" s="54">
        <f t="shared" si="3"/>
        <v>0</v>
      </c>
      <c r="I31" s="54">
        <f t="shared" si="4"/>
        <v>0</v>
      </c>
      <c r="J31" s="55">
        <f t="shared" si="5"/>
        <v>0</v>
      </c>
      <c r="K31" s="16">
        <v>0.05</v>
      </c>
    </row>
    <row r="32" spans="3:11" ht="25.35" customHeight="1" x14ac:dyDescent="0.25">
      <c r="C32" s="35" t="s">
        <v>45</v>
      </c>
      <c r="D32" s="72" t="s">
        <v>162</v>
      </c>
      <c r="E32" s="36" t="s">
        <v>13</v>
      </c>
      <c r="F32" s="36">
        <v>30</v>
      </c>
      <c r="G32" s="38"/>
      <c r="H32" s="54">
        <f t="shared" si="3"/>
        <v>0</v>
      </c>
      <c r="I32" s="54">
        <f t="shared" si="4"/>
        <v>0</v>
      </c>
      <c r="J32" s="55">
        <f t="shared" si="5"/>
        <v>0</v>
      </c>
      <c r="K32" s="16">
        <v>0.05</v>
      </c>
    </row>
    <row r="33" spans="3:11" ht="25.35" customHeight="1" x14ac:dyDescent="0.25">
      <c r="C33" s="35" t="s">
        <v>47</v>
      </c>
      <c r="D33" s="72" t="s">
        <v>163</v>
      </c>
      <c r="E33" s="36" t="s">
        <v>13</v>
      </c>
      <c r="F33" s="36">
        <v>6</v>
      </c>
      <c r="G33" s="38"/>
      <c r="H33" s="54">
        <f t="shared" si="3"/>
        <v>0</v>
      </c>
      <c r="I33" s="54">
        <f t="shared" si="4"/>
        <v>0</v>
      </c>
      <c r="J33" s="55">
        <f t="shared" si="5"/>
        <v>0</v>
      </c>
      <c r="K33" s="16">
        <v>0.05</v>
      </c>
    </row>
    <row r="34" spans="3:11" ht="25.35" customHeight="1" x14ac:dyDescent="0.25">
      <c r="C34" s="35" t="s">
        <v>52</v>
      </c>
      <c r="D34" s="72" t="s">
        <v>164</v>
      </c>
      <c r="E34" s="36" t="s">
        <v>13</v>
      </c>
      <c r="F34" s="36">
        <v>6</v>
      </c>
      <c r="G34" s="38"/>
      <c r="H34" s="54">
        <f t="shared" si="3"/>
        <v>0</v>
      </c>
      <c r="I34" s="54">
        <f t="shared" si="4"/>
        <v>0</v>
      </c>
      <c r="J34" s="55">
        <f t="shared" si="5"/>
        <v>0</v>
      </c>
      <c r="K34" s="16">
        <v>0.05</v>
      </c>
    </row>
    <row r="35" spans="3:11" ht="25.35" customHeight="1" x14ac:dyDescent="0.25">
      <c r="C35" s="35" t="s">
        <v>53</v>
      </c>
      <c r="D35" s="72" t="s">
        <v>176</v>
      </c>
      <c r="E35" s="36" t="s">
        <v>13</v>
      </c>
      <c r="F35" s="36">
        <v>30</v>
      </c>
      <c r="G35" s="38"/>
      <c r="H35" s="54">
        <f t="shared" si="3"/>
        <v>0</v>
      </c>
      <c r="I35" s="54">
        <f t="shared" si="4"/>
        <v>0</v>
      </c>
      <c r="J35" s="55">
        <f t="shared" si="5"/>
        <v>0</v>
      </c>
      <c r="K35" s="16">
        <v>0.05</v>
      </c>
    </row>
    <row r="36" spans="3:11" ht="25.35" customHeight="1" x14ac:dyDescent="0.25">
      <c r="C36" s="35" t="s">
        <v>54</v>
      </c>
      <c r="D36" s="72" t="s">
        <v>46</v>
      </c>
      <c r="E36" s="36" t="s">
        <v>13</v>
      </c>
      <c r="F36" s="36">
        <v>20</v>
      </c>
      <c r="G36" s="38"/>
      <c r="H36" s="54">
        <f t="shared" si="3"/>
        <v>0</v>
      </c>
      <c r="I36" s="54">
        <f t="shared" si="4"/>
        <v>0</v>
      </c>
      <c r="J36" s="55">
        <f t="shared" si="5"/>
        <v>0</v>
      </c>
      <c r="K36" s="16">
        <v>0.05</v>
      </c>
    </row>
    <row r="37" spans="3:11" ht="25.35" customHeight="1" x14ac:dyDescent="0.25">
      <c r="C37" s="35" t="s">
        <v>55</v>
      </c>
      <c r="D37" s="72" t="s">
        <v>48</v>
      </c>
      <c r="E37" s="36" t="s">
        <v>13</v>
      </c>
      <c r="F37" s="36">
        <v>6</v>
      </c>
      <c r="G37" s="38"/>
      <c r="H37" s="54">
        <f t="shared" si="3"/>
        <v>0</v>
      </c>
      <c r="I37" s="54">
        <f t="shared" si="4"/>
        <v>0</v>
      </c>
      <c r="J37" s="55">
        <f t="shared" si="5"/>
        <v>0</v>
      </c>
      <c r="K37" s="16">
        <v>0.05</v>
      </c>
    </row>
    <row r="38" spans="3:11" s="20" customFormat="1" ht="25.35" customHeight="1" thickBot="1" x14ac:dyDescent="0.3">
      <c r="C38" s="102" t="s">
        <v>49</v>
      </c>
      <c r="D38" s="103"/>
      <c r="E38" s="104"/>
      <c r="F38" s="51">
        <f>SUM(F20:F37)</f>
        <v>656</v>
      </c>
      <c r="G38" s="51"/>
      <c r="H38" s="56">
        <f>SUM(H20:H37)</f>
        <v>0</v>
      </c>
      <c r="I38" s="56">
        <f>SUM(I20:I37)</f>
        <v>0</v>
      </c>
      <c r="J38" s="57">
        <f>SUM(J20:J37)</f>
        <v>0</v>
      </c>
    </row>
    <row r="39" spans="3:11" ht="25.35" customHeight="1" thickBot="1" x14ac:dyDescent="0.3">
      <c r="C39" s="52"/>
      <c r="D39" s="22"/>
      <c r="E39" s="22"/>
      <c r="F39" s="53"/>
      <c r="G39" s="60"/>
      <c r="H39" s="61"/>
      <c r="I39" s="61"/>
      <c r="J39" s="57"/>
    </row>
    <row r="40" spans="3:11" s="20" customFormat="1" ht="27.75" customHeight="1" thickBot="1" x14ac:dyDescent="0.3">
      <c r="C40" s="93" t="s">
        <v>50</v>
      </c>
      <c r="D40" s="94"/>
      <c r="E40" s="94"/>
      <c r="F40" s="95"/>
      <c r="G40" s="62"/>
      <c r="H40" s="63">
        <f>H18+H38</f>
        <v>0</v>
      </c>
      <c r="I40" s="63">
        <f>I18+I38</f>
        <v>0</v>
      </c>
      <c r="J40" s="64">
        <f>J18+J38</f>
        <v>0</v>
      </c>
    </row>
    <row r="41" spans="3:11" x14ac:dyDescent="0.25">
      <c r="J41" s="2"/>
    </row>
  </sheetData>
  <sortState xmlns:xlrd2="http://schemas.microsoft.com/office/spreadsheetml/2017/richdata2" ref="D23:J39">
    <sortCondition ref="D21"/>
  </sortState>
  <mergeCells count="5">
    <mergeCell ref="C40:F40"/>
    <mergeCell ref="C6:J6"/>
    <mergeCell ref="C18:E18"/>
    <mergeCell ref="C38:E38"/>
    <mergeCell ref="C19:J19"/>
  </mergeCells>
  <phoneticPr fontId="12" type="noConversion"/>
  <pageMargins left="0.7" right="0.7" top="0.75" bottom="0.75" header="0.3" footer="0.3"/>
  <pageSetup paperSize="9" scale="62" fitToHeight="0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D3:N77"/>
  <sheetViews>
    <sheetView topLeftCell="A64" workbookViewId="0">
      <selection activeCell="J75" sqref="J75"/>
    </sheetView>
  </sheetViews>
  <sheetFormatPr defaultColWidth="8.85546875" defaultRowHeight="15" x14ac:dyDescent="0.25"/>
  <cols>
    <col min="1" max="4" width="8.85546875" style="25"/>
    <col min="5" max="5" width="42.140625" style="25" customWidth="1"/>
    <col min="6" max="6" width="13.28515625" style="25" customWidth="1"/>
    <col min="7" max="7" width="11.85546875" style="25" customWidth="1"/>
    <col min="8" max="8" width="12.42578125" style="74" customWidth="1"/>
    <col min="9" max="9" width="11.42578125" style="68" bestFit="1" customWidth="1"/>
    <col min="10" max="10" width="10" style="68" bestFit="1" customWidth="1"/>
    <col min="11" max="11" width="11" style="68" bestFit="1" customWidth="1"/>
    <col min="12" max="16384" width="8.85546875" style="25"/>
  </cols>
  <sheetData>
    <row r="3" spans="4:14" x14ac:dyDescent="0.25">
      <c r="F3" s="21" t="s">
        <v>0</v>
      </c>
      <c r="G3" s="21"/>
      <c r="H3" s="73"/>
      <c r="I3" s="67"/>
      <c r="J3" s="67"/>
    </row>
    <row r="4" spans="4:14" x14ac:dyDescent="0.25">
      <c r="F4" s="21" t="s">
        <v>107</v>
      </c>
      <c r="G4" s="21"/>
      <c r="H4" s="73"/>
      <c r="I4" s="67"/>
      <c r="J4" s="67"/>
    </row>
    <row r="5" spans="4:14" ht="15.75" thickBot="1" x14ac:dyDescent="0.3"/>
    <row r="6" spans="4:14" ht="45.75" thickBot="1" x14ac:dyDescent="0.3">
      <c r="D6" s="30" t="s">
        <v>2</v>
      </c>
      <c r="E6" s="29" t="s">
        <v>3</v>
      </c>
      <c r="F6" s="26" t="s">
        <v>4</v>
      </c>
      <c r="G6" s="27" t="s">
        <v>5</v>
      </c>
      <c r="H6" s="75" t="s">
        <v>6</v>
      </c>
      <c r="I6" s="26" t="s">
        <v>7</v>
      </c>
      <c r="J6" s="26" t="s">
        <v>8</v>
      </c>
      <c r="K6" s="28" t="s">
        <v>9</v>
      </c>
    </row>
    <row r="7" spans="4:14" x14ac:dyDescent="0.25">
      <c r="D7" s="4">
        <v>1</v>
      </c>
      <c r="E7" s="5">
        <v>2</v>
      </c>
      <c r="F7" s="5">
        <v>3</v>
      </c>
      <c r="G7" s="5">
        <v>4</v>
      </c>
      <c r="H7" s="76">
        <v>5</v>
      </c>
      <c r="I7" s="3">
        <v>6</v>
      </c>
      <c r="J7" s="3">
        <v>7</v>
      </c>
      <c r="K7" s="66">
        <v>8</v>
      </c>
    </row>
    <row r="8" spans="4:14" ht="25.35" customHeight="1" x14ac:dyDescent="0.25">
      <c r="D8" s="6" t="s">
        <v>11</v>
      </c>
      <c r="E8" s="69" t="s">
        <v>108</v>
      </c>
      <c r="F8" s="7" t="s">
        <v>51</v>
      </c>
      <c r="G8" s="7">
        <v>18</v>
      </c>
      <c r="H8" s="77"/>
      <c r="I8" s="8">
        <f t="shared" ref="I8:I42" si="0">G8*H8</f>
        <v>0</v>
      </c>
      <c r="J8" s="8">
        <f>I8*5%</f>
        <v>0</v>
      </c>
      <c r="K8" s="9">
        <f t="shared" ref="K8:K43" si="1">SUM(I8:J8)</f>
        <v>0</v>
      </c>
      <c r="L8" s="65">
        <v>0.05</v>
      </c>
      <c r="N8" s="91"/>
    </row>
    <row r="9" spans="4:14" ht="25.35" customHeight="1" x14ac:dyDescent="0.25">
      <c r="D9" s="6" t="s">
        <v>14</v>
      </c>
      <c r="E9" s="69" t="s">
        <v>109</v>
      </c>
      <c r="F9" s="7" t="s">
        <v>13</v>
      </c>
      <c r="G9" s="7">
        <v>80</v>
      </c>
      <c r="H9" s="77"/>
      <c r="I9" s="8">
        <f t="shared" si="0"/>
        <v>0</v>
      </c>
      <c r="J9" s="8">
        <f t="shared" ref="J9:J74" si="2">I9*5%</f>
        <v>0</v>
      </c>
      <c r="K9" s="9">
        <f t="shared" si="1"/>
        <v>0</v>
      </c>
      <c r="L9" s="65">
        <v>0.05</v>
      </c>
      <c r="N9" s="91"/>
    </row>
    <row r="10" spans="4:14" ht="25.35" customHeight="1" x14ac:dyDescent="0.25">
      <c r="D10" s="6" t="s">
        <v>16</v>
      </c>
      <c r="E10" s="69" t="s">
        <v>110</v>
      </c>
      <c r="F10" s="7" t="s">
        <v>13</v>
      </c>
      <c r="G10" s="7">
        <v>600</v>
      </c>
      <c r="H10" s="77"/>
      <c r="I10" s="8">
        <f t="shared" si="0"/>
        <v>0</v>
      </c>
      <c r="J10" s="8">
        <f t="shared" si="2"/>
        <v>0</v>
      </c>
      <c r="K10" s="9">
        <f t="shared" si="1"/>
        <v>0</v>
      </c>
      <c r="L10" s="65">
        <v>0.05</v>
      </c>
      <c r="N10" s="91"/>
    </row>
    <row r="11" spans="4:14" ht="25.35" customHeight="1" x14ac:dyDescent="0.25">
      <c r="D11" s="6" t="s">
        <v>18</v>
      </c>
      <c r="E11" s="70" t="s">
        <v>111</v>
      </c>
      <c r="F11" s="1" t="s">
        <v>13</v>
      </c>
      <c r="G11" s="1">
        <v>50</v>
      </c>
      <c r="H11" s="77"/>
      <c r="I11" s="8">
        <f t="shared" si="0"/>
        <v>0</v>
      </c>
      <c r="J11" s="8">
        <f t="shared" si="2"/>
        <v>0</v>
      </c>
      <c r="K11" s="9">
        <f t="shared" si="1"/>
        <v>0</v>
      </c>
      <c r="L11" s="65">
        <v>0.05</v>
      </c>
      <c r="N11" s="91"/>
    </row>
    <row r="12" spans="4:14" ht="25.35" customHeight="1" x14ac:dyDescent="0.25">
      <c r="D12" s="6" t="s">
        <v>20</v>
      </c>
      <c r="E12" s="70" t="s">
        <v>112</v>
      </c>
      <c r="F12" s="1" t="s">
        <v>51</v>
      </c>
      <c r="G12" s="1">
        <v>60</v>
      </c>
      <c r="H12" s="77"/>
      <c r="I12" s="8">
        <f t="shared" si="0"/>
        <v>0</v>
      </c>
      <c r="J12" s="8">
        <f t="shared" si="2"/>
        <v>0</v>
      </c>
      <c r="K12" s="9">
        <f t="shared" si="1"/>
        <v>0</v>
      </c>
      <c r="L12" s="65">
        <v>0.05</v>
      </c>
      <c r="N12" s="91"/>
    </row>
    <row r="13" spans="4:14" ht="25.35" customHeight="1" x14ac:dyDescent="0.25">
      <c r="D13" s="6" t="s">
        <v>22</v>
      </c>
      <c r="E13" s="70" t="s">
        <v>113</v>
      </c>
      <c r="F13" s="1" t="s">
        <v>51</v>
      </c>
      <c r="G13" s="1">
        <v>15</v>
      </c>
      <c r="H13" s="77"/>
      <c r="I13" s="8">
        <f t="shared" si="0"/>
        <v>0</v>
      </c>
      <c r="J13" s="8">
        <f t="shared" si="2"/>
        <v>0</v>
      </c>
      <c r="K13" s="9">
        <f t="shared" si="1"/>
        <v>0</v>
      </c>
      <c r="L13" s="65">
        <v>0.05</v>
      </c>
      <c r="N13" s="91"/>
    </row>
    <row r="14" spans="4:14" ht="25.35" customHeight="1" x14ac:dyDescent="0.25">
      <c r="D14" s="6" t="s">
        <v>24</v>
      </c>
      <c r="E14" s="69" t="s">
        <v>114</v>
      </c>
      <c r="F14" s="7" t="s">
        <v>13</v>
      </c>
      <c r="G14" s="7">
        <v>50</v>
      </c>
      <c r="H14" s="77"/>
      <c r="I14" s="12">
        <f t="shared" si="0"/>
        <v>0</v>
      </c>
      <c r="J14" s="8">
        <f t="shared" si="2"/>
        <v>0</v>
      </c>
      <c r="K14" s="9">
        <f t="shared" si="1"/>
        <v>0</v>
      </c>
      <c r="L14" s="65">
        <v>0.05</v>
      </c>
      <c r="N14" s="91"/>
    </row>
    <row r="15" spans="4:14" ht="25.35" customHeight="1" x14ac:dyDescent="0.25">
      <c r="D15" s="6" t="s">
        <v>26</v>
      </c>
      <c r="E15" s="69" t="s">
        <v>115</v>
      </c>
      <c r="F15" s="7" t="s">
        <v>13</v>
      </c>
      <c r="G15" s="7">
        <v>900</v>
      </c>
      <c r="H15" s="77"/>
      <c r="I15" s="12">
        <f t="shared" si="0"/>
        <v>0</v>
      </c>
      <c r="J15" s="8">
        <f t="shared" si="2"/>
        <v>0</v>
      </c>
      <c r="K15" s="9">
        <f t="shared" si="1"/>
        <v>0</v>
      </c>
      <c r="L15" s="65">
        <v>0.05</v>
      </c>
      <c r="N15" s="91"/>
    </row>
    <row r="16" spans="4:14" ht="25.35" customHeight="1" x14ac:dyDescent="0.25">
      <c r="D16" s="6" t="s">
        <v>28</v>
      </c>
      <c r="E16" s="69" t="s">
        <v>116</v>
      </c>
      <c r="F16" s="7" t="s">
        <v>13</v>
      </c>
      <c r="G16" s="7">
        <v>200</v>
      </c>
      <c r="H16" s="77"/>
      <c r="I16" s="12">
        <f t="shared" si="0"/>
        <v>0</v>
      </c>
      <c r="J16" s="8">
        <f t="shared" si="2"/>
        <v>0</v>
      </c>
      <c r="K16" s="9">
        <f t="shared" si="1"/>
        <v>0</v>
      </c>
      <c r="L16" s="65">
        <v>0.05</v>
      </c>
      <c r="N16" s="91"/>
    </row>
    <row r="17" spans="4:14" ht="25.35" customHeight="1" x14ac:dyDescent="0.25">
      <c r="D17" s="6" t="s">
        <v>30</v>
      </c>
      <c r="E17" s="69" t="s">
        <v>117</v>
      </c>
      <c r="F17" s="7" t="s">
        <v>13</v>
      </c>
      <c r="G17" s="7">
        <v>600</v>
      </c>
      <c r="H17" s="77"/>
      <c r="I17" s="8">
        <f t="shared" si="0"/>
        <v>0</v>
      </c>
      <c r="J17" s="8">
        <f t="shared" si="2"/>
        <v>0</v>
      </c>
      <c r="K17" s="9">
        <f t="shared" si="1"/>
        <v>0</v>
      </c>
      <c r="L17" s="65">
        <v>0.05</v>
      </c>
      <c r="N17" s="91"/>
    </row>
    <row r="18" spans="4:14" ht="25.35" customHeight="1" x14ac:dyDescent="0.25">
      <c r="D18" s="6" t="s">
        <v>32</v>
      </c>
      <c r="E18" s="70" t="s">
        <v>118</v>
      </c>
      <c r="F18" s="1" t="s">
        <v>13</v>
      </c>
      <c r="G18" s="1">
        <v>600</v>
      </c>
      <c r="H18" s="77"/>
      <c r="I18" s="8">
        <f t="shared" si="0"/>
        <v>0</v>
      </c>
      <c r="J18" s="8">
        <f t="shared" si="2"/>
        <v>0</v>
      </c>
      <c r="K18" s="9">
        <f t="shared" si="1"/>
        <v>0</v>
      </c>
      <c r="L18" s="65">
        <v>0.05</v>
      </c>
      <c r="N18" s="91"/>
    </row>
    <row r="19" spans="4:14" ht="25.35" customHeight="1" x14ac:dyDescent="0.25">
      <c r="D19" s="6" t="s">
        <v>45</v>
      </c>
      <c r="E19" s="69" t="s">
        <v>119</v>
      </c>
      <c r="F19" s="7" t="s">
        <v>13</v>
      </c>
      <c r="G19" s="7">
        <v>200</v>
      </c>
      <c r="H19" s="77"/>
      <c r="I19" s="8">
        <f t="shared" si="0"/>
        <v>0</v>
      </c>
      <c r="J19" s="8">
        <f t="shared" si="2"/>
        <v>0</v>
      </c>
      <c r="K19" s="9">
        <f t="shared" si="1"/>
        <v>0</v>
      </c>
      <c r="L19" s="65">
        <v>0.05</v>
      </c>
      <c r="N19" s="91"/>
    </row>
    <row r="20" spans="4:14" ht="25.35" customHeight="1" x14ac:dyDescent="0.25">
      <c r="D20" s="6" t="s">
        <v>47</v>
      </c>
      <c r="E20" s="69" t="s">
        <v>166</v>
      </c>
      <c r="F20" s="7" t="s">
        <v>13</v>
      </c>
      <c r="G20" s="7">
        <v>40</v>
      </c>
      <c r="H20" s="77"/>
      <c r="I20" s="8">
        <f t="shared" si="0"/>
        <v>0</v>
      </c>
      <c r="J20" s="8">
        <f t="shared" si="2"/>
        <v>0</v>
      </c>
      <c r="K20" s="9">
        <f t="shared" si="1"/>
        <v>0</v>
      </c>
      <c r="L20" s="65">
        <v>0.05</v>
      </c>
      <c r="N20" s="91"/>
    </row>
    <row r="21" spans="4:14" ht="25.35" customHeight="1" x14ac:dyDescent="0.25">
      <c r="D21" s="6" t="s">
        <v>52</v>
      </c>
      <c r="E21" s="69" t="s">
        <v>120</v>
      </c>
      <c r="F21" s="7" t="s">
        <v>51</v>
      </c>
      <c r="G21" s="7">
        <v>600</v>
      </c>
      <c r="H21" s="77"/>
      <c r="I21" s="8">
        <f t="shared" si="0"/>
        <v>0</v>
      </c>
      <c r="J21" s="8">
        <f t="shared" si="2"/>
        <v>0</v>
      </c>
      <c r="K21" s="9">
        <f t="shared" si="1"/>
        <v>0</v>
      </c>
      <c r="L21" s="65">
        <v>0.05</v>
      </c>
      <c r="N21" s="91"/>
    </row>
    <row r="22" spans="4:14" ht="25.35" customHeight="1" x14ac:dyDescent="0.25">
      <c r="D22" s="6" t="s">
        <v>53</v>
      </c>
      <c r="E22" s="69" t="s">
        <v>172</v>
      </c>
      <c r="F22" s="7" t="s">
        <v>13</v>
      </c>
      <c r="G22" s="7">
        <v>10</v>
      </c>
      <c r="H22" s="77"/>
      <c r="I22" s="8">
        <f t="shared" si="0"/>
        <v>0</v>
      </c>
      <c r="J22" s="8">
        <f t="shared" si="2"/>
        <v>0</v>
      </c>
      <c r="K22" s="9">
        <f t="shared" si="1"/>
        <v>0</v>
      </c>
      <c r="L22" s="65">
        <v>0.05</v>
      </c>
      <c r="N22" s="91"/>
    </row>
    <row r="23" spans="4:14" ht="25.35" customHeight="1" x14ac:dyDescent="0.25">
      <c r="D23" s="6" t="s">
        <v>54</v>
      </c>
      <c r="E23" s="69" t="s">
        <v>121</v>
      </c>
      <c r="F23" s="7" t="s">
        <v>13</v>
      </c>
      <c r="G23" s="7">
        <v>10</v>
      </c>
      <c r="H23" s="77"/>
      <c r="I23" s="12">
        <f t="shared" si="0"/>
        <v>0</v>
      </c>
      <c r="J23" s="8">
        <f t="shared" si="2"/>
        <v>0</v>
      </c>
      <c r="K23" s="9">
        <f t="shared" si="1"/>
        <v>0</v>
      </c>
      <c r="L23" s="65">
        <v>0.05</v>
      </c>
      <c r="N23" s="91"/>
    </row>
    <row r="24" spans="4:14" ht="25.35" customHeight="1" x14ac:dyDescent="0.25">
      <c r="D24" s="6" t="s">
        <v>55</v>
      </c>
      <c r="E24" s="69" t="s">
        <v>122</v>
      </c>
      <c r="F24" s="7" t="s">
        <v>13</v>
      </c>
      <c r="G24" s="7">
        <v>90</v>
      </c>
      <c r="H24" s="77"/>
      <c r="I24" s="12">
        <f t="shared" si="0"/>
        <v>0</v>
      </c>
      <c r="J24" s="8">
        <f t="shared" si="2"/>
        <v>0</v>
      </c>
      <c r="K24" s="9">
        <f t="shared" si="1"/>
        <v>0</v>
      </c>
      <c r="L24" s="65">
        <v>0.05</v>
      </c>
      <c r="N24" s="91"/>
    </row>
    <row r="25" spans="4:14" ht="25.35" customHeight="1" x14ac:dyDescent="0.25">
      <c r="D25" s="6" t="s">
        <v>56</v>
      </c>
      <c r="E25" s="70" t="s">
        <v>123</v>
      </c>
      <c r="F25" s="1" t="s">
        <v>13</v>
      </c>
      <c r="G25" s="1">
        <v>300</v>
      </c>
      <c r="H25" s="77"/>
      <c r="I25" s="8">
        <f t="shared" si="0"/>
        <v>0</v>
      </c>
      <c r="J25" s="8">
        <f t="shared" si="2"/>
        <v>0</v>
      </c>
      <c r="K25" s="9">
        <f t="shared" si="1"/>
        <v>0</v>
      </c>
      <c r="L25" s="65">
        <v>0.05</v>
      </c>
      <c r="N25" s="91"/>
    </row>
    <row r="26" spans="4:14" ht="25.35" customHeight="1" x14ac:dyDescent="0.25">
      <c r="D26" s="6" t="s">
        <v>57</v>
      </c>
      <c r="E26" s="70" t="s">
        <v>177</v>
      </c>
      <c r="F26" s="1" t="s">
        <v>13</v>
      </c>
      <c r="G26" s="1">
        <v>10</v>
      </c>
      <c r="H26" s="77"/>
      <c r="I26" s="8">
        <f t="shared" si="0"/>
        <v>0</v>
      </c>
      <c r="J26" s="8">
        <f>I26*8%</f>
        <v>0</v>
      </c>
      <c r="K26" s="9">
        <f t="shared" si="1"/>
        <v>0</v>
      </c>
      <c r="L26" s="65">
        <v>0.08</v>
      </c>
      <c r="N26" s="91"/>
    </row>
    <row r="27" spans="4:14" ht="25.35" customHeight="1" x14ac:dyDescent="0.25">
      <c r="D27" s="6" t="s">
        <v>58</v>
      </c>
      <c r="E27" s="70" t="s">
        <v>124</v>
      </c>
      <c r="F27" s="1" t="s">
        <v>13</v>
      </c>
      <c r="G27" s="1">
        <v>800</v>
      </c>
      <c r="H27" s="77"/>
      <c r="I27" s="8">
        <f t="shared" si="0"/>
        <v>0</v>
      </c>
      <c r="J27" s="8">
        <f t="shared" si="2"/>
        <v>0</v>
      </c>
      <c r="K27" s="9">
        <f t="shared" si="1"/>
        <v>0</v>
      </c>
      <c r="L27" s="65">
        <v>0.05</v>
      </c>
      <c r="N27" s="91"/>
    </row>
    <row r="28" spans="4:14" ht="25.35" customHeight="1" x14ac:dyDescent="0.25">
      <c r="D28" s="6" t="s">
        <v>59</v>
      </c>
      <c r="E28" s="69" t="s">
        <v>171</v>
      </c>
      <c r="F28" s="7" t="s">
        <v>13</v>
      </c>
      <c r="G28" s="7">
        <v>10</v>
      </c>
      <c r="H28" s="77"/>
      <c r="I28" s="8">
        <f t="shared" si="0"/>
        <v>0</v>
      </c>
      <c r="J28" s="8">
        <f t="shared" si="2"/>
        <v>0</v>
      </c>
      <c r="K28" s="9">
        <f t="shared" si="1"/>
        <v>0</v>
      </c>
      <c r="L28" s="65">
        <v>0.05</v>
      </c>
      <c r="N28" s="91"/>
    </row>
    <row r="29" spans="4:14" ht="25.35" customHeight="1" x14ac:dyDescent="0.25">
      <c r="D29" s="6" t="s">
        <v>60</v>
      </c>
      <c r="E29" s="69" t="s">
        <v>180</v>
      </c>
      <c r="F29" s="7" t="s">
        <v>51</v>
      </c>
      <c r="G29" s="7">
        <v>700</v>
      </c>
      <c r="H29" s="77"/>
      <c r="I29" s="8">
        <f t="shared" si="0"/>
        <v>0</v>
      </c>
      <c r="J29" s="8">
        <f t="shared" si="2"/>
        <v>0</v>
      </c>
      <c r="K29" s="9">
        <f t="shared" si="1"/>
        <v>0</v>
      </c>
      <c r="L29" s="65"/>
      <c r="N29" s="91"/>
    </row>
    <row r="30" spans="4:14" ht="25.35" customHeight="1" x14ac:dyDescent="0.25">
      <c r="D30" s="6" t="s">
        <v>61</v>
      </c>
      <c r="E30" s="69" t="s">
        <v>125</v>
      </c>
      <c r="F30" s="7" t="s">
        <v>51</v>
      </c>
      <c r="G30" s="7">
        <v>15</v>
      </c>
      <c r="H30" s="77"/>
      <c r="I30" s="8">
        <f t="shared" si="0"/>
        <v>0</v>
      </c>
      <c r="J30" s="8">
        <f t="shared" si="2"/>
        <v>0</v>
      </c>
      <c r="K30" s="9">
        <f t="shared" si="1"/>
        <v>0</v>
      </c>
      <c r="L30" s="65">
        <v>0.05</v>
      </c>
      <c r="N30" s="91"/>
    </row>
    <row r="31" spans="4:14" ht="25.35" customHeight="1" x14ac:dyDescent="0.25">
      <c r="D31" s="6" t="s">
        <v>62</v>
      </c>
      <c r="E31" s="69" t="s">
        <v>126</v>
      </c>
      <c r="F31" s="7" t="s">
        <v>51</v>
      </c>
      <c r="G31" s="7">
        <v>70</v>
      </c>
      <c r="H31" s="77"/>
      <c r="I31" s="8">
        <f t="shared" si="0"/>
        <v>0</v>
      </c>
      <c r="J31" s="8">
        <f t="shared" si="2"/>
        <v>0</v>
      </c>
      <c r="K31" s="9">
        <f t="shared" si="1"/>
        <v>0</v>
      </c>
      <c r="L31" s="65">
        <v>0.05</v>
      </c>
      <c r="N31" s="91"/>
    </row>
    <row r="32" spans="4:14" ht="25.35" customHeight="1" x14ac:dyDescent="0.25">
      <c r="D32" s="6" t="s">
        <v>63</v>
      </c>
      <c r="E32" s="69" t="s">
        <v>127</v>
      </c>
      <c r="F32" s="7" t="s">
        <v>13</v>
      </c>
      <c r="G32" s="7">
        <v>500</v>
      </c>
      <c r="H32" s="77"/>
      <c r="I32" s="8">
        <f t="shared" si="0"/>
        <v>0</v>
      </c>
      <c r="J32" s="8">
        <f t="shared" si="2"/>
        <v>0</v>
      </c>
      <c r="K32" s="9">
        <f t="shared" si="1"/>
        <v>0</v>
      </c>
      <c r="L32" s="65">
        <v>0.05</v>
      </c>
      <c r="N32" s="91"/>
    </row>
    <row r="33" spans="4:14" ht="25.35" customHeight="1" x14ac:dyDescent="0.25">
      <c r="D33" s="6" t="s">
        <v>64</v>
      </c>
      <c r="E33" s="69" t="s">
        <v>128</v>
      </c>
      <c r="F33" s="7" t="s">
        <v>13</v>
      </c>
      <c r="G33" s="7">
        <v>150</v>
      </c>
      <c r="H33" s="77"/>
      <c r="I33" s="8">
        <f t="shared" si="0"/>
        <v>0</v>
      </c>
      <c r="J33" s="8">
        <f t="shared" si="2"/>
        <v>0</v>
      </c>
      <c r="K33" s="9">
        <f t="shared" si="1"/>
        <v>0</v>
      </c>
      <c r="L33" s="65">
        <v>0.05</v>
      </c>
      <c r="N33" s="91"/>
    </row>
    <row r="34" spans="4:14" ht="25.35" customHeight="1" x14ac:dyDescent="0.25">
      <c r="D34" s="6" t="s">
        <v>65</v>
      </c>
      <c r="E34" s="69" t="s">
        <v>179</v>
      </c>
      <c r="F34" s="7" t="s">
        <v>13</v>
      </c>
      <c r="G34" s="7">
        <v>800</v>
      </c>
      <c r="H34" s="77"/>
      <c r="I34" s="8">
        <f t="shared" si="0"/>
        <v>0</v>
      </c>
      <c r="J34" s="8">
        <f t="shared" si="2"/>
        <v>0</v>
      </c>
      <c r="K34" s="9">
        <f t="shared" si="1"/>
        <v>0</v>
      </c>
      <c r="L34" s="65">
        <v>0.05</v>
      </c>
      <c r="N34" s="91"/>
    </row>
    <row r="35" spans="4:14" ht="25.35" customHeight="1" x14ac:dyDescent="0.25">
      <c r="D35" s="6" t="s">
        <v>66</v>
      </c>
      <c r="E35" s="69" t="s">
        <v>129</v>
      </c>
      <c r="F35" s="7" t="s">
        <v>13</v>
      </c>
      <c r="G35" s="7">
        <v>150</v>
      </c>
      <c r="H35" s="77"/>
      <c r="I35" s="8">
        <f t="shared" si="0"/>
        <v>0</v>
      </c>
      <c r="J35" s="8">
        <f t="shared" si="2"/>
        <v>0</v>
      </c>
      <c r="K35" s="9">
        <f t="shared" si="1"/>
        <v>0</v>
      </c>
      <c r="L35" s="65">
        <v>0.05</v>
      </c>
      <c r="N35" s="91"/>
    </row>
    <row r="36" spans="4:14" ht="25.35" customHeight="1" x14ac:dyDescent="0.25">
      <c r="D36" s="6" t="s">
        <v>67</v>
      </c>
      <c r="E36" s="69" t="s">
        <v>130</v>
      </c>
      <c r="F36" s="7" t="s">
        <v>13</v>
      </c>
      <c r="G36" s="7">
        <v>200</v>
      </c>
      <c r="H36" s="77"/>
      <c r="I36" s="8">
        <f t="shared" si="0"/>
        <v>0</v>
      </c>
      <c r="J36" s="8">
        <f t="shared" si="2"/>
        <v>0</v>
      </c>
      <c r="K36" s="9">
        <f t="shared" si="1"/>
        <v>0</v>
      </c>
      <c r="L36" s="65">
        <v>0.05</v>
      </c>
      <c r="N36" s="91"/>
    </row>
    <row r="37" spans="4:14" ht="25.35" customHeight="1" x14ac:dyDescent="0.25">
      <c r="D37" s="6" t="s">
        <v>68</v>
      </c>
      <c r="E37" s="70" t="s">
        <v>131</v>
      </c>
      <c r="F37" s="1" t="s">
        <v>51</v>
      </c>
      <c r="G37" s="1">
        <v>1500</v>
      </c>
      <c r="H37" s="77"/>
      <c r="I37" s="8">
        <f t="shared" si="0"/>
        <v>0</v>
      </c>
      <c r="J37" s="8">
        <f t="shared" si="2"/>
        <v>0</v>
      </c>
      <c r="K37" s="9">
        <f t="shared" si="1"/>
        <v>0</v>
      </c>
      <c r="L37" s="65">
        <v>0.05</v>
      </c>
      <c r="N37" s="91"/>
    </row>
    <row r="38" spans="4:14" ht="25.35" customHeight="1" x14ac:dyDescent="0.25">
      <c r="D38" s="6" t="s">
        <v>69</v>
      </c>
      <c r="E38" s="70" t="s">
        <v>132</v>
      </c>
      <c r="F38" s="1" t="s">
        <v>51</v>
      </c>
      <c r="G38" s="1">
        <v>500</v>
      </c>
      <c r="H38" s="77"/>
      <c r="I38" s="8">
        <f t="shared" si="0"/>
        <v>0</v>
      </c>
      <c r="J38" s="8">
        <f t="shared" si="2"/>
        <v>0</v>
      </c>
      <c r="K38" s="9">
        <f t="shared" si="1"/>
        <v>0</v>
      </c>
      <c r="L38" s="65">
        <v>0.05</v>
      </c>
      <c r="N38" s="91"/>
    </row>
    <row r="39" spans="4:14" ht="25.35" customHeight="1" x14ac:dyDescent="0.25">
      <c r="D39" s="6" t="s">
        <v>70</v>
      </c>
      <c r="E39" s="70" t="s">
        <v>133</v>
      </c>
      <c r="F39" s="1" t="s">
        <v>13</v>
      </c>
      <c r="G39" s="1">
        <v>25</v>
      </c>
      <c r="H39" s="77"/>
      <c r="I39" s="8">
        <f t="shared" si="0"/>
        <v>0</v>
      </c>
      <c r="J39" s="8">
        <f t="shared" si="2"/>
        <v>0</v>
      </c>
      <c r="K39" s="9">
        <f t="shared" si="1"/>
        <v>0</v>
      </c>
      <c r="L39" s="65">
        <v>0.05</v>
      </c>
      <c r="N39" s="91"/>
    </row>
    <row r="40" spans="4:14" ht="25.35" customHeight="1" x14ac:dyDescent="0.25">
      <c r="D40" s="6" t="s">
        <v>71</v>
      </c>
      <c r="E40" s="69" t="s">
        <v>134</v>
      </c>
      <c r="F40" s="7" t="s">
        <v>13</v>
      </c>
      <c r="G40" s="7">
        <v>150</v>
      </c>
      <c r="H40" s="77"/>
      <c r="I40" s="12">
        <f t="shared" si="0"/>
        <v>0</v>
      </c>
      <c r="J40" s="8">
        <f t="shared" si="2"/>
        <v>0</v>
      </c>
      <c r="K40" s="9">
        <f t="shared" si="1"/>
        <v>0</v>
      </c>
      <c r="L40" s="65">
        <v>0.05</v>
      </c>
      <c r="N40" s="91"/>
    </row>
    <row r="41" spans="4:14" ht="25.35" customHeight="1" x14ac:dyDescent="0.25">
      <c r="D41" s="6" t="s">
        <v>72</v>
      </c>
      <c r="E41" s="69" t="s">
        <v>135</v>
      </c>
      <c r="F41" s="7" t="s">
        <v>13</v>
      </c>
      <c r="G41" s="7">
        <v>2500</v>
      </c>
      <c r="H41" s="77"/>
      <c r="I41" s="8">
        <f t="shared" si="0"/>
        <v>0</v>
      </c>
      <c r="J41" s="8">
        <f t="shared" si="2"/>
        <v>0</v>
      </c>
      <c r="K41" s="9">
        <f t="shared" si="1"/>
        <v>0</v>
      </c>
      <c r="L41" s="65">
        <v>0.05</v>
      </c>
      <c r="N41" s="91"/>
    </row>
    <row r="42" spans="4:14" ht="25.35" customHeight="1" x14ac:dyDescent="0.25">
      <c r="D42" s="6" t="s">
        <v>73</v>
      </c>
      <c r="E42" s="70" t="s">
        <v>136</v>
      </c>
      <c r="F42" s="1" t="s">
        <v>13</v>
      </c>
      <c r="G42" s="1">
        <v>120</v>
      </c>
      <c r="H42" s="77"/>
      <c r="I42" s="8">
        <f t="shared" si="0"/>
        <v>0</v>
      </c>
      <c r="J42" s="8">
        <f t="shared" si="2"/>
        <v>0</v>
      </c>
      <c r="K42" s="9">
        <f t="shared" si="1"/>
        <v>0</v>
      </c>
      <c r="L42" s="65">
        <v>0.05</v>
      </c>
      <c r="N42" s="91"/>
    </row>
    <row r="43" spans="4:14" ht="25.35" customHeight="1" x14ac:dyDescent="0.25">
      <c r="D43" s="6" t="s">
        <v>74</v>
      </c>
      <c r="E43" s="71" t="s">
        <v>137</v>
      </c>
      <c r="F43" s="13" t="s">
        <v>13</v>
      </c>
      <c r="G43" s="13">
        <v>30</v>
      </c>
      <c r="H43" s="78"/>
      <c r="I43" s="15">
        <f t="shared" ref="I43:I74" si="3">G43*H43</f>
        <v>0</v>
      </c>
      <c r="J43" s="8">
        <f t="shared" si="2"/>
        <v>0</v>
      </c>
      <c r="K43" s="9">
        <f t="shared" si="1"/>
        <v>0</v>
      </c>
      <c r="L43" s="65">
        <v>0.05</v>
      </c>
      <c r="N43" s="92"/>
    </row>
    <row r="44" spans="4:14" ht="25.35" customHeight="1" x14ac:dyDescent="0.25">
      <c r="D44" s="6" t="s">
        <v>75</v>
      </c>
      <c r="E44" s="70" t="s">
        <v>138</v>
      </c>
      <c r="F44" s="1" t="s">
        <v>51</v>
      </c>
      <c r="G44" s="1">
        <v>500</v>
      </c>
      <c r="H44" s="77"/>
      <c r="I44" s="8">
        <f t="shared" si="3"/>
        <v>0</v>
      </c>
      <c r="J44" s="8">
        <f t="shared" si="2"/>
        <v>0</v>
      </c>
      <c r="K44" s="9">
        <f t="shared" ref="K44:K74" si="4">SUM(I44:J44)</f>
        <v>0</v>
      </c>
      <c r="L44" s="65">
        <v>0.05</v>
      </c>
      <c r="N44" s="91"/>
    </row>
    <row r="45" spans="4:14" ht="25.35" customHeight="1" x14ac:dyDescent="0.25">
      <c r="D45" s="6" t="s">
        <v>76</v>
      </c>
      <c r="E45" s="70" t="s">
        <v>139</v>
      </c>
      <c r="F45" s="1" t="s">
        <v>13</v>
      </c>
      <c r="G45" s="1">
        <v>80</v>
      </c>
      <c r="H45" s="77"/>
      <c r="I45" s="8">
        <f t="shared" si="3"/>
        <v>0</v>
      </c>
      <c r="J45" s="8">
        <f t="shared" si="2"/>
        <v>0</v>
      </c>
      <c r="K45" s="9">
        <f t="shared" si="4"/>
        <v>0</v>
      </c>
      <c r="L45" s="65">
        <v>0.05</v>
      </c>
      <c r="N45" s="91"/>
    </row>
    <row r="46" spans="4:14" ht="25.35" customHeight="1" x14ac:dyDescent="0.25">
      <c r="D46" s="6" t="s">
        <v>77</v>
      </c>
      <c r="E46" s="70" t="s">
        <v>178</v>
      </c>
      <c r="F46" s="1" t="s">
        <v>13</v>
      </c>
      <c r="G46" s="1">
        <v>500</v>
      </c>
      <c r="H46" s="77"/>
      <c r="I46" s="8">
        <f t="shared" si="3"/>
        <v>0</v>
      </c>
      <c r="J46" s="8">
        <f t="shared" si="2"/>
        <v>0</v>
      </c>
      <c r="K46" s="9">
        <f t="shared" si="4"/>
        <v>0</v>
      </c>
      <c r="L46" s="65">
        <v>0.05</v>
      </c>
      <c r="N46" s="91"/>
    </row>
    <row r="47" spans="4:14" ht="25.35" customHeight="1" x14ac:dyDescent="0.25">
      <c r="D47" s="6" t="s">
        <v>78</v>
      </c>
      <c r="E47" s="72" t="s">
        <v>140</v>
      </c>
      <c r="F47" s="7" t="s">
        <v>13</v>
      </c>
      <c r="G47" s="7">
        <v>500</v>
      </c>
      <c r="H47" s="77"/>
      <c r="I47" s="8">
        <f t="shared" si="3"/>
        <v>0</v>
      </c>
      <c r="J47" s="8">
        <f t="shared" si="2"/>
        <v>0</v>
      </c>
      <c r="K47" s="9">
        <f t="shared" si="4"/>
        <v>0</v>
      </c>
      <c r="L47" s="65">
        <v>0.05</v>
      </c>
      <c r="N47" s="91"/>
    </row>
    <row r="48" spans="4:14" ht="25.35" customHeight="1" x14ac:dyDescent="0.25">
      <c r="D48" s="6" t="s">
        <v>79</v>
      </c>
      <c r="E48" s="69" t="s">
        <v>141</v>
      </c>
      <c r="F48" s="7" t="s">
        <v>13</v>
      </c>
      <c r="G48" s="7">
        <v>700</v>
      </c>
      <c r="H48" s="77"/>
      <c r="I48" s="8">
        <f t="shared" si="3"/>
        <v>0</v>
      </c>
      <c r="J48" s="8">
        <f t="shared" si="2"/>
        <v>0</v>
      </c>
      <c r="K48" s="9">
        <f t="shared" si="4"/>
        <v>0</v>
      </c>
      <c r="L48" s="65">
        <v>0.05</v>
      </c>
      <c r="N48" s="91"/>
    </row>
    <row r="49" spans="4:14" ht="25.35" customHeight="1" x14ac:dyDescent="0.25">
      <c r="D49" s="6" t="s">
        <v>80</v>
      </c>
      <c r="E49" s="69" t="s">
        <v>142</v>
      </c>
      <c r="F49" s="7" t="s">
        <v>13</v>
      </c>
      <c r="G49" s="1">
        <v>500</v>
      </c>
      <c r="H49" s="77"/>
      <c r="I49" s="8">
        <f t="shared" si="3"/>
        <v>0</v>
      </c>
      <c r="J49" s="8">
        <f t="shared" si="2"/>
        <v>0</v>
      </c>
      <c r="K49" s="9">
        <f t="shared" si="4"/>
        <v>0</v>
      </c>
      <c r="L49" s="65">
        <v>0.05</v>
      </c>
      <c r="N49" s="91"/>
    </row>
    <row r="50" spans="4:14" ht="25.35" customHeight="1" x14ac:dyDescent="0.25">
      <c r="D50" s="6" t="s">
        <v>81</v>
      </c>
      <c r="E50" s="69" t="s">
        <v>143</v>
      </c>
      <c r="F50" s="7" t="s">
        <v>13</v>
      </c>
      <c r="G50" s="7">
        <v>1000</v>
      </c>
      <c r="H50" s="77"/>
      <c r="I50" s="8">
        <f t="shared" si="3"/>
        <v>0</v>
      </c>
      <c r="J50" s="8">
        <f t="shared" si="2"/>
        <v>0</v>
      </c>
      <c r="K50" s="9">
        <f t="shared" si="4"/>
        <v>0</v>
      </c>
      <c r="L50" s="65">
        <v>0.05</v>
      </c>
      <c r="N50" s="91"/>
    </row>
    <row r="51" spans="4:14" ht="25.35" customHeight="1" x14ac:dyDescent="0.25">
      <c r="D51" s="6" t="s">
        <v>82</v>
      </c>
      <c r="E51" s="69" t="s">
        <v>144</v>
      </c>
      <c r="F51" s="7" t="s">
        <v>13</v>
      </c>
      <c r="G51" s="7">
        <v>100</v>
      </c>
      <c r="H51" s="77"/>
      <c r="I51" s="8">
        <f t="shared" si="3"/>
        <v>0</v>
      </c>
      <c r="J51" s="8">
        <f t="shared" si="2"/>
        <v>0</v>
      </c>
      <c r="K51" s="9">
        <f t="shared" si="4"/>
        <v>0</v>
      </c>
      <c r="L51" s="65">
        <v>0.05</v>
      </c>
      <c r="N51" s="91"/>
    </row>
    <row r="52" spans="4:14" ht="25.35" customHeight="1" x14ac:dyDescent="0.25">
      <c r="D52" s="6" t="s">
        <v>83</v>
      </c>
      <c r="E52" s="69" t="s">
        <v>145</v>
      </c>
      <c r="F52" s="7" t="s">
        <v>13</v>
      </c>
      <c r="G52" s="7">
        <v>300</v>
      </c>
      <c r="H52" s="77"/>
      <c r="I52" s="8">
        <f t="shared" si="3"/>
        <v>0</v>
      </c>
      <c r="J52" s="8">
        <f t="shared" si="2"/>
        <v>0</v>
      </c>
      <c r="K52" s="9">
        <f t="shared" si="4"/>
        <v>0</v>
      </c>
      <c r="L52" s="65">
        <v>0.05</v>
      </c>
      <c r="N52" s="91"/>
    </row>
    <row r="53" spans="4:14" ht="25.35" customHeight="1" x14ac:dyDescent="0.25">
      <c r="D53" s="6" t="s">
        <v>84</v>
      </c>
      <c r="E53" s="69" t="s">
        <v>146</v>
      </c>
      <c r="F53" s="7" t="s">
        <v>13</v>
      </c>
      <c r="G53" s="7">
        <v>150</v>
      </c>
      <c r="H53" s="77"/>
      <c r="I53" s="8">
        <f t="shared" si="3"/>
        <v>0</v>
      </c>
      <c r="J53" s="8">
        <f t="shared" si="2"/>
        <v>0</v>
      </c>
      <c r="K53" s="9">
        <f t="shared" si="4"/>
        <v>0</v>
      </c>
      <c r="L53" s="65">
        <v>0.05</v>
      </c>
      <c r="N53" s="91"/>
    </row>
    <row r="54" spans="4:14" ht="25.35" customHeight="1" x14ac:dyDescent="0.25">
      <c r="D54" s="6" t="s">
        <v>85</v>
      </c>
      <c r="E54" s="71" t="s">
        <v>167</v>
      </c>
      <c r="F54" s="13" t="s">
        <v>13</v>
      </c>
      <c r="G54" s="13">
        <v>20</v>
      </c>
      <c r="H54" s="78"/>
      <c r="I54" s="8">
        <f t="shared" si="3"/>
        <v>0</v>
      </c>
      <c r="J54" s="8">
        <f t="shared" si="2"/>
        <v>0</v>
      </c>
      <c r="K54" s="9">
        <f t="shared" si="4"/>
        <v>0</v>
      </c>
      <c r="L54" s="65">
        <v>0.05</v>
      </c>
      <c r="N54" s="92"/>
    </row>
    <row r="55" spans="4:14" ht="25.35" customHeight="1" x14ac:dyDescent="0.25">
      <c r="D55" s="6" t="s">
        <v>86</v>
      </c>
      <c r="E55" s="69" t="s">
        <v>147</v>
      </c>
      <c r="F55" s="7" t="s">
        <v>51</v>
      </c>
      <c r="G55" s="7">
        <v>350</v>
      </c>
      <c r="H55" s="77"/>
      <c r="I55" s="8">
        <f t="shared" si="3"/>
        <v>0</v>
      </c>
      <c r="J55" s="8">
        <f t="shared" si="2"/>
        <v>0</v>
      </c>
      <c r="K55" s="9">
        <f t="shared" si="4"/>
        <v>0</v>
      </c>
      <c r="L55" s="65">
        <v>0.05</v>
      </c>
      <c r="N55" s="91"/>
    </row>
    <row r="56" spans="4:14" ht="25.35" customHeight="1" x14ac:dyDescent="0.25">
      <c r="D56" s="6" t="s">
        <v>87</v>
      </c>
      <c r="E56" s="69" t="s">
        <v>168</v>
      </c>
      <c r="F56" s="7" t="s">
        <v>51</v>
      </c>
      <c r="G56" s="7">
        <v>20</v>
      </c>
      <c r="H56" s="77"/>
      <c r="I56" s="8">
        <f t="shared" si="3"/>
        <v>0</v>
      </c>
      <c r="J56" s="8">
        <f t="shared" si="2"/>
        <v>0</v>
      </c>
      <c r="K56" s="9">
        <f t="shared" si="4"/>
        <v>0</v>
      </c>
      <c r="L56" s="65">
        <v>0.05</v>
      </c>
      <c r="N56" s="91"/>
    </row>
    <row r="57" spans="4:14" ht="25.35" customHeight="1" x14ac:dyDescent="0.25">
      <c r="D57" s="6" t="s">
        <v>88</v>
      </c>
      <c r="E57" s="69" t="s">
        <v>170</v>
      </c>
      <c r="F57" s="7" t="s">
        <v>51</v>
      </c>
      <c r="G57" s="7">
        <v>20</v>
      </c>
      <c r="H57" s="77"/>
      <c r="I57" s="8">
        <f t="shared" si="3"/>
        <v>0</v>
      </c>
      <c r="J57" s="8">
        <f t="shared" si="2"/>
        <v>0</v>
      </c>
      <c r="K57" s="9">
        <f t="shared" si="4"/>
        <v>0</v>
      </c>
      <c r="L57" s="65">
        <v>0.05</v>
      </c>
      <c r="N57" s="91"/>
    </row>
    <row r="58" spans="4:14" ht="25.35" customHeight="1" x14ac:dyDescent="0.25">
      <c r="D58" s="6" t="s">
        <v>89</v>
      </c>
      <c r="E58" s="69" t="s">
        <v>175</v>
      </c>
      <c r="F58" s="7" t="s">
        <v>51</v>
      </c>
      <c r="G58" s="7">
        <v>50</v>
      </c>
      <c r="H58" s="77"/>
      <c r="I58" s="8">
        <f t="shared" si="3"/>
        <v>0</v>
      </c>
      <c r="J58" s="8">
        <f t="shared" si="2"/>
        <v>0</v>
      </c>
      <c r="K58" s="9">
        <f t="shared" si="4"/>
        <v>0</v>
      </c>
      <c r="L58" s="65">
        <v>0.05</v>
      </c>
      <c r="N58" s="91"/>
    </row>
    <row r="59" spans="4:14" ht="25.35" customHeight="1" x14ac:dyDescent="0.25">
      <c r="D59" s="6" t="s">
        <v>90</v>
      </c>
      <c r="E59" s="69" t="s">
        <v>148</v>
      </c>
      <c r="F59" s="7" t="s">
        <v>51</v>
      </c>
      <c r="G59" s="7">
        <v>220</v>
      </c>
      <c r="H59" s="77"/>
      <c r="I59" s="8">
        <f t="shared" si="3"/>
        <v>0</v>
      </c>
      <c r="J59" s="8">
        <f t="shared" si="2"/>
        <v>0</v>
      </c>
      <c r="K59" s="9">
        <f t="shared" si="4"/>
        <v>0</v>
      </c>
      <c r="L59" s="65">
        <v>0.05</v>
      </c>
      <c r="N59" s="91"/>
    </row>
    <row r="60" spans="4:14" ht="25.35" customHeight="1" x14ac:dyDescent="0.25">
      <c r="D60" s="6" t="s">
        <v>91</v>
      </c>
      <c r="E60" s="69" t="s">
        <v>149</v>
      </c>
      <c r="F60" s="7" t="s">
        <v>51</v>
      </c>
      <c r="G60" s="7">
        <v>50</v>
      </c>
      <c r="H60" s="77"/>
      <c r="I60" s="8">
        <f t="shared" si="3"/>
        <v>0</v>
      </c>
      <c r="J60" s="8">
        <f t="shared" si="2"/>
        <v>0</v>
      </c>
      <c r="K60" s="9">
        <f t="shared" si="4"/>
        <v>0</v>
      </c>
      <c r="L60" s="65">
        <v>0.05</v>
      </c>
      <c r="N60" s="91"/>
    </row>
    <row r="61" spans="4:14" ht="25.35" customHeight="1" x14ac:dyDescent="0.25">
      <c r="D61" s="6" t="s">
        <v>92</v>
      </c>
      <c r="E61" s="69" t="s">
        <v>150</v>
      </c>
      <c r="F61" s="7" t="s">
        <v>13</v>
      </c>
      <c r="G61" s="7">
        <v>1000</v>
      </c>
      <c r="H61" s="77"/>
      <c r="I61" s="14">
        <f t="shared" si="3"/>
        <v>0</v>
      </c>
      <c r="J61" s="14">
        <f t="shared" si="2"/>
        <v>0</v>
      </c>
      <c r="K61" s="9">
        <f t="shared" si="4"/>
        <v>0</v>
      </c>
      <c r="L61" s="65">
        <v>0.05</v>
      </c>
      <c r="N61" s="91"/>
    </row>
    <row r="62" spans="4:14" ht="25.35" customHeight="1" x14ac:dyDescent="0.25">
      <c r="D62" s="6" t="s">
        <v>93</v>
      </c>
      <c r="E62" s="69" t="s">
        <v>151</v>
      </c>
      <c r="F62" s="7" t="s">
        <v>51</v>
      </c>
      <c r="G62" s="7">
        <v>80</v>
      </c>
      <c r="H62" s="88"/>
      <c r="I62" s="87">
        <f t="shared" si="3"/>
        <v>0</v>
      </c>
      <c r="J62" s="87">
        <f t="shared" si="2"/>
        <v>0</v>
      </c>
      <c r="K62" s="89">
        <f t="shared" si="4"/>
        <v>0</v>
      </c>
      <c r="L62" s="65">
        <v>0.05</v>
      </c>
      <c r="N62" s="91"/>
    </row>
    <row r="63" spans="4:14" ht="25.35" customHeight="1" x14ac:dyDescent="0.25">
      <c r="D63" s="6" t="s">
        <v>94</v>
      </c>
      <c r="E63" s="69" t="s">
        <v>152</v>
      </c>
      <c r="F63" s="7" t="s">
        <v>13</v>
      </c>
      <c r="G63" s="7">
        <v>200</v>
      </c>
      <c r="H63" s="88"/>
      <c r="I63" s="87">
        <f t="shared" si="3"/>
        <v>0</v>
      </c>
      <c r="J63" s="87">
        <f t="shared" si="2"/>
        <v>0</v>
      </c>
      <c r="K63" s="89">
        <f t="shared" si="4"/>
        <v>0</v>
      </c>
      <c r="L63" s="65">
        <v>0.05</v>
      </c>
      <c r="N63" s="91"/>
    </row>
    <row r="64" spans="4:14" ht="25.35" customHeight="1" x14ac:dyDescent="0.25">
      <c r="D64" s="6" t="s">
        <v>95</v>
      </c>
      <c r="E64" s="69" t="s">
        <v>153</v>
      </c>
      <c r="F64" s="7" t="s">
        <v>13</v>
      </c>
      <c r="G64" s="7">
        <v>60</v>
      </c>
      <c r="H64" s="77"/>
      <c r="I64" s="90">
        <f t="shared" si="3"/>
        <v>0</v>
      </c>
      <c r="J64" s="90">
        <f t="shared" si="2"/>
        <v>0</v>
      </c>
      <c r="K64" s="9">
        <f t="shared" si="4"/>
        <v>0</v>
      </c>
      <c r="L64" s="65">
        <v>0.05</v>
      </c>
      <c r="N64" s="91"/>
    </row>
    <row r="65" spans="4:14" ht="25.35" customHeight="1" x14ac:dyDescent="0.25">
      <c r="D65" s="6" t="s">
        <v>96</v>
      </c>
      <c r="E65" s="69" t="s">
        <v>154</v>
      </c>
      <c r="F65" s="7" t="s">
        <v>13</v>
      </c>
      <c r="G65" s="7">
        <v>40</v>
      </c>
      <c r="H65" s="77"/>
      <c r="I65" s="8">
        <f t="shared" si="3"/>
        <v>0</v>
      </c>
      <c r="J65" s="8">
        <f t="shared" si="2"/>
        <v>0</v>
      </c>
      <c r="K65" s="9">
        <f t="shared" si="4"/>
        <v>0</v>
      </c>
      <c r="L65" s="65">
        <v>0.05</v>
      </c>
      <c r="N65" s="91"/>
    </row>
    <row r="66" spans="4:14" ht="25.35" customHeight="1" x14ac:dyDescent="0.25">
      <c r="D66" s="6" t="s">
        <v>97</v>
      </c>
      <c r="E66" s="69" t="s">
        <v>155</v>
      </c>
      <c r="F66" s="7" t="s">
        <v>51</v>
      </c>
      <c r="G66" s="7">
        <v>20</v>
      </c>
      <c r="H66" s="77"/>
      <c r="I66" s="8">
        <f t="shared" si="3"/>
        <v>0</v>
      </c>
      <c r="J66" s="8">
        <f t="shared" si="2"/>
        <v>0</v>
      </c>
      <c r="K66" s="9">
        <f t="shared" si="4"/>
        <v>0</v>
      </c>
      <c r="L66" s="65">
        <v>0.05</v>
      </c>
      <c r="N66" s="91"/>
    </row>
    <row r="67" spans="4:14" ht="25.35" customHeight="1" x14ac:dyDescent="0.25">
      <c r="D67" s="6" t="s">
        <v>98</v>
      </c>
      <c r="E67" s="69" t="s">
        <v>156</v>
      </c>
      <c r="F67" s="7" t="s">
        <v>51</v>
      </c>
      <c r="G67" s="7">
        <v>30</v>
      </c>
      <c r="H67" s="77"/>
      <c r="I67" s="8">
        <f t="shared" si="3"/>
        <v>0</v>
      </c>
      <c r="J67" s="8">
        <f t="shared" si="2"/>
        <v>0</v>
      </c>
      <c r="K67" s="9">
        <f t="shared" si="4"/>
        <v>0</v>
      </c>
      <c r="L67" s="65">
        <v>0.05</v>
      </c>
      <c r="N67" s="91"/>
    </row>
    <row r="68" spans="4:14" ht="25.35" customHeight="1" x14ac:dyDescent="0.25">
      <c r="D68" s="6" t="s">
        <v>99</v>
      </c>
      <c r="E68" s="69" t="s">
        <v>157</v>
      </c>
      <c r="F68" s="7" t="s">
        <v>51</v>
      </c>
      <c r="G68" s="7">
        <v>15</v>
      </c>
      <c r="H68" s="77"/>
      <c r="I68" s="8">
        <f t="shared" si="3"/>
        <v>0</v>
      </c>
      <c r="J68" s="8">
        <f t="shared" si="2"/>
        <v>0</v>
      </c>
      <c r="K68" s="9">
        <f t="shared" si="4"/>
        <v>0</v>
      </c>
      <c r="L68" s="65">
        <v>0.05</v>
      </c>
      <c r="N68" s="91"/>
    </row>
    <row r="69" spans="4:14" ht="25.35" customHeight="1" x14ac:dyDescent="0.25">
      <c r="D69" s="6" t="s">
        <v>100</v>
      </c>
      <c r="E69" s="69" t="s">
        <v>158</v>
      </c>
      <c r="F69" s="7" t="s">
        <v>51</v>
      </c>
      <c r="G69" s="7">
        <v>150</v>
      </c>
      <c r="H69" s="77"/>
      <c r="I69" s="8">
        <f t="shared" si="3"/>
        <v>0</v>
      </c>
      <c r="J69" s="8">
        <f t="shared" si="2"/>
        <v>0</v>
      </c>
      <c r="K69" s="9">
        <f t="shared" si="4"/>
        <v>0</v>
      </c>
      <c r="L69" s="65">
        <v>0.05</v>
      </c>
      <c r="N69" s="91"/>
    </row>
    <row r="70" spans="4:14" ht="25.35" customHeight="1" x14ac:dyDescent="0.25">
      <c r="D70" s="6" t="s">
        <v>101</v>
      </c>
      <c r="E70" s="69" t="s">
        <v>159</v>
      </c>
      <c r="F70" s="7" t="s">
        <v>51</v>
      </c>
      <c r="G70" s="7">
        <v>150</v>
      </c>
      <c r="H70" s="77"/>
      <c r="I70" s="8">
        <f t="shared" si="3"/>
        <v>0</v>
      </c>
      <c r="J70" s="8">
        <f t="shared" si="2"/>
        <v>0</v>
      </c>
      <c r="K70" s="9">
        <f t="shared" si="4"/>
        <v>0</v>
      </c>
      <c r="L70" s="65">
        <v>0.05</v>
      </c>
      <c r="N70" s="91"/>
    </row>
    <row r="71" spans="4:14" ht="25.35" customHeight="1" x14ac:dyDescent="0.25">
      <c r="D71" s="6" t="s">
        <v>102</v>
      </c>
      <c r="E71" s="69" t="s">
        <v>174</v>
      </c>
      <c r="F71" s="7" t="s">
        <v>51</v>
      </c>
      <c r="G71" s="7">
        <v>150</v>
      </c>
      <c r="H71" s="77"/>
      <c r="I71" s="8">
        <f t="shared" si="3"/>
        <v>0</v>
      </c>
      <c r="J71" s="8">
        <f t="shared" si="2"/>
        <v>0</v>
      </c>
      <c r="K71" s="9">
        <f t="shared" si="4"/>
        <v>0</v>
      </c>
      <c r="L71" s="65">
        <v>0.05</v>
      </c>
      <c r="N71" s="91"/>
    </row>
    <row r="72" spans="4:14" ht="25.35" customHeight="1" x14ac:dyDescent="0.25">
      <c r="D72" s="6" t="s">
        <v>103</v>
      </c>
      <c r="E72" s="69" t="s">
        <v>173</v>
      </c>
      <c r="F72" s="7" t="s">
        <v>13</v>
      </c>
      <c r="G72" s="7">
        <v>100</v>
      </c>
      <c r="H72" s="77"/>
      <c r="I72" s="8">
        <f t="shared" si="3"/>
        <v>0</v>
      </c>
      <c r="J72" s="8">
        <f t="shared" si="2"/>
        <v>0</v>
      </c>
      <c r="K72" s="9">
        <f t="shared" si="4"/>
        <v>0</v>
      </c>
      <c r="L72" s="65">
        <v>0.05</v>
      </c>
      <c r="N72" s="91"/>
    </row>
    <row r="73" spans="4:14" ht="25.35" customHeight="1" x14ac:dyDescent="0.25">
      <c r="D73" s="6" t="s">
        <v>104</v>
      </c>
      <c r="E73" s="69" t="s">
        <v>160</v>
      </c>
      <c r="F73" s="7" t="s">
        <v>13</v>
      </c>
      <c r="G73" s="7">
        <v>200</v>
      </c>
      <c r="H73" s="77"/>
      <c r="I73" s="8">
        <f t="shared" si="3"/>
        <v>0</v>
      </c>
      <c r="J73" s="8">
        <f t="shared" si="2"/>
        <v>0</v>
      </c>
      <c r="K73" s="9">
        <f t="shared" si="4"/>
        <v>0</v>
      </c>
      <c r="L73" s="65">
        <v>0.05</v>
      </c>
      <c r="N73" s="91"/>
    </row>
    <row r="74" spans="4:14" ht="25.35" customHeight="1" x14ac:dyDescent="0.25">
      <c r="D74" s="6" t="s">
        <v>105</v>
      </c>
      <c r="E74" s="69" t="s">
        <v>169</v>
      </c>
      <c r="F74" s="7" t="s">
        <v>51</v>
      </c>
      <c r="G74" s="7">
        <v>1500</v>
      </c>
      <c r="H74" s="77"/>
      <c r="I74" s="12">
        <f t="shared" si="3"/>
        <v>0</v>
      </c>
      <c r="J74" s="8">
        <f t="shared" si="2"/>
        <v>0</v>
      </c>
      <c r="K74" s="9">
        <f t="shared" si="4"/>
        <v>0</v>
      </c>
      <c r="L74" s="65">
        <v>0.05</v>
      </c>
      <c r="N74" s="91"/>
    </row>
    <row r="75" spans="4:14" ht="27" customHeight="1" thickBot="1" x14ac:dyDescent="0.3">
      <c r="D75" s="23" t="s">
        <v>106</v>
      </c>
      <c r="E75" s="24"/>
      <c r="F75" s="24"/>
      <c r="G75" s="24"/>
      <c r="H75" s="79"/>
      <c r="I75" s="10">
        <f>SUM(I8:I74)</f>
        <v>0</v>
      </c>
      <c r="J75" s="10">
        <f>SUM(J8:J74)</f>
        <v>0</v>
      </c>
      <c r="K75" s="11">
        <f>SUM(K8:K74)</f>
        <v>0</v>
      </c>
    </row>
    <row r="76" spans="4:14" ht="27" customHeight="1" x14ac:dyDescent="0.25">
      <c r="D76" s="17"/>
      <c r="E76" s="17"/>
      <c r="F76" s="17"/>
      <c r="G76" s="17"/>
      <c r="H76" s="80"/>
      <c r="I76" s="18"/>
      <c r="J76" s="18"/>
      <c r="K76" s="18"/>
    </row>
    <row r="77" spans="4:14" x14ac:dyDescent="0.25">
      <c r="D77" s="84"/>
      <c r="E77" s="84"/>
      <c r="F77" s="84"/>
      <c r="G77" s="84"/>
      <c r="H77" s="85"/>
      <c r="I77" s="86"/>
      <c r="J77" s="86"/>
      <c r="K77" s="86"/>
    </row>
  </sheetData>
  <sortState xmlns:xlrd2="http://schemas.microsoft.com/office/spreadsheetml/2017/richdata2" ref="D7:L74">
    <sortCondition ref="E8"/>
  </sortState>
  <phoneticPr fontId="12" type="noConversion"/>
  <pageMargins left="0.7" right="0.7" top="0.75" bottom="0.75" header="0.3" footer="0.3"/>
  <pageSetup paperSize="9" scale="55" fitToHeight="0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MIĘSO I PRODUKTY MIĘSNE</vt:lpstr>
      <vt:lpstr>WARZYWA I OWOCE ŚWIEŻE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2024-12-18T06:30:23Z</dcterms:modified>
  <cp:category/>
  <cp:contentStatus/>
</cp:coreProperties>
</file>