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bookViews>
    <workbookView xWindow="390" yWindow="555" windowWidth="19815" windowHeight="7365"/>
  </bookViews>
  <sheets>
    <sheet name="Arkusz1" sheetId="8" r:id="rId1"/>
  </sheets>
  <calcPr calcId="152511"/>
</workbook>
</file>

<file path=xl/calcChain.xml><?xml version="1.0" encoding="utf-8"?>
<calcChain xmlns="http://schemas.openxmlformats.org/spreadsheetml/2006/main">
  <c r="Z22" i="8" l="1"/>
  <c r="X22" i="8"/>
  <c r="W22" i="8"/>
  <c r="V22" i="8"/>
  <c r="Z16" i="8"/>
  <c r="Y16" i="8"/>
  <c r="X16" i="8"/>
  <c r="W16" i="8"/>
  <c r="Z12" i="8"/>
  <c r="Y12" i="8"/>
  <c r="X12" i="8"/>
  <c r="W12" i="8"/>
  <c r="V12" i="8"/>
  <c r="Z11" i="8"/>
  <c r="Y11" i="8"/>
  <c r="X11" i="8"/>
  <c r="W11" i="8"/>
  <c r="V11" i="8"/>
  <c r="AA12" i="8"/>
  <c r="AA11" i="8"/>
  <c r="AA10" i="8"/>
  <c r="V10" i="8"/>
  <c r="AA8" i="8"/>
  <c r="Z8" i="8"/>
  <c r="Y8" i="8"/>
  <c r="X8" i="8"/>
  <c r="W8" i="8"/>
  <c r="V8" i="8"/>
  <c r="AB22" i="8" l="1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</calcChain>
</file>

<file path=xl/sharedStrings.xml><?xml version="1.0" encoding="utf-8"?>
<sst xmlns="http://schemas.openxmlformats.org/spreadsheetml/2006/main" count="86" uniqueCount="52">
  <si>
    <t>PA R 10x20</t>
  </si>
  <si>
    <t>Ilość szt./m-c</t>
  </si>
  <si>
    <t>Cena netto</t>
  </si>
  <si>
    <t>Wartość netto/m-c</t>
  </si>
  <si>
    <t>Wartość brutto/m-c</t>
  </si>
  <si>
    <t>PA R 5x20</t>
  </si>
  <si>
    <t>PA R 5x25</t>
  </si>
  <si>
    <t>PA R 10x25</t>
  </si>
  <si>
    <t>PA R 10x35</t>
  </si>
  <si>
    <t>PA R 15x25</t>
  </si>
  <si>
    <t>PA R 20x3</t>
  </si>
  <si>
    <t>PA R 20x15</t>
  </si>
  <si>
    <t>N5</t>
  </si>
  <si>
    <t>N5S</t>
  </si>
  <si>
    <t>N31</t>
  </si>
  <si>
    <t>A16</t>
  </si>
  <si>
    <t>A16S</t>
  </si>
  <si>
    <t>BW</t>
  </si>
  <si>
    <t>CZĘSTOTLIWOŚĆ</t>
  </si>
  <si>
    <t>1 x TYG</t>
  </si>
  <si>
    <r>
      <rPr>
        <b/>
        <sz val="11"/>
        <color theme="1"/>
        <rFont val="Calibri"/>
        <family val="2"/>
        <charset val="238"/>
        <scheme val="minor"/>
      </rPr>
      <t>LARYNGOLOGIA</t>
    </r>
    <r>
      <rPr>
        <sz val="11"/>
        <color theme="1"/>
        <rFont val="Calibri"/>
        <family val="2"/>
        <scheme val="minor"/>
      </rPr>
      <t xml:space="preserve">
(NARZĘDZIA)</t>
    </r>
  </si>
  <si>
    <r>
      <rPr>
        <b/>
        <sz val="11"/>
        <color theme="1"/>
        <rFont val="Calibri"/>
        <family val="2"/>
        <charset val="238"/>
        <scheme val="minor"/>
      </rPr>
      <t>DERMATOLOGIA</t>
    </r>
    <r>
      <rPr>
        <sz val="11"/>
        <color theme="1"/>
        <rFont val="Calibri"/>
        <family val="2"/>
        <scheme val="minor"/>
      </rPr>
      <t xml:space="preserve">
(NARZĘDZIA, PAKIETY Z GAZIKAMI)</t>
    </r>
  </si>
  <si>
    <r>
      <rPr>
        <b/>
        <sz val="11"/>
        <color theme="1"/>
        <rFont val="Calibri"/>
        <family val="2"/>
        <charset val="238"/>
        <scheme val="minor"/>
      </rPr>
      <t xml:space="preserve">CHIRURGIA
</t>
    </r>
    <r>
      <rPr>
        <sz val="11"/>
        <color theme="1"/>
        <rFont val="Calibri"/>
        <family val="2"/>
        <charset val="238"/>
        <scheme val="minor"/>
      </rPr>
      <t>(NARZEDZIA, PAKIETY Z GAZIKAMI)</t>
    </r>
  </si>
  <si>
    <t>GABINET 1</t>
  </si>
  <si>
    <t>GABINET 3</t>
  </si>
  <si>
    <t>GABINET 4</t>
  </si>
  <si>
    <t>GABINET 5</t>
  </si>
  <si>
    <t>PA R 20x30</t>
  </si>
  <si>
    <t>1 X DZIEN</t>
  </si>
  <si>
    <t>PA R 10x15</t>
  </si>
  <si>
    <t>PA R 15x15</t>
  </si>
  <si>
    <t>PA R 10x10</t>
  </si>
  <si>
    <t>GABINET 5/6</t>
  </si>
  <si>
    <t>GABINET 7/8</t>
  </si>
  <si>
    <t>PA R 5x10</t>
  </si>
  <si>
    <t>PA R 15x10</t>
  </si>
  <si>
    <t>PA R 15x35</t>
  </si>
  <si>
    <r>
      <t xml:space="preserve">GINEKOLOGIA
</t>
    </r>
    <r>
      <rPr>
        <sz val="11"/>
        <color theme="1"/>
        <rFont val="Calibri"/>
        <family val="2"/>
        <charset val="238"/>
        <scheme val="minor"/>
      </rPr>
      <t>(NARĘDZIA,PAKIETY Z GAZIKAMI)</t>
    </r>
  </si>
  <si>
    <t>PA R 20x10</t>
  </si>
  <si>
    <t>OKULISTYKA</t>
  </si>
  <si>
    <t>PA R 5x5</t>
  </si>
  <si>
    <t>PA R 5x15</t>
  </si>
  <si>
    <t>PA R 10x30</t>
  </si>
  <si>
    <t>POZ</t>
  </si>
  <si>
    <t>STOMATOLOGIA</t>
  </si>
  <si>
    <t>KSP</t>
  </si>
  <si>
    <t>GABINET 2/3</t>
  </si>
  <si>
    <t>GABINET 6</t>
  </si>
  <si>
    <t xml:space="preserve">RAZEM </t>
  </si>
  <si>
    <t>Rękaw foliowo-papierowy 
(szer. x dł.)</t>
  </si>
  <si>
    <t>RAZEM</t>
  </si>
  <si>
    <t>Wartość netto na okres 12 
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</si>
</sst>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4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5"/>
  <sheetViews>
    <sheetView tabSelected="1" topLeftCell="I1" workbookViewId="0">
      <selection activeCell="AI5" sqref="AI5"/>
    </sheetView>
  </sheetViews>
  <sheetFormatPr defaultColWidth="14.7109375" defaultRowHeight="15" x14ac:dyDescent="0.25"/>
  <cols>
    <col min="2" max="2" width="19" customWidth="1"/>
    <col min="3" max="3" width="8.85546875" bestFit="1" customWidth="1"/>
    <col min="4" max="4" width="9" bestFit="1" customWidth="1"/>
    <col min="5" max="5" width="7.140625" bestFit="1" customWidth="1"/>
    <col min="6" max="10" width="9.28515625" bestFit="1" customWidth="1"/>
    <col min="11" max="11" width="7.140625" bestFit="1" customWidth="1"/>
    <col min="12" max="12" width="6.5703125" bestFit="1" customWidth="1"/>
    <col min="13" max="14" width="7.140625" bestFit="1" customWidth="1"/>
    <col min="15" max="16" width="6.5703125" bestFit="1" customWidth="1"/>
    <col min="17" max="18" width="7.140625" bestFit="1" customWidth="1"/>
    <col min="19" max="19" width="6.5703125" bestFit="1" customWidth="1"/>
    <col min="20" max="21" width="7.28515625" bestFit="1" customWidth="1"/>
    <col min="22" max="27" width="9.28515625" bestFit="1" customWidth="1"/>
    <col min="28" max="28" width="12.5703125" bestFit="1" customWidth="1"/>
    <col min="29" max="29" width="10.7109375" bestFit="1" customWidth="1"/>
    <col min="30" max="30" width="10" bestFit="1" customWidth="1"/>
    <col min="31" max="31" width="10.7109375" bestFit="1" customWidth="1"/>
    <col min="32" max="32" width="13.7109375" bestFit="1" customWidth="1"/>
  </cols>
  <sheetData>
    <row r="1" spans="2:33" x14ac:dyDescent="0.25">
      <c r="C1" s="18" t="s">
        <v>12</v>
      </c>
      <c r="D1" s="18"/>
      <c r="E1" s="18"/>
      <c r="F1" s="18" t="s">
        <v>13</v>
      </c>
      <c r="G1" s="18"/>
      <c r="H1" s="18"/>
      <c r="I1" s="18"/>
      <c r="J1" s="18"/>
      <c r="K1" s="18" t="s">
        <v>14</v>
      </c>
      <c r="L1" s="18"/>
      <c r="M1" s="18"/>
      <c r="N1" s="18"/>
      <c r="O1" s="18"/>
      <c r="P1" s="18" t="s">
        <v>15</v>
      </c>
      <c r="Q1" s="18"/>
      <c r="R1" s="18"/>
      <c r="S1" s="18"/>
      <c r="T1" s="18"/>
      <c r="U1" s="6" t="s">
        <v>45</v>
      </c>
      <c r="V1" s="18" t="s">
        <v>16</v>
      </c>
      <c r="W1" s="18"/>
      <c r="X1" s="18"/>
      <c r="Y1" s="18"/>
      <c r="Z1" s="18"/>
      <c r="AA1" s="6" t="s">
        <v>17</v>
      </c>
    </row>
    <row r="2" spans="2:33" ht="168" x14ac:dyDescent="0.25">
      <c r="B2" s="6" t="s">
        <v>49</v>
      </c>
      <c r="C2" s="9" t="s">
        <v>20</v>
      </c>
      <c r="D2" s="9" t="s">
        <v>21</v>
      </c>
      <c r="E2" s="9" t="s">
        <v>22</v>
      </c>
      <c r="F2" s="10" t="s">
        <v>23</v>
      </c>
      <c r="G2" s="10" t="s">
        <v>24</v>
      </c>
      <c r="H2" s="10" t="s">
        <v>25</v>
      </c>
      <c r="I2" s="10" t="s">
        <v>32</v>
      </c>
      <c r="J2" s="10" t="s">
        <v>33</v>
      </c>
      <c r="K2" s="9" t="s">
        <v>20</v>
      </c>
      <c r="L2" s="9" t="s">
        <v>22</v>
      </c>
      <c r="M2" s="10" t="s">
        <v>37</v>
      </c>
      <c r="N2" s="10" t="s">
        <v>39</v>
      </c>
      <c r="O2" s="9" t="s">
        <v>21</v>
      </c>
      <c r="P2" s="9" t="s">
        <v>22</v>
      </c>
      <c r="Q2" s="9" t="s">
        <v>20</v>
      </c>
      <c r="R2" s="9" t="s">
        <v>21</v>
      </c>
      <c r="S2" s="10" t="s">
        <v>37</v>
      </c>
      <c r="T2" s="10" t="s">
        <v>39</v>
      </c>
      <c r="U2" s="10" t="s">
        <v>43</v>
      </c>
      <c r="V2" s="10" t="s">
        <v>23</v>
      </c>
      <c r="W2" s="10" t="s">
        <v>46</v>
      </c>
      <c r="X2" s="10" t="s">
        <v>26</v>
      </c>
      <c r="Y2" s="10" t="s">
        <v>47</v>
      </c>
      <c r="Z2" s="10" t="s">
        <v>33</v>
      </c>
      <c r="AA2" s="10" t="s">
        <v>44</v>
      </c>
      <c r="AB2" s="19" t="s">
        <v>1</v>
      </c>
      <c r="AC2" s="19" t="s">
        <v>2</v>
      </c>
      <c r="AD2" s="19" t="s">
        <v>3</v>
      </c>
      <c r="AE2" s="19" t="s">
        <v>4</v>
      </c>
      <c r="AF2" s="19" t="s">
        <v>51</v>
      </c>
      <c r="AG2" s="19" t="s">
        <v>51</v>
      </c>
    </row>
    <row r="3" spans="2:33" x14ac:dyDescent="0.25">
      <c r="B3" s="6" t="s">
        <v>18</v>
      </c>
      <c r="C3" s="7" t="s">
        <v>19</v>
      </c>
      <c r="D3" s="7" t="s">
        <v>19</v>
      </c>
      <c r="E3" s="7" t="s">
        <v>19</v>
      </c>
      <c r="F3" s="7" t="s">
        <v>19</v>
      </c>
      <c r="G3" s="7" t="s">
        <v>19</v>
      </c>
      <c r="H3" s="7" t="s">
        <v>19</v>
      </c>
      <c r="I3" s="7" t="s">
        <v>19</v>
      </c>
      <c r="J3" s="7" t="s">
        <v>19</v>
      </c>
      <c r="K3" s="7" t="s">
        <v>19</v>
      </c>
      <c r="L3" s="7" t="s">
        <v>19</v>
      </c>
      <c r="M3" s="7" t="s">
        <v>19</v>
      </c>
      <c r="N3" s="7" t="s">
        <v>19</v>
      </c>
      <c r="O3" s="7" t="s">
        <v>19</v>
      </c>
      <c r="P3" s="7" t="s">
        <v>19</v>
      </c>
      <c r="Q3" s="7" t="s">
        <v>19</v>
      </c>
      <c r="R3" s="7" t="s">
        <v>19</v>
      </c>
      <c r="S3" s="7" t="s">
        <v>19</v>
      </c>
      <c r="T3" s="7" t="s">
        <v>19</v>
      </c>
      <c r="U3" s="7" t="s">
        <v>19</v>
      </c>
      <c r="V3" s="11" t="s">
        <v>28</v>
      </c>
      <c r="W3" s="11" t="s">
        <v>28</v>
      </c>
      <c r="X3" s="11" t="s">
        <v>28</v>
      </c>
      <c r="Y3" s="11" t="s">
        <v>28</v>
      </c>
      <c r="Z3" s="11" t="s">
        <v>28</v>
      </c>
      <c r="AA3" s="11" t="s">
        <v>28</v>
      </c>
      <c r="AB3" s="20"/>
      <c r="AC3" s="20"/>
      <c r="AD3" s="20"/>
      <c r="AE3" s="20"/>
      <c r="AF3" s="20"/>
      <c r="AG3" s="20"/>
    </row>
    <row r="4" spans="2:33" x14ac:dyDescent="0.25">
      <c r="B4" s="8" t="s">
        <v>40</v>
      </c>
      <c r="C4" s="7"/>
      <c r="D4" s="7"/>
      <c r="E4" s="7"/>
      <c r="F4" s="11"/>
      <c r="G4" s="11"/>
      <c r="H4" s="11"/>
      <c r="I4" s="11"/>
      <c r="J4" s="11"/>
      <c r="K4" s="7"/>
      <c r="L4" s="7"/>
      <c r="M4" s="7"/>
      <c r="N4" s="7">
        <v>20</v>
      </c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17">
        <f>SUM(C4:AA4)</f>
        <v>20</v>
      </c>
      <c r="AC4" s="1"/>
      <c r="AD4" s="1"/>
      <c r="AE4" s="2"/>
      <c r="AF4" s="1"/>
      <c r="AG4" s="1"/>
    </row>
    <row r="5" spans="2:33" x14ac:dyDescent="0.25">
      <c r="B5" s="8" t="s">
        <v>34</v>
      </c>
      <c r="C5" s="7"/>
      <c r="D5" s="7"/>
      <c r="E5" s="7"/>
      <c r="F5" s="11"/>
      <c r="G5" s="11"/>
      <c r="H5" s="11"/>
      <c r="I5" s="11"/>
      <c r="J5" s="11"/>
      <c r="K5" s="7">
        <v>70</v>
      </c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17">
        <f t="shared" ref="AB5:AB22" si="0">SUM(C5:AA5)</f>
        <v>70</v>
      </c>
      <c r="AC5" s="1"/>
      <c r="AD5" s="1"/>
      <c r="AE5" s="2"/>
      <c r="AF5" s="1"/>
      <c r="AG5" s="1"/>
    </row>
    <row r="6" spans="2:33" x14ac:dyDescent="0.25">
      <c r="B6" s="8" t="s">
        <v>41</v>
      </c>
      <c r="C6" s="7"/>
      <c r="D6" s="7"/>
      <c r="E6" s="7"/>
      <c r="F6" s="11"/>
      <c r="G6" s="11"/>
      <c r="H6" s="11"/>
      <c r="I6" s="11"/>
      <c r="J6" s="11"/>
      <c r="K6" s="7"/>
      <c r="L6" s="11"/>
      <c r="M6" s="11"/>
      <c r="N6" s="11"/>
      <c r="O6" s="11">
        <v>19</v>
      </c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  <c r="AB6" s="17">
        <f t="shared" si="0"/>
        <v>19</v>
      </c>
      <c r="AC6" s="1"/>
      <c r="AD6" s="1"/>
      <c r="AE6" s="2"/>
      <c r="AF6" s="1"/>
      <c r="AG6" s="1"/>
    </row>
    <row r="7" spans="2:33" x14ac:dyDescent="0.25">
      <c r="B7" s="8" t="s">
        <v>5</v>
      </c>
      <c r="C7" s="13"/>
      <c r="D7" s="13"/>
      <c r="E7" s="13"/>
      <c r="F7" s="14"/>
      <c r="G7" s="13"/>
      <c r="H7" s="13"/>
      <c r="I7" s="7"/>
      <c r="J7" s="7"/>
      <c r="K7" s="7"/>
      <c r="L7" s="7"/>
      <c r="M7" s="7"/>
      <c r="N7" s="7">
        <v>38</v>
      </c>
      <c r="O7" s="7"/>
      <c r="P7" s="7"/>
      <c r="Q7" s="7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17">
        <f t="shared" si="0"/>
        <v>58</v>
      </c>
      <c r="AC7" s="1"/>
      <c r="AD7" s="1"/>
      <c r="AE7" s="2"/>
      <c r="AF7" s="1"/>
      <c r="AG7" s="1"/>
    </row>
    <row r="8" spans="2:33" x14ac:dyDescent="0.25">
      <c r="B8" s="8" t="s">
        <v>6</v>
      </c>
      <c r="C8" s="13"/>
      <c r="D8" s="13"/>
      <c r="E8" s="13"/>
      <c r="F8" s="14">
        <v>105</v>
      </c>
      <c r="G8" s="13">
        <v>105</v>
      </c>
      <c r="H8" s="13"/>
      <c r="I8" s="7">
        <v>105</v>
      </c>
      <c r="J8" s="15">
        <v>210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f>84*5</f>
        <v>420</v>
      </c>
      <c r="W8" s="7">
        <f>210*5</f>
        <v>1050</v>
      </c>
      <c r="X8" s="7">
        <f>105*5</f>
        <v>525</v>
      </c>
      <c r="Y8" s="7">
        <f>420*5</f>
        <v>2100</v>
      </c>
      <c r="Z8" s="7">
        <f>70*5</f>
        <v>350</v>
      </c>
      <c r="AA8" s="7">
        <f>105*5</f>
        <v>525</v>
      </c>
      <c r="AB8" s="17">
        <f t="shared" si="0"/>
        <v>5495</v>
      </c>
      <c r="AC8" s="1"/>
      <c r="AD8" s="1"/>
      <c r="AE8" s="2"/>
      <c r="AF8" s="1"/>
      <c r="AG8" s="1"/>
    </row>
    <row r="9" spans="2:33" x14ac:dyDescent="0.25">
      <c r="B9" s="8" t="s">
        <v>31</v>
      </c>
      <c r="C9" s="13"/>
      <c r="D9" s="13"/>
      <c r="E9" s="13"/>
      <c r="F9" s="14"/>
      <c r="G9" s="13"/>
      <c r="H9" s="13">
        <v>105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7">
        <f t="shared" si="0"/>
        <v>105</v>
      </c>
      <c r="AC9" s="1"/>
      <c r="AD9" s="1"/>
      <c r="AE9" s="2"/>
      <c r="AF9" s="1"/>
      <c r="AG9" s="1"/>
    </row>
    <row r="10" spans="2:33" x14ac:dyDescent="0.25">
      <c r="B10" s="8" t="s">
        <v>29</v>
      </c>
      <c r="C10" s="13"/>
      <c r="D10" s="13"/>
      <c r="E10" s="13"/>
      <c r="F10" s="14">
        <v>42</v>
      </c>
      <c r="G10" s="13">
        <v>72</v>
      </c>
      <c r="H10" s="13">
        <v>56</v>
      </c>
      <c r="I10" s="15">
        <v>70</v>
      </c>
      <c r="J10" s="15">
        <v>70</v>
      </c>
      <c r="K10" s="7"/>
      <c r="L10" s="7"/>
      <c r="M10" s="7"/>
      <c r="N10" s="7"/>
      <c r="O10" s="7"/>
      <c r="P10" s="7">
        <v>15</v>
      </c>
      <c r="Q10" s="7"/>
      <c r="R10" s="7"/>
      <c r="S10" s="7"/>
      <c r="T10" s="7"/>
      <c r="U10" s="7"/>
      <c r="V10" s="7">
        <f>70*5</f>
        <v>350</v>
      </c>
      <c r="W10" s="7"/>
      <c r="X10" s="7"/>
      <c r="Y10" s="7"/>
      <c r="Z10" s="7"/>
      <c r="AA10" s="7">
        <f>42*5</f>
        <v>210</v>
      </c>
      <c r="AB10" s="17">
        <f t="shared" si="0"/>
        <v>885</v>
      </c>
      <c r="AC10" s="1"/>
      <c r="AD10" s="1"/>
      <c r="AE10" s="2"/>
      <c r="AF10" s="1"/>
      <c r="AG10" s="1"/>
    </row>
    <row r="11" spans="2:33" x14ac:dyDescent="0.25">
      <c r="B11" s="8" t="s">
        <v>0</v>
      </c>
      <c r="C11" s="13"/>
      <c r="D11" s="13">
        <v>3</v>
      </c>
      <c r="E11" s="13">
        <v>5</v>
      </c>
      <c r="F11" s="14">
        <v>56</v>
      </c>
      <c r="G11" s="13">
        <v>28</v>
      </c>
      <c r="H11" s="13">
        <v>28</v>
      </c>
      <c r="I11" s="15">
        <v>56</v>
      </c>
      <c r="J11" s="15">
        <v>56</v>
      </c>
      <c r="K11" s="15">
        <v>10</v>
      </c>
      <c r="L11" s="15">
        <v>10</v>
      </c>
      <c r="M11" s="7"/>
      <c r="N11" s="15">
        <v>30</v>
      </c>
      <c r="O11" s="7"/>
      <c r="P11" s="7"/>
      <c r="Q11" s="7">
        <v>28</v>
      </c>
      <c r="R11" s="7">
        <v>8</v>
      </c>
      <c r="S11" s="7"/>
      <c r="T11" s="7">
        <v>26</v>
      </c>
      <c r="U11" s="7">
        <v>6</v>
      </c>
      <c r="V11" s="7">
        <f>28*5</f>
        <v>140</v>
      </c>
      <c r="W11" s="7">
        <f>56*5</f>
        <v>280</v>
      </c>
      <c r="X11" s="7">
        <f>28*5</f>
        <v>140</v>
      </c>
      <c r="Y11" s="7">
        <f>14*5</f>
        <v>70</v>
      </c>
      <c r="Z11" s="7">
        <f>56*5</f>
        <v>280</v>
      </c>
      <c r="AA11" s="7">
        <f>28*5</f>
        <v>140</v>
      </c>
      <c r="AB11" s="17">
        <f t="shared" si="0"/>
        <v>1400</v>
      </c>
      <c r="AC11" s="1"/>
      <c r="AD11" s="1"/>
      <c r="AE11" s="2"/>
      <c r="AF11" s="1"/>
      <c r="AG11" s="1"/>
    </row>
    <row r="12" spans="2:33" x14ac:dyDescent="0.25">
      <c r="B12" s="8" t="s">
        <v>7</v>
      </c>
      <c r="C12" s="13"/>
      <c r="D12" s="13"/>
      <c r="E12" s="13"/>
      <c r="F12" s="14">
        <v>70</v>
      </c>
      <c r="G12" s="13">
        <v>70</v>
      </c>
      <c r="H12" s="13">
        <v>28</v>
      </c>
      <c r="I12" s="15">
        <v>140</v>
      </c>
      <c r="J12" s="15">
        <v>140</v>
      </c>
      <c r="K12" s="15">
        <v>20</v>
      </c>
      <c r="L12" s="7"/>
      <c r="M12" s="7"/>
      <c r="N12" s="7"/>
      <c r="O12" s="7">
        <v>8</v>
      </c>
      <c r="P12" s="7"/>
      <c r="Q12" s="7"/>
      <c r="R12" s="7">
        <v>8</v>
      </c>
      <c r="S12" s="7"/>
      <c r="T12" s="7"/>
      <c r="U12" s="7"/>
      <c r="V12" s="7">
        <f>42*5</f>
        <v>210</v>
      </c>
      <c r="W12" s="7">
        <f>140*5</f>
        <v>700</v>
      </c>
      <c r="X12" s="7">
        <f>105*5</f>
        <v>525</v>
      </c>
      <c r="Y12" s="7">
        <f>280*5</f>
        <v>1400</v>
      </c>
      <c r="Z12" s="7">
        <f>105*5</f>
        <v>525</v>
      </c>
      <c r="AA12" s="7">
        <f>70*5</f>
        <v>350</v>
      </c>
      <c r="AB12" s="17">
        <f t="shared" si="0"/>
        <v>4194</v>
      </c>
      <c r="AC12" s="1"/>
      <c r="AD12" s="1"/>
      <c r="AE12" s="2"/>
      <c r="AF12" s="1"/>
      <c r="AG12" s="1"/>
    </row>
    <row r="13" spans="2:33" x14ac:dyDescent="0.25">
      <c r="B13" s="8" t="s">
        <v>42</v>
      </c>
      <c r="C13" s="13"/>
      <c r="D13" s="13"/>
      <c r="E13" s="13"/>
      <c r="F13" s="14"/>
      <c r="G13" s="13"/>
      <c r="H13" s="13"/>
      <c r="I13" s="15"/>
      <c r="J13" s="15"/>
      <c r="K13" s="15"/>
      <c r="L13" s="7"/>
      <c r="M13" s="7"/>
      <c r="N13" s="7"/>
      <c r="O13" s="7"/>
      <c r="P13" s="7">
        <v>16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7">
        <f t="shared" si="0"/>
        <v>16</v>
      </c>
      <c r="AC13" s="1"/>
      <c r="AD13" s="1"/>
      <c r="AE13" s="2"/>
      <c r="AF13" s="1"/>
      <c r="AG13" s="1"/>
    </row>
    <row r="14" spans="2:33" x14ac:dyDescent="0.25">
      <c r="B14" s="8" t="s">
        <v>8</v>
      </c>
      <c r="C14" s="13"/>
      <c r="D14" s="13"/>
      <c r="E14" s="13"/>
      <c r="F14" s="14"/>
      <c r="G14" s="13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5</v>
      </c>
      <c r="T14" s="7"/>
      <c r="U14" s="7"/>
      <c r="V14" s="7"/>
      <c r="W14" s="7"/>
      <c r="X14" s="7"/>
      <c r="Y14" s="7"/>
      <c r="Z14" s="7"/>
      <c r="AA14" s="7"/>
      <c r="AB14" s="17">
        <f t="shared" si="0"/>
        <v>5</v>
      </c>
      <c r="AC14" s="1"/>
      <c r="AD14" s="1"/>
      <c r="AE14" s="2"/>
      <c r="AF14" s="1"/>
      <c r="AG14" s="1"/>
    </row>
    <row r="15" spans="2:33" x14ac:dyDescent="0.25">
      <c r="B15" s="8" t="s">
        <v>35</v>
      </c>
      <c r="C15" s="13"/>
      <c r="D15" s="13"/>
      <c r="E15" s="13"/>
      <c r="F15" s="14"/>
      <c r="G15" s="13"/>
      <c r="H15" s="13"/>
      <c r="I15" s="7"/>
      <c r="J15" s="7"/>
      <c r="K15" s="7"/>
      <c r="L15" s="7">
        <v>10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7">
        <f t="shared" si="0"/>
        <v>10</v>
      </c>
      <c r="AC15" s="1"/>
      <c r="AD15" s="1"/>
      <c r="AE15" s="2"/>
      <c r="AF15" s="1"/>
      <c r="AG15" s="1"/>
    </row>
    <row r="16" spans="2:33" x14ac:dyDescent="0.25">
      <c r="B16" s="8" t="s">
        <v>30</v>
      </c>
      <c r="C16" s="13"/>
      <c r="D16" s="13"/>
      <c r="E16" s="13"/>
      <c r="F16" s="14">
        <v>42</v>
      </c>
      <c r="G16" s="13">
        <v>140</v>
      </c>
      <c r="H16" s="1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f>70*5</f>
        <v>350</v>
      </c>
      <c r="X16" s="7">
        <f>70*5</f>
        <v>350</v>
      </c>
      <c r="Y16" s="7">
        <f>105*5</f>
        <v>525</v>
      </c>
      <c r="Z16" s="7">
        <f>210*5</f>
        <v>1050</v>
      </c>
      <c r="AA16" s="7"/>
      <c r="AB16" s="17">
        <f t="shared" si="0"/>
        <v>2457</v>
      </c>
      <c r="AC16" s="1"/>
      <c r="AD16" s="1"/>
      <c r="AE16" s="2"/>
      <c r="AF16" s="1"/>
      <c r="AG16" s="1"/>
    </row>
    <row r="17" spans="2:33" x14ac:dyDescent="0.25">
      <c r="B17" s="8" t="s">
        <v>9</v>
      </c>
      <c r="C17" s="13"/>
      <c r="D17" s="13"/>
      <c r="E17" s="13"/>
      <c r="F17" s="14"/>
      <c r="G17" s="13"/>
      <c r="H17" s="13"/>
      <c r="I17" s="7"/>
      <c r="J17" s="7"/>
      <c r="K17" s="7"/>
      <c r="L17" s="7"/>
      <c r="M17" s="7"/>
      <c r="N17" s="7"/>
      <c r="O17" s="7"/>
      <c r="P17" s="7"/>
      <c r="Q17" s="7">
        <v>20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17">
        <f t="shared" si="0"/>
        <v>20</v>
      </c>
      <c r="AC17" s="1"/>
      <c r="AD17" s="1"/>
      <c r="AE17" s="2"/>
      <c r="AF17" s="1"/>
      <c r="AG17" s="1"/>
    </row>
    <row r="18" spans="2:33" x14ac:dyDescent="0.25">
      <c r="B18" s="8" t="s">
        <v>36</v>
      </c>
      <c r="C18" s="13"/>
      <c r="D18" s="13"/>
      <c r="E18" s="13"/>
      <c r="F18" s="14"/>
      <c r="G18" s="13"/>
      <c r="H18" s="13"/>
      <c r="I18" s="7"/>
      <c r="J18" s="7"/>
      <c r="K18" s="7"/>
      <c r="L18" s="7"/>
      <c r="M18" s="7">
        <v>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7">
        <f t="shared" si="0"/>
        <v>6</v>
      </c>
      <c r="AC18" s="1"/>
      <c r="AD18" s="1"/>
      <c r="AE18" s="2"/>
      <c r="AF18" s="1"/>
      <c r="AG18" s="1"/>
    </row>
    <row r="19" spans="2:33" x14ac:dyDescent="0.25">
      <c r="B19" s="8" t="s">
        <v>10</v>
      </c>
      <c r="C19" s="13"/>
      <c r="D19" s="13"/>
      <c r="E19" s="13"/>
      <c r="F19" s="14"/>
      <c r="G19" s="13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7">
        <f t="shared" si="0"/>
        <v>0</v>
      </c>
      <c r="AC19" s="1"/>
      <c r="AD19" s="1"/>
      <c r="AE19" s="2"/>
      <c r="AF19" s="1"/>
      <c r="AG19" s="1"/>
    </row>
    <row r="20" spans="2:33" x14ac:dyDescent="0.25">
      <c r="B20" s="8" t="s">
        <v>38</v>
      </c>
      <c r="C20" s="13"/>
      <c r="D20" s="13"/>
      <c r="E20" s="13"/>
      <c r="F20" s="14"/>
      <c r="G20" s="13"/>
      <c r="H20" s="13"/>
      <c r="I20" s="7"/>
      <c r="J20" s="7"/>
      <c r="K20" s="7"/>
      <c r="L20" s="7"/>
      <c r="M20" s="7">
        <v>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7">
        <f t="shared" si="0"/>
        <v>8</v>
      </c>
      <c r="AC20" s="1"/>
      <c r="AD20" s="1"/>
      <c r="AE20" s="2"/>
      <c r="AF20" s="1"/>
      <c r="AG20" s="1"/>
    </row>
    <row r="21" spans="2:33" x14ac:dyDescent="0.25">
      <c r="B21" s="8" t="s">
        <v>11</v>
      </c>
      <c r="C21" s="13">
        <v>15</v>
      </c>
      <c r="D21" s="13">
        <v>12</v>
      </c>
      <c r="E21" s="13">
        <v>20</v>
      </c>
      <c r="F21" s="14"/>
      <c r="G21" s="13"/>
      <c r="H21" s="1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7">
        <f t="shared" si="0"/>
        <v>47</v>
      </c>
      <c r="AC21" s="3"/>
      <c r="AD21" s="1"/>
      <c r="AE21" s="2"/>
      <c r="AF21" s="1"/>
      <c r="AG21" s="1"/>
    </row>
    <row r="22" spans="2:33" x14ac:dyDescent="0.25">
      <c r="B22" s="8" t="s">
        <v>27</v>
      </c>
      <c r="C22" s="13"/>
      <c r="D22" s="13"/>
      <c r="E22" s="13"/>
      <c r="F22" s="14">
        <v>105</v>
      </c>
      <c r="G22" s="13">
        <v>175</v>
      </c>
      <c r="H22" s="13">
        <v>175</v>
      </c>
      <c r="I22" s="15">
        <v>196</v>
      </c>
      <c r="J22" s="15">
        <v>210</v>
      </c>
      <c r="K22" s="7"/>
      <c r="L22" s="7"/>
      <c r="M22" s="7"/>
      <c r="N22" s="7"/>
      <c r="O22" s="7"/>
      <c r="P22" s="7">
        <v>10</v>
      </c>
      <c r="Q22" s="7"/>
      <c r="R22" s="7"/>
      <c r="S22" s="7"/>
      <c r="T22" s="7"/>
      <c r="U22" s="7"/>
      <c r="V22" s="7">
        <f>182*5</f>
        <v>910</v>
      </c>
      <c r="W22" s="7">
        <f>245*5</f>
        <v>1225</v>
      </c>
      <c r="X22" s="7">
        <f>140*5</f>
        <v>700</v>
      </c>
      <c r="Y22" s="7">
        <v>0</v>
      </c>
      <c r="Z22" s="7">
        <f>140*5</f>
        <v>700</v>
      </c>
      <c r="AA22" s="7">
        <v>700</v>
      </c>
      <c r="AB22" s="17">
        <f t="shared" si="0"/>
        <v>5106</v>
      </c>
      <c r="AC22" s="21" t="s">
        <v>50</v>
      </c>
      <c r="AD22" s="22"/>
      <c r="AE22" s="23"/>
      <c r="AF22" s="5"/>
      <c r="AG22" s="4"/>
    </row>
    <row r="23" spans="2:33" x14ac:dyDescent="0.25">
      <c r="B23" s="6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6"/>
    </row>
    <row r="25" spans="2:33" x14ac:dyDescent="0.25">
      <c r="AB25" s="12"/>
    </row>
  </sheetData>
  <mergeCells count="12">
    <mergeCell ref="AG2:AG3"/>
    <mergeCell ref="AC22:AE22"/>
    <mergeCell ref="AC2:AC3"/>
    <mergeCell ref="AB2:AB3"/>
    <mergeCell ref="AD2:AD3"/>
    <mergeCell ref="AE2:AE3"/>
    <mergeCell ref="AF2:AF3"/>
    <mergeCell ref="C1:E1"/>
    <mergeCell ref="F1:J1"/>
    <mergeCell ref="K1:O1"/>
    <mergeCell ref="P1:T1"/>
    <mergeCell ref="V1:Z1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Wilczyńska</dc:creator>
  <cp:lastModifiedBy>Ola</cp:lastModifiedBy>
  <cp:lastPrinted>2022-06-20T06:51:32Z</cp:lastPrinted>
  <dcterms:created xsi:type="dcterms:W3CDTF">2018-09-04T11:01:25Z</dcterms:created>
  <dcterms:modified xsi:type="dcterms:W3CDTF">2022-06-20T07:09:07Z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15.2.9.0</vt:lpwstr>
  </property>
</Properties>
</file>