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160" windowHeight="9024" tabRatio="848" activeTab="28"/>
  </bookViews>
  <sheets>
    <sheet name="1" sheetId="41" r:id="rId1"/>
    <sheet name="2" sheetId="1" r:id="rId2"/>
    <sheet name="3" sheetId="2" r:id="rId3"/>
    <sheet name="4" sheetId="52" r:id="rId4"/>
    <sheet name="5" sheetId="3" r:id="rId5"/>
    <sheet name="6" sheetId="4" r:id="rId6"/>
    <sheet name="7" sheetId="5" r:id="rId7"/>
    <sheet name="8" sheetId="48" r:id="rId8"/>
    <sheet name="9" sheetId="7" r:id="rId9"/>
    <sheet name="10" sheetId="8" r:id="rId10"/>
    <sheet name="11" sheetId="9" r:id="rId11"/>
    <sheet name="12" sheetId="10" r:id="rId12"/>
    <sheet name="13" sheetId="11" r:id="rId13"/>
    <sheet name="14" sheetId="12" r:id="rId14"/>
    <sheet name="15" sheetId="13" r:id="rId15"/>
    <sheet name="16" sheetId="51" r:id="rId16"/>
    <sheet name="17" sheetId="47" r:id="rId17"/>
    <sheet name="18" sheetId="16" r:id="rId18"/>
    <sheet name="19" sheetId="17" r:id="rId19"/>
    <sheet name="20" sheetId="18" r:id="rId20"/>
    <sheet name="21" sheetId="24" r:id="rId21"/>
    <sheet name="22" sheetId="26" r:id="rId22"/>
    <sheet name="23" sheetId="49" r:id="rId23"/>
    <sheet name="24" sheetId="27" r:id="rId24"/>
    <sheet name="25" sheetId="28" r:id="rId25"/>
    <sheet name="26" sheetId="30" r:id="rId26"/>
    <sheet name="27" sheetId="39" r:id="rId27"/>
    <sheet name="28" sheetId="50" r:id="rId28"/>
    <sheet name="29" sheetId="45" r:id="rId29"/>
    <sheet name="30" sheetId="21" r:id="rId30"/>
    <sheet name="31" sheetId="22" r:id="rId31"/>
    <sheet name="32" sheetId="32" r:id="rId32"/>
    <sheet name="33" sheetId="33" r:id="rId33"/>
    <sheet name="34" sheetId="34" r:id="rId34"/>
    <sheet name="35" sheetId="35" r:id="rId35"/>
    <sheet name="36" sheetId="42" r:id="rId36"/>
    <sheet name="37" sheetId="43" r:id="rId37"/>
  </sheets>
  <definedNames>
    <definedName name="_xlnm.Print_Area" localSheetId="0">'1'!$A$1:$K$38</definedName>
    <definedName name="_xlnm.Print_Area" localSheetId="16">'17'!$A$1:$J$65</definedName>
    <definedName name="_xlnm.Print_Area" localSheetId="1">'2'!$A$1:$J$46</definedName>
    <definedName name="_xlnm.Print_Area" localSheetId="20">'21'!$A$1:$J$11</definedName>
    <definedName name="_xlnm.Print_Area" localSheetId="21">'22'!$A$1:$J$13</definedName>
    <definedName name="_xlnm.Print_Area" localSheetId="22">'23'!$A$1:$J$13</definedName>
    <definedName name="_xlnm.Print_Area" localSheetId="23">'24'!$A$1:$K$10</definedName>
    <definedName name="_xlnm.Print_Area" localSheetId="26">'27'!$A$1:$J$45</definedName>
    <definedName name="_xlnm.Print_Area" localSheetId="29">'30'!$A$1:$J$50</definedName>
    <definedName name="_xlnm.Print_Area" localSheetId="31">'32'!$A$1:$K$12</definedName>
    <definedName name="_xlnm.Print_Area" localSheetId="32">'33'!#REF!</definedName>
    <definedName name="_xlnm.Print_Area" localSheetId="33">'34'!$A$1:$K$11</definedName>
    <definedName name="_xlnm.Print_Area" localSheetId="34">'35'!$A$1:$K$13</definedName>
    <definedName name="_xlnm.Print_Area" localSheetId="4">'5'!$A$1:$J$23</definedName>
    <definedName name="_xlnm.Print_Area" localSheetId="6">'7'!$A$1:$J$50</definedName>
    <definedName name="_xlnm.Print_Area" localSheetId="7">'8'!$A$1:$J$35</definedName>
    <definedName name="OLE_LINK1" localSheetId="21">'22'!$B$4</definedName>
    <definedName name="OLE_LINK1" localSheetId="22">'23'!$B$4</definedName>
    <definedName name="OLE_LINK1" localSheetId="24">'25'!$B$4</definedName>
    <definedName name="OLE_LINK2" localSheetId="11">'12'!#REF!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6" l="1"/>
  <c r="F17" i="16"/>
  <c r="F18" i="16"/>
  <c r="F19" i="16"/>
  <c r="F15" i="16"/>
  <c r="F9" i="16"/>
  <c r="F10" i="16"/>
  <c r="F11" i="16"/>
  <c r="F12" i="16"/>
  <c r="F13" i="16"/>
  <c r="F8" i="16"/>
  <c r="F5" i="16"/>
  <c r="F6" i="16"/>
  <c r="F4" i="16"/>
  <c r="F5" i="12"/>
  <c r="F6" i="12"/>
  <c r="F7" i="12"/>
  <c r="F8" i="12"/>
  <c r="F9" i="12"/>
  <c r="F10" i="12"/>
  <c r="F31" i="5"/>
  <c r="F37" i="5"/>
  <c r="F24" i="5"/>
  <c r="F20" i="16" l="1"/>
  <c r="F5" i="3"/>
  <c r="F6" i="3"/>
  <c r="F7" i="3"/>
  <c r="F8" i="3"/>
  <c r="F9" i="3"/>
  <c r="F10" i="3"/>
  <c r="F11" i="3"/>
  <c r="F4" i="3"/>
  <c r="H12" i="3" l="1"/>
  <c r="F6" i="8"/>
  <c r="F4" i="42" l="1"/>
  <c r="F39" i="21"/>
  <c r="F38" i="21"/>
  <c r="F17" i="21"/>
  <c r="F18" i="21"/>
  <c r="F19" i="21"/>
  <c r="F20" i="21"/>
  <c r="F21" i="21"/>
  <c r="F22" i="21"/>
  <c r="F23" i="21"/>
  <c r="F24" i="21"/>
  <c r="F25" i="21"/>
  <c r="F26" i="21"/>
  <c r="F27" i="21"/>
  <c r="F28" i="21"/>
  <c r="F29" i="21"/>
  <c r="F30" i="21"/>
  <c r="F31" i="21"/>
  <c r="F32" i="21"/>
  <c r="F33" i="21"/>
  <c r="F34" i="21"/>
  <c r="F35" i="21"/>
  <c r="F36" i="21"/>
  <c r="F16" i="21"/>
  <c r="F6" i="21"/>
  <c r="F7" i="21"/>
  <c r="F8" i="21"/>
  <c r="F9" i="21"/>
  <c r="F10" i="21"/>
  <c r="F11" i="21"/>
  <c r="F12" i="21"/>
  <c r="F13" i="21"/>
  <c r="F14" i="21"/>
  <c r="F5" i="21"/>
  <c r="F5" i="39"/>
  <c r="F6" i="39"/>
  <c r="F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 i="39"/>
  <c r="F6" i="28"/>
  <c r="F5" i="28"/>
  <c r="F5" i="49"/>
  <c r="F6" i="49"/>
  <c r="F7" i="49"/>
  <c r="F8" i="49"/>
  <c r="F4" i="49"/>
  <c r="F5" i="26"/>
  <c r="F6" i="26"/>
  <c r="F7" i="26"/>
  <c r="F4" i="26"/>
  <c r="F5" i="24"/>
  <c r="F4" i="24"/>
  <c r="F5" i="18"/>
  <c r="F4" i="18"/>
  <c r="F5" i="17"/>
  <c r="F6" i="17"/>
  <c r="F7" i="17"/>
  <c r="F8" i="17"/>
  <c r="F9" i="17"/>
  <c r="F10" i="17"/>
  <c r="F11" i="17"/>
  <c r="F4" i="17"/>
  <c r="F5" i="47"/>
  <c r="F6" i="47"/>
  <c r="F7" i="47"/>
  <c r="F8" i="47"/>
  <c r="F9" i="47"/>
  <c r="F10" i="47"/>
  <c r="F11" i="47"/>
  <c r="F12" i="47"/>
  <c r="F13" i="47"/>
  <c r="F14" i="47"/>
  <c r="F15" i="47"/>
  <c r="F16" i="47"/>
  <c r="F17" i="47"/>
  <c r="F18" i="47"/>
  <c r="F19" i="47"/>
  <c r="F20" i="47"/>
  <c r="F21" i="47"/>
  <c r="F22" i="47"/>
  <c r="F23" i="47"/>
  <c r="F24" i="47"/>
  <c r="F25" i="47"/>
  <c r="F26" i="47"/>
  <c r="F27" i="47"/>
  <c r="F28" i="47"/>
  <c r="F29" i="47"/>
  <c r="F30" i="47"/>
  <c r="F31" i="47"/>
  <c r="F32" i="47"/>
  <c r="F33" i="47"/>
  <c r="F34" i="47"/>
  <c r="F35" i="47"/>
  <c r="F36" i="47"/>
  <c r="F37" i="47"/>
  <c r="F38" i="47"/>
  <c r="F39" i="47"/>
  <c r="F40" i="47"/>
  <c r="F41" i="47"/>
  <c r="F42" i="47"/>
  <c r="F43" i="47"/>
  <c r="F44" i="47"/>
  <c r="F45" i="47"/>
  <c r="F46" i="47"/>
  <c r="F47" i="47"/>
  <c r="F48" i="47"/>
  <c r="F49" i="47"/>
  <c r="F50" i="47"/>
  <c r="F51" i="47"/>
  <c r="F52" i="47"/>
  <c r="F53" i="47"/>
  <c r="F4" i="47"/>
  <c r="F5" i="51"/>
  <c r="F6" i="51"/>
  <c r="F7" i="51"/>
  <c r="F8" i="51"/>
  <c r="F9" i="51"/>
  <c r="F10" i="51"/>
  <c r="F11" i="51"/>
  <c r="F12" i="51"/>
  <c r="F13" i="51"/>
  <c r="F14" i="51"/>
  <c r="F15" i="51"/>
  <c r="F16" i="51"/>
  <c r="F17" i="51"/>
  <c r="F18" i="51"/>
  <c r="F4" i="51"/>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4" i="13"/>
  <c r="F5" i="11"/>
  <c r="F6" i="11"/>
  <c r="F7" i="11"/>
  <c r="F4" i="11"/>
  <c r="F17" i="10"/>
  <c r="F18" i="10"/>
  <c r="F19" i="10"/>
  <c r="F20" i="10"/>
  <c r="F21" i="10"/>
  <c r="F22" i="10"/>
  <c r="F23" i="10"/>
  <c r="F24" i="10"/>
  <c r="F16" i="10"/>
  <c r="F11" i="10"/>
  <c r="F12" i="10"/>
  <c r="F13" i="10"/>
  <c r="F14" i="10"/>
  <c r="F10" i="10"/>
  <c r="F6" i="10"/>
  <c r="F7" i="10"/>
  <c r="F8" i="10"/>
  <c r="F5" i="10"/>
  <c r="F5" i="48"/>
  <c r="F6" i="48"/>
  <c r="F7" i="48"/>
  <c r="F8" i="48"/>
  <c r="F9" i="48"/>
  <c r="F10" i="48"/>
  <c r="F11" i="48"/>
  <c r="F12" i="48"/>
  <c r="F13" i="48"/>
  <c r="F14" i="48"/>
  <c r="F15" i="48"/>
  <c r="F16" i="48"/>
  <c r="F17" i="48"/>
  <c r="F18" i="48"/>
  <c r="F19" i="48"/>
  <c r="F20" i="48"/>
  <c r="F21" i="48"/>
  <c r="F22" i="48"/>
  <c r="F23" i="48"/>
  <c r="F24" i="48"/>
  <c r="F25" i="48"/>
  <c r="F26" i="48"/>
  <c r="F27" i="48"/>
  <c r="F4" i="48"/>
  <c r="F5" i="52"/>
  <c r="F6" i="52"/>
  <c r="F7" i="52"/>
  <c r="F8" i="52"/>
  <c r="F9" i="52"/>
  <c r="F10" i="52"/>
  <c r="F11" i="52"/>
  <c r="F12" i="52"/>
  <c r="F13" i="52"/>
  <c r="F14" i="52"/>
  <c r="F15" i="52"/>
  <c r="F16" i="52"/>
  <c r="F17" i="52"/>
  <c r="F18" i="52"/>
  <c r="F19" i="52"/>
  <c r="F20" i="52"/>
  <c r="F21" i="52"/>
  <c r="F22" i="52"/>
  <c r="F23" i="52"/>
  <c r="F24" i="52"/>
  <c r="F25" i="52"/>
  <c r="F26" i="52"/>
  <c r="F27" i="52"/>
  <c r="F29" i="52"/>
  <c r="F31" i="52"/>
  <c r="F4" i="52"/>
  <c r="F5" i="2"/>
  <c r="F6" i="2"/>
  <c r="F7" i="2"/>
  <c r="F8" i="2"/>
  <c r="F9" i="2"/>
  <c r="F10" i="2"/>
  <c r="F11" i="2"/>
  <c r="F12" i="2"/>
  <c r="F13" i="2"/>
  <c r="F14" i="2"/>
  <c r="F15" i="2"/>
  <c r="F16" i="2"/>
  <c r="F17" i="2"/>
  <c r="F18" i="2"/>
  <c r="F19" i="2"/>
  <c r="F20" i="2"/>
  <c r="F21" i="2"/>
  <c r="F22" i="2"/>
  <c r="F23" i="2"/>
  <c r="F24" i="2"/>
  <c r="F25" i="2"/>
  <c r="F26" i="2"/>
  <c r="F27" i="2"/>
  <c r="F28" i="2"/>
  <c r="F29" i="2"/>
  <c r="F4" i="2"/>
  <c r="F27" i="1"/>
  <c r="F28" i="1"/>
  <c r="F29" i="1"/>
  <c r="F30" i="1"/>
  <c r="F31" i="1"/>
  <c r="F32" i="1"/>
  <c r="F33" i="1"/>
  <c r="F34" i="1"/>
  <c r="F35" i="1"/>
  <c r="F36" i="1"/>
  <c r="F37" i="1"/>
  <c r="F38" i="1"/>
  <c r="F39" i="1"/>
  <c r="F26" i="1"/>
  <c r="F6" i="1"/>
  <c r="F7" i="1"/>
  <c r="F8" i="1"/>
  <c r="F9" i="1"/>
  <c r="F10" i="1"/>
  <c r="F11" i="1"/>
  <c r="F12" i="1"/>
  <c r="F13" i="1"/>
  <c r="F14" i="1"/>
  <c r="F15" i="1"/>
  <c r="F16" i="1"/>
  <c r="F17" i="1"/>
  <c r="F18" i="1"/>
  <c r="F19" i="1"/>
  <c r="F20" i="1"/>
  <c r="F21" i="1"/>
  <c r="F22" i="1"/>
  <c r="F23" i="1"/>
  <c r="F24" i="1"/>
  <c r="F5" i="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4" i="41"/>
  <c r="F31" i="41" l="1"/>
  <c r="H31" i="41"/>
  <c r="F40" i="1"/>
  <c r="F30" i="2"/>
  <c r="F25" i="10"/>
  <c r="H25" i="10"/>
  <c r="F8" i="11"/>
  <c r="F35" i="13"/>
  <c r="F6" i="18"/>
  <c r="H40" i="21"/>
  <c r="F40" i="21"/>
  <c r="F5" i="45" l="1"/>
  <c r="F9" i="45"/>
  <c r="F10" i="45"/>
  <c r="F28" i="52"/>
  <c r="F4" i="45"/>
  <c r="F8" i="45" l="1"/>
  <c r="F30" i="52"/>
  <c r="F6" i="45"/>
  <c r="F7" i="45"/>
  <c r="H40" i="1"/>
  <c r="H54" i="47" l="1"/>
  <c r="F54" i="47"/>
  <c r="H32" i="52" l="1"/>
  <c r="F32" i="52"/>
  <c r="H19" i="51" l="1"/>
  <c r="F19" i="51"/>
  <c r="F13" i="50" l="1"/>
  <c r="F14" i="50"/>
  <c r="F15" i="50"/>
  <c r="F16" i="50"/>
  <c r="F17" i="50"/>
  <c r="F11" i="50"/>
  <c r="F12" i="50"/>
  <c r="F10" i="50"/>
  <c r="F9" i="50"/>
  <c r="F6" i="50"/>
  <c r="F5" i="50"/>
  <c r="F4" i="50"/>
  <c r="F18" i="50" l="1"/>
  <c r="F5" i="7"/>
  <c r="F6" i="7"/>
  <c r="F4" i="7"/>
  <c r="F41" i="39" l="1"/>
  <c r="F5" i="30"/>
  <c r="F6" i="30"/>
  <c r="F4" i="30"/>
  <c r="F7" i="30" l="1"/>
  <c r="H41" i="39"/>
  <c r="H7" i="30"/>
  <c r="H18" i="50"/>
  <c r="H9" i="49" l="1"/>
  <c r="F9" i="49"/>
  <c r="H28" i="48" l="1"/>
  <c r="F28" i="48"/>
  <c r="F4" i="27" l="1"/>
  <c r="F5" i="27" s="1"/>
  <c r="F7" i="7"/>
  <c r="F5" i="43"/>
  <c r="F4" i="43"/>
  <c r="H5" i="42"/>
  <c r="F4" i="35"/>
  <c r="F8" i="35" s="1"/>
  <c r="F4" i="22"/>
  <c r="F5" i="22" s="1"/>
  <c r="H35" i="13" l="1"/>
  <c r="H7" i="7"/>
  <c r="H6" i="43"/>
  <c r="H5" i="27"/>
  <c r="F6" i="43"/>
  <c r="F5" i="42"/>
  <c r="H8" i="35"/>
  <c r="H5" i="22"/>
  <c r="H6" i="18"/>
  <c r="F4" i="8"/>
  <c r="F5" i="8"/>
  <c r="F4" i="34"/>
  <c r="F5" i="34" s="1"/>
  <c r="F6" i="33"/>
  <c r="F5" i="33"/>
  <c r="F6" i="32"/>
  <c r="F7" i="32"/>
  <c r="F8" i="32"/>
  <c r="F5" i="32"/>
  <c r="F5" i="9"/>
  <c r="F4" i="9"/>
  <c r="H20" i="16"/>
  <c r="F4" i="12"/>
  <c r="F5" i="5"/>
  <c r="F41" i="5"/>
  <c r="F42" i="5"/>
  <c r="F40" i="5"/>
  <c r="F30" i="5"/>
  <c r="F32" i="5"/>
  <c r="F33" i="5"/>
  <c r="F34" i="5"/>
  <c r="F35" i="5"/>
  <c r="F36" i="5"/>
  <c r="F38" i="5"/>
  <c r="F29" i="5"/>
  <c r="F22" i="5"/>
  <c r="F23" i="5"/>
  <c r="F25" i="5"/>
  <c r="F26" i="5"/>
  <c r="F27" i="5"/>
  <c r="F21" i="5"/>
  <c r="F18" i="5"/>
  <c r="F19" i="5"/>
  <c r="F17" i="5"/>
  <c r="F13" i="5"/>
  <c r="F14" i="5"/>
  <c r="F15" i="5"/>
  <c r="F12" i="5"/>
  <c r="F10" i="5"/>
  <c r="F8" i="5"/>
  <c r="F6" i="5"/>
  <c r="F7" i="8" l="1"/>
  <c r="F7" i="28"/>
  <c r="F7" i="33"/>
  <c r="F43" i="5"/>
  <c r="H7" i="33"/>
  <c r="H7" i="8"/>
  <c r="F11" i="12"/>
  <c r="F9" i="32"/>
  <c r="H4" i="34"/>
  <c r="H5" i="34" s="1"/>
  <c r="H9" i="32"/>
  <c r="H7" i="28"/>
  <c r="H8" i="26"/>
  <c r="F8" i="26"/>
  <c r="H6" i="24"/>
  <c r="F6" i="24"/>
  <c r="H12" i="17"/>
  <c r="F12" i="17"/>
  <c r="H11" i="12"/>
  <c r="H8" i="11"/>
  <c r="H6" i="9"/>
  <c r="F6" i="9"/>
  <c r="H11" i="45"/>
  <c r="F11" i="45"/>
  <c r="H43" i="5" l="1"/>
  <c r="F4" i="4"/>
  <c r="H30" i="2" l="1"/>
  <c r="F12" i="3"/>
  <c r="F5" i="4" l="1"/>
  <c r="H5" i="4" l="1"/>
</calcChain>
</file>

<file path=xl/sharedStrings.xml><?xml version="1.0" encoding="utf-8"?>
<sst xmlns="http://schemas.openxmlformats.org/spreadsheetml/2006/main" count="1540" uniqueCount="645">
  <si>
    <t>Lp</t>
  </si>
  <si>
    <t xml:space="preserve">Nazwa artykułu </t>
  </si>
  <si>
    <t>J. m.</t>
  </si>
  <si>
    <t>Cena jedn. netto [zł]</t>
  </si>
  <si>
    <t>Wartość netto [zł]</t>
  </si>
  <si>
    <t>Stawka podatku VAT  [%]</t>
  </si>
  <si>
    <t>Wartość brutto [zł]</t>
  </si>
  <si>
    <t>Producent</t>
  </si>
  <si>
    <t>szt</t>
  </si>
  <si>
    <t xml:space="preserve">           Razem : </t>
  </si>
  <si>
    <t>Panewka polietylenowa typu Muller w 3-6  rozmiarach</t>
  </si>
  <si>
    <t>Korki śródszpikowe do zatkania kanału w co najmniej 3 rozmiarach ( wraz z instrumentarium)</t>
  </si>
  <si>
    <t>Cement kostny z gentamycyną  2x40g</t>
  </si>
  <si>
    <t>Cement kostny z gentamycyną i clindamycyną  40g</t>
  </si>
  <si>
    <t>Zestaw do mieszania próżniowego podwójny z dostarczeniem mechanizmu do mieszania próżniowego (butla z próżnią)</t>
  </si>
  <si>
    <t>Zestaw bateryjny do płukania z możliwością odsysania. W komplecie końcówka do biodra i kolana</t>
  </si>
  <si>
    <t>kpl</t>
  </si>
  <si>
    <t xml:space="preserve">Panewka hemisferyczna, bezcementowa typu "press-fit", wykonana ze stopu tytanowego posiadająca uniwersalny mechanizm osadzania wkładek polietylenowych i ceramicznych, bezotworowa oraz z możliwością zastosowania 3 śrub mocujących. Średnica zewnętrzna panewki 48-66mm ze skokiem co 2mm w opcji z panewka   wielootworowa z możliwością użycia więcej niż 3 śrub </t>
  </si>
  <si>
    <t xml:space="preserve">Panewka cementowana - wykonana z polietylenu w rozmiarach od 44 mm do 53 mm, średnica wewnętrzna panewki 28mm i 32mm. </t>
  </si>
  <si>
    <t xml:space="preserve">Wkładka polietylen crosslinkowany  o średnicy wewnętrznej 28, 32 mm zmiennie do rozmiaru zewnętrznego wkładki. Średnica zewnętrzna  w rozmiarach 48-66 Opcje wkładki : neutralna, z okapem , reorientacja do 10*. Wkładka do artykulacji MOP i COP  </t>
  </si>
  <si>
    <t xml:space="preserve">Wkładka ceramiczna w całości. Ceramika biolox delta.  </t>
  </si>
  <si>
    <t xml:space="preserve">Trzpień cementowy gładki stalowy polerowany bezkołnierzowy zwężający się dystalnie  w  co najmniej  8  rozmiarach, kąt szyjki 135 stopni, trzpień w wersji standardowej oraz wersji High Offset ,  stożek 12/14. W zestawie z cementem kostnym z gentamycyną 20 lub 40 g i korek do blokowania kanału kostnego . </t>
  </si>
  <si>
    <t xml:space="preserve">Głowa ceramiczna (biolox delta) 28mm, 32mm i 36mm, min. 3 długości szyjki. </t>
  </si>
  <si>
    <t>Śruby do kości gąbczastej 20-70mm</t>
  </si>
  <si>
    <t>Zaślepka do panewki</t>
  </si>
  <si>
    <t>Cement kostny z gentamycyną 20g</t>
  </si>
  <si>
    <t>Korek do blokowania kanału udowego</t>
  </si>
  <si>
    <t>Panewka rewizyjna bezcementowa, hemisferyczna wielootworowa w rozmiarach minimum 48 -70 mm . Pokrycie trabecular metal</t>
  </si>
  <si>
    <t xml:space="preserve">Panewka rewizyjna bezcementowa, hemisferyczna wielootworowa z dodatkowymi otworami na obwodzie panewki w rozmiarach minimum 48 -70 mm  lub panewka rewizyjna o pogłębionym dnie w  rozmiarachminimum 48-70 mm. Pokrycie  porowatą strukturą ułatwiająca mocowanie. </t>
  </si>
  <si>
    <t xml:space="preserve">Rewizyjny Trzpień-tytanowy, prosty, nieanatomiczny, zwężający się dystalnie, kołnierzowy, pokryty hydroxyapatytem na całej długości, w minimum 5 rozmiarach, od 180mm do 240mm. Dodatkowo posiadające nacięcia w płaszczyźnie AP I ML zwężającej się części dystalnej umożliwiając dopasowanie trzpienia do krzywizny kości. Stożek trzpienia 12/14 </t>
  </si>
  <si>
    <t>Trzpień  rewizyjny  modularny  bezcementowy składający się z części proksymalnej i   dystalnej łączone  śruba. Element proksymalny w  co najmniej 3 rozmiarach i 3 długościach,  element  dystalny w długościach  150-250 mm  i  średnicach 14 - 30mm. Stożek trzpienia 12/14,</t>
  </si>
  <si>
    <t>Ostrza do napędu kompatybilne z instrumentarium</t>
  </si>
  <si>
    <t xml:space="preserve">Endoproteza cementowa stawu kolanowego antyalergiczna. Komponent udowy anatomiczny wykonany ze stopu CoCr pokryty powłoką TiNbN, w minimum 9 rozmiarach. Komponent piszczelowy polerowany wykonany ze stopu CoCr  pokryty powłoką TiNbN w minimum 8 rozmiarach. Wkładka piszczelowa typu CR i PS wykonana z polietylenu nasyconego witaminą E , mocowana do tacy piszczelowej zatrzaskowo metalowym bolcem. .  Opcja  również wkładki piszczelowej polietylenowej tradycyjnej mocowanej do tacy piszczelowej zatrzaskowo bolcem </t>
  </si>
  <si>
    <t xml:space="preserve">Cement kostny z gentamycyną 2x40g </t>
  </si>
  <si>
    <t>Cement kostny z gentamycyną i clindamycyną 1x40g</t>
  </si>
  <si>
    <t>Zestaw do mieszania próżniowego pojedynczy z dostarczeniem mechanizmu do mieszania próżniowego (butla z próżnią)</t>
  </si>
  <si>
    <t>Protezy rzepki w co najmniej  3 rozmiarach</t>
  </si>
  <si>
    <t>Udowe mocowanie przeszczepu – implant wprowadzany kanałem udowym, wykonany w całości ze stopu tytanu, w kształcie tulei z podłużnym uchwytem pozwalającym na przewieszenie więzadła, wyposażony w zapadkę blokującą się w kanale udowym na kości korowej; implant zapakowany sterylnie wraz z drutem prowadzącym; rozmiary 7/8 i 9/10mm; 3 długości</t>
  </si>
  <si>
    <t>Zestaw 2 miękkich kotwic o średnicy 1,4mm wykonanych z poliestru, w zestawie jednorazowe instrumentarium</t>
  </si>
  <si>
    <t>Kotwica barkowa 5,0mm wykonana ze stopu tytanu :kotwica zaopatrzona w dwie wytrzymałe nici wykonane z Ultra -High Molecular Weight Polyethylene (UHMWPE) oraz igłę</t>
  </si>
  <si>
    <t xml:space="preserve">Kotwica barkowa 3,0mm wykonana ze stopu tytanu :kotwica zaopatrzona w dwie wytrzymałe nici wykonane z Ultra -High Molecular Weight Polyethylene (UHMWPE) </t>
  </si>
  <si>
    <t>Wiertło o średnicy 2,4 mm i dł. 40 cm zakończone oczkiem</t>
  </si>
  <si>
    <t>Miękka kotwica poliestrowa o średnicy 2,9  mm</t>
  </si>
  <si>
    <t>Jednorazowe instrumentarium do kotwicy 2,9mm</t>
  </si>
  <si>
    <t>Bezwęzłowy system do stabilizacji więzozrostu obojczykowo-barkowego składający się z guzika i płytki tytanowej</t>
  </si>
  <si>
    <t>Igła do przeszywacza</t>
  </si>
  <si>
    <t>Warunki dodatkowe:</t>
  </si>
  <si>
    <t>Zamawiający wymaga zapewnienia szkolenia personelu  w zakresie technik operacyjnych z zastosowaniem zamawianych implantów potwierdzony certyfikatem.</t>
  </si>
  <si>
    <t>Wykonawca utworzy bank w/w implantów w zakresie najcześciej stosowanych rozmiarów implantów</t>
  </si>
  <si>
    <t>Wykonawca zobowiązany jest użyczyć nieodpłatnie na  czas trwania umowy instrumentaria do w/w zespoleń</t>
  </si>
  <si>
    <t xml:space="preserve">Wykonawca zobowiązany jest zapewnić nieodpłatnie serwis instrumentarium przez cały okres obowiązywania umowy.    </t>
  </si>
  <si>
    <t>W przypadku  koniecznych napraw udostępnienie nowych elementów instrumentarium w przeciągu 2 dni roboczych</t>
  </si>
  <si>
    <t>Płytka kształtowa blokowana, tytanowa do dalszej nasady kości piszczelowej  typu „pilon”, zakładana od strony przyśrodkowej z możliwością profilowania i podcinania .  W płycie otwory wo wkrętów  blokowanych i korowych 3,5</t>
  </si>
  <si>
    <t>Płytka kształtowa, tytanowa, blokowana do dalszej nasady kości ramiennej, zakładana od strony przyśrodkowej , prawa i lewa. W części trzonowej od 3 do 6 otworów blokowanych z gwintem walcowym na pełnym obwodzie.</t>
  </si>
  <si>
    <t xml:space="preserve">Płytka kształtowa, tytanowa,  blokowana do dalszej nasady kości ramiennej, zakładana od strony  grzbietowo-bocznej, prawa i lewa. W części trzonowej od 3 do 6 otworów blokowanych z gwintem walcowym na pełnym obwodzie. </t>
  </si>
  <si>
    <t xml:space="preserve">Płyty proste, rekonstrukcyjnej, blokująco – kompresyjna niskoprofilowe oraz o zmniejszonym kontakcie z kością. Płyty wyposażona w otwory - kompresyjne z możliwością zastosowania śrub blokujących lub korowych. Płyty wyposażone w podłużny otwór blokująco – kompresyjny umożliwia elastyczność pionowego pozycjonowania płytki. Otwory owalne gwintowane z możliwością zastosowania alternatywnie śrub blokowanych w płytce i korowych/gąbczastych 4.5/5.0mm. Płyty w opcjach : proste wąskie,   proste szerokie,   płyty wygięte szerokie  płyty rekonstrukcyjne,  </t>
  </si>
  <si>
    <t xml:space="preserve">Systemu kabli ortopedycznych z zaciskami  .  Dostępne  co najmniej dwie średnice kabli:   zapewniające wysoką elastyczność i kontrolę, implanty wykonane ze stali nierdzewnej implantowej,   instrumentarium wyposażone w narzędzia do przewlekania, napinania oraz obcinania kabli, instrumentarium wyposażone w wielorazowe zaciski tymczasowe umożliwiające prawidłowe ustawienie zespolenia oraz naprężenie zespołu kabli, możliwość mocowania do płytek  </t>
  </si>
  <si>
    <t xml:space="preserve">System stabilizacji złamań okołoprotezowych. Płyta pozwalająca na wielopłaszczyznową stabilizację w obrębie trzpienia protezy przy pomocy śrub blokowanych/korowych 3.5. Płyta współpracująca z płytami typu LCP do bliższej i dalszej nasady kości udowej. Płyta wyposażona w 4 ramiona z możliwością  ich odcięcia. Śruby blokowane w płycie samogwintujące oraz samotnące. Komplet instrumentarium </t>
  </si>
  <si>
    <t>zestaw</t>
  </si>
  <si>
    <t xml:space="preserve">Płyta anatomiczna do kłykci kości udowej wprowadzane techniką minimalnej inwazji. Płytka anatomiczna o kształcie zmniejszającym kontakt z kością, blokująco-kompresyjna do  dalszej nasady kości udowej. Na trzonie płyty otwory dwufunkcyjne   blokująco-kompresyjne z możliwością zastosowania śrub blokujących lub korowych/gąbczastych . W głowie płyty otwory prowadzące śruby pod różnymi kątami-w różnych kierunkach śr. 5,0 - 7,3 mm. W części dalszej płyty otwory  do srub  korowych i gąbczastych 4,5- 5,0 . Płyta do dalszej nasady kości udowej boczna, dł. od 160 do 440mm, </t>
  </si>
  <si>
    <t xml:space="preserve">Endoproteza rewizyjna, cementowa , półzwiązana (nie oparta na mechanizmie zawiasowym). Komponenty udowy i piszczelowy wykonane ze stopu kobaltowo-chromowego. Komponent udowy anatomiczny (lewy, prawy), z możliwością dołączenia trzpieni. Komponent piszczelowy polerowany z możliwością dołączenia trzpieni,  z bolcem metalowym umożliwiającym poboczną i tylną stabilizację implantu. Wkładka polietylenowa wykonana z polietylenu z wiązaniami krzyżowymi (crosslink). Wkładka polietylenowa, niezwiązana z komponentem piszczelowym (tzw. mobile bearing) . W komplecie : trzpień do uda, trzpień do  piszczeli, oraz  podkładki , adapter offsetowy  do uda i piszczeli                                                                                                                                                             </t>
  </si>
  <si>
    <t>Udowe mocowanie  wydłużone - implant typu endobutton:  płytka tytanowa  powiększona  do 20 mm połączona z samozaciskową, regulowaną i bezwęzłową pętlą polietylenową. Płytka z wystającym pierścieniem ograniczającym jej przemieszczanie względem kanału udowego</t>
  </si>
  <si>
    <t>Kotwica o średnicy 1,0mm wykonana z plecionki poliestrowej z jedną wzmocnioną nicią 2-0 z igłami. W zestawie z kotwicą sterylne wiertło z ogranicznikiem głębokości</t>
  </si>
  <si>
    <t>Zestaw -   kotwica z igłami, wykonana z plecionki poliestrowej,  na sterylnym podajniku. Średnica 1,4mm,  podajnik;  prowadnica oraz wiertło 1,4mm w zestawie z kotwicą</t>
  </si>
  <si>
    <t>Kotwica tytanowa o średnicy 6,5mm z dwiema wzmocnionymi nićmi #2 z igłami</t>
  </si>
  <si>
    <t>Kotwica z materiału PEEK, wbijana, bezwęzłowa, z możliwością niezależnego napięcia nitek, średnica 2,9mm, długość 15,9mm, aplikator z rotacyjną głowicą umożliwiającą kontrolę napięcia nitek</t>
  </si>
  <si>
    <t>Kotwica z materiału PEEK, wbijana, z tytanowym grotem, bez konieczności nawiercania,  bezwęzłowa, z możliwością wprowadzenia i niezależnego napięcia   nitek, średnica 4,5mm,   rotacyjna  głowica w aplikatorze umożliwiająca kontrolę napięcia nitek</t>
  </si>
  <si>
    <t>Bezwęzłowy system do naprawy więzozrostu strzałkowo-piszczelowego, składający się z guzika tytanowego</t>
  </si>
  <si>
    <t>Nić niewchłanialna #2 o podwyższonej wytrzymałości, niebieska. Opakowanie 12 szt.</t>
  </si>
  <si>
    <t>op.</t>
  </si>
  <si>
    <t>Nić niewchłanialna #2 o podwyższonej wytrzymałości, biało-niebieska. Opakowanie 12 szt.</t>
  </si>
  <si>
    <t>RAZEM</t>
  </si>
  <si>
    <t xml:space="preserve">Śrubopłytka dynamiczna, tytanowa do zespalania złamań śródtorebkowych szyjki kości udowej. Poczwórne dynamiczne mocowanie odłamu bliższego, przy pomocy śrub teleskopowych wkręcanych do płytki. Podwójne ryglowanie dystalne (śruby stabilizowane w płytce). Płytka  zakładana w okolicy podkrętarzowej. Komplet: 3 śruby teleskopowe, 1 płytka, 2 śruby ryglujące  </t>
  </si>
  <si>
    <t>* Wykonawca zobowiązuje się do dostarczenia :  2 x zestaw instrumentarium  +  2  x napęd dedykowany do zabiegów rekonstrukcyjnych w zakresie stawów,  oraz  implanty na czas trwania umowy.</t>
  </si>
  <si>
    <t>Śruby bicompozytowe interferencyjne o wymiarach  średnica 7-11 mm i długościach  20-35 mm</t>
  </si>
  <si>
    <t>Śruby kompresyjne, kaniulowane o średnicy gwintu 2.4 i 3.0mm, Śruby samogwintujące i samotnące, kaniulacja umożliwiająca wprowadzenie po drucie Kirschnera, głowa śruby o zmniejszonym profilu - spłaszczona zapewniające dobre oparcie na kości.</t>
  </si>
  <si>
    <t>Podłoże wspomagające regenerację chrząstki na bazie włókien kwasu hialuronowego stosowane w chirurgii stawowej  i  artroskopii  z uszkodzeniami III i IV  stopnia.  Produkt jałowy przechowywany w temperaturze pokojowej. Rozmiar  nie mniejszym niż  2 x 2 cm</t>
  </si>
  <si>
    <t>Płyta tytanowa niskoprofilowa, anatomiczna, T. kształtna z brzegami konturowanymi do osteotomii okołokolanowej HTO w  najmniej 3 rozmiarach (4, 6 i 7 otworowa) . W głowie oraz trzonie płyty otwory do śrub blokowanych, bez konieczności stosowania klucza dynamometrycznego. Grubość płyty nie większa niż 3 mm. Zestaw instrumentarium (w użyczenie) i implantów jałowych (w opakowaniach jednostkowych).</t>
  </si>
  <si>
    <t>Płyta tytanowa niskoprofilowa, anatomiczna, z brzegami konturowanymi do osteotomii udowej DFO, 10 -otworowa . W głowie oraz trzonie płyty otwory do śrub blokowanych, bez konieczności stosowania klucza dynamometrycznego. Grubość płyty nie większa niż 3 mm. Zestaw instrumentarium (w użyczenie) i implantów jałowych (w opakowaniach jednostkowych)</t>
  </si>
  <si>
    <t>Śruba blokowana całkowicie lub częściowo gwintowana tytanowa o średnicy 5 mm, dostępna w rozmiarach 30-75 mm. W zestawie śruba korowa z podkładką umożliwiająca docisk płyty do kości i możliwość wprowadzania pod różnym kątem.</t>
  </si>
  <si>
    <t>Klin kościozastępczy wykonany z hydroksyapatytu i TCP. Dostępny w rozmiarach: 6mm, 8mm, 10mm, 12mm, 14mm.</t>
  </si>
  <si>
    <t xml:space="preserve">Nośnik antybiotyku
Materiał sklada się z proszku i składnika płynnego. 
Skład proszku: biokompozyt ,szybkowiążcy, formowalny w granulat. 
Możliwość mieszania z co najmniej trzema antybiotykami. </t>
  </si>
  <si>
    <t>zest.</t>
  </si>
  <si>
    <t>pojemność 10 cc</t>
  </si>
  <si>
    <t>pojemność 20 cc</t>
  </si>
  <si>
    <t>* depozyt 2 sztuki - po 1 sztuce każdej pojemności</t>
  </si>
  <si>
    <t xml:space="preserve">zestaw </t>
  </si>
  <si>
    <t>*dostawa na żądanie z zestawem instrumentarium i implantów w 72h</t>
  </si>
  <si>
    <t>Głowa metalowa w co najmniej 4 rozmiarach</t>
  </si>
  <si>
    <t>Śruba promieniowa 32 mm - 80 mm</t>
  </si>
  <si>
    <t>Śruba śródręcza 45mm - 70mm</t>
  </si>
  <si>
    <t xml:space="preserve">Endoproteza złożona z 3 elementów:                                                                                                                                                </t>
  </si>
  <si>
    <t>Sterylny zestaw do szycia łąkotki złożony z 4 podłużnych implantów o   wymiarze 5xl mm wykonanych z materiału PEEK. Cztery implanty załadowane na jednorazowy aplikator o zagięciu 15 stopni, które  połączone są mocną nitką.  Aplikator posiadajacv system  jednokrotnego             
blokowania nici oraz zadawania napięcia pomiędzy wszczepionymi implantami. System zaopatrzony w samo zaciskający się węzeł z kontrolowanym dociskiem. Zestaw  zaopatrzony w jednorazową kaniule    prowadzącą, chroniącą implanty przed uszkodzeniem podczas wprowadzania igły do stawu oraz   służącą jako miarka uszkodzenia.</t>
  </si>
  <si>
    <t>Sterylny zestaw do szycia łąkotki złożony z 3 podłużnych implantów o  wymiarze 5xl mm wykonanych z materiału PEEK. Trzy implanty  załadowane na jednorazowy aplikator o zagięciu 15 stopni, które połączone są mocną nitką. Aplikator posiadający system   dwukrotnego   blokowania nici oraz zadawania napięcia pomiędzy wszczepionymi   implantami.  System zaopatrzony w samo zaciskający się węzeł z kontrolowanym dociskiem. Zestaw zaopatrzony w jednorazową kaniule prowadzącą, chroniącą implanty przed uszkodzeniem podczas wprowadzania igły do stawu oraz  służącą jako miarka uszkodzenia.</t>
  </si>
  <si>
    <t xml:space="preserve">Endoproteza cementowa stawu kolanowego. Komponent udowy anatomiczny wykonany ze stopu CoCr w minimum 9 rozmiarach. Komponent piszczelowy polerowany wykonany ze stopu CoCr w minimum 8 rozmiarach. Wkładka piszczelowa typu CR i PS wykonana z polietylenu nasyconego witaminą E , mocowana do tacy piszczelowej zatrzaskowo metalowym bolcem.  Opcja  również wkładki piszczelowej polietylenowej tradycyjnej mocowanej do tacy piszczelowej zatrzaskowo bolcem. </t>
  </si>
  <si>
    <t>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t>
  </si>
  <si>
    <t>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</si>
  <si>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Beztrzpieniowa endoproteza stawu ramiennego.
Tytanowy element ramienny w kształcie czteroramiennej kotwicy, w trzech rozmiarach 24mm, 28mm, 32mm. Głowa kości ramiennej w rozmiarach od 38 do 52 mm, wysokość 13-23mm.</t>
  </si>
  <si>
    <t>Płytka stalowa o kształcie anatomicznym do korekcji palucha sztywnego - typu VA LCP blokująco - kompresyjna zmienno-kątowa do złamań i rekonstrukcji w obrębie kości stopy i śródstopia w tym korekcji palucha sztywnego, Możliwość zastosowania śrub blokowanych w płycie 2.4/2.7 wprowadzanych w osi otworów w głowie płyty</t>
  </si>
  <si>
    <t>Komponenty udowe  prawe i  lewe dostępne w opcjach CR i PS  wykonane ze stopu kobaltowo-chromowego przystosowane do implantacji bezcementowej pokryte porowatą okładziną tytanową. 
Komponent udowy anatomiczny w minimum 9 rozmiarach w przedziale od 55 do 80mm</t>
  </si>
  <si>
    <t>Komponenty piszczelowe polerowane wykonane ze stopu kobaltowo-chromowego przystosowane do implantacji bezcementowej pokryte porowatą  okładziną tytanową,  dostępne w 7 rozmiarach w przedziale od 63 do 87mm</t>
  </si>
  <si>
    <t>Kil do tacy piszczelowej</t>
  </si>
  <si>
    <t xml:space="preserve">Wkłady polietylenowe utwardzane przeciwutleniaczem.
2 rodzaje wkładek polietylenowych dedykowane do implantów CR, oraz 1 rodzaj dla implantów PS  mocowanych do komponentu piszczelowego specjalną zawleczką. Wkłady  w co najmniej 6 grubościach   polietylenu            </t>
  </si>
  <si>
    <t>Ostrze do piły</t>
  </si>
  <si>
    <t>Formularz opatrzony podpisem elektronicznym</t>
  </si>
  <si>
    <t>Śruba panewkowa</t>
  </si>
  <si>
    <t>Wkładka panewkowa polietylenowa  stabilizowana  przeciwutleniaczem. 
Opcje wkładu: neutralny, offset boczny +5 mm, 
nachylenie 10°, związana neutralna, związana offset boczny+5, związana nachylenie 10°</t>
  </si>
  <si>
    <t>Wkład typu Dual Mobility wykonany ze stopu CoCr na głowy o średnicy od 32 do 60mm.</t>
  </si>
  <si>
    <t>Głowa metalowa   28 mm, 32 mm, 36 mm</t>
  </si>
  <si>
    <t>Głowa typu Dual Mobility polietylenowa stabilizowana przeciwutleniaczem, o średnicy od 32 do 60mm.</t>
  </si>
  <si>
    <t xml:space="preserve">Głowa ceramiczna o średnicach 28mm, 32mm i 36mm </t>
  </si>
  <si>
    <t>Klamra kompresyjna nitinolowa w rozmiarze 9mm x 7mm, 9mm x 10mm, zestaw sterylny zawierający regulowany podajnik</t>
  </si>
  <si>
    <t>Klamra kompresyjna nitinolowa w rozmiarze 9mm x 7mm, 9mm x 10mm, zestaw sterylny zawierający regulowany podajnik, celownik, wiertło, pobijak</t>
  </si>
  <si>
    <t>Klamra stalowa do osteotomii Akina, szerokość 8 i 10 mm (głębokość wprowadzenia 10,5mm)</t>
  </si>
  <si>
    <t>Drut Kirschnera - średnica 0,86mm (długość 80mm, 120mm), 1,0mm (długość 80mm, 120mm)</t>
  </si>
  <si>
    <t>Trzpień bezcementowy tytanowy, przynasadowy o trapezoidalnym przekroju i krzywiznach przyśrodkowych, umożliwiający odtwarzanie cech anatomicznych w czterech wersjach kąta szyjkowego, każdy w 12 rozmiarach, stożek szyjki 12/14.</t>
  </si>
  <si>
    <t xml:space="preserve">Panewka bezcementowa typu press-fit wykonana ze stopu tytanu, pokryta tytanową okładziną porowatą . W komplecie zaślepka.
W artykulacji umożliwiający użycie głowy 28 mm dla  rozmiaru  panewki 42 i 44 mm, głowy  32mm od  rozmiaru panewki  46mm i głowy 32 i 36 mm od rozmiaru panewki 50 mm. Panewka umożliwiająca dodatkową stabilizację śrubami, z otworami zaślepionymi fabrycznie z opcją multihole. Kodowanie kolorami . Panewka dająca opcjonalną możliwość uzycia  wkładki pozwalającej na uzyskanie efektu dual mobile bearing. Panewka w rozmiarach średnicy zewnętrznej od mimimum 42mm do minimum 70mm ze skokiem co 2mm. </t>
  </si>
  <si>
    <t xml:space="preserve">Trzpień rewizyjny przeznaczony do rewizyjnej endoprotezoplastyki stawu biodrowego w wersji bezcementowej. Trzpień endoprotezy tytanowy, modularny złożony z komponentu krętarza i części dystalnej (trzpienia śródszpikowego). Część krętarzowa w dwóch typach (standardowej i szerokiej) o długości od 55mm do 105mm ze skokiem co 10mm – wyposażona w otwór po stronie przyśrodkowej z możliwością regulacji ante/retrotorsji w zakresie +/- 40 stopni. Kąt szyjkowo udowy 135 stopni, offset 44mm. Część dystalna (trzpień) w dwóch wersjach – prosta i zakrzywiona, w grubościach od 14 do 28mm (ze skokiem  co 2mm) i dł. 120, 140, 200 i 260mm. Trzpienie w wersji typu Wagner oraz z możliwością ryglowania dystalnego. Obie części łączone ze sobą za pomocą stożka Morse`a. </t>
  </si>
  <si>
    <t>kpl.</t>
  </si>
  <si>
    <t>Panewka bezcementowa rewizyjna z otworami na śruby, wykonana metodą druku 3D z porowatego tytanu przerastającego kością z wkładem mocowanym zatrzaskowo. Rozmiary panewki od minimum 42 do minimum 80mm w skokach co 2 milimetry.</t>
  </si>
  <si>
    <t xml:space="preserve">Wkład polietylenowy crosslinkowany, stabilizowany przeciwutleniaczem, o średnicy 
wewnętrznej 28mm, 32mm i 36mm. </t>
  </si>
  <si>
    <t>Wkład antyluksacyjny z możliwością zatrzaśnięcia głowy.</t>
  </si>
  <si>
    <t>Głowa metalowa w rozmiarach od 28 do 36mm.</t>
  </si>
  <si>
    <t>Głowa metalowa antyluksacyjna.</t>
  </si>
  <si>
    <t>Nadbudowa stropu panewki wykonana z tantalu przerastającego kością ze śrubami tytanowymi. 6 rozmiarów wielkości nadbudowy, każdy dostępny w 4 długościach.</t>
  </si>
  <si>
    <t xml:space="preserve">Panewka rewizyjna bezcementowa stawu biodrowego. Panewka – rewizyjna wykonana z tantalu, o porowatej strukturze, zbliżonej w ujęciu 3D do struktury kości gąbczastej. Implant panewkowy z systemem towarzyszących uzupełnień, pozwalających na zaopatrzenie defektów strukturalnych panewki kostnej i jej otoczenia, w zakresie od I stopnia do IIIB stopnia w klasyfikacji Paprosky`iego. </t>
  </si>
  <si>
    <t xml:space="preserve">Dodatkowe elementy rewizyjne: elementy rekonstrukcyjne tantalowe, protezy kolumny, dostępne w 4 rozmiarach, klinowate tantalowe podkładki dostępne w 3 wysokościach 5, 10, 15, </t>
  </si>
  <si>
    <t>Koszyki rekonstrukcyjne anatomiczne tytanowe. Dostępne w prawej i lewej konfiguracji, wersje z długim i krótkim ramieniem. Po 10 rozmiarów każdy, w zakresie 48-68mm, wkręty do mocowania, o średnicy 6,5mm i długościach 20 – 60mm, głowa metalowa w czterech wielkościach długości szyjki w rozmiarach 22mm, 28mm, 32mm, 36mm.</t>
  </si>
  <si>
    <t>I</t>
  </si>
  <si>
    <t>* Wykonawca zobowiązuje się do dostarczenia :    2  x napęd dedykowany do zabiegów rekonstrukcyjnych, oraz implanty na czas trwania umowy.</t>
  </si>
  <si>
    <t>PROTEZA BIODRA PIERWOTNA</t>
  </si>
  <si>
    <t xml:space="preserve"> </t>
  </si>
  <si>
    <t>II</t>
  </si>
  <si>
    <t>PROTEZA BIODRA REWIZYJNA</t>
  </si>
  <si>
    <t>Trzpień, mocowany w przynasadzie, bezcementowy, wykonany ze stopu tytanu, pokryty szorstkimi płatkami tytanu umożliwiającymi pierwotną stabilizacje oraz wtórną osteointegracje. Dostepny w 13 rozmiarach, w wersji standard offset oraz high offset, o długości trzpienia od 95 do 119 mm, z kątem szyjkowym 130 stopni oraz stożku 12/14.  Równomierny wzrost rozmiaru M-L o 1,25mm oraz długości o 2mm miedzy rozmiarami. Lateralizacja o 6 mm w rozmiarze 0-3, oraz o 8mm w rozmiarze 4-12</t>
  </si>
  <si>
    <t>III</t>
  </si>
  <si>
    <t xml:space="preserve">Element udowy cementowany, anatomiczny (prawy i lewy) o proporcjonalnym i stopniowo zmniejszającym się promieniu. W opcji CR i PS.   Wykonany ze stopu CoCr, w &gt;10 rozmiarach dla każdej ze stron  </t>
  </si>
  <si>
    <t xml:space="preserve">Ostrza do napędów kompatybilne z instrumentarium </t>
  </si>
  <si>
    <t>Element piszczelowy stawu kolanowego w opcji zatrzaskowej, cementowany, wykonany z CoCr z wysoce polerowaną powierzchnią górną oraz chropowatą powierzchnią dolną   posiadający   loże na cement z podcięciami na obrzeżach   Kompatybilny z wkładką zatrzaskową CR/CS i PS. W dolnej części posiada skrzydełka antyrotacyjne. Dostępny w &gt; 8 rozmiarach.</t>
  </si>
  <si>
    <t xml:space="preserve">Wkładka zatrzaskowa wykonana z polietylenu z przeciwutleniaczem  . System zatrzaskowy minimalizujący mikroruchy wkładki   pozwalający na połączenie elementu udowego i piszczelowego w zakresie +/- 2 rozmiary. Opcje CR/CS i PS w 10 rozmiarach i   &gt; niż 6 wysokościach  </t>
  </si>
  <si>
    <t xml:space="preserve">Wkładka rotacyjna wykonana z polietylenu z przeciwutleniaczem  . System zatrzaskowy minimalizujący mikroruchy wkładki   pozwalający na połączenie elementu udowego i piszczelowego w zakresie +/- 2 rozmiary. Opcje CR/CS i PS w 10 rozmiarach i   &gt; niż 6 wysokościach  </t>
  </si>
  <si>
    <t>Całkowita odwrócona endoproteza stawu ramiennego.
Trzpień bezcementowy w 9 rozmiarach: śr. 5-18mm, dług. 70-120mm Trzpień cementowany w 16 rozmiarach: śr. 5-18mm, dług. 70-200mm. Element łopatkowy bezcementowy wykonany z tantalu,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t>
  </si>
  <si>
    <t>Elementy uzupełniające ubytki dna panewki, wykonane z tantalu, dostępne w 6 wysokościach, średnice 26, 32, 38mm</t>
  </si>
  <si>
    <t>*Wykonawca zobowiązuje się do nieodpłatnego użyczenia instrumentarium operacyjnego (wraz z zapewnieniem bezpłatnego serwisu) z przymiarami panewek, wkładów i głów 
* złożenie w depozycie zestawu rozmiarów implantów  po 2  sztuki 
* systemy rewizyjne na żądanie 48 h</t>
  </si>
  <si>
    <t>Ilość</t>
  </si>
  <si>
    <t>Silikonowe protezy stawów śródręczno-paliczkowych w minimum 7 rozmiarach z kątem ugięcia 30°  odpowiadającym naturalnemu ugięciu stawu  w stanie spoczynku. Trzpień proksymalny w rozmiarze od 15 mm do 30,7 mm. Trzpień dystalny w rozmiarze od 12 mm do 25 mm.</t>
  </si>
  <si>
    <t>2) tytanowa śruba mocująca</t>
  </si>
  <si>
    <t>PROTEZOPLASTYKA CEMENTOWA</t>
  </si>
  <si>
    <t>PROTEZOPLASTYKA BEZCEMENTOWA</t>
  </si>
  <si>
    <t>ASORTYMENT DO PROTEZOPLASTYKI KOLANA</t>
  </si>
  <si>
    <t xml:space="preserve">Głowa metalowa o średnicy 28,32, 36  wysokopolerowana, co najmniej  4 długości szyjki,  konus 12/14.   </t>
  </si>
  <si>
    <t>Wykonawca zobowiązany jest użyczyć nieodpłatnie na  czas trwania umowy instrumentaria do w/w zespoleń, w pozycji 1 -  dwa komplety instrumentarium</t>
  </si>
  <si>
    <t>Podłoże  wspomagające regenerację chrząstki na bazie włókien kwasu hialuronowego stosowane w chirurgii stawowej  i  artroskopii  z uszkodzeniami III i IV  stopnia.  Produkt jałowy przechowywany w temperaturze pokojowej. Rozmiar  nie większy niż  5 x 5 cm</t>
  </si>
  <si>
    <t>L.P.</t>
  </si>
  <si>
    <t xml:space="preserve">RODZAJ IMPLANTU </t>
  </si>
  <si>
    <t xml:space="preserve">Ilość </t>
  </si>
  <si>
    <t>1</t>
  </si>
  <si>
    <t>szt.</t>
  </si>
  <si>
    <t>2</t>
  </si>
  <si>
    <t>IMPLANTY DO ZESPOLEŃ BLIŻSZEJ NASADY KOŚCI RAMIENNEJ  STAL</t>
  </si>
  <si>
    <t>3</t>
  </si>
  <si>
    <t>IMPLANTY DO ZŁAMAŃ OKOŁOSTAWOWYCH  BLIŻSZEJ  NASADY  KOŚCI  RAMIENNEJ  STAL</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</si>
  <si>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Głowa płyty ukształtowana anatomicznie owalna obejmująca cześć tylną głowy kości ramiennej.   Implanty stalowe  wykonane z materiału  dopuszczonego dla rezonansu magnetycznego. Śruby wprowadzane w głowę kości ramiennej przez płytę za pomocą celownika 
Płyty  posiadają  od 2 do 8 otworów w trzonie . Płyta anatomiczna</t>
  </si>
  <si>
    <t>IMPLANTY DO ZESPOLEŃ DALSZEJ NASADY KOŚCI RAMIENNEJ  STAL</t>
  </si>
  <si>
    <t xml:space="preserve">Płytki  do dalszej nasady kości ramiennej. Płyty mocowane od strony przyśrodkowej lub tylnobocznej. Płytka anatomiczna o kształcie zmniejszającym kontakt z kością , blokująco-kompresyjna. Na trzonie płyty znajdują się otwory dwufunkcyjne, blokująco-kompresyjne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W głowie płyty znajdują  się otwory gwintowane prowadzące śruby blokowane pod różnymi kątami – w różnych kierunkach. Śruby wprowadzane w głowę kości ramiennej przez płytę za pomocą celownika.
3 różne rodzaje płyt , anatomicznych  </t>
  </si>
  <si>
    <t>DALSZA NASADA KOŚCI PROMIENIOWEJ stal</t>
  </si>
  <si>
    <t>IMPLANTY DO ZŁAMAŃ BLIŻSZEGO I DALSZEGO KOŃCA KOŚCI PISZCZELOWEJ I STRZAŁKOWEJ  STAL</t>
  </si>
  <si>
    <t>Płytka dynamiczna dostępna z dwoma otworami na trzonie, o rozmiarach 12,7x26mm (jednootworowa) i 12,7x36mm (dwuotworowa),  pakowana sterylnie</t>
  </si>
  <si>
    <t>4. szybkozłoączka -  2  sztuki</t>
  </si>
  <si>
    <t>IV</t>
  </si>
  <si>
    <t>V</t>
  </si>
  <si>
    <t>VI</t>
  </si>
  <si>
    <t>VII</t>
  </si>
  <si>
    <t>ŚRUBY DO ZESPOLEŃ 2.4/ 2.7/3.5/ 4,0   korowe i  blokowane, stało i zmiennokątowe, stalowe</t>
  </si>
  <si>
    <t>VIII</t>
  </si>
  <si>
    <t xml:space="preserve">ŚRUBOPŁYTA DO ZŁAMAŃ SZYJKI KOŚCI UDOWEJ </t>
  </si>
  <si>
    <t xml:space="preserve">Śruba o średnicy 5.0mm z gwintowaną główką, blokowana w płycie, dostępne długości od 14 do 90mm, zalecany do zabiegu zakres od 30 do 60mm, z gniazdem gwiazdkowym T25,  pakowana sterylnie </t>
  </si>
  <si>
    <t xml:space="preserve"> RAZEM</t>
  </si>
  <si>
    <t>Wymagania dodatkowe:</t>
  </si>
  <si>
    <t>1.  Zestawy narzędzi  kompatybilne z implantami</t>
  </si>
  <si>
    <t>2  Co najmniej 2  zestawy  śrub do implanów</t>
  </si>
  <si>
    <t>a)</t>
  </si>
  <si>
    <t>b)</t>
  </si>
  <si>
    <t>c)</t>
  </si>
  <si>
    <t>d)</t>
  </si>
  <si>
    <t>Implanty do zaopatrywania złamań w obrębie kości paliczków, śródręcza, artrodezy oraz głowy kości promieniowej, pod śruby 1.2/1.5 oraz 2.0/2.3 nieblokowane i blokowane. Blokowane - pozwalające na wprowadzenie śruby w zakresie kąta +/- 15 stopni, blokowanie w systemie trójpunktowego bezgwintowego blokowania na docisk.</t>
  </si>
  <si>
    <t xml:space="preserve">Płyty tytanowe, pod śruby 1.2 mm, 1.5 mm, profil 0.6 mm, w kształcie litery L 5 otworowe oraz pod śruby 2.0 mm, 2.3 mm, profil 1.0 mm, w kształcie litery L 6 otworowe  </t>
  </si>
  <si>
    <t>Płyty tytanowe, pod śruby 2.5 mm, profil 1,6 mm, anatomicznie ukształtowane, z flapem, 12,13 otworowe, prawe i lewe, blokowane</t>
  </si>
  <si>
    <t>Element piszczelowy stawu kolanowego w opcji  rotacyjnej , cementowany, wykonany z CoCr z wysoce polerowaną powierzchnią górną oraz chropowatą powierzchnią dolną posiadający loże na cement z podcięciami na obrzeżach.  Kompatybilny z wkładką zatrzaskową CR/CS i PS. W dolnej części posiada skrzydełka antyrotacyjne. Dostępny w &gt; 8 rozmiarach.</t>
  </si>
  <si>
    <t>Zestaw do grawitacyjnej separacji płytek krwi umożliwiający odzyskanie ponad 90% trombocytów o ponad 9-cio krotnej koncentracji i uzyskanie nie mniej niż 3ml zawiesiny PRP.
Zestaw zawiera niezbędne akcesoria do pobrania i preparatyki krwi, antykoagulant oraz separator z trzema portami Luer Lock umożliwiającymi napełnienie krwią separatora, pobranie osocza ubogopłytkowego oraz pobranie osocza bogatopłytkowego PRP; tuba separująca zabezpieczona przegrodą chroniącą przed zmieszaniem uzyskanych frakcji
W zestawie wirówka.</t>
  </si>
  <si>
    <t>Zestaw do grawitacyjnej separacji koncentratu autogennych komórek macierzystych umożliwiających odzyskanie ze szpiku kostnego pacjenta nie mniej niż 79% komórek jądrzastych oraz uzyskanie zawiesiny o bardzo wysokiej koncentracji komórek multipotencjalnych z ponad 6-cio krotnym zagęszczeniem komórek jądrzastych. Zestaw zawiera akcesoria do pobierania szpiku, antykoagulant, separator z 3 portami Luer-Lock, zabezpieczony przegrodą chroniącą przed zmieszaniem uzyskanych frakcji, w której znajduje się komora na odwirowany koncentrat. W zestawie wirówka</t>
  </si>
  <si>
    <t>RAZEM:</t>
  </si>
  <si>
    <t xml:space="preserve">3  implanty w najczęściej używanych rozmiarach w zestawach do sterylizacji dostępne na miejcu, wybrane zestawy  implantów na żądanie  48 h </t>
  </si>
  <si>
    <t xml:space="preserve">Zestaw do szycia łąkotki all inside, kotwice miękki, ogranicznik  penetracji, podajnik z ugięciem </t>
  </si>
  <si>
    <t>Drut nitinolowy prowadzący do śrub interferencyjnych</t>
  </si>
  <si>
    <t>Sterylny zestaw instrumentów do kotwic o średnicy 1,4mm - celownik, wiertło i obturator</t>
  </si>
  <si>
    <t>Kotwica z materiału PEEK, średnica 5,5mm wkręcana, z dwiema różnokolorowymi taśmami o szerokości 1,5mm zakończonymi nicią #2. Jedna taśma przesuwna</t>
  </si>
  <si>
    <t>Nić niewchłanialna #2 o podwyższonej wytrzymałości, biało-niebieska z igłami op. 1 szt.</t>
  </si>
  <si>
    <t>Taśma o szerokości 1,5mm, op. 2 szt., czarno-niebieska i czarna</t>
  </si>
  <si>
    <t>Taśma o szerokości 2,3mm z igłami, op. 2 szt., czarno-niebieska i czarna</t>
  </si>
  <si>
    <t>Przeszywacz tkankowy z chwytakiem nici z plecionki nitinolowej  .  Ostra, niskoprofilowa końcówka ułatwiająca penetrację tkanki i minimalizująca jej urazy, różne stopnie wygięcia i kierunki zakrzywienia. Instrument sterylny, jednorazowy</t>
  </si>
  <si>
    <t>Śruby stosowane w technice operacyjnej do w/w zespoleń. Śruby blokowane i korowe oraz kaniulowane</t>
  </si>
  <si>
    <t>Razem:</t>
  </si>
  <si>
    <t>Płyty zorganizowane w statywach,  wkręty  zorganizowane w statywach (2 komplety)</t>
  </si>
  <si>
    <t xml:space="preserve">Element rzepkowy wykonany z polietylenu . W opcji okrągły i anatomiczny w  5 rozmiarach  </t>
  </si>
  <si>
    <t>Gwóźdź udowy, blokowany, kaniulowany, tytanowy sterylny. Z możliwością implantowania antegrade I retrograde przy użyciu tego samego implant.   Możliwość wielopłaszczyznowego blokowania dystalnego.
Zarówno w części proksymalnej jak I dystalnej podłużne otwory umożliwiające dynamizacje.
 Gwóźdź uniwersalny – do prawej I lewej nogi. Zaślepki kaniulowane w długościach od 0mm do 20mm. Średnice gwoździa od 9mm do 14mm, w dł. Od 300mm do 480mm
zestaw : gwóźdź, trzy śruby plus zaślepka</t>
  </si>
  <si>
    <t>Gwóźdź tytanowy podudziowy sterylny . Możliwość wielopłaszczyznowego blokowania proksymalnego za pomocą śrub gąbczasto – korowych posiadających w części gwint korowy a w części gwint gąbczasty . Możliwość kompresji odłamów Za pomocą śruby kompresyjnej
Gwóźdź o średnicy od 8mm do 13mm, w długościach od 280 mm do 400 mm.
Dostępne gwoździe lite i kaniulowane. Śruby blokujące o średnicy 4.0  -  5.0 w długościach  30-80 mm . Zaślepki kaniulowane w długościach od 0mm do 15mm. Zestaw : gwóźdź, 4  śruby plus zaślepka</t>
  </si>
  <si>
    <t>*Warunki dodatkowe:</t>
  </si>
  <si>
    <t>* depozyt -  po 2 sztuki z każdej pozycji +  wirówka</t>
  </si>
  <si>
    <t>Śruba Drill-Fix. o  śr.  2,0 mm ,  co najmniej 3 długości  gwintu    i co najmniej 3 długości śruby, wykonane z  tytanu</t>
  </si>
  <si>
    <t>Udowe mocowanie przeszczepu-implant typu endobutton; tytanowa płytka z nicią prowadzącą, zaopatrzona w dwie pętle do zawieszenia przeszczepu, pętle o zmiennej, regulowanej długości</t>
  </si>
  <si>
    <t>Udowe mocowanie przeszczepu-implant typu endobutton; tytanowa płytka z nicią prowadzącą, zaopatrzona w pętle do zawieszenia przeszczepu, pętle o zmiennej, regulowanej długości. Wsteczne blokowanie pętli</t>
  </si>
  <si>
    <t>* Wykonawca zobowiązuje się do dostarczenia : 2 x nowe zestawy instrumentarium do protezoplastyki całkowitej i 2 x instrumentarium do protezoplastyki połowiczej , 2 x napęd dedykowany do zabiegów w tym zakresie oraz implanty na czas trwania umowy 
*instrumentarium i komplet wszczepów do protezoplastyki rewizyjnej na żądanie.</t>
  </si>
  <si>
    <t>Wykonawca zobowiązuje się do nieodpłatnego użyczenia instrumentarium operacyjnego (wraz z zapewnieniem bezpłatnego serwisu).</t>
  </si>
  <si>
    <t>Spacer biodrowy z gentamycyną na szkielecie metalowym,  o trzpieniu standardowym i wąskim,  w min. 3 rozmiarach głowy</t>
  </si>
  <si>
    <t>Spacer biodrowy z gentamycyną i wankomycyną na szkielecie metalowym,  o trzpieniu standardowym i wąskim,  w min 3 rozmiarach głowy</t>
  </si>
  <si>
    <t>Spacer kolanowy z gentamycyną,  w min. 3 rozmiarach głowy</t>
  </si>
  <si>
    <t>Spacer kolanowy z gentamycyną i wankomycyną,  w min. 3 rozmiarach głowy</t>
  </si>
  <si>
    <t>Spacer ramienny z gentamycyną, w min. 2 rozmiarach</t>
  </si>
  <si>
    <t>Cement z gentamycyną i wankomycyną   o poj.  40 - 60 g o składzie i proporcji antybiotyków jak w spacerach</t>
  </si>
  <si>
    <t>Cement z gentamycyną o poj.  40 - 60 g o składzie i proporcji antybiotyku jak w spacerach</t>
  </si>
  <si>
    <t>Jałowy, wewnętrzny stabilizator stopy, implant wykonany z tytanu, do małoinwazyjnej korekcji stopy płasko-koślawej nabytej. Wprowadzany do przestrzeni między kością skokową a kością piętową (zatoka stępu). Implant drążony (kaniulowany), gwintowany w części węższej. Część środkowa implantu w kształcie stożka, nie posiadająca gwintu.
Implant w 6 rozmiarach min. 5mm - max. 10mm</t>
  </si>
  <si>
    <t>Załącznik nr 1.1</t>
  </si>
  <si>
    <t>Załącznik nr 1.2</t>
  </si>
  <si>
    <t>Załącznik nr 1.3</t>
  </si>
  <si>
    <t>Załącznik nr 1.4</t>
  </si>
  <si>
    <t>Załącznik nr 1.5</t>
  </si>
  <si>
    <t>Załącznik nr 1.8</t>
  </si>
  <si>
    <t>* Zamawiajacy wymaga bezpłatnego użyczenia instrumenarium</t>
  </si>
  <si>
    <t>Załącznik nr 1.9</t>
  </si>
  <si>
    <t>Załącznik nr 1.10</t>
  </si>
  <si>
    <t>Załącznik nr 1.11</t>
  </si>
  <si>
    <t>Załącznik nr 1.12</t>
  </si>
  <si>
    <t>Załącznik nr 1.13</t>
  </si>
  <si>
    <t>Nazwa asortymentu</t>
  </si>
  <si>
    <t>Nazwa asorytmentu</t>
  </si>
  <si>
    <r>
      <t>Warunki:</t>
    </r>
    <r>
      <rPr>
        <sz val="9"/>
        <rFont val="Tahoma"/>
        <family val="2"/>
        <charset val="238"/>
      </rPr>
      <t xml:space="preserve">
1. Wykonawca zobowiązuje się pozostawić w depozycie płytki wyszczególnione w zestawie podstawowym wraz z pełnym asortymentem odpowiednich samogwintujących śrub.
2. W ramach wartości zamówienia dopuszcza się zamawianie rozmiarów płytek innych niż w zestawie podstawowym
3. Dostarczenie wraz z pierwszą dostawą płytek, w kontenerze, użyczonego instrumentarium zawierającego wkręcany w płytki celownik tulejkowy
4. Wymiana zużytych elementów instrumentarium w czasie trwania umowy
5. Wykonawca odbiera instrumentarium i niezużyte implanty po zakończeniu umowy
6. Do instrumentarium musi być załączony spis narzędzi , instrukcja zakładania implantów oraz sterylizacji narzędzi w języku polskim</t>
    </r>
  </si>
  <si>
    <t>Element piszczelowy stawu kolanowego w opcji  rotacyjnej ,  bezcementowany, wykonany z CoCr z wysoce polerowaną powierzchnią górną oraz chropowatą powierzchnią dolną posiadający loże na cement z podcięciami na obrzeżach.  Kompatybilny z wkładką zatrzaskową CR/CS i PS. W dolnej części posiada skrzydełka antyrotacyjne. Dostępny w &gt; 8 rozmiarach.</t>
  </si>
  <si>
    <t>Trzpień  bezcementowy  prosty   długi stożkowy , kształt  klina,  pokryty porowatą okładziną  tytanową napylaną próżniowo, w  co najmniej 10  rozmiarach, konus 12/14</t>
  </si>
  <si>
    <t>Trzpień cementowy uniwersalny samocentrujący w kanale szpikowym, bez kołnierzowy, typu Muller, gładki, polerowany.   Eurokonus 12/14</t>
  </si>
  <si>
    <t>Głowa  bipolarna o średnicach od 41 do 61 mm  z polietylenowym kołnierzem do zatrzaśnięcia głowy 22 i  28 mm</t>
  </si>
  <si>
    <t>Trzpień   bezcementowy  rewizyjny ze stopu  tytanu o  okrągłym przekroju  zwężany  dystatalnie w co najmniej 12 średnicach i  co najmniej 2  wersjach  kąta szyjkowego, stożek 10/12</t>
  </si>
  <si>
    <t>Element rewizyjny piszczelowy stawu kolanowego w opcji rotacyjnej, cementowany, wykonany z CoCr z wysoce polerowaną powierzchnią górną oraz chropowatą powierzchnią dolną (microblast) z lożami na cement o głębokości 0,8mm. 2 stopniowe pochylenie konusa względem tacy. Element piszczelowy dostępny w 9 rozmiarach. Kompatybilny z wkładką pierwotną i rewizyjną.</t>
  </si>
  <si>
    <t xml:space="preserve">Augmenty udowe dystalne wykonane z CoCr, cementowane, o grubości 4mm, 8mm, 12mm, 16mm. Posiadające lożę na cement o głębokości 0,8mm.  </t>
  </si>
  <si>
    <t xml:space="preserve">Augmenty udowe tylne wykonane z CoCr, cementowane, o grubości 4mm, 8mm, 12mm. Posiadające lożę na cement o głębokości 0,8mm.  </t>
  </si>
  <si>
    <t xml:space="preserve">Augmenty piszczelowe, wykonane z CoCr, cementowane, dostępne w opcji univwersalnej dla grubości 5 mm oraz opcji LM\RL i RM\LL dla grubości 10mm, 15mm w rozmiarach 1/2, 3/4, 5/6, 7/8, 9/10 odpowiednich dla rozmiarów tacy piszczelowej. </t>
  </si>
  <si>
    <t>Trzpień cementowany, tytanowy, uniwersalny o średnicy 14mm i długości 30mm, 50mm, 80mm, 130mm oraz o średnicy 16mm i długości 80mm i 130mm.</t>
  </si>
  <si>
    <t>Trzpień bezcementowy, tytanowy, antyrotacyjny, uniwersalny do elementu piszczelowego i udowego. Dostępny o średnicy 10mm, 12mm, 14mm, 16mm, 18mm, 20mm, 22mm, 24mm i długościach 60mm, 110mm, 160mm.</t>
  </si>
  <si>
    <t>Adapter rewizyjny, offsetowy 2mm, 4mm, 6mm pozwalający na ustawienie pozycji offsetu w zakresie 360°.</t>
  </si>
  <si>
    <t xml:space="preserve">Kołnierz udowy, symetryczny w opcji cementowanej w rozmiarze 30mm, uzupełniający ubytki kostne wewnątrz przynasady, zapewniający stabilność rotacyjną i progresywnie przenoszący obciążenia poprzez schodkową budowę.  </t>
  </si>
  <si>
    <t xml:space="preserve">Kołnierz udowy, symetryczny w opcji bezcementowej z napyleniem porowatym tytanem w części dystalnej, uzupełniający ubytki kostne wewnątrz przynasady, zapewniający stabilność rotacyjną i progresywnie przenoszący obciążenia poprzez schodkową budowę.  Rozmiary 30mm, 35mm, 40mm, 50mm, 55mm. </t>
  </si>
  <si>
    <t xml:space="preserve">Kołnierz udowy, symetryczny w opcji bezcementowej z napyleniem porowatym tytanem na całej długości, uzupełniający ubytki kostne wewnątrz przynasady, zapewniający stabilność rotacyjną i progresywnie przenoszący obciążenia poprzez schodkową budowę.  Rozmiary 30mm, 35mm, 40mm, 50mm, 55mm. </t>
  </si>
  <si>
    <t xml:space="preserve">szt. </t>
  </si>
  <si>
    <t xml:space="preserve">Kołnierz piszczelowy, symetryczny w opcji cementowanej w rozmiarze 29mm, uzupełniający ubytki kostne wewnątrz przynasady, zapewniający stabilność rotacyjną i progresywnie przenoszący obciążenia poprzez schodkową budowę.  </t>
  </si>
  <si>
    <t>Kołnierz piszczelowy, symetryczny w opcji bezcementowej z napyleniem porowatym tytanem w części proksymalnej, uzupełniający ubytki kostne wewnątrz przynasady, zapewniający stabilność rotacyjną i progresywnie przenoszący obciążenia poprzez schodkową budowę.  Rozmiary 29mm, 37mm, 45mm, 53mm, 61mm oraz 69mm.</t>
  </si>
  <si>
    <t>Kołnierz piszczelowy, symetryczny w opcji bezcementowej z napyleniem porowatym tytanem na całej długości, uzupełniający ubytki kostne wewnątrz przynasady, zapewniający stabilność rotacyjną i progresywnie przenoszący obciążenia poprzez schodkową budowę.  Rozmiary 29mm, 37mm, 45mm, 53mm, 61mm oraz 69mm.</t>
  </si>
  <si>
    <t>Wkładka rotacyjna wykonana z polietylenu z przeciwutleniaczem stabilizującym wolne rodniki, wzmocniona metalowym rdzeniem, z możliwością związania protezy do systemu zawiasowego poprzez użycie metalowego pinu. W 4 rozmiarach: XXS w grubościach od 12mm do 24 mm ze skokiem co 2mm oraz XS, S, M w grubościach od 12mm do 32mm ze skokiem co 2mm.</t>
  </si>
  <si>
    <t>Trzpień, mocowany w przynasadzie, bezcementowy, wykonany ze stopu tytanu, pokryty w części bliższej i kołnierzowej porowatym tytanem oraz w całości hydroksyapatytem, kołnierzowy o geometrii potrójnego stożka. CCD 130°, w 12 rozmiarach, w wersji Standard i High Offset, o długości trzpienia 97 - 119mm. Równomierny wzrost rozmiaru ML o 1 mm między rozmiarami. Lateralizacja o 6mm w rozmiarach 1-4 oraz o 8mm w rozmiarach 5-12. Stożek 12/14, szyjka spłaszczona w płaszczyźnie ML. Dostosowany do technik małoinwazyjnych, instrumentarium posiada frez do przygotowania kości pod kołnierz.</t>
  </si>
  <si>
    <t>Wkładka polietylenowa związana crosslink o średnicy wewnętrznej: 28mm w roz. 48 - 50; 32mm w roz. 52 - 76mm; 36mm w roz. 56 - 60mm; 40mm w roz. 62 - 68mm; opcje neutralna oraz lateralizowana z 10-stopniową reorientacją.</t>
  </si>
  <si>
    <t>Endoproteza  cementowa jednoprzedziałowa  stawu kolanowego  w min.  pięciu rozmiarach uda i  5 rozmiarach piszczeli, wkładki polietylenowe anatomiczne, niezwiązane z komponentem piszczelowym (mobile bearing).</t>
  </si>
  <si>
    <t>Endoproteza  jednoprzedziałowa  bezcementowa  stawu kolanowego  w min.  pięciu rozmiarach uda i  5 rozmiarach piszczeli, wkładki polietylenowe anatomiczne, niezwiązane z komponentem piszczelowym (mobile bearing).</t>
  </si>
  <si>
    <t>Płytka kształtowa, blokowana, tytanowa do bliższej nasady kości ramiennej. W części trzonowej od 3 do 8 otworów  blokowanych i  dociskowych  .  W części nasadowej minimum 9 otworów blokowanych o wielokierunkowym ustawieniu w celu pewnej stabilizacji odłamów oraz  4-6 otworów do wstępnej stabilizacji drutami K .  Płyta w systemie śrub 3,5.  Implanty kodowane kolorami.</t>
  </si>
  <si>
    <t>Płytka blokowana, tytanowa, wąska  do bliższej nasady kości piszczelowej, zakładana od strony bocznej, prawa i lewa. Stabilizowana wkrętami 3,5  korowymi  2,4, 3,5 , 3,9,  blokowanymi. W części trzonowej 4 do minimum 8 otworów blokowanych. W części nasadowej min. 6 otworów blokowanych o wielokierunkowym ustawieniu. Implanty kodowane kolorami.</t>
  </si>
  <si>
    <t>Płytka piszczelowa dystalna przyśrodkowa:
Plytka kształtowa blokowana do dalszej nasady kości piszczelowej, zakładana od strony przyśrodkowej, tytanowa, w systemie śrub 3,5. Wersja prawa/lewa. W części trzonowej 4 do 14 par rozdzielnych otworów-blokowanego i kompresyjnego. W cześci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Otwory kompresyjne z dwukierunkową. Wydłużony otwór do pozcyjonowania płyty. Posiadająca otwory pod druty Kirschnera do tymczasowego ustalenia płytki. Implanty kodowane kolorami.</t>
  </si>
  <si>
    <t xml:space="preserve">Płytka prosta tytanowa  od 6-8 otworów blokowanych i korowych do wkrętów o średnicy 2,4; 3,5; 3,9mm  w tym 2 otwory kompresyjne.  </t>
  </si>
  <si>
    <t xml:space="preserve">Płytka  tytanowa, rekonstrukcyjna od 4-10 otworów blokowanych i korowych do wkrętów o średnicy  2,4; 3,5; 3,9mm w tym 2 otwory kompresyjne.  </t>
  </si>
  <si>
    <t>Płytka wąska prosta tytanowa  blokowana kompresyjna z ograniczonym kontaktem od 5 do 12 otworów blokowanych / korowych.  Zakończenie części trzonowej płytki odpowiednio wyprofilowane do wprowadzenia płytki metodą minimalnego cięcia.  Wkręty 3,5 korowe i  2,4 ; 3,5 ; 3,9 blokowane. Implanty kodowane kolorami.</t>
  </si>
  <si>
    <t>Płytka kształtowa, blokowana do dalszej nasady kości strzałkowej na stronę boczną kości, prawa i lewa. W części trzonowej 4 - 8 otworów. w części nasadowej minimum 6 otworów blokowanych z gwintem walcowym na pełnym obwodzie. Implanty kodowane kolorami.</t>
  </si>
  <si>
    <t>Płytka blokowana hakowa do leczenia złamań bliższego końca kości łokciowej</t>
  </si>
  <si>
    <t>Płytka Y kształtowa, tytanowa, blokowana do dalszej nasady kości ramiennej, zakładana od tyłu , prawa i lewa. W części trzonowej od 5 do 12 otworów blokowanych z gwintem walcowym na pełnym obwodzie.</t>
  </si>
  <si>
    <t>Płytki kształtowe, tytanowe, do artrodezy stawu skokowego przednie, tylne, boczne, przednio-boczne.  Posiadające 1 otwór w części nasadowej ustawiony skośnie, do wprowadzenia wkręta przez co najmniej dwie łączone kości, zapewniający kompresję stawu skokowego. w części trzonowej min. 4 otw blokowane i max. 1 otwór do kompresji. Otwory blokowane pod wkręty 5,0mm, 4,5mm do kompresji stawu skokowego.</t>
  </si>
  <si>
    <t>Płytka blokowana, anatomiczna do dalszej nasady kości promieniowej, dłoniowa . Wąska lub szeroka,  prawa i lewa.  Część trzonowa z podcięciami w celu ograniczenia kontaktu implantu z kością.</t>
  </si>
  <si>
    <t xml:space="preserve">Wkręt blokowany, tytanowy, samogwintujący z gniazdem typu torks i gwintowaną główką Ø 5,0 mm,  L= 16 – 90mm </t>
  </si>
  <si>
    <t xml:space="preserve">Wkręt korowy tytanowy z gniazdem typu torks  Ø 4,5mm, L= 20- 90 mm </t>
  </si>
  <si>
    <t>Wkręt tytanowy stożkowy o niepełnym gwincie Ø 5,4mm, L=30-95mm</t>
  </si>
  <si>
    <t>Wkręt blokowany, kobaltowy VA samogwintujacy  Ø  3,5mm x 12-110mm</t>
  </si>
  <si>
    <t>Śruby tytanowe kaniulowane korowe oraz gąbczaste o średnicy 3,5mm, długość 10-60mm ze skokiem co 2mm i 60-90mm ze skokiem co 5mm. Śruby samogwintujące, samowiercące</t>
  </si>
  <si>
    <t>Śruba tytanowa kaniulowana o średnicy 4,5mm o długości 10-30mm ze skokiem co 2mm i 30-70mm ze skokiem co 5mm. Śruby samogwintujące, samowiercące z częściowym gwintem</t>
  </si>
  <si>
    <t>Wiertło kaniulowane  do śrub kaniulowanych 3,5mm; 4,5mm</t>
  </si>
  <si>
    <t xml:space="preserve">Wkręt Herberta  kaniulowany   Ø 3,0 / 2,0 mm; 4,0/ 3,0mm; 3,2/2,5mm,  tytan w co najmniej 6  długościach </t>
  </si>
  <si>
    <t>Wkręt kaniulowany kompresyjny, samowiercący wkonany ze stopu tytanu- typu Herbert z dniazdem typu troks Ø 6,5*16; 6,5*32mm</t>
  </si>
  <si>
    <t xml:space="preserve">Wkręty kaniulowane do korekcji pierwszej kości śródstopia ze zmienną średnicą gwintu na długości wkręta. Ścięcie 40°÷60° części bliższej umożliwiające całkowite zagłębienie wkręta w kości.
Wkręty dostępne w 2 rozmiarach: gwintu Ø 3,0mm w części dalszej i 4,2mm ; Ø 4,0mm w części dalszej i 5,0mm </t>
  </si>
  <si>
    <t>Wewnętrzny stabilizator stopy, tytanowy implant do zatoki stępu, do małoinwazyjnej korekcji stopy płasko-koślawej nabytej, wprowadzany do kanału i zatoki stępu.
Implanty jałowe wykonane z tytanu, w 6 rozmiarach</t>
  </si>
  <si>
    <t>Gwóźdź do kości przedramienia i strzałkowej Ø 4 -5mm, L= 180-300mm. Wymagania: gwóźdź tytanowy lity.</t>
  </si>
  <si>
    <t>Wkręt blokujący samogwintujący tytanowy Ø 2,0 ; 2,7 mm lub Ø 1,5/ 2,7mm</t>
  </si>
  <si>
    <t>Śruba zaślepiająca lub kompresyjna M4 tytanowa</t>
  </si>
  <si>
    <t>Gwóźdź kaniulowany do leczenia złamań kości piętowej lub artrodezy stawu skokowo-piętowego. Tytanowy o średnicy 10 i 12mm. Wprowadzany od strony guza piętowego. Wersja do prawej i lewej kończyny. Gniazda typu Torx</t>
  </si>
  <si>
    <t>Wkręt blokujący 5,0 i 5,5 mm, L=20-60 mm</t>
  </si>
  <si>
    <t>Śruba zaślepiająca M6, tytanowa</t>
  </si>
  <si>
    <t>Gwóźdź śródszpikowy ramienny rekonstrukcyjny, kaniulowany. Tytanowy w wersji krótkiej – 150mm Ø 8-9mm oraz długiej 180-280mm Ø 7-9mm.  W części bliższej co najmniej 4 otwory ustawione w 3 płaszczyznach, w tym otwory gwintowane. Gwoździe kodowane kolorami.</t>
  </si>
  <si>
    <t xml:space="preserve">Wkręty blokujące samogwintujące, tytanowe  Ø 3,0; 4,0; 4,5 mm . Kodowane kolorami – każda średnica inny kolor. </t>
  </si>
  <si>
    <t xml:space="preserve">Śruba zaślepiająca M6 kaniulowana pozwalające na wydłużenie części bliższej gwoździa lub kompresyjna </t>
  </si>
  <si>
    <t>Drut Kirschnera Ø 1,0-3,0 mm, dł. 150-380 mm, pakowane po 10szt.</t>
  </si>
  <si>
    <t>Syntetyczny materiał kościozastępczy do wypełniania ubytków kostnych, skład:75% hydroksyapatyt + 25% fosforsn trójwapniowy , ulegający stopniowej całkowitej resorpcji w czasie 1 do 6 miesięcy, 100% materiał syntetyczny, bezpieczny, 100% biokompatybilny, osteokondukcyjny, o gramaturach: klin 8-10-12*20*30mm</t>
  </si>
  <si>
    <t>Grotowkręt Schanza Ø 5.0 mm o zwiększonym rdzeniu w pobliżu korówki, co zapewnia uszczelnienie otworu i zapobiega infekcjom o długości 100-250 z różną długością  gwintu: 100mm/30, 125/40mm,150/60mm, 175/60mm, 200/80 oraz 250/80. dedykowane do stabilizatora dużego.  Materiał stal</t>
  </si>
  <si>
    <t>Grotowkręt Schanza  Ø 6.0 mm zwiększonym rdzeniu w pobliżu korówki, co zapewnia uszczelnienie otworu i zapobiega infekcjom  o długości 100-250mm, z różną wysokością gwintu: 100/30, 125/40, 150/60, 175/60, 200/80 i 250/80, dedykowane do miednicy i stabilizatora dużego, material stal</t>
  </si>
  <si>
    <t>Grotowkręt Schanza  Ø 4.0 mm zwiększonym rdzeniu w pobliżu korówki, co zapewnia uszczelnienie otworu i zapobiega infekcjom o długości 60-175mm, dedykowane do stabilizatora średniego, material stal.</t>
  </si>
  <si>
    <t xml:space="preserve">Gwóźdź śródszpikowy ramienny, blokowany, tytanowy. Gwóźdź lity i kaniulowany z ugięciem lateralnym w części bliższej.  Możliwość wielopłaszczyznowego blokowania proksymalnego i dystalnego.   Zaślepka kaniulowana w długościach od 0mm do 15mm. Srednice gwoździa; 8 -  11mm w długościach od 150  do 320. W zestawie : gwóźdź, cztery  śruby plus zaślepka.   </t>
  </si>
  <si>
    <t>L.p.</t>
  </si>
  <si>
    <t>Nazwa</t>
  </si>
  <si>
    <t>Wartość brutto</t>
  </si>
  <si>
    <t>Tytanowe płytki do złamań nasady dalszej kości promieniowej, dłoniowe długie XXL, 100mm, 145mm, 189mm</t>
  </si>
  <si>
    <t>Śruba blokowana tytanowa, 2,4 i ø 2.7 mm</t>
  </si>
  <si>
    <t>Śruba blokowana tytanowa ø 3.5 mm, T10, dł. 10-70 mm</t>
  </si>
  <si>
    <t>Śruba korowa tytanowa ø 3.5 mm, T10, dł. 10-70 mm</t>
  </si>
  <si>
    <t>Śruba blokowana tytanowa ø 3.5 mm, T10, dł. 8-70 mm</t>
  </si>
  <si>
    <t>Śruba korowa tytanowa ø 3.5 mm, T10, dł. 8-70 mm</t>
  </si>
  <si>
    <t>Śruba blokowana tytanowa ø 2.7 mm, T10, dł. 8-70 mm</t>
  </si>
  <si>
    <t>Tytanowa śruba kaniulowana ø 4.0 mm, kaniulacja ø 1.55 mm, pełny lub częściowy gwint, długość śruby 10-70 mm</t>
  </si>
  <si>
    <t>Tytanowa śruba kaniulowana ø 6.5 mm, sterylna, kaniulacja ø 3.3 mm, częściowy gwint o długości 20 mm lub 40 mm, długość śruby 30-130 mm</t>
  </si>
  <si>
    <t xml:space="preserve">Tytanowa śruba kaniulowana ø 6.5 mm, sterylna, pełny gwint </t>
  </si>
  <si>
    <t>Śruba kompresyjna 3.6 mm i 4,1 mm, do płyt anatomicznych do stopy.</t>
  </si>
  <si>
    <t>Śruba tytanowa blokowana 4,0 i 2,7 mm, dł. 14-95mm</t>
  </si>
  <si>
    <t>Śruba tytanowa korowa 4,0; 3,5mm i 2,7 mm, dł.14-95mm</t>
  </si>
  <si>
    <t>Śruby interferencyjne tytanowe, średnica 7-10mm, długość 20-25mm</t>
  </si>
  <si>
    <t xml:space="preserve">Obszycie przeszczepu - Prosta igła połączona z pętlą wykonaną z nici o podwyższonej wytrzymałości, biało-niebieska </t>
  </si>
  <si>
    <t xml:space="preserve">Klin kościozastępczy  dostępny wco najmniej  4  rozmiarach </t>
  </si>
  <si>
    <t>Drut kostny do cerklarzu miękki L=5m , Ø 1,2-1,8</t>
  </si>
  <si>
    <t>Nazwa artykułu</t>
  </si>
  <si>
    <t>J.m.</t>
  </si>
  <si>
    <t xml:space="preserve">Elektroda z kanałem ssącym 3.5mm </t>
  </si>
  <si>
    <t>Elektroda z kanałem ssącym 4.0mm</t>
  </si>
  <si>
    <t>* 1) Na czas trwania umowy Wykonawca bezpłatnie użyczy konsolę artroskopową z przełącznikiem nożnym</t>
  </si>
  <si>
    <t xml:space="preserve">   2) Na czas trwania umowy Wykonawca bezpłatnie użyczy pompę artroskopową do poz. 1</t>
  </si>
  <si>
    <t>:                                                                                                                                                                                                             Formularz opatrzony podpisem elektronicznym</t>
  </si>
  <si>
    <t>Tytanowe śruby Herberta, kaniulowane z podwójnym gwintem, cześć gwintowana stanowi 30% długości śruby, dostępne w opakowaniach sterylnych i niesterylnych 
- średnica 2,5mm (długość 8-34mm),
- średnica 3,0mm (długość 10-36mm)</t>
  </si>
  <si>
    <t>Tytanowe śruby typu "snap-off", średnica 2 mm, długości w zakresie 10 do 14 mm, kodowana kolorem</t>
  </si>
  <si>
    <t xml:space="preserve">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 </t>
  </si>
  <si>
    <t>Tytanowe śruby kompresyjne, kaniulowane,  
- średnica 4,5 mm, częściowo gwintowane, gwint na całej długości (długość 20-80 mm),   
- średnica 6,7 mm (długość 40-120 mm), gwint na długości 18mm,
- średnica 6,7 mm (długość 40-120 mm), gwint na długości 28mm,
- średnica 6,7 mm (długość 40-120 mm), gwint na całej długości</t>
  </si>
  <si>
    <t>Tytanowe śruby kompresyjne, kaniulowane, bez głowy, gwint na całej długości śruby, implant sterylny, 
- średnica 2,5mm (długość 8-50mm),  
- średnica 3,5mm (długość 12-60mm),  
- średnica 4,0mm (długość 16-60mm)</t>
  </si>
  <si>
    <t>Tytanowa płyta do artrodezy stawu śródstopno-paliczkowego palucha, wysokość 1,5mm, płyta anatomiczna prawa/lewa, dostępna w trzech długościach 45mm - 62mm, zgięcie grzbietowe 8 stopni, koślawość 5 stopni, płyta prosta w trzech długościach 46mm - 65mm, mocowanie płyty z użyciem śrub 3mm, blokowanych zmienno-kątowo.</t>
  </si>
  <si>
    <t>Płyta tytanowa do osteotomii otwierającej nasady bliższej pierwszej kości śródstopia, płytka w kształcie litery L z klinem od 2mm do 7 mm, płytka niskoprofilowa – wysokość 0,5mm, lewa lub prawa.</t>
  </si>
  <si>
    <t>Tytanowe płyty do zespoleń w obrębie stopy, otwory pod śruby blokowane zmienno-kątowe 2,4mm / 3,0mm
- płytki proste 2,4mm( 4-,5-,6-,7-,8- otworowe),
- płyty proste 3,0mm (2-,4-,5- otworowe),
- płyty w kształcie T 2,4mm (3-,4-,5-,6-,7-,8-,9- otworowe),  
- płyty w kształcie T 3,0mm (2-,3-,4- otworowe),</t>
  </si>
  <si>
    <t>Płyta tytanowa do osteotomii Cottona, wysokość płyty 0,5mm, klin w zakresie 0mm - 8mm</t>
  </si>
  <si>
    <t>Tytanowe płyty do zespoleń w obrębie stopy, otwory pod śruby blokowane  2,4mm / 3,0mm / 3,5mm
- płyty Dorsal Midfoot Fusion - trzy rozmiary,
- płyty H do osteotomii kości piętowej Evansa, klin 6mm, 8mm, 10mm,
- płyty H do artrodezy stawu piętowo - sześciennego,
- płyty Lisfranc - trzy rozmiary,
- płyty X - trzy rozmiary 
- płyty do osteotomii przypodstawnej I kości śródstopia,</t>
  </si>
  <si>
    <t>Tytanowa płyta podeszwowa do operacji Lapidusa, anatomiczna(prawa, lewa), niskoprofilowa, mocowana na 5 śrub, śruby blokowane 3,5mm, śruba kompresyjna średnica 4,0mm</t>
  </si>
  <si>
    <t>Tytanowa płyta typu T do operacji Lapidusa, dostępna w dwóch długościach - 38mm, 45mm, otwory pod śruby blokowane o średnicy 3,5 mm</t>
  </si>
  <si>
    <t>Śruba tytanowa, korowa, średnica 2,4mm (długość 8-40mm), średnica 3,0mm (długość 10-60mm), średnica 3,5mm (długość 10-60mm)</t>
  </si>
  <si>
    <t>Śruba tytanowa, blokowana, średnica 2,4mm (długość 8-40mm), średnica 3,0mm (długość 10-40mm), średnica 3,5mm (długość 10-60mm)</t>
  </si>
  <si>
    <t>Tytanowe śruby kompresyjne, kaniulowane, 
- średnica 3,0mm (długość 10-50mm),   
- średnica 4,0mm (długość 14-60mm)</t>
  </si>
  <si>
    <t xml:space="preserve">Śruba do kości gąbczastej, tytanowa, korowa, średnica 4,0mm (długość 10-44mm). </t>
  </si>
  <si>
    <t>Tytanowa śruba do złamań piątej kości śródstopia, średnic 4,5mm, 5,5mm lub 6,0mm, tępo zakończona, sterylna lub niesterylna</t>
  </si>
  <si>
    <t>Podkładka tytanowa, średnica 6mm, 6,5mm, 7mm</t>
  </si>
  <si>
    <t>Podkładka tytanowa, rozmiar 10mm, 13mm</t>
  </si>
  <si>
    <t>Płyta anatomiczna do artrodezy stawu skokowego typ Anterior / Anterolateral Tibiotalar, materiał tytan, dostępna w czterech długościach, w części dystalnej cztery rozbieżne otwory do mocowania w kości skokowej z użyciem śrub 4,5mm, w częsci proksymalnej owalny otwór umożliwiający wstępną kompresję, centralny otwór do kompresji z użyciem śruby gąbczastej 5,5mm, wysokość płyty w części proksymalnej 2,7mm, w części dystalnej 2,9mm</t>
  </si>
  <si>
    <t>Płyta do artrodezy stawu skokowego typ Anterior Minimally Invasive Tibiotalar, materiał tytan</t>
  </si>
  <si>
    <t>Płyta do artrodezy stawu skokowego typ Lateral Tibiotalocalcaneal dostępna w czterech długościach, Lateral Tibiotalar dostępna w czterech długościach, Posterior Tibiotalocalcaneal, materiał tytan, otwory dostosowane do śrub średnica 4,5mm, 5,5mm</t>
  </si>
  <si>
    <t>Śruba tytanowa, blokowana, średnica 4,5mm (długość 18-75mm), korowa, średnica 4,5mm (długość 18-100mm)</t>
  </si>
  <si>
    <t>Śruba tytanowa, gąbczasta, średnica 5,5mm (długość 20-100mm)</t>
  </si>
  <si>
    <t>Śruba do tenodezy, materiał PEEK i BioComposite, średnica 2,5 mm, 3mm, 4mm, 4,75mm,  5,5mm, 6,25mm, 7mm, 8mm, 9 mm</t>
  </si>
  <si>
    <t>Zestaw implantów do augmentacji taśmy zabezpieczającej przy rekonstrukcji więzadeł zawierający: 
- kotwica 3,5mm x 15,8mm z taśmą w rozmiarze #2 (szerokość taśmy 2mm, kolor niebieski),
- kotwica 4,75mm x 19,1mm,
- prowadnica do wiertła (celownik),
- wiertło 2,7mm,
- wiertło kaniulowane 2,7mm,
- wiertło 3.4mm,
- gwintownik do kotwicy 3,5mm, 
- gwintownik do kotwicy 4,75mm,
- drut Kirschnera 1,35mm,
- igła – 2 szt.
- pętla nitinolowa długość 200mm.</t>
  </si>
  <si>
    <t>Drut Kirchnera o średnicy 1,6mm</t>
  </si>
  <si>
    <t>Drut prowadzący, kalibrowany, średnica 0,86mm, 1,1mm</t>
  </si>
  <si>
    <t>Drut prowadzący, niesterylny, 0,86mm x 80mm, 1mm x 80mm, 1,35mm x 170mm, 2,4mm x 170mm</t>
  </si>
  <si>
    <t>Drut prowadzący, niesterylny, 0,86mm x 120mm, 1mm x 120mm, 1,35mm x 170mm, 2,4mm x 170mm</t>
  </si>
  <si>
    <t>Zamawiający wymaga bezpłatnego użyczenia instrumentarium (wraz z bezpłatnym serwisem) oraz z przymiarami do próbnej repozycji na czas trwania umowy</t>
  </si>
  <si>
    <t>Implant do całkowitej odbudowy stawu śródstępno - palcowego.
Elementy składowe:
1) Kapa głowy kości śródstopia (w 4 rozmiarach) wykonana ze stopu CoCrMo, od strony kontaktu z kością napylana tytanem
2) Śruba mocująca (tytanowa) do głowy kości śródstopia;
3) Wkładka polietylenowa - komponent stawowy paliczka bliższego
4) Śruba do paliczka - tytanowy element mocujący</t>
  </si>
  <si>
    <t>Płyty tytanowe, pod śruby 1.2 mm, 1.5 mm, profil 0.6 mm, w kształcie litery T,Y, prostokątne, 4,6,7,8 otworowe oraz pod śruby 2.0 mm, 2.3 mm, profil 1.0 mm, w kształcie litery T,Y, prostokątne, trapezoidalne 4,6,7 otworowe.</t>
  </si>
  <si>
    <t>Płyty tytanowe, pod śruby 1.2 mm, 1.5 mm, profil 0.6 mm, proste 16 otworowe, prostokątne, trapezoidalne, skośne 6 otworowe oraz pod śruby 2.0 mm, 2.3 mm, profil 1.0 mm, proste 16 otworowe, prostokątne, trapezoidalne, skośne 6 otworowe.</t>
  </si>
  <si>
    <t>Płyty tytanowe, pod śrub 1.2 mm, 1.5 mm, profil 0.6 mm, trapezoidalne, 8 otworowe oraz pod śruby 2.0 mm, 2.3 mm, profil 1.0 mm, trapezoidalne, 8 otworowe.</t>
  </si>
  <si>
    <t>Płyty tytanowe, pod śruby 1.2 mm, 1.5 mm, profil 0.6 mm, trapezoidalne 10 otworowe oraz pod śruby 2.0 mm, 2.3 mm, profil 1.0 mm, trapezoidalne 10 otworowe.</t>
  </si>
  <si>
    <t xml:space="preserve">Płyty tytanowe, pod śruby 2.0 mm, profil 1.4 mm, anatomicznie ukształtowane, do częściowej artrodezy nadgarstka  8 otworowe, blokowane. </t>
  </si>
  <si>
    <t xml:space="preserve">Płyty tytanowe, pod śruby 2.0 mm, profil 1.4 mm, anatomicznie ukształtowane, do częściowej artrodezy nadgarstka, 12 otworowe, blokowane. </t>
  </si>
  <si>
    <t>Płyty tytanowe, pod śruby 2.0 mm, profil 1.4 mm, anatomicznie ukształtowane, do złamań głowy kości promieniowej, obejmujące i podpierajace 10 i 11 otworowe, blokowane.</t>
  </si>
  <si>
    <t>Śruby tytanowe, korowe, średnica 1.5 mm dł. 4-24 mm; średnica 2.0 mm dł. 4-30 mm; średnica 2.3 mm dł. 5-34 mm. Otwór heksagonalny w głowie śruby.</t>
  </si>
  <si>
    <t>Śruby tytanowe, blokowane,  średnica 2.0 mm dł. 6-30 mm. Bezgwintowa głowa śruby. Otwór heksagonalny w głowie śruby.</t>
  </si>
  <si>
    <t>Implanty pod śruby 2.5 mm, do artrodezy nadgarstka, dalszej nasady kości promieniowej i łokciowej. Blokowane - pozwalające na wprowadzenie śruby w zakresie kąta +/- 15 stopni, blokowanie w systemie trójpunktowego bezgwintowego blokowania na docisk.</t>
  </si>
  <si>
    <t>Płyty tytanowe, pod śruby 2.5 mm, profil 1.6 mm, anatomicznie ukształtowane, do częściowej artrodezy nadgarstka, grzbietowe (między kością promieniową, łódeczkowatą i księżycowatą), lewa i prawa, 11 otworowe, blokowane.</t>
  </si>
  <si>
    <t>Płyty tytanowe, pod śruby 2.5 mm, profil 2.4 mm, anatomicznie ukształtowane, do artrodezy nadgarstka, (między kością promieniową a bliższym szeregiem kości nadgarstka), grzbietowe, z krótkim wygięciem, 18 otworowe, blokowane.</t>
  </si>
  <si>
    <t>Płyty tytanowe, pod śruby 2.5 mm, profil 2.4 mm, anatomicznie ukształtowane, do artrodezy nadgarstka, (między kością promieniową a bliższym szeregiem kości nadgarstka), grzbietowe, z długim wygięciem, 19 otworowe, blokowane.</t>
  </si>
  <si>
    <t>Płyty tytanowe, pod śruby 2.5 mm, zmienny profil 1.8-2.6 mm, anatomicznie ukształtowane, do pełnej artrodezy nadgarstka, grzbietowe, z małym wygięciem, 16 otworowe, blokowane.</t>
  </si>
  <si>
    <t>Płyty tytanowe, pod śruby 2.5 mm, zmienny profil 1.8-2.6 mm, anatomicznie ukształtowane, do pełnej artrodezy nadgarstka, grzbietowe, z dużym wygięciem, 16 otworowe, blokowane.</t>
  </si>
  <si>
    <t>Płyty tytanowe, dłoniowe, pod śruby 2.5 mm, profil 1.6 mm, krótkie 10 otworowe, blokowane.</t>
  </si>
  <si>
    <t>Płyty tytanowe, dłoniowe, pod śruby 2.5 mm, profil 1.6 mm, 11 otworowe, długie; wąski i szerokie, krótkie 12 i 14 otworowe, blokowane.</t>
  </si>
  <si>
    <t>Płyty tytanowe, dłoniowe, pod śruby 2.5 mm, profil 1.6 mm, wąskie i szerokie, długie 13 i 15 otworowe, blokowane.</t>
  </si>
  <si>
    <t>Płyty tytanowe, pod śruby 2.5 mm, profil 1.6 mm, anatomicznie ukształtowane, 12 otworowe, w kształcie litery H, grzbietowe, blokowane.</t>
  </si>
  <si>
    <t>Płyty tytanowe, pod śruby 2.5 mm, profil 1.6 mm, anatomicznie ukształtowane, 18 otworowe, grzbietowe, blokowane.</t>
  </si>
  <si>
    <t>Płyty tytanowe, pod śruby 2.5 mm, profil 1.6 mm, anatomicznie ukształtowane, 20 otworowe, grzbietowe, blokowane.</t>
  </si>
  <si>
    <t>Płyty tytanowe, dłoniowe, do złamań obejmujących trzon kości, pod śruby 2.5 mm, zmienny profil 1.8-3.2 mm, z 1 otworem do wykonywania kompresji, 20 otworowe.</t>
  </si>
  <si>
    <t>Płyty tytanowe, dłoniowe, do złamań obejmujących trzon kości, pod śruby 2.5 mm, zmienny profil 1.8-3.2 mm, z 2 otworami do wykonywania kompresji, 25 otworowe.</t>
  </si>
  <si>
    <t>Płyty tytanowe, pod śruby 2.5 mm, profil 1.6 mm, anatomicznie ukształtowane, w kształcie litery Y 7 otworowe, do dalszej nasady kości łokciowej, blokowane.</t>
  </si>
  <si>
    <t>Płyty tytanowe, pod śruby 2.5 mm, profil 1.6 mm, anatomicznie ukształtowane, w kształcie litery Y 10 otworowe, do dalszej nasady kości łokciowej, blokowane.</t>
  </si>
  <si>
    <t>Płyty tytanowe, pod śruby 2.5 mm, profil 3.2 mm, do skrócenia kości łokciowej, 10 otworowe, wyposażone w bloczki umożliwiające docięcie kości pod kątem 45 oraz 90 stopni, blokowane.</t>
  </si>
  <si>
    <t>Śruba dedykowaną do uzyskania czasowej kompresji w płycie do skrócenia kości łokciowej.</t>
  </si>
  <si>
    <t>Ostrza dedykowane do mechanizmu systemu do skrócenia kości łokciowej, grubość 0.4 mm, pakowane po 5 szt w opakowaniu, sterylne, z końcówką do systemu napędu Stryker / NSK; ConMed / Linvatec Hall / MicroAire /  S&amp;N Dyonics; Synthes /Zimmer UPS - do wyboru Zamawiającego.</t>
  </si>
  <si>
    <t>Śruby tytanowe, korowe, średnica 2.5 mm dł. 8-34 mm. Otwór heksagonalny w głowie śruby.</t>
  </si>
  <si>
    <t>Śruby tytanowe, blokowane, średnica 2.5 mm dł. 8-34 mm. Bezgwintowa głowa śruby. Otwór heksagonalny w głowie śruby.</t>
  </si>
  <si>
    <t>Śruby samowiercące</t>
  </si>
  <si>
    <t>Śruba tytanowa, kaniulowana, kompresyjna, samowiercąca, typu Herberta, średnica 2.2 mm oraz 3.0 mm; dł. 10-40mm, z długim oraz z krótkim gwintem; skok co 1 oraz 2 mm, pod druty Kirschnera 0.8 mm oraz 1.1 mm.</t>
  </si>
  <si>
    <t>Druty Kirschnera 0.8, 1.1 mm, długość 100 mm, 10 szt w opakowaniu.</t>
  </si>
  <si>
    <t>Endoproteza nadgarstka, mocowanie za pomocą gwintowanych implantów (trzpieni), wykonanych ze stopu tytanu, piaskowanych i pokrytych fosforanem wapnia -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mozliwość wymiany elemenów artykulacyjnych bez konieczności usuwania bądź wymiany elementów osadzonych w kości. Modułowa konstrukcja. Zachowuje struktury tkanek miękkich i więzadeł.</t>
  </si>
  <si>
    <t>Panewka o średnicy 15 mm</t>
  </si>
  <si>
    <t>Endoproteza połowicza nadbudowująca powierzchnię stawową, mocowana na kości główkowatej, 2- elementowa, pozwalająca na zachowanie naturalnej biomechaniki nadgarstka. 
Elementy składowe:</t>
  </si>
  <si>
    <t>1) kapa - zbudowana ze stopu Co-Cr-Mo. Od strony kontaktu z kością napylana tytanem CP Ti w 6 kształtach</t>
  </si>
  <si>
    <t>Implant w kształcie dysku, zbudowany z włókna kopolimerowego poli L/D laktydu, dostępny w 7 rozmiarach.
Stawami, w których produkt jest stosowany są stawy śródstopno-paliczkowe I-V (MTP I-V) stopy, nadgarstkowo - śródręczny (CMC I) oraz śródręczno - paliczkowe II-V (MCP II-V) dłoni</t>
  </si>
  <si>
    <t xml:space="preserve">Trzpień tytanowy o anatomicznym przekroju trójpłatkowym, pokryty podwójną powłoką z porowatego tytanu oraz hydroksyapatytu, dostępny w 6 rozmiarach:od 7,5 mm do 10,5 mm z przeskokiem co 1 mm, w długościach od 22 mm do 28 mm. </t>
  </si>
  <si>
    <t>Szyjka  ze stali nierwdzewnej, dostępna w wersji prostej oraz  z 15° offsetem, w 3 rozmiarach: 6 mm, 8 mm lub 10 mm dla każdej wersji. Szyjka zakończona wkładką z polietylenu o średnicy 7mm, umożliwiającą ruch na główce szyjki do 34° i ruch całkowity w panewce do 112°.</t>
  </si>
  <si>
    <t>Panewka ze stali nierdzewnej pokryta podwójną powłoką z porowatego tytanu oraz hydroksyapatytu, dostępna w 2 rodzajach: konikalna oraz sferyczna (z pięcioma płetwami antyrotacyjnymi i koroną stabilizacyjną dla lepszego osadzenia w kości). W obu rodzajach dostępne 2 średnice: 9mm oraz 10 mm.</t>
  </si>
  <si>
    <t>Kotwica wbijana do małych stawów, wykonana z nitinolu, z dwiema nićmi (polietylen o ultrawysokiej masie cząsteczkowej) koloru białego o długości 45 cm każda, zakończonych igłami ugiętymi o średnicy 13mm lub 16 mm. Igły zakończone stożkowo. Nici w rozmiarze #2 lub #4. Kotwica o grubości 1 mm, wysokość 3,8 mm, szerokość 3,5 mm. Zestaw dostarczany w sterylnym opakowaniu wraz z szydłem o średnicy 2,0 mm.</t>
  </si>
  <si>
    <t xml:space="preserve">Silikonowe protezy stawów międzypaliczkowych bliższych w minimum 6 rozmiarach z kątem ugięcia 15°  odpowiadającym naturalnemu ugięciu stawu  w stanie spoczynku. Trzpień proksymalny w rozmiarze od 13 mm do 19 mm. Trzpień dystalny w rozmiarze od 10 mm do 16,5 mm. </t>
  </si>
  <si>
    <t>* narzędzia  w kontenerach,  organizacja implantów w  dostarczonych przez Wykonawcę  szafach</t>
  </si>
  <si>
    <t>Trzpień bezcementowy krótki przynasadowy, kształt klina pokryty w części  bliższej porowatą  okładizną  tytanową  napylaną prózniowo, co najmniej  10 rozmiarach, konus 12/14</t>
  </si>
  <si>
    <t>Zestaw do mieszania próżniowego pojedynczy  z dostarczeniem mechanizmu do mieszania próżniowego (butla z próżnią - bezpłatne użyczenie)</t>
  </si>
  <si>
    <t>Zestaw do mieszania próżniowego podwójny z dostarczeniem mechanizmu do mieszania próżniowego (butla z próżnią - bezpłatne użyczenie)</t>
  </si>
  <si>
    <t>Śruby do mocowania 6,5 mm i  długości 20-60 mm</t>
  </si>
  <si>
    <t>* narzędzia  w kontenerach,  organizacja implantów w  dostarczonych przez Wykonawcę szafach</t>
  </si>
  <si>
    <t>Gwóźdź tytanowy odpiętowy sterylny, anatomiczny do  artrodezy stawu skokowego. Gwóźdź wygięty  do wielopłaszczyznowego  blokowanie gwoździa. Możliwość blokowania gwoździa w kości piętowej przy  pomocy śrub blokowanych  .  Gwóżdż posiadający  otwór dynamizacyjny w części bliższej gwoździa.   Średnice: 10, 12,13mm i długości 150 - 240mm. W zestawie : Gwoźdź,  4 śruby ,zaślepka</t>
  </si>
  <si>
    <t>Tytanowe płytki do zespoleń złamań nasady dalszej kości promieniowej,  anatomiczne i uniwersalne dłoniowe, grzbietowe oraz kolumnowe promieniowe i łokciowe, z otworami niegwintowanymi do śrub o średnicy, 2,3mm i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</si>
  <si>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korowa tytanowa o średnicy ø 2.4mm i  ø 2.7 mm</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</si>
  <si>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</si>
  <si>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</si>
  <si>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e) płytki hakowe boczne.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</si>
  <si>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 xml:space="preserve">Tytanowe płytki anatomiczne do zespoleń złamań kości obojczykowej płytki hakowe </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</si>
  <si>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</si>
  <si>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płyty proste do przedramienia blokowane zmiennie kątowo i płyty  małe fragmenty dedykowane do róznych złamań.</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</si>
  <si>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</si>
  <si>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Tytanowa płytka ukształtowana anatomicznie do bliższej  nasady k. piszczelowej, boczna i przyśrodkowa, prawa i lewa. Tytanowe płyty ukształtowane anatomicznie d dalszej nasady k. piszczelowej płyta przyśrodkowa i przednioboczna.  Płyty otwory uniwersalne pod śruby korowe, śruby gąbczaste lub pod śruby blokowane. W trzonie płyty otwory do wprowadzenia drutów Kirschnera.</t>
  </si>
  <si>
    <t xml:space="preserve">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 oraz 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 </t>
  </si>
  <si>
    <t>4. narzędzia  w kontenerach,  organizacja implantów w  dostarczonych przez Wykonawcę szafach</t>
  </si>
  <si>
    <t>Cena jedn. Netto [zl]</t>
  </si>
  <si>
    <t>J.m</t>
  </si>
  <si>
    <t>Śruba kaniulowana typu Herberta kompresyjna bez głowy. Śruba kompresyjna do złamań. Wykonana z tytanu. Śruba o średnicy 3,9mm/3,0mm i długościach od 12mm do 30mm ze skokiem co 2mm. Śruba samowiercąca, kaniulowana. Śruba posiadająca 2 różne skoki gwintu.</t>
  </si>
  <si>
    <t xml:space="preserve">* Zamawiający wymaga bezpłatnego użyczenia instrumentarium do obcinania nitek wraz z serwisem </t>
  </si>
  <si>
    <t>* Zamawiający wymaga użyczenia instrumentarium wraz z bezpłatnym serwisem</t>
  </si>
  <si>
    <t>Załącznik nr 1.14</t>
  </si>
  <si>
    <t>Płytka anatomiczna, tytanowa do dalszej nasady kości piszczelowej, zakładana od strony przednio-bocznej. Wersja prawa/lewa. W części nasadowej otwory blokowane o wielokierunkowym ustawieniu w celu pewnej stabilizacji odłamów. Wkręty  blokowane i korowe 3,5.  Otwory do wstępnej stabilizacji odłamów. Długość płyt  120-300 mm</t>
  </si>
  <si>
    <t>Wkręt korowy, tytanowy, samogwintujący Ø 2,7mm, L= 6 - 40mm.</t>
  </si>
  <si>
    <t>Wkręt blokowany, tytanowy lub kobaltowy VA  samogwintujący  Ø 2,4mm, L= 6 - 40mm</t>
  </si>
  <si>
    <t>Wkręt korowy, tytanowy samogwintujący    Ø  3,5mm x 12-110mm</t>
  </si>
  <si>
    <t>Wkręt blokowany, tytanowy   Ø  3,5mm x 12-110mm</t>
  </si>
  <si>
    <t>Wkręt korowy, tytanowy samogwintujący  Ø   3,9 mm x 35-60mm</t>
  </si>
  <si>
    <t>Wkręty typu mikrowkręt  2,0 w rozmiarach 14-18 mm</t>
  </si>
  <si>
    <t>Substytut przeszczepu kostnego do uzupełnienia ubytków kostnych.
Pasta hydroksyapatytowa w roztworze wodnym, strzykawka gotowa do użycia.
Szybkowiążący,wstrzykiwany i modelowany.
Pojemność: 5 ml</t>
  </si>
  <si>
    <t>Substytut przeszczepu kostnego do uzupełnienia ubytków kostnych.
Pasta hydroksyapatytowa w roztworze wodnym, strzykawka gotowa do użycia.
Szybkowiążący,wstrzykiwany i modelowany.
Pojemność: 10 ml</t>
  </si>
  <si>
    <t>Narzędzie artroskopowe do kolana typu odgryzacz lewy średnica  3.4mm, jednoczęściowe, autoklawowalne, z cięgnem prowadzonym na zewnątrz (nie w środku narzędzia), długość robocza 120mm, szerokość końcówki roboczej 5mm w ostatnich 7mm narzędzia</t>
  </si>
  <si>
    <t>Narzędzie artroskopowe do kolana typu odgryzacz prawy średnica  3.4mm, jednoczęściowe, autoklawowalne, z cięgnem prowadzonym na zewnątrz (nie w środku narzędzia), długość robocza 120mm, szerokość końcówki roboczej 5mm w ostatnich 7mm narzędzia, wysokość otwarcia szczęk 6mm</t>
  </si>
  <si>
    <t>Narzędzie artroskopowe do kolana typu odgryzacz prosty  średnica  3.4mm, jednoczęściowe, autoklawowalne, z cięgnem prowadzonym na zewnątrz (nie w środku narzędzia), długość robocza 120mm, szerokość końcówki roboczej 5mm w ostatnich 7mm narzędzia</t>
  </si>
  <si>
    <t>Narzędzia artroskopowe do kolana typu chwytak do tkanek miękkich, średnica 3.4mm, jednoczęściowe, autoklawowalne, z cięgnem prowadzonym na zewnątrz (nie w środku narzędzia), długość robocza 125mm, długość ruchomej końcówki roboczej 14mm i szerokości 3mm, narzędzie z mechanizmem blokującym szczęki</t>
  </si>
  <si>
    <t>Narzędzie artroskopowe do artroskopii barku typu obcinak szwów, dwu-częściowe, wyposażone w mechanizm zabezpieczający przed przypadkowym obcięciem szwu/nitki oraz spust,   autoklawowalne, długość części roboczej 158mm (zamknięte narzędzie) / 167mm (otwarte narzędzie)</t>
  </si>
  <si>
    <t>Narzędzie artroskopowe typu haczyk artroskopowy 3mm lub 5mm, długość narzędzia 235mm, wyposażony w chropowatą rączkę o długości 80mm, średnica końcówki roboczej 1mm, w ostatnich 30mm narzędzia</t>
  </si>
  <si>
    <t>Narzędzie artroskopowe do artroskopii barku typu manipulator szwów, jednoczęściowe, autoklawowalne, długość części roboczej 164mm, końcówka robocza w ostatnich 12mm, z cięgnem prowadzonym na zewnątrz (nie w środku narzędzia)</t>
  </si>
  <si>
    <t>Narzędzie do mikrozłamań</t>
  </si>
  <si>
    <t>*Zakup w miare potrzeb Zamawiającego w ramach zamówienia częściowego</t>
  </si>
  <si>
    <t>Jednorazowa kaseta z drenami w torze napływu. 1 op. =10 szt</t>
  </si>
  <si>
    <t>Jednorazowa kaseta z drenami w torze odpływu 1 op. =10 szt</t>
  </si>
  <si>
    <t>Ostrze do shavera  Stryker Formula typu  Aggressive Plus lub równoważne
(kompatybilne z posiadanym urządzeniem). 
Rozmiar do wyboru przez Zamawiającego 1op=5szt</t>
  </si>
  <si>
    <t>Ostrze do shavera  Stryker Formula typu Resector lub równoważne (kompatybilne z posiadanym urządzeniem). Rozmiar do wyboru przez Zamawiającego 1op=5szt</t>
  </si>
  <si>
    <t>Ostrze do shavera  Stryker Formula typu   Tomcat  lub równoważne (kompatybilne z posiadanym urządzeniem). Rozmiar do wyboru przez Zamawiającego  1op=5szt</t>
  </si>
  <si>
    <t>Frez do shavera Stryker Formula średnicy 4 mm, typu różyczka owalna lub wałek (kompatybilne z podanym urządzeniem), 1op=5szt</t>
  </si>
  <si>
    <t>Ostrze do shavera typu 3.5mm  Stryker Formula   Small Joint Tomcat lub równoważne (kompatybilne z posiadanym urządzeniem).  1op=5szt</t>
  </si>
  <si>
    <t>Ostrze do shavera typu 2.0mm lub 3.0 mm Stryker Formula   Small Joint Hooded Abrasion lub równoważne (kompatybilne z posiadanym urządzeniem).  1op=5szt</t>
  </si>
  <si>
    <t>Jednorazowa kaniula do artroskopii barku w rozmiarach 5.0 mm, 6.5 mm i 8.0 mm i długości 75mm. 1 op=5szt</t>
  </si>
  <si>
    <t>Biodegradowalny implant mający postać balonu. Stosowany jako element dystansowy do implementacji w obrębie stożka rotatorów. Występujący w 3 rozmiarach</t>
  </si>
  <si>
    <t>Ostrze do shavera typu 2.5 mm  Stryker Formula  typu  Small Joint Full Radius   lub równoważne (kompatybilne z posiadanym urządzeniem).  1op=5szt</t>
  </si>
  <si>
    <t>Ostrze do shavera typu 2.5mm lub 3.5  Stryker Formula  Small Joint Aggressive Plus lub równoważne (kompatybilne z posiadanym urządzeniem).  1op=5szt</t>
  </si>
  <si>
    <t>3)</t>
  </si>
  <si>
    <t xml:space="preserve">Na czas  trwania umowy Wykonawcy bezpłatnie użyczy rękojeści shavera  wraz z  konsolą  sterującą </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</si>
  <si>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</si>
  <si>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</si>
  <si>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</si>
  <si>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</si>
  <si>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 xml:space="preserve">Śruba interferencyjna tytanowa z miękkim gwintem. Gniazdo typu hex 3.5 mm. Produkt pakowany pojedynczo, sterylny. Do wprowadzania śruby zalecany jest drut nitynolowy 2 mm. Wymiary:  długość 25 mm o średnicach 7 mm - 10 mm (skok co 1 mm), długość 30 mm o średnicach 7 mm - 10 mm (skok co 1 mm), długość 35 mm o średnicach 7 mm - 10 mm (skok co 1 mm), </t>
  </si>
  <si>
    <t>Drut wiercący udowy z miarką co 5 mm, zakończony ostrym grotem wiercącym pod płytkę udową. Dostępny z otwartym końcem lub zamkniętym oczkiem do przeciągania nitek Średnica kanału - 4 mm. Sterylny</t>
  </si>
  <si>
    <t>Drut wiercący piszczelowy o średnicy 2,4 mm i długości 311 mm. Pakowany pojedynczo, sterylny</t>
  </si>
  <si>
    <t>Drut nitynolowy do śruby interferencyjnej o średnicy 1,1mm. Wycechowane oznaczenia na drucie w długościach 25mm oraz 30mm. Pakowany sterylnie</t>
  </si>
  <si>
    <t>Pętla do piszczelowego mocowania przeszczepu przy rekonstrukcji ACL</t>
  </si>
  <si>
    <t>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</si>
  <si>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</si>
  <si>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Drut wiercący o średnicy 3,5mm z łamanym końcem, pozwalającym na wiercenie kanałów w systemie retro. Druty do wiercenia kanałów retro o śr. co, 0,5mm od 6mm, do 12mm, sterylny</t>
  </si>
  <si>
    <t>Zestaw do MPFL składający się z:
- przymiar udowy przezierny ze znacznikami rentgenowskimi – w celu znalezienia osi obrotu
- 2x implanty biokompozytowe. Implant zbudowany w 30% z dwufosforanu wapnia i w 70% z PLDLA, implant wkręcany średnicy 4,75 PEEKowskim początkiem w kształcie oczka do przeprowadzenia przeszczepu, założony na jednorazowy wkrętak ze znacznikiem pozwalającymi na pełną kontrolę i ocenę prawidłowego założenia implantu. Implant umożliwia śródoperacyjną możliwość kontroli napięcia przeszczepu
- śruba interferencyjna biokompozytowa o średnicy 6mmZestaw do MPFL składający się z:
- przymiar udowy przezierny ze znacznikami rentgenowskimi – w celu znalezienia osi obrotu
- 2x implanty biokompozytowe. Implant zbudowany w 30% z dwufosforanu wapnia i w 70% z PLDLA, implant wkręcany średnicy 4,75 PEEKowskim początkiem w kształcie oczka do przeprowadzenia przeszczepu, założony na jednorazowy wkrętak ze znacznikiem pozwalającymi na pełną kontrolę i ocenę prawidłowego założenia implantu. Implant umożliwia śródoperacyjną możliwość kontroli napięcia przeszczepu
- śruba interferencyjna biokompozytowa o średnicy 6mm</t>
  </si>
  <si>
    <t>Implant bezwęzłowy w wersji Biokompozytowej oraz PEEK. Średnica 3,5 mm oraz długość 19,5mm. Założony na jednorazowy podajnik.                                       
Dystalna część implantu zbudowana z PEEK z oczkiem. Każdy implant wyposażony w plastikowy nawlekacz.</t>
  </si>
  <si>
    <t>Ostrze  pobieraka do  pobierania  przeszczepu QT z uda  w co najmniej  3  rozmiarach</t>
  </si>
  <si>
    <t>opak</t>
  </si>
  <si>
    <t>* Wykonawca zobowiązuje się do dostarczenia :  zestaw instrumentarium  +  2  x napęd dedykowany oraz  implanty na czas trwania umowy.</t>
  </si>
  <si>
    <t>Trzpień przynasadowy, z kutego stopu tytanowego, bezkołnierzowy, potrójny klin w części proksymalneji, zwężający się w części dystalnej, w bliższej 1/2 części pokryty plazmą tytanową, w co najmniej 12 rozmiarach. w trzech wersjach kąta szyjkowo-trzonowego: standard 132°, valgus 142°. i varus 122°, z offsetem rosnącym z każdym rozmiarem trzpienia; eurokonus 12/14. Dodatkowo opcja trzpienia dysplastycznego w 11 rozmiarach. Polerowana szyjka i koniec trzpienia.</t>
  </si>
  <si>
    <t>Panewka hemisferyczna tytanowa press-fit, pokryta napylaną mikrostrukturą plazmy tytanowej a na 3/4 wysokości czaszy makrostrukturą ząbków kotwiczących, w wersji: bezotworowej oraz wielootworowej, średnica zewnętrzna panewki od 44 do 68 mm, ze skokiem, co 2 mm</t>
  </si>
  <si>
    <t>Śruby tytanowe kotwiczące do panewki press-fit Ø 6,5 mm, L: 16 – 68 mm</t>
  </si>
  <si>
    <t>Główka CoCr o Ø 28 w 4 rozmiarach (S, M, L ,XL) oraz 32, 36 mm w 5 rozmiarach (S, M, L ,XL, XXL)</t>
  </si>
  <si>
    <t>Wkład politylenowy z witaminą E symetryczny, asymetryczny kompatybilny z panewką wkręcaną do głów 28, 32, 36 mm</t>
  </si>
  <si>
    <t>Ostrza  kompatybilne z oferowanym napędem; długość 65mm, szerokość 19 mm i  23 mm (dwa rozmiary)</t>
  </si>
  <si>
    <t>Wkład antyluksacyjny Dual Mobility pokryty wielowarstwową ceramiką ZrN, kompatybilny z panewką press-fit</t>
  </si>
  <si>
    <t xml:space="preserve">Wkładka dwumobilna z polietylenu crosslink z witaminą E </t>
  </si>
  <si>
    <t xml:space="preserve">GłówkaDual Mobility z "golfem"  Ø 22,2  lub 28 mm </t>
  </si>
  <si>
    <t>Panewka hemisferyczna tytanowa press-fit pokryta napylaną mikrostrukturą plazmy tytanowej a na 2/3 wysokości czaszy dodatkowo makrostrukturą ząbków kotwiczących, w wersji: bezotworowej oraz 3-otworowej, średnica zewnętrzna panewki od 40do 42 mm, ze skokiem, co 2 mm .</t>
  </si>
  <si>
    <t>Wkład polietylenowy Ø 22.2 mm o najwyższej odporności na ścieranie z witaminą E, symetryczny i asymetryczny do panewek 40-42.</t>
  </si>
  <si>
    <t>Głowa metalowa  Ø 22,2 mm,  w min. 2 rozmiarach szyjkowych.</t>
  </si>
  <si>
    <t>Trzpienie bezcementowe tytanowe   stożkowe  w minimum 8 rozmiarach i co najmniej  3  wariantach offsetu  stożek 12/14</t>
  </si>
  <si>
    <t>Trzpień bezkołnierzowy cementowy ze stopu chromowo-kobaltowego, w min. 5 rozmiarach z szeroką powierzchnią i pobocznymi profilami derotacyjnymi, eurostożek 12/14.</t>
  </si>
  <si>
    <t>Panewka polietylenowa cementowana z 2 metalowymi pierścieniami do orientacji przestrzennej RTG w rozmiarze 42-62 mm zamiennie panewka głęboka politylenowa cementowa z 2 metalowymi pierścieniami do orientacji przestrzennej RTG</t>
  </si>
  <si>
    <t>Głowa bipolarna w rozmiarach od 43 do 55 mm, skok co 1 mm, średnica wewnętrzna 28 mm (kompatybilna z głowami Ø 28 mm)</t>
  </si>
  <si>
    <t>Nakładany centralizer krzyżakowy w  rozmiarach zgodny z rozmiarem trzpienia.</t>
  </si>
  <si>
    <t>Korek kaniulowany wchłanialny, z mieszaniny żelatynowo – glicerynowo – wodnej w min. 5 rozmiarach zgodny z rozmiarem trzpienia</t>
  </si>
  <si>
    <t xml:space="preserve">Główka ceramiczna  o Ø 28, 32, 36 mm w co najmniej 3 rozmiarach  </t>
  </si>
  <si>
    <t>Kosz tytanowy twardy do rekonstrukcji panewki z trzema palczastymi wypustkami i ostrogą, wielootworowy, anatomiczny (prawy i lewy)</t>
  </si>
  <si>
    <t>Śruby tytanowe do mocowania kosza w rozmiarze 16 – 64 mm</t>
  </si>
  <si>
    <t xml:space="preserve">Augmenty panewkowe tytanowe o porowatej strukturze 3D do uzupełniania ubytków w rozmiarach 48-68 mm,, każdy w co najmniej  5  wysokościach  </t>
  </si>
  <si>
    <t>Śruby tytanowe do mocowania augmentu w rozmiarze 16 – 64 mm</t>
  </si>
  <si>
    <t>Podkładki  pod  głowy śrub, stal</t>
  </si>
  <si>
    <t>Płyta PEEK  niskoprofilowa, anatomiczna, T. kształtna z brzegami konturowanymi do osteotomii okołokolanowej HTO  . W głowie oraz trzonie płyty otwory do śrub blokowanych i korowych , bez konieczności stosowania klucza dynamometrycznego. Zestaw instrumentarium (w użyczenie) i implantów jałowych (w opakowaniach jednostkowych).Płyta daje możliwości blokady śruby w otworze  zmiennokątowo.</t>
  </si>
  <si>
    <t>Płyta PEEK niskoprofilowa, anatomiczna, z brzegami konturowanymi do osteotomii udowej dystalne . W głowie oraz trzonie płyty otwory do śrub blokowanych i korowych , bez konieczności stosowania klucza dynamometrycznego.  Zestaw instrumentarium (w użyczenie) i implantów jałowych (w opakowaniach jednostkowych). Płyta daje możliwości blokady śruby w otworze  zmiennokątowo.</t>
  </si>
  <si>
    <t xml:space="preserve">Śruba korowa całkowicie   gwintowana tytanowa   dostępna w rozmiarach 30-70 mm.  </t>
  </si>
  <si>
    <t>Śruba blokowana całkowicie   gwintowana tytanowa  dostępna w rozmiarach 30-50mm.  Możliwość wprowadzania pod różnym kątem.</t>
  </si>
  <si>
    <t>Drut prowadzący, średnica 1mm oraz 1,2mm</t>
  </si>
  <si>
    <t>Prowadnica do małych zszywek</t>
  </si>
  <si>
    <t>Wbijak do małych zszywek</t>
  </si>
  <si>
    <t>Wkręt do kości korowej samogwintujący Ø 4,5 x 1,75mm (gniazdo  imbus). Długość 12-90 mm, stal</t>
  </si>
  <si>
    <t>Wkręt do kości kostkowy -trójgraniec Ø 4,5x1,75 mm gniazdo imbus. Długość 25-60, stal</t>
  </si>
  <si>
    <t>Wkręt do  kości gąbczastej 4,5mm  lub 6,5mm 25-90 (GNIAZDO  IMBUS), Stal</t>
  </si>
  <si>
    <t>Ostrze do usuwania panewki</t>
  </si>
  <si>
    <t>Ostrze typu "keel"</t>
  </si>
  <si>
    <t>Ostrze typu trójpak (3 ostrza)</t>
  </si>
  <si>
    <t>Augmenty rewizyjne uzupełniające rozległe ubytki kostne panewki, wykonane z porowatego tytanu o gąbczastej strukturze. Opcja skośnych podkładek (5°, 10°, 15°) pod augment podpierający. </t>
  </si>
  <si>
    <t>Augmenty rewizyjne uzupełniające rozległe ubytki kostne panewki, wykonane z porowatego tytanu o gąbczastej strukturze. Augment podpierający (neutralny, lewy i prawy) występujący w rozmiarze 56, 62, 68mm. </t>
  </si>
  <si>
    <t>Głowa ceramiczna rewizyjna z tytanowym adapterem (Biolox Delta) 28, 32, 36, 40 i 44mm w 3 długościach szyjki.</t>
  </si>
  <si>
    <t>Śruba peryferyjna do kości gąbczastej o średnicy 5mm, w długościach 20 - 80mm co 5mm.</t>
  </si>
  <si>
    <t>Śruby blokowane 5,5mm do augmentów półkolistych w długościach 25 - 70mm oraz do augmentów podpierających 14 - 30mm.</t>
  </si>
  <si>
    <t>Wkładka zatrzaskowa wykonana z polietylenu z przeciwutleniaczem Pentaerythritol Tetrakis stabilizującym wolne rodniki. System zatrzaskowy minimalizujący mikroruchy wkładki oraz pozwalający na połączenie elementu udowego i piszczelowego w zakresie +/- 2 rozmiary. Rozmiar wkładki dopasowany do rozmiaru komponentu udowego 1:1. Spodnia część wkładki posiadająca 3 zakładki blokujące ją na poziomie tacy piszczelowej. Dodatkowo wzmocniona pinem tytanowym. Wkładka dostępna w wysokościach 6 - 26 mm ze skokiem co 2 mm dla rozmiarów 1-10.</t>
  </si>
  <si>
    <t>Element rewizyjny udowy endoprotezy stawu kolanowego, cementowany, anatomiczny (prawy i lewy) o proporcjonalnym i stopniowo zmniejszającym się promieniu. Grubość w częśći tylnej - 9 mm. Zmienna szerokość boksu (14,1 - 20,2 mm) względem rozmiaru. Posiadająca konus o stałym kącie 5° koślawości do zamontowania kołenierza przynasadowego, adaptera z offsetem, trzpienia przedłużającego. Wykonany ze stopu CoCr, dostępny w 10 rozmiarach dla każdej ze stron</t>
  </si>
  <si>
    <t>Element rewizyjny piszczelowy stawu kolanowego w opcji zatrzaskowej, cementowany, wykonany z CoCr z polerowaną powierzchnią górną oraz chropowatą powierzchnią dolną (microblast) z lożami na cement o głębokości 0,75mm. 2° pochylenie konusa względem tacy. Element piszczelowy dostępny w 10 rozmiarach. Kompatybilny z wkładką pierwotną i rewizyjną.</t>
  </si>
  <si>
    <t>Wkładka rotacyjna wykonana z polietylenu z przeciwutleniaczem Pentaerythritol Tetrakis stabilizującym wolne rodniki. System pozwalający na połączenie elementu udowego i piszczelowego w zakresie +/- 2 rozmiary. Rozmiar wkładki dopasowany do rozmiaru komponentu udowego 1:1. Dodatkowo wzmocniona tytanowym pinem na całej długości konusa. Wkładka dostępna w wysokościach 6 - 26 mm ze skokiem co 2 mm dla rozmiarów 1-10.</t>
  </si>
  <si>
    <t xml:space="preserve">Trzpień   ze stopu tytanowego, prosty, zwężający się dystalnie, prostokątny w przekroju na całej długości, w opcji   standard, coxa vara i high offset; uniwersalny dla biodra prawego i lewego, na całej długości pokryty hydroksyapatytem. Trzpień dostępny co najmniej w ośmiu rozmiarach.                                            Trzpień posiada na całej powierzchni nacięcia umożliwiające  pierwotna stabilizację. Szyjka polerowana. Stożek trzpienia 12/14. W opcji Coxa vara - trzpień dysplastyczny kołnierzowy i bezkołnierzowy. </t>
  </si>
  <si>
    <t>Pakiet 3 - Rekonstrukcja stawów - Protezoplastyka pierwotna i rewizyjna stawu biodrowego + instrumentarium - DEPOZYT</t>
  </si>
  <si>
    <t>Pakiet 2 - Rekonstrukcja stawów - Protezoplastyka pierwotna i rewizyjna stawu biodrowego + instrumentarium - DEPOZYT</t>
  </si>
  <si>
    <t>Pakiet 1 - Rekonstrukcja stawów - Protezoplastyka pierwotna  i  rewizyjna  stawu kolanowego + instrumentarium - DEPOZYT</t>
  </si>
  <si>
    <t>* Zamawiający wymaga bezpłatnego użyczenia instrumentarium wraz z serwisem</t>
  </si>
  <si>
    <t>* Wykonawca zobowiązuje się do nieodpłatnego użyczenia instrumentarium operacyjnego (wraz z zapewnieniem bezpłatnego serwisu).</t>
  </si>
  <si>
    <t xml:space="preserve">Proteza  powierzchniowa.Implant służący do zaopatrywania ubytków chrząstki na kłykciu dalszej nasady kości udowej
Elementy składowe:
1) Kapa kłykcia udowego w minimum 10 kształtach ze stopu Co-Cr-Mo, od strony kontaktu z kością napylana tytanem
2) Tytanowa śruba mocująca </t>
  </si>
  <si>
    <t xml:space="preserve">* Wybrane  pozycje  umowy wraz  z dostępnym instrumentarium w depozycie, pozostałe na żądanie 48  h </t>
  </si>
  <si>
    <t>Pakiet 4 - Rekonstrukcja stawów - Protezoplastyka stawu biodrowego bezcementowa +  instrumentarum - DEPOZYT</t>
  </si>
  <si>
    <t>Pakiet 5 - OSTEOSYNTEZA - Gwoździe krętarzowe i śródszpikowe  + instrumentarium  - DEPOZYT</t>
  </si>
  <si>
    <t xml:space="preserve">Pakiet 6 - OSTEOSYNTEZA - Gwoździe krętarzowe i śródszpikowe tytanowe- z instrumentarium, na żądanie 48 h   </t>
  </si>
  <si>
    <t>Pakiet 7 - OSTEOSYNTEZA - Płyty stalowe – z instrumentarium - DEPOZYT</t>
  </si>
  <si>
    <t>Załącżnik nr 1.7</t>
  </si>
  <si>
    <t>Pakiet 8 - OSTEOSYNTEZA - Płyty tytanowe +  instrumentarium - depozyt</t>
  </si>
  <si>
    <t>Pakiet 9 - OSTEOSYNTEZA - Wszczepy  uzupełniające i narzędzia  - depozyt</t>
  </si>
  <si>
    <t>Pakiet 10 - CHIRURGIA STOPY - Wszczepy  do chirurgii stopy z tytanu z instrumentarium - depozyt implantów oraz  zestaw kompletnego instrumentarium do chirurgii stopy - depozyt</t>
  </si>
  <si>
    <t>Pakiet nr 11 - Sterylny zestaw do szycia łąkotki</t>
  </si>
  <si>
    <t>Pakiet 12 - Rekonstrukcja stawów - Protezoplastyka pierwotna  oraz rewizyjna stawu kolanowego + instrumentarium - DEPOZYT</t>
  </si>
  <si>
    <t xml:space="preserve">Pakiet 13 - Rekonstrukcja stawów - Protezoplastyka stawu barkowego  -  użyczenie instrumentarium i kompletu wszczepów na żądanie </t>
  </si>
  <si>
    <t>Pakiet 14 - Chirurgia stopy - Implanty ze stali do chirurgii stopy + instrumentarium - DEPOZYT</t>
  </si>
  <si>
    <t xml:space="preserve">Pakiet 15 - Medycyna Sportowa - Wszczepy stosowane w medycynie sportowej do chirurgii kolana i stawu barkowego + instrumentarium -  DEPOZYT </t>
  </si>
  <si>
    <t>Załącznik nr 1.15</t>
  </si>
  <si>
    <t>Pakiet 16 - MEDYCYNA SPORTOWA - implanty + instrumentarium na żądanie 48h</t>
  </si>
  <si>
    <t>Załącznik nr 1.16</t>
  </si>
  <si>
    <t>Pakiet 17 - Osteosynteza uzupełniająca .  Implanty  kodowane kolorami wykonane z tytanu, bezpieczne dla rezonansu magnetycznego + instrumentarium - DEPOZYT</t>
  </si>
  <si>
    <t>Załącznik nr 1.17</t>
  </si>
  <si>
    <t>Pakiet 18 - OSTEOSYNTEZA - Implanty stosowane w  zaopatrzeniu złamań okołoprotezowych + instrumentarium  -  na żądanie 48h</t>
  </si>
  <si>
    <t>Załącznik nr 1.18</t>
  </si>
  <si>
    <t>Pakiet 19- medycyna sportowa - Narzędzia  oraz  osprzęt  do  chirurgii artroskopowej</t>
  </si>
  <si>
    <t>Załącznik nr 1.19</t>
  </si>
  <si>
    <t>Pakiet 20 - Biomateriały do regeneracji tkanki łącznej - depozyt</t>
  </si>
  <si>
    <t>Załącznik nr 1.20</t>
  </si>
  <si>
    <t>Pakiet 21  - Materiały do regeneracji chrząstki  stawowej - DEPOZYT</t>
  </si>
  <si>
    <t>Załącznik nr 1.21</t>
  </si>
  <si>
    <t>Pakiet 22 - Chirurgia stawów - Płyty do zabiegów osteotomii okołokolanowej z instrumentarium - na żądanie do zabiegu 48h</t>
  </si>
  <si>
    <t>Załącznik nr 1.22</t>
  </si>
  <si>
    <t>Załącznik nr 1.23</t>
  </si>
  <si>
    <t>Pakiet 24 - Implant do korekcji stopy płasko-koślawej nabytej - na żądanie do zabiegu 48h</t>
  </si>
  <si>
    <t>Załącznik nr 1.24</t>
  </si>
  <si>
    <t>Pakiet 25 - Materiały do uzupełnienia tkanki kostnej z możliwością wiązania antybiotyków - DEPOZYT</t>
  </si>
  <si>
    <t>Załącznik nr 1.25</t>
  </si>
  <si>
    <t>Pakiet 26 - Protezy pozostałych  stawów + instrumenatrium - na żądanie 72 h</t>
  </si>
  <si>
    <t>Załącznik nr 1.26</t>
  </si>
  <si>
    <t>Pakiet 27 - Asortyment uzupełniający do chirurgii stopy + instrumentarium</t>
  </si>
  <si>
    <t>Załącznik nr 1.27</t>
  </si>
  <si>
    <t>Pakiet 28 - Elementy zużywalne kompatybilne z systemem artroskopowym firmy Stryker*</t>
  </si>
  <si>
    <t>Załącznik nr 1.28</t>
  </si>
  <si>
    <t>Pakiet 29 - Asortyment do zabiegów przy infekcji okołoprotezowej - na żądanie do zabiegu 48h</t>
  </si>
  <si>
    <t>Załącznik nr 1.29</t>
  </si>
  <si>
    <t>Pakiet 30 - Płytki do zespoleń + instrumentarium - DEPOZYT</t>
  </si>
  <si>
    <t>Załącznik nr 1.30</t>
  </si>
  <si>
    <t>Pakiet 31 - Uniwersalna proteza ścięgna</t>
  </si>
  <si>
    <t>Załącznik nr 1.31</t>
  </si>
  <si>
    <t>Pakiet 32 - Endoproteza nadgarstka</t>
  </si>
  <si>
    <t>Załącznik nr 1.32</t>
  </si>
  <si>
    <t>*Zamawiający wymaga użyczenia instrumentarium wraz z bezpłatnym serwisem</t>
  </si>
  <si>
    <t>Pakiet 33 - Endoproteza połowicza nadbudowująca powierzchnie stawową</t>
  </si>
  <si>
    <t>Załącznik nr 1.33</t>
  </si>
  <si>
    <t>Pakiet 34 - Implant przeznaczony do artroplastyki małych stawów dłoni lub stóp u pacjentów cierpiących na RZS lub chorobę zwyrodnieniową stawów</t>
  </si>
  <si>
    <t>Załącznik nr 1.34</t>
  </si>
  <si>
    <t xml:space="preserve">Pakiet 35- Dwumobilna endoproteza stawu nadgarstkowo-śródręcznego CMC1 </t>
  </si>
  <si>
    <t>Załącznik nr 1.35</t>
  </si>
  <si>
    <t>Pakiet 36 - Mini kotwice do małych stawów</t>
  </si>
  <si>
    <t>Załącznik nr 1.36</t>
  </si>
  <si>
    <t>Pakiet 37 - Silikonowe protezy stawów MCP i PIP</t>
  </si>
  <si>
    <t>Załącznik nr 1.37</t>
  </si>
  <si>
    <t>Pakiet 23 - Chirurgia  stawu kolanowego  - rekonstrukcje więzadłowe i  kostne + instrumentarium -  na żądanie do zabiegu 48h</t>
  </si>
  <si>
    <t>Gwóźdź środszpikowy elastyczny o długości od 300mm do 440mm i średnicy od 1,5mm do 4mm ze skokiem co 0,5mm. Gwóźdź wykonany z tytanu</t>
  </si>
  <si>
    <t xml:space="preserve">proste wąskie - od 2 do 12 otworów
płyty rekonstrukcyjne - od 3 do 10 otworów </t>
  </si>
  <si>
    <t xml:space="preserve">proste szerokie - od 6 do 12 otworów
płyty rekonstrukcyjne - od 11 do 16 otworów </t>
  </si>
  <si>
    <t>proste wąskie - od 13 do 24 otworów
proste szerokie - od 13 do 18 otworów
wygiete szerokie - od 12 do 18 otworów</t>
  </si>
  <si>
    <t>proste szerokie - od 20 do 24 otworów
wygiete szerokie - od 19 do 22 otworów</t>
  </si>
  <si>
    <t>e)</t>
  </si>
  <si>
    <t>śruby blokowane 3,5mm od 10mm do 95mm</t>
  </si>
  <si>
    <t>śruby korowe 4,5mm od 14mm do 64mm</t>
  </si>
  <si>
    <t>śruby korowe 4,5mm od 66mm do 95mm</t>
  </si>
  <si>
    <t>śruby kaniulowane i blokowane 5,5 mm lub 5,0 mm</t>
  </si>
  <si>
    <t>śruby kaniulowane 7,3mm od 20mm do 145mm</t>
  </si>
  <si>
    <t xml:space="preserve">Panewka rewizyjna 3D, o strukturze drukowanej z otworami do  mocowania  śrub , częśc otworów owalna   w rozmiarze 46 – 72 mm, </t>
  </si>
  <si>
    <t>Proteza ścięgna, silikonowa, tymczasowa w rozmiarach: 5x2,5x120, 5x2,5x180, 5x2,5x220, 6x3x120, 6x3x180, 6x3x220. Sterylna.</t>
  </si>
  <si>
    <t xml:space="preserve">Zamawiający wymaga bezpłatnego użyczenia instrumentarium </t>
  </si>
  <si>
    <t xml:space="preserve">Element udowy bezcementowany, anatomiczny (prawy i lewy) o proporcjonalnym i stopniowo zmniejszającym się promieniu. W opcji CR i PS.   Wykonany ze stopu CoCr, w 10 rozmiarach dla każdej ze stron  </t>
  </si>
  <si>
    <t>Podkładki rewizyjne półkoliste  do uzupełnień  ubytków kostnych wykonane z porowatego tytanu posiadające otwory do mocowania śrubami o sr 5,5. Podkładki w rozmiarach  dostosowanych do panewek 50-70,  w co najmniej 2 grubościach</t>
  </si>
  <si>
    <t>Gwóźdź   do bliższej nasady kości udowej, blokowany, rekonstrukcyjny do złamań przezkrętarzowych.  Gwóźdź o anatomicznym kącie ugięcia , możliwość blokowania statycznego lub dynamicznego w części dalszej. Możliwość zastosowania zwykłej śruby doszyjkowej   z gwintem owalnym lub śruby doszyjkowej z ostrzem  , w długości: od 70mm do 130mm.  Gwóźdż  sterylny, uniwersalny o  długościach 170 - 235, średnicach 10-12 mm W komplecie: gwóźdź, śruba doszyjkowa, śruba blokująca, zaślepka</t>
  </si>
  <si>
    <t>Gwóźdź   do bliższej nasady kości udowej, blokowany, rekonstrukcyjny do złamań przezkrętarzowych.  Gwóźdź o anatomicznym kącie ugięcia , możliwość blokowania statycznego lub dynamicznego w części dalszej. Możliwość zastosowania zwykłej śruby doszyjkowej   z gwintem owalnym lub śruby doszyjkowej z ostrzem  , w długości: od 70mm do 130mm.  Gwóźdż  sterylny o  długościach 260 - 400, prawy i lewy średnicach 10-12 mm W komplecie: gwóźdź, śruba doszyjkowa, śruba blokująca, zaślepka</t>
  </si>
  <si>
    <t>Gwóźdź anatomiczny  śródszpikowy ramienny rekonstrukcyjny,kaniulowany, tytanowy. Co najmniej 2  średnice  gwożdzia, długość 160 mm. W części bliższej co najmniej 4 otwory ustawione w 3 płaszczyznach. W części   dystalnej 2 otwory do blokowania. Gwóźdź zawierać powinien  również specjalny otwór do dodatkowej śruby blokowanej   wkręcanej w celu uzyskania  lepszej stabilizacji złamania głowy kości ramiennej.  W zestawie gwóźdź, 6 śrub, zaślepka.</t>
  </si>
  <si>
    <t>Gwóźdź anatomiczny  śródszpikowy ramienny rekonstrukcyjny,kaniulowany, tytanowy. Co najmniej 2  średnice  gwożdzia i  długości  od 180 mm do 300 mm gwożdzia. W części bliższej co najmniej 4 otwory ustawione w 3 płaszczyznach. W części   dystalnej 2 otwory do blokowania. Gwóźdź zawierać powinien  również specjalny otwór do dodatkowej śruby blokowanej   wkręcanej w celu uzyskania  lepszej stabilizacji złamania głowy kości ramiennej.  W zestawie gwóźdź, 6 śrub, zaślepka.</t>
  </si>
  <si>
    <t>IMPLANTY DO ZESPOLEŃ OBOJCZYKA  STAL</t>
  </si>
  <si>
    <r>
      <rPr>
        <b/>
        <sz val="9"/>
        <rFont val="Tahoma"/>
        <family val="2"/>
        <charset val="238"/>
      </rPr>
      <t>Płytka do złamań trzonu oraz  części dystalnej obojczyka.</t>
    </r>
    <r>
      <rPr>
        <sz val="9"/>
        <rFont val="Tahoma"/>
        <family val="2"/>
        <charset val="238"/>
      </rPr>
      <t xml:space="preserve"> Na trzonie płyty znajdują się otwory dwufunkcyjne, blokująco-kompresyjne z możliwością zastosowania śrub blokującej  lub korowej/gąbczastej o średnicy 3.5/4.0mm.  W głowie płyty znajdują się otwory gwintowane prowadzące śruby blokowane o średnicy 2.4/2.7mm pod różnymi kątami  .  Implanty stalowe wykonane .Zestaw  zawierający  co najmniej 5 rodzajów płyt anatomiczych w co najmnie 3  długościach każda.  Implanty stalowe  wykonane z materiału  dopuszczonego dla rezonansu magnetycznego
  </t>
    </r>
  </si>
  <si>
    <r>
      <rPr>
        <b/>
        <sz val="9"/>
        <rFont val="Tahoma"/>
        <family val="2"/>
        <charset val="238"/>
      </rPr>
      <t>Płytka hakowa anatomiczna</t>
    </r>
    <r>
      <rPr>
        <sz val="9"/>
        <rFont val="Tahoma"/>
        <family val="2"/>
        <charset val="238"/>
      </rPr>
      <t xml:space="preserve"> o kształcie zmniejszającym kontakt z kością blokująco - kompresyjna do złamań w obrębie obojczyka, Płyta do złamań w bocznej części oraz trzonu obojczyka, wyposażona w części bocznej w hak o różnej wysokości, na płycie otwory dwufunkcyjne  z możliwością zastosowania śrub blokujących lub zwykłych ( kompresja miedzyodłamowa ). W głowie płyty dwa równoległe otwory kombinowane. Długość płyt co najmniej  3 .  Głębokość haka 12, 15 i 18mm. Płyta anatomiczna,  Materiał stal.  Zestaw  instrumentarium zawierający przymiary.  Implanty stalowe  wykonane z materiału  dopuszczonego dla rezonansu magnetycznego</t>
    </r>
  </si>
  <si>
    <r>
      <rPr>
        <b/>
        <sz val="9"/>
        <rFont val="Tahoma"/>
        <family val="2"/>
        <charset val="238"/>
      </rPr>
      <t>Płyta anatomiczna do bliższej nasady kości ramiennej.</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Śruby wprowadzane w głowę kości ramiennej przez płytę za pomocą celownika. Celownik do blokowania przez skórnego dla płyt 3 i 5  otworowych. Instrumentarium wyposażone w przezierne dla promieni RTG ramię celowika umożliwiające przezskórne blokowanie płyty na całej jej długości.
 Implanty stalowe  wykonane z materiału  dopuszczonego dla rezonansu magnetycznego.
Płyty w długości od 90mm do 290mm, posiadają od 3 do 13 otworów w trzonie.</t>
    </r>
  </si>
  <si>
    <r>
      <rPr>
        <b/>
        <sz val="9"/>
        <rFont val="Tahoma"/>
        <family val="2"/>
        <charset val="238"/>
      </rPr>
      <t>Płyta  rekonstrukcyjna do bliższej nasady kości łokciowej</t>
    </r>
    <r>
      <rPr>
        <sz val="9"/>
        <rFont val="Tahoma"/>
        <family val="2"/>
        <charset val="238"/>
      </rPr>
      <t>. Płytka anatomiczna o kształcie zmniejszającym kontakt z kością , blokująco-kompresyjna. Na trzonie płyty znajdują się otwory dwufunkcyjne, blokująco-kompresyjne . W głowie płyty znajdują  się otwory gwintowane prowadzące śruby blokowane . Implanty stalowe  wykonane z materiału  dopuszczonego dla rezonansu magnetycznego. Śruby wprowadzane w głowę kości  łokciowej za pomocą celownika. Płytki lewe i prawe, 
Płytki z liczną otworów w trzonie od 2 do 12.</t>
    </r>
  </si>
  <si>
    <r>
      <rPr>
        <b/>
        <sz val="9"/>
        <rFont val="Tahoma"/>
        <family val="2"/>
        <charset val="238"/>
      </rPr>
      <t>Płyta  do dalszej nasady kości ramiennej do złamań pozastawowych</t>
    </r>
    <r>
      <rPr>
        <sz val="9"/>
        <rFont val="Tahoma"/>
        <family val="2"/>
        <charset val="238"/>
      </rPr>
      <t xml:space="preserve">. Płytka anatomiczna o kształcie zmniejszającym kontakt z kością , blokująco-kompresyjna. Na trzonie płyty znajdują się otwory dwufunkcyjne  Implanty stalowe  wykonane z materiału  dopuszczonego dla rezonansu magnetycznego.
Płyty  z  ilością otworów  od 4 do 10 na trzonie i 4 otworów w głowie płyty. Płyty lewe i prawe. </t>
    </r>
  </si>
  <si>
    <r>
      <rPr>
        <b/>
        <sz val="9"/>
        <rFont val="Tahoma"/>
        <family val="2"/>
        <charset val="238"/>
      </rPr>
      <t>Płyty do złamań szyjki i głowy kości promieniowej.</t>
    </r>
    <r>
      <rPr>
        <sz val="9"/>
        <rFont val="Tahoma"/>
        <family val="2"/>
        <charset val="238"/>
      </rPr>
      <t xml:space="preserve"> Płytka anatomiczna o kształcie zmniejszającym kontakt z kością , blokująco-kompresyjna. Na trzonie płyty znajdują się otwory dwufunkcyjne, blokująco-kompresyjne   Implanty stalowe  wykonane z materiału  dopuszczonego dla rezonansu magnetycznego.
Płyty posiadają od 2 do 4 otworów w trzonie i od 5 do 6 otworów w głowie płytki,  wersje płyt głowowe  i szyjkowe </t>
    </r>
  </si>
  <si>
    <r>
      <rPr>
        <b/>
        <sz val="9"/>
        <rFont val="Tahoma"/>
        <family val="2"/>
        <charset val="238"/>
      </rPr>
      <t xml:space="preserve">Płyty dłoniowe i grzbietowe </t>
    </r>
    <r>
      <rPr>
        <sz val="9"/>
        <rFont val="Tahoma"/>
        <family val="2"/>
        <charset val="238"/>
      </rPr>
      <t xml:space="preserve"> do dalszej nasady kości promieniowej i płyta dłoniowa/ grzbietowa  do dalszej nasady kości promieniowej. Płytka anatomiczna o kształcie zmniejszającym kontakt z kością, blokująco-kompresyjna do dalszej nasady kości promieniowej.  Na głowie i trzonie płyty  znajdują się zagęszczone otwory blokująco kompresyjne,  z możliwością zastosowania w nich  śrub blokowanych zmienno-kątowo z odchyleniem od osi w każdym kierunku do 15 stopni,  o średnicy 2.4/2.7mm z gwintowaną główką lub alternatywnie standardowych śrub korowych o średnicy 2.4/2.7mm.  .</t>
    </r>
    <r>
      <rPr>
        <b/>
        <sz val="9"/>
        <rFont val="Tahoma"/>
        <family val="2"/>
        <charset val="238"/>
      </rPr>
      <t xml:space="preserve">  </t>
    </r>
    <r>
      <rPr>
        <sz val="9"/>
        <rFont val="Tahoma"/>
        <family val="2"/>
        <charset val="238"/>
      </rPr>
      <t xml:space="preserve">Implanty stalowe wykonane z materiału  dopuszczonego dla rezonansu magnetycznego.
</t>
    </r>
    <r>
      <rPr>
        <b/>
        <i/>
        <sz val="9"/>
        <rFont val="Tahoma"/>
        <family val="2"/>
        <charset val="238"/>
      </rPr>
      <t xml:space="preserve">Różne rodzaje płyt w wersji prawa/lewa: </t>
    </r>
    <r>
      <rPr>
        <b/>
        <sz val="9"/>
        <rFont val="Tahoma"/>
        <family val="2"/>
        <charset val="238"/>
      </rPr>
      <t>Płyta</t>
    </r>
    <r>
      <rPr>
        <sz val="9"/>
        <rFont val="Tahoma"/>
        <family val="2"/>
        <charset val="238"/>
      </rPr>
      <t xml:space="preserve"> </t>
    </r>
    <r>
      <rPr>
        <b/>
        <sz val="9"/>
        <rFont val="Tahoma"/>
        <family val="2"/>
        <charset val="238"/>
      </rPr>
      <t xml:space="preserve"> dłoniowa pozastawowa</t>
    </r>
    <r>
      <rPr>
        <sz val="9"/>
        <rFont val="Tahoma"/>
        <family val="2"/>
        <charset val="238"/>
      </rPr>
      <t xml:space="preserve"> , </t>
    </r>
    <r>
      <rPr>
        <b/>
        <sz val="9"/>
        <rFont val="Tahoma"/>
        <family val="2"/>
        <charset val="238"/>
      </rPr>
      <t>Płyta grzbietowa typu</t>
    </r>
    <r>
      <rPr>
        <sz val="9"/>
        <rFont val="Tahoma"/>
        <family val="2"/>
        <charset val="238"/>
      </rPr>
      <t xml:space="preserve">: </t>
    </r>
    <r>
      <rPr>
        <b/>
        <sz val="9"/>
        <rFont val="Tahoma"/>
        <family val="2"/>
        <charset val="238"/>
      </rPr>
      <t>L proste,skośne</t>
    </r>
    <r>
      <rPr>
        <sz val="9"/>
        <rFont val="Tahoma"/>
        <family val="2"/>
        <charset val="238"/>
      </rPr>
      <t xml:space="preserve">, </t>
    </r>
    <r>
      <rPr>
        <b/>
        <sz val="9"/>
        <rFont val="Tahoma"/>
        <family val="2"/>
        <charset val="238"/>
      </rPr>
      <t>Typu T, płyty do kolumny promieniowej</t>
    </r>
    <r>
      <rPr>
        <sz val="9"/>
        <rFont val="Tahoma"/>
        <family val="2"/>
        <charset val="238"/>
      </rPr>
      <t xml:space="preserve"> , </t>
    </r>
    <r>
      <rPr>
        <b/>
        <sz val="9"/>
        <rFont val="Tahoma"/>
        <family val="2"/>
        <charset val="238"/>
      </rPr>
      <t>płyty do kolumny pośredniej</t>
    </r>
    <r>
      <rPr>
        <sz val="9"/>
        <rFont val="Tahoma"/>
        <family val="2"/>
        <charset val="238"/>
      </rPr>
      <t xml:space="preserve">  </t>
    </r>
  </si>
  <si>
    <r>
      <rPr>
        <b/>
        <sz val="9"/>
        <rFont val="Tahoma"/>
        <family val="2"/>
        <charset val="238"/>
      </rPr>
      <t>Płyta dłoniowa dwukolumnowa do dalszej nasady kości promieniowej.</t>
    </r>
    <r>
      <rPr>
        <sz val="9"/>
        <rFont val="Tahoma"/>
        <family val="2"/>
        <charset val="238"/>
      </rPr>
      <t xml:space="preserve">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 </t>
    </r>
    <r>
      <rPr>
        <b/>
        <sz val="9"/>
        <rFont val="Tahoma"/>
        <family val="2"/>
        <charset val="238"/>
      </rPr>
      <t xml:space="preserve"> Implanty stalowe </t>
    </r>
    <r>
      <rPr>
        <sz val="9"/>
        <rFont val="Tahoma"/>
        <family val="2"/>
        <charset val="238"/>
      </rPr>
      <t xml:space="preserve"> wykonane z materiału  dopuszczonego dla rezonansu magnetycznego.
Różne rodzaje płyt w wersji prawa / lewa  :
płytka dłoniowa specjalistyczna anatomiczna, wielopoziomowa, płyty wąskie , płyty standard</t>
    </r>
  </si>
  <si>
    <r>
      <rPr>
        <b/>
        <sz val="9"/>
        <rFont val="Tahoma"/>
        <family val="2"/>
        <charset val="238"/>
      </rPr>
      <t xml:space="preserve">Płyta dłoniowa przystawowa </t>
    </r>
    <r>
      <rPr>
        <sz val="9"/>
        <rFont val="Tahoma"/>
        <family val="2"/>
        <charset val="238"/>
      </rPr>
      <t xml:space="preserve">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  
</t>
    </r>
    <r>
      <rPr>
        <b/>
        <sz val="9"/>
        <rFont val="Tahoma"/>
        <family val="2"/>
        <charset val="238"/>
      </rPr>
      <t xml:space="preserve">Implanty stalowe  </t>
    </r>
    <r>
      <rPr>
        <sz val="9"/>
        <rFont val="Tahoma"/>
        <family val="2"/>
        <charset val="238"/>
      </rPr>
      <t>wykonane z materiału  dopuszczonego dla rezonansu magnetycznego.
Różne rodzaje płyt w wersji prawa / lewa  :
P</t>
    </r>
    <r>
      <rPr>
        <b/>
        <sz val="9"/>
        <rFont val="Tahoma"/>
        <family val="2"/>
        <charset val="238"/>
      </rPr>
      <t>łytka dłoniowa specjalistyczna anatomiczna, wielopoziomowa</t>
    </r>
    <r>
      <rPr>
        <sz val="9"/>
        <rFont val="Tahoma"/>
        <family val="2"/>
        <charset val="238"/>
      </rPr>
      <t xml:space="preserve">, </t>
    </r>
  </si>
  <si>
    <r>
      <rPr>
        <b/>
        <sz val="9"/>
        <rFont val="Tahoma"/>
        <family val="2"/>
        <charset val="238"/>
      </rPr>
      <t xml:space="preserve">Płyty do bliższej nasady kości piszczelowej  . </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System płyt współpracuje ze śrubami perforowanymi do augmentacji 3.5mm. Implanty stalowe wykonane z materiału  dopuszczonego dla rezonansu magnetycznego.
</t>
    </r>
    <r>
      <rPr>
        <b/>
        <sz val="9"/>
        <rFont val="Tahoma"/>
        <family val="2"/>
        <charset val="238"/>
      </rPr>
      <t>- płyty do bliższego końca kości piszczelowej boczne</t>
    </r>
    <r>
      <rPr>
        <sz val="9"/>
        <rFont val="Tahoma"/>
        <family val="2"/>
        <charset val="238"/>
      </rPr>
      <t xml:space="preserve"> prawe i lewe. 
</t>
    </r>
    <r>
      <rPr>
        <b/>
        <sz val="9"/>
        <rFont val="Tahoma"/>
        <family val="2"/>
        <charset val="238"/>
      </rPr>
      <t>- płyty do bliższego końca kości piszczelowej przyśrodkowe</t>
    </r>
    <r>
      <rPr>
        <sz val="9"/>
        <rFont val="Tahoma"/>
        <family val="2"/>
        <charset val="238"/>
      </rPr>
      <t xml:space="preserve">  prawe i lewe. 
</t>
    </r>
    <r>
      <rPr>
        <b/>
        <sz val="9"/>
        <rFont val="Tahoma"/>
        <family val="2"/>
        <charset val="238"/>
      </rPr>
      <t xml:space="preserve">- płyty do bliższego końca kości piszczelowej tylno-przyśrodkowe </t>
    </r>
    <r>
      <rPr>
        <sz val="9"/>
        <rFont val="Tahoma"/>
        <family val="2"/>
        <charset val="238"/>
      </rPr>
      <t xml:space="preserve">płyty uniwersalne do kończyny prawej i lewej.  </t>
    </r>
  </si>
  <si>
    <r>
      <rPr>
        <b/>
        <sz val="9"/>
        <rFont val="Tahoma"/>
        <family val="2"/>
        <charset val="238"/>
      </rPr>
      <t xml:space="preserve">Płyty do bliższej nasady kości piszczelowej </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o średnicy 5.0mm lub korowej o średnicy 4.5mm. Implanty stalowe wykonane z materiału dopuszczonego dla rezonansu magnetycznego.
Różne rodzaje płyt:
- </t>
    </r>
    <r>
      <rPr>
        <b/>
        <sz val="9"/>
        <rFont val="Tahoma"/>
        <family val="2"/>
        <charset val="238"/>
      </rPr>
      <t>płyty do bliższej nasady kości piszczelowej boczne</t>
    </r>
    <r>
      <rPr>
        <sz val="9"/>
        <rFont val="Tahoma"/>
        <family val="2"/>
        <charset val="238"/>
      </rPr>
      <t xml:space="preserve">   płyty prawe i lewe  
</t>
    </r>
    <r>
      <rPr>
        <b/>
        <sz val="9"/>
        <rFont val="Tahoma"/>
        <family val="2"/>
        <charset val="238"/>
      </rPr>
      <t>- płyty do bliższej nasady kości piszczelowej przyśrodkowe</t>
    </r>
    <r>
      <rPr>
        <sz val="9"/>
        <rFont val="Tahoma"/>
        <family val="2"/>
        <charset val="238"/>
      </rPr>
      <t xml:space="preserve">   płyty prawe i lewe.</t>
    </r>
  </si>
  <si>
    <r>
      <rPr>
        <b/>
        <sz val="9"/>
        <rFont val="Tahoma"/>
        <family val="2"/>
        <charset val="238"/>
      </rPr>
      <t>Płyta do dalszej nasady kości piszczelowej.</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System płyt współpracuje ze śrubami perforowanymi do augmentacji o średnicy 3.5mm. Implanty stalowe wykonane z materiału  dopuszczonego dla rezonansu magnetycznego.
Różne rodzaje plyt:
</t>
    </r>
    <r>
      <rPr>
        <b/>
        <sz val="9"/>
        <rFont val="Tahoma"/>
        <family val="2"/>
        <charset val="238"/>
      </rPr>
      <t>-płyta anatomiczna do dalszej nasady kości piszczelowej od strony  przyśrodkowej</t>
    </r>
    <r>
      <rPr>
        <sz val="9"/>
        <rFont val="Tahoma"/>
        <family val="2"/>
        <charset val="238"/>
      </rPr>
      <t xml:space="preserve">   prawe i lewe.
</t>
    </r>
    <r>
      <rPr>
        <b/>
        <sz val="9"/>
        <rFont val="Tahoma"/>
        <family val="2"/>
        <charset val="238"/>
      </rPr>
      <t xml:space="preserve">-płyty przednioboczne </t>
    </r>
    <r>
      <rPr>
        <sz val="9"/>
        <rFont val="Tahoma"/>
        <family val="2"/>
        <charset val="238"/>
      </rPr>
      <t xml:space="preserve"> krótkie, do 13 otworów, prawe i lewe.</t>
    </r>
  </si>
  <si>
    <r>
      <rPr>
        <b/>
        <sz val="9"/>
        <rFont val="Tahoma"/>
        <family val="2"/>
        <charset val="238"/>
      </rPr>
      <t>Płyta do dalszej nasady kości piszczelowej.</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System płyt współpracuje ze śrubami perforowanymi do augmentacji o średnicy 3.5mm. Implanty stalowe wykonane z materiału  dopuszczonego dla rezonansu magnetycznego.
Różne rodzaje plyt:
</t>
    </r>
    <r>
      <rPr>
        <b/>
        <sz val="9"/>
        <rFont val="Tahoma"/>
        <family val="2"/>
        <charset val="238"/>
      </rPr>
      <t xml:space="preserve">-płyty przednioboczne </t>
    </r>
    <r>
      <rPr>
        <sz val="9"/>
        <rFont val="Tahoma"/>
        <family val="2"/>
        <charset val="238"/>
      </rPr>
      <t>długie od 15 otworów prawe i lewe.</t>
    </r>
  </si>
  <si>
    <r>
      <rPr>
        <b/>
        <sz val="9"/>
        <rFont val="Tahoma"/>
        <family val="2"/>
        <charset val="238"/>
      </rPr>
      <t>Płytki  do dalszej nasady kości strzałkowe tylnoboczne i  boczne</t>
    </r>
    <r>
      <rPr>
        <sz val="9"/>
        <rFont val="Tahoma"/>
        <family val="2"/>
        <charset val="238"/>
      </rPr>
      <t xml:space="preserv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Implanty stalowe wykonane z materiału  dopuszczonego dla rezonansu magnetycznego.
Różne rodzaje płyt : </t>
    </r>
    <r>
      <rPr>
        <b/>
        <sz val="9"/>
        <rFont val="Tahoma"/>
        <family val="2"/>
        <charset val="238"/>
      </rPr>
      <t xml:space="preserve">płyty boczne </t>
    </r>
    <r>
      <rPr>
        <sz val="9"/>
        <rFont val="Tahoma"/>
        <family val="2"/>
        <charset val="238"/>
      </rPr>
      <t xml:space="preserve"> , </t>
    </r>
    <r>
      <rPr>
        <b/>
        <sz val="9"/>
        <rFont val="Tahoma"/>
        <family val="2"/>
        <charset val="238"/>
      </rPr>
      <t>płyty tylnoboczne</t>
    </r>
    <r>
      <rPr>
        <sz val="9"/>
        <rFont val="Tahoma"/>
        <family val="2"/>
        <charset val="238"/>
      </rPr>
      <t xml:space="preserve">  </t>
    </r>
  </si>
  <si>
    <r>
      <rPr>
        <b/>
        <sz val="9"/>
        <rFont val="Tahoma"/>
        <family val="2"/>
        <charset val="238"/>
      </rPr>
      <t xml:space="preserve">Płytki proste   </t>
    </r>
    <r>
      <rPr>
        <sz val="9"/>
        <rFont val="Tahoma"/>
        <family val="2"/>
        <charset val="238"/>
      </rPr>
      <t xml:space="preserve"> prote blokowane o kształcie zmniejszającym kontakt z kością (wyprofilowana od spodniej strony). Na trzonie płyty znajdują się otwory dwufunkcyjne, blokująco-kompresyjne z możliwością zastosowania pojedynczej śruby blokującej 3.5mm lub korowej/gąbczastej o średnicy 3.5/4.0mm.  Kształt płyty ułatwia anatomiczne wygięcie/dopasowanie płyty do kości . Implanty stalowe  wykonane z materiału  dopuszczonego dla rezonansu magnetycznego. </t>
    </r>
  </si>
  <si>
    <r>
      <rPr>
        <b/>
        <sz val="9"/>
        <rFont val="Tahoma"/>
        <family val="2"/>
        <charset val="238"/>
      </rPr>
      <t>Płytki proste rekonstrukcyjn</t>
    </r>
    <r>
      <rPr>
        <sz val="9"/>
        <rFont val="Tahoma"/>
        <family val="2"/>
        <charset val="238"/>
      </rPr>
      <t xml:space="preserve">e o  kształcie zmniejszającym kontakt z kością (wyprofilowana od spodniej strony). Na trzonie płyty znajdują się otwory dwufunkcyjne, blokująco-kompresyjne z możliwością zastosowania pojedynczej śruby blokującej 3.5mm lub korowej/gąbczastej o średnicy 3.5/4.0mm, kształt płyty ułatwia anatomiczne wygięcie/dopasowanie płyty do kości . System płyt współpracuje ze śrubami perforowanymi do augmentacji 3.5mm.  Implanty stalowe  wykonane z materiału  dopuszczonego dla rezonansu magnetycznego. </t>
    </r>
  </si>
  <si>
    <r>
      <t xml:space="preserve">Śruby blokowane 3,5mm o długości   od 10mm do 95mm, samogwintujące, </t>
    </r>
    <r>
      <rPr>
        <b/>
        <sz val="9"/>
        <rFont val="Tahoma"/>
        <family val="2"/>
        <charset val="238"/>
      </rPr>
      <t>stal</t>
    </r>
  </si>
  <si>
    <t>Śruby 3,5mm korowe o długości   od 10mm do 85mm, samogwintujące, stal</t>
  </si>
  <si>
    <t>Śruby 3,5mm korowe o długości   od 90mm do 110mm, samogwintujące, stal</t>
  </si>
  <si>
    <r>
      <t xml:space="preserve">Śruby blokowane 2,7mm o długości od 6mm do 60mm, samogwintujące, </t>
    </r>
    <r>
      <rPr>
        <b/>
        <sz val="9"/>
        <rFont val="Tahoma"/>
        <family val="2"/>
        <charset val="238"/>
      </rPr>
      <t>stal</t>
    </r>
  </si>
  <si>
    <r>
      <t xml:space="preserve">Śruby 2,7mm korowe o długości od 6mm do 60mm, samogwintujące, </t>
    </r>
    <r>
      <rPr>
        <b/>
        <sz val="9"/>
        <rFont val="Tahoma"/>
        <family val="2"/>
        <charset val="238"/>
      </rPr>
      <t xml:space="preserve">stal </t>
    </r>
  </si>
  <si>
    <r>
      <t>Śruby 2,4mm blokowane stało lub zmiennokątowe o długości   od 6mm do 60mm, samogwintujące,</t>
    </r>
    <r>
      <rPr>
        <b/>
        <sz val="9"/>
        <rFont val="Tahoma"/>
        <family val="2"/>
        <charset val="238"/>
      </rPr>
      <t xml:space="preserve"> stal </t>
    </r>
  </si>
  <si>
    <r>
      <t xml:space="preserve">Śruby 2,4mm korowe o długości   od 6mm do 40mm, samogwintujące, </t>
    </r>
    <r>
      <rPr>
        <b/>
        <sz val="9"/>
        <rFont val="Tahoma"/>
        <family val="2"/>
        <charset val="238"/>
      </rPr>
      <t>stal</t>
    </r>
  </si>
  <si>
    <t xml:space="preserve">Śruy blokowane zmienno-kątowe 2,4mm o długości od 8mm do 30mm, samogwintujące stal </t>
  </si>
  <si>
    <t xml:space="preserve">Śruy blokowane zmienno-kątowe 2,4mm o długości 6mm, 7mm, 9mm, samogwintujące stal </t>
  </si>
  <si>
    <r>
      <t>Śruby 2,4mm korowe o długości od 6mm do 40mm, samogwintujące,</t>
    </r>
    <r>
      <rPr>
        <b/>
        <sz val="9"/>
        <rFont val="Tahoma"/>
        <family val="2"/>
        <charset val="238"/>
      </rPr>
      <t xml:space="preserve">  stal</t>
    </r>
  </si>
  <si>
    <r>
      <rPr>
        <b/>
        <sz val="9"/>
        <rFont val="Tahoma"/>
        <family val="2"/>
        <charset val="238"/>
      </rPr>
      <t>Śrubopłytka dynamiczna do złamań szyjki kości udowej.</t>
    </r>
    <r>
      <rPr>
        <sz val="9"/>
        <rFont val="Tahoma"/>
        <family val="2"/>
        <charset val="238"/>
      </rPr>
      <t xml:space="preserve"> Kompaktowa konstrukcja złożona z płyty mocowanej do trzonu kości śrubą/śrubami blokowanymi 5mm oraz kompletu śrub szyjkowych przesuwanych dynamicznie w płycie do 20mm. Komplet śrub szykowych połączonych stabilnie kątowo złożony ze śruby antyrotacyjnej   i śruby szyjkowej niegwintowanej  . Dostępne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Zestaw złożony z: Sterylny pakiet zabiegowy złożony z jednej śruby antyrotacyjnej, jednej śruby doszyjkowej niegwintowanej oraz płyty jednootworowej, pakiety dostępne w zakresie długości kompletów śrub od 75 do 130mm, pakowany sterylnie</t>
    </r>
  </si>
  <si>
    <t xml:space="preserve">Płytka stalowa o kształcie X, typu VA LCP blokujaco - kompresyjna zmienno-katowa do złamań  i rekonstrukcji w obrębie kości stopy i sródstopia,   Możliwość zastosowania śrub blokowanych w płycie 2.4/2.7 wprowadzanych w osi otworów w głowie płyty.  Instrumentarium wyposażone w specjalne narzędzia do kompresji z drutami kompresyjnymi, mini rozwieracz kostny do utrzymywania i rozwierania klina oraz narzędzia do kształtowania płyty.  </t>
  </si>
  <si>
    <t xml:space="preserve">Płyty proste i typu L, T - typu VA LCP blokujaco - kompresyjna zmienno-katowa do złamań  i rekonstrukcji w obrębie kości stopy i sródstopia,   Możliwość zastosowania śrub blokowanych w płycie 2.4/2.7 wprowadzanych w osi otworów w głowie płyty.  Instrumentarium wyposażone w specjalne narzędzia do kompresji z drutami kompresyjnymi, mini rozwieracz kostny do utrzymywania i rozwierania klina oraz narzędzia do kształtowania płyty.  </t>
  </si>
  <si>
    <t>Śruby kaniulowane o średnicy gwintu 2.4mm, Śruby samogwintujące i samotnące, kaniulacja umożliwiająca wprowadzenie po drucie. Materiał stal</t>
  </si>
  <si>
    <t>Śruby kaniulowane o średnicy gwintu 3.0; 3,5; 4,5mm, Śruby samogwintujące i samotnące, kaniulacja umożliwiająca wprowadzenie po drucie. Materiał stal</t>
  </si>
  <si>
    <t>Śruby kaniulowane o średnicy gwintu 4,0mm, Śruby samogwintujące i samotnące, kaniulacja umożliwiająca wprowadzenie po drucie. Materiał stal</t>
  </si>
  <si>
    <t xml:space="preserve">Płyta LCP do bliższego końca kości udowej, płyta hakowa do kości udowej.
Płytka anatomiczna o kształcie zmniejszającym kontakt z kością, blokująco - kompresyjna do bliższej nasady kości udowej. Na trzonie płyty otwory dwufunkcyjne - kompresyjne z możliwością zastosowania śrub blokujących lub korowych/. W głowie płyty otwory prowadzące śruby blokujące pod różnymi kątami – w różnych kierunkach śr. 5.0 i 7,3mm  W części dalszej płytki otwory owalne gwintowane z możliwością zastosowania alternatywnie śrub blokowanych w płytce i korowych/gąbczastych 4.5/5.0. </t>
  </si>
  <si>
    <t xml:space="preserve">Płyta LCP do bliższego końca kości udowej. Płyta anatomiczna do bliższej nasady kości udowej. Płytka anatomiczna o kształcie zmniejszającym kontakt z kością, blokująco - kompresyjna do bliższej nasady kości udowej. Na trzonie płyty otwory dwufunkcyjne - kompresyjne z możliwością zastosowania śrub blokujących lub korowych/. W głowie płyty otwory prowadzące śruby blokujące pod różnymi kątami – w różnych kierunkach śr. 5.0 i 7,3mm  W części dalszej płytki otwory owalne gwintowane z możliwością zastosowania alternatywnie śrub blokowanych w płytce i korowych/gąbczastych 4.5/5.0. </t>
  </si>
  <si>
    <t>* pozycja 1 i 4  :   implanty  dostępne na miejscu w depozycie</t>
  </si>
  <si>
    <t xml:space="preserve">Implant do leczenia ubytków chrząstki w stawie kolanowym, na bloczku kości udowej i rzepce.
Elementy składowe:
1) Kapa zagłębienia międzykłykciowego dalszej nasady kości udowej (w 8 rozmiarach), wykonana ze stopu CoCrMo, od strony kontaktu z kością napylana tytanem;
2)Śruba mocująca (tytanowa) cementowa lub bezcementowa;
3) Komponent rzepkowy wykonany z polietylenu w 3 kształtach </t>
  </si>
  <si>
    <t xml:space="preserve">Zestaw  rozwiertaków  śródszpikowych - 1  kompet na  okres obowiązywania umowy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</si>
</sst>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zł&quot;_-;\-* #,##0.00\ &quot;zł&quot;_-;_-* &quot;-&quot;??\ &quot;zł&quot;_-;_-@_-"/>
    <numFmt numFmtId="43" formatCode="_-* #,##0.00\ _z_ł_-;\-* #,##0.00\ _z_ł_-;_-* &quot;-&quot;??\ _z_ł_-;_-@_-"/>
    <numFmt numFmtId="164" formatCode="_-* #,##0.00_-;\-* #,##0.00_-;_-* &quot;-&quot;??_-;_-@_-"/>
    <numFmt numFmtId="165" formatCode="_-* #,##0.00&quot; zł&quot;_-;\-* #,##0.00&quot; zł&quot;_-;_-* \-??&quot; zł&quot;_-;_-@_-"/>
    <numFmt numFmtId="166" formatCode="#,##0.00&quot; zł&quot;"/>
    <numFmt numFmtId="167" formatCode="#,##0.00\ &quot;zł&quot;"/>
    <numFmt numFmtId="168" formatCode="_-* #,##0.00\ [$zł-415]_-;\-* #,##0.00\ [$zł-415]_-;_-* &quot;-&quot;??\ [$zł-415]_-;_-@_-"/>
    <numFmt numFmtId="169" formatCode="#,##0.00\ [$zł-415];[Red]\-#,##0.00\ [$zł-415]"/>
    <numFmt numFmtId="170" formatCode="\ #,##0.00&quot; zł &quot;;\-#,##0.00&quot; zł &quot;;&quot; -&quot;#&quot; zł &quot;;@\ "/>
  </numFmts>
  <fonts count="28">
    <font>
      <sz val="11"/>
      <color theme="1"/>
      <name val="Calibri"/>
      <family val="2"/>
      <charset val="238"/>
      <scheme val="minor"/>
    </font>
    <font>
      <sz val="9"/>
      <color theme="1"/>
      <name val="Tahoma"/>
      <family val="2"/>
      <charset val="238"/>
    </font>
    <font>
      <sz val="11"/>
      <color theme="1"/>
      <name val="Calibri"/>
      <family val="2"/>
      <charset val="238"/>
      <scheme val="minor"/>
    </font>
    <font>
      <sz val="9"/>
      <name val="Tahoma"/>
      <family val="2"/>
      <charset val="238"/>
    </font>
    <font>
      <b/>
      <sz val="9"/>
      <name val="Tahoma"/>
      <family val="2"/>
      <charset val="238"/>
    </font>
    <font>
      <sz val="8"/>
      <name val="Tahoma"/>
      <family val="2"/>
      <charset val="238"/>
    </font>
    <font>
      <sz val="9"/>
      <color rgb="FFFF0000"/>
      <name val="Tahoma"/>
      <family val="2"/>
      <charset val="238"/>
    </font>
    <font>
      <b/>
      <sz val="9"/>
      <color theme="1"/>
      <name val="Tahoma"/>
      <family val="2"/>
      <charset val="238"/>
    </font>
    <font>
      <sz val="11"/>
      <color rgb="FFFF0000"/>
      <name val="Calibri"/>
      <family val="2"/>
      <charset val="238"/>
      <scheme val="minor"/>
    </font>
    <font>
      <sz val="11"/>
      <color theme="1"/>
      <name val="Tahoma"/>
      <family val="2"/>
      <charset val="238"/>
    </font>
    <font>
      <b/>
      <sz val="8"/>
      <name val="Tahoma"/>
      <family val="2"/>
      <charset val="238"/>
    </font>
    <font>
      <sz val="7"/>
      <name val="Tahoma"/>
      <family val="2"/>
      <charset val="238"/>
    </font>
    <font>
      <b/>
      <sz val="10"/>
      <name val="Tahoma"/>
      <family val="2"/>
      <charset val="238"/>
    </font>
    <font>
      <sz val="9"/>
      <color indexed="8"/>
      <name val="Tahoma"/>
      <family val="2"/>
      <charset val="238"/>
    </font>
    <font>
      <b/>
      <sz val="9"/>
      <color rgb="FFFF0000"/>
      <name val="Tahoma"/>
      <family val="2"/>
      <charset val="238"/>
    </font>
    <font>
      <sz val="9"/>
      <name val="Arial2"/>
      <charset val="238"/>
    </font>
    <font>
      <sz val="11"/>
      <color theme="1"/>
      <name val="Calibri"/>
      <family val="2"/>
      <scheme val="minor"/>
    </font>
    <font>
      <sz val="8"/>
      <color theme="1"/>
      <name val="Tahoma"/>
      <family val="2"/>
      <charset val="238"/>
    </font>
    <font>
      <sz val="8"/>
      <color theme="1"/>
      <name val="Calibri"/>
      <family val="2"/>
      <charset val="238"/>
      <scheme val="minor"/>
    </font>
    <font>
      <b/>
      <sz val="9"/>
      <color indexed="8"/>
      <name val="Tahoma"/>
      <family val="2"/>
      <charset val="238"/>
    </font>
    <font>
      <sz val="11"/>
      <name val="Calibri"/>
      <family val="2"/>
      <charset val="238"/>
      <scheme val="minor"/>
    </font>
    <font>
      <b/>
      <sz val="11"/>
      <name val="Calibri"/>
      <family val="2"/>
      <charset val="238"/>
      <scheme val="minor"/>
    </font>
    <font>
      <sz val="10"/>
      <name val="Tahoma"/>
      <family val="2"/>
      <charset val="238"/>
    </font>
    <font>
      <strike/>
      <sz val="9"/>
      <name val="Tahoma"/>
      <family val="2"/>
      <charset val="238"/>
    </font>
    <font>
      <sz val="11"/>
      <color indexed="8"/>
      <name val="Calibri"/>
      <family val="2"/>
      <charset val="238"/>
    </font>
    <font>
      <sz val="9"/>
      <name val="Arial"/>
      <family val="2"/>
      <charset val="238"/>
    </font>
    <font>
      <b/>
      <i/>
      <sz val="9"/>
      <name val="Tahoma"/>
      <family val="2"/>
      <charset val="238"/>
    </font>
    <font>
      <sz val="9"/>
      <name val="Calibri"/>
      <family val="2"/>
      <charset val="238"/>
      <scheme val="minor"/>
    </font>
  </fonts>
  <fills count="5">
    <fill>
      <patternFill patternType="none"/>
    </fill>
    <fill>
      <patternFill patternType="gray125"/>
    </fill>
    <fill>
      <patternFill patternType="solid">
        <fgColor indexed="9"/>
        <bgColor indexed="26"/>
      </patternFill>
    </fill>
    <fill>
      <patternFill patternType="solid">
        <fgColor theme="0" tint="-0.14999847407452621"/>
        <bgColor indexed="64"/>
      </patternFill>
    </fill>
    <fill>
      <patternFill patternType="solid">
        <fgColor theme="0" tint="-0.249977111117893"/>
        <bgColor indexed="64"/>
      </patternFill>
    </fill>
  </fills>
  <borders count="6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8"/>
      </top>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8"/>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xf numFmtId="44" fontId="16" fillId="0" borderId="0" applyFont="0" applyFill="0" applyBorder="0" applyAlignment="0" applyProtection="0"/>
    <xf numFmtId="44" fontId="16" fillId="0" borderId="0" applyFont="0" applyFill="0" applyBorder="0" applyAlignment="0" applyProtection="0"/>
    <xf numFmtId="0" fontId="24" fillId="0" borderId="0"/>
    <xf numFmtId="164" fontId="2" fillId="0" borderId="0" applyFont="0" applyFill="0" applyBorder="0" applyAlignment="0" applyProtection="0"/>
  </cellStyleXfs>
  <cellXfs count="573">
    <xf numFmtId="0" fontId="0" fillId="0" borderId="0" xfId="0"/>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165" fontId="3" fillId="0" borderId="2" xfId="1"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44" fontId="3" fillId="2" borderId="2" xfId="1" applyFont="1" applyFill="1" applyBorder="1" applyAlignment="1">
      <alignment horizontal="center" vertical="center" wrapText="1"/>
    </xf>
    <xf numFmtId="43" fontId="3" fillId="2" borderId="2"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9" fillId="0" borderId="0" xfId="0" applyFont="1" applyAlignment="1">
      <alignment vertical="center"/>
    </xf>
    <xf numFmtId="3" fontId="12" fillId="0" borderId="0" xfId="0" applyNumberFormat="1" applyFont="1"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9" fillId="0" borderId="12" xfId="0" applyFont="1" applyBorder="1" applyAlignment="1">
      <alignment horizontal="center" vertical="center"/>
    </xf>
    <xf numFmtId="0" fontId="1" fillId="0" borderId="0" xfId="0" applyFont="1" applyAlignment="1">
      <alignment vertical="center"/>
    </xf>
    <xf numFmtId="3" fontId="4" fillId="0" borderId="0" xfId="0" applyNumberFormat="1" applyFont="1" applyAlignment="1">
      <alignment vertical="center"/>
    </xf>
    <xf numFmtId="0" fontId="3" fillId="0" borderId="0" xfId="0" applyFont="1" applyAlignment="1">
      <alignment vertical="center"/>
    </xf>
    <xf numFmtId="166" fontId="4" fillId="0" borderId="10" xfId="0"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166" fontId="4" fillId="0" borderId="0" xfId="0" applyNumberFormat="1" applyFont="1" applyAlignment="1">
      <alignmen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165" fontId="5" fillId="0" borderId="10" xfId="1" applyNumberFormat="1" applyFont="1" applyFill="1" applyBorder="1" applyAlignment="1" applyProtection="1">
      <alignment horizontal="center" vertical="center" wrapText="1"/>
    </xf>
    <xf numFmtId="0" fontId="5" fillId="0" borderId="13" xfId="0" applyFont="1" applyBorder="1" applyAlignment="1">
      <alignment horizontal="center" vertical="center" wrapText="1"/>
    </xf>
    <xf numFmtId="0" fontId="0" fillId="0" borderId="0" xfId="0" applyAlignment="1">
      <alignmen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165" fontId="4" fillId="2" borderId="2" xfId="1" applyNumberFormat="1" applyFont="1" applyFill="1" applyBorder="1" applyAlignment="1" applyProtection="1">
      <alignment horizontal="left" vertical="center"/>
    </xf>
    <xf numFmtId="165" fontId="4" fillId="2" borderId="3" xfId="1" applyNumberFormat="1" applyFont="1" applyFill="1" applyBorder="1" applyAlignment="1" applyProtection="1">
      <alignment horizontal="left" vertical="center"/>
    </xf>
    <xf numFmtId="166" fontId="4" fillId="2" borderId="2" xfId="0" applyNumberFormat="1" applyFont="1" applyFill="1" applyBorder="1" applyAlignment="1">
      <alignment horizontal="center" vertical="center"/>
    </xf>
    <xf numFmtId="166" fontId="4" fillId="2" borderId="5" xfId="0" applyNumberFormat="1" applyFont="1" applyFill="1" applyBorder="1" applyAlignment="1">
      <alignment vertical="center"/>
    </xf>
    <xf numFmtId="0" fontId="3" fillId="0" borderId="0" xfId="0" applyFont="1" applyAlignment="1">
      <alignment vertical="center" wrapText="1"/>
    </xf>
    <xf numFmtId="165" fontId="3" fillId="0" borderId="0" xfId="1" applyNumberFormat="1" applyFont="1" applyFill="1" applyBorder="1" applyAlignment="1" applyProtection="1">
      <alignment horizontal="center" vertical="center"/>
    </xf>
    <xf numFmtId="0" fontId="3" fillId="0" borderId="0" xfId="0" applyFont="1" applyAlignment="1">
      <alignment horizontal="left" vertical="center"/>
    </xf>
    <xf numFmtId="0" fontId="7" fillId="0" borderId="0" xfId="0" applyFont="1" applyAlignment="1">
      <alignment vertical="center"/>
    </xf>
    <xf numFmtId="44" fontId="3" fillId="0" borderId="2" xfId="0" applyNumberFormat="1" applyFont="1" applyBorder="1" applyAlignment="1">
      <alignment horizontal="center" vertical="center" wrapText="1"/>
    </xf>
    <xf numFmtId="165" fontId="3" fillId="0" borderId="25" xfId="1"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43" fontId="3" fillId="2" borderId="2" xfId="1" applyNumberFormat="1" applyFont="1" applyFill="1" applyBorder="1" applyAlignment="1">
      <alignment horizontal="center" vertical="center" wrapText="1"/>
    </xf>
    <xf numFmtId="43" fontId="3" fillId="0" borderId="2"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165" fontId="3" fillId="0" borderId="29" xfId="1" applyNumberFormat="1" applyFont="1" applyFill="1" applyBorder="1" applyAlignment="1" applyProtection="1">
      <alignment horizontal="center" vertical="center" wrapText="1"/>
    </xf>
    <xf numFmtId="9" fontId="5" fillId="2" borderId="2" xfId="0" applyNumberFormat="1" applyFont="1" applyFill="1" applyBorder="1" applyAlignment="1">
      <alignment horizontal="center" vertical="center" wrapText="1"/>
    </xf>
    <xf numFmtId="44" fontId="3" fillId="0" borderId="2" xfId="1" applyFont="1" applyFill="1" applyBorder="1" applyAlignment="1">
      <alignment horizontal="center" vertical="center" wrapText="1"/>
    </xf>
    <xf numFmtId="0" fontId="14" fillId="0" borderId="0" xfId="0" applyFont="1" applyAlignment="1">
      <alignment horizontal="left" vertical="center" wrapText="1"/>
    </xf>
    <xf numFmtId="44" fontId="3" fillId="2" borderId="3" xfId="1" applyFont="1" applyFill="1" applyBorder="1" applyAlignment="1">
      <alignment horizontal="center" vertical="center" wrapText="1"/>
    </xf>
    <xf numFmtId="44" fontId="3" fillId="0" borderId="3" xfId="0" applyNumberFormat="1" applyFont="1" applyBorder="1" applyAlignment="1">
      <alignment horizontal="center" vertical="center" wrapText="1"/>
    </xf>
    <xf numFmtId="165" fontId="3" fillId="0" borderId="3" xfId="1" applyNumberFormat="1" applyFont="1" applyFill="1" applyBorder="1" applyAlignment="1" applyProtection="1">
      <alignment horizontal="center" vertical="center" wrapText="1"/>
    </xf>
    <xf numFmtId="165" fontId="3" fillId="0" borderId="2" xfId="1" applyNumberFormat="1" applyFont="1" applyFill="1" applyBorder="1" applyAlignment="1" applyProtection="1">
      <alignment vertical="center" wrapText="1"/>
    </xf>
    <xf numFmtId="44" fontId="3" fillId="2" borderId="2" xfId="1" applyFont="1" applyFill="1" applyBorder="1" applyAlignment="1">
      <alignment vertical="center" wrapText="1"/>
    </xf>
    <xf numFmtId="44" fontId="3" fillId="0" borderId="2" xfId="0" applyNumberFormat="1" applyFont="1" applyBorder="1" applyAlignment="1">
      <alignment vertical="center" wrapText="1"/>
    </xf>
    <xf numFmtId="0" fontId="3" fillId="0" borderId="2" xfId="0" applyFont="1" applyBorder="1" applyAlignment="1">
      <alignment vertical="center" wrapText="1"/>
    </xf>
    <xf numFmtId="9" fontId="3" fillId="2" borderId="2"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43" fontId="3" fillId="2" borderId="3" xfId="0" applyNumberFormat="1"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43" fontId="3" fillId="0" borderId="3" xfId="0" applyNumberFormat="1" applyFont="1" applyBorder="1" applyAlignment="1">
      <alignment horizontal="center" vertical="center" wrapText="1"/>
    </xf>
    <xf numFmtId="0" fontId="3" fillId="0" borderId="3" xfId="0" applyFont="1" applyBorder="1" applyAlignment="1">
      <alignment vertical="center" wrapText="1"/>
    </xf>
    <xf numFmtId="44" fontId="4" fillId="0" borderId="10" xfId="0" applyNumberFormat="1" applyFont="1" applyBorder="1" applyAlignment="1">
      <alignment horizontal="center" vertical="center"/>
    </xf>
    <xf numFmtId="167" fontId="3" fillId="0" borderId="2" xfId="4" applyNumberFormat="1" applyFont="1" applyFill="1" applyBorder="1" applyAlignment="1">
      <alignment horizontal="center" vertical="center" wrapText="1"/>
    </xf>
    <xf numFmtId="167" fontId="3" fillId="0" borderId="10" xfId="4" applyNumberFormat="1" applyFont="1" applyFill="1" applyBorder="1" applyAlignment="1">
      <alignment horizontal="center" vertical="center" wrapText="1"/>
    </xf>
    <xf numFmtId="0" fontId="17" fillId="0" borderId="0" xfId="0" applyFont="1" applyAlignment="1">
      <alignment vertical="center"/>
    </xf>
    <xf numFmtId="0" fontId="5" fillId="0" borderId="0" xfId="0" applyFont="1" applyAlignment="1">
      <alignment vertical="center"/>
    </xf>
    <xf numFmtId="0" fontId="18" fillId="0" borderId="0" xfId="0" applyFont="1" applyAlignment="1">
      <alignment vertical="center"/>
    </xf>
    <xf numFmtId="165" fontId="5" fillId="0" borderId="0" xfId="1" applyNumberFormat="1" applyFont="1" applyFill="1" applyBorder="1" applyAlignment="1" applyProtection="1">
      <alignment horizontal="center" vertical="center"/>
    </xf>
    <xf numFmtId="3" fontId="10" fillId="0" borderId="0" xfId="0" applyNumberFormat="1" applyFont="1" applyAlignment="1">
      <alignment vertical="center"/>
    </xf>
    <xf numFmtId="0" fontId="17" fillId="0" borderId="0" xfId="0" applyFont="1" applyAlignment="1">
      <alignment horizontal="center" vertical="center"/>
    </xf>
    <xf numFmtId="44" fontId="4" fillId="0" borderId="2" xfId="1" applyFont="1" applyFill="1" applyBorder="1" applyAlignment="1">
      <alignment horizontal="center" vertical="center" wrapText="1"/>
    </xf>
    <xf numFmtId="165" fontId="4" fillId="0" borderId="8" xfId="1" applyNumberFormat="1" applyFont="1" applyFill="1" applyBorder="1" applyAlignment="1" applyProtection="1">
      <alignment horizontal="left" vertical="center"/>
    </xf>
    <xf numFmtId="165" fontId="4" fillId="0" borderId="3" xfId="1" applyNumberFormat="1" applyFont="1" applyFill="1" applyBorder="1" applyAlignment="1" applyProtection="1">
      <alignment horizontal="left" vertical="center"/>
    </xf>
    <xf numFmtId="166" fontId="4" fillId="0" borderId="2" xfId="0" applyNumberFormat="1" applyFont="1" applyBorder="1" applyAlignment="1">
      <alignment horizontal="center" vertical="center"/>
    </xf>
    <xf numFmtId="166" fontId="4" fillId="0" borderId="5" xfId="0" applyNumberFormat="1" applyFont="1" applyBorder="1" applyAlignment="1">
      <alignment vertical="center"/>
    </xf>
    <xf numFmtId="0" fontId="4" fillId="0" borderId="7" xfId="0" applyFont="1" applyBorder="1" applyAlignment="1">
      <alignment horizontal="left" vertical="center"/>
    </xf>
    <xf numFmtId="0" fontId="6" fillId="0" borderId="0" xfId="0" applyFont="1" applyAlignment="1">
      <alignment horizontal="left" vertical="center" wrapText="1"/>
    </xf>
    <xf numFmtId="166" fontId="3" fillId="0" borderId="0" xfId="0" applyNumberFormat="1" applyFont="1" applyAlignment="1">
      <alignment vertical="center"/>
    </xf>
    <xf numFmtId="0" fontId="20" fillId="0" borderId="0" xfId="0" applyFont="1"/>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2" borderId="36" xfId="0" applyFont="1" applyFill="1" applyBorder="1" applyAlignment="1">
      <alignment horizontal="center" vertical="center" wrapText="1"/>
    </xf>
    <xf numFmtId="165" fontId="3" fillId="0" borderId="36" xfId="1" applyNumberFormat="1" applyFont="1" applyFill="1" applyBorder="1" applyAlignment="1" applyProtection="1">
      <alignment horizontal="center" vertical="center" wrapText="1"/>
    </xf>
    <xf numFmtId="0" fontId="3" fillId="0" borderId="41" xfId="0" applyFont="1" applyBorder="1" applyAlignment="1">
      <alignment horizontal="left" vertical="center" wrapText="1"/>
    </xf>
    <xf numFmtId="165" fontId="3" fillId="0" borderId="40" xfId="1" applyNumberFormat="1" applyFont="1" applyFill="1" applyBorder="1" applyAlignment="1" applyProtection="1">
      <alignment horizontal="center" vertical="center" wrapText="1"/>
    </xf>
    <xf numFmtId="165" fontId="3" fillId="0" borderId="37" xfId="1" applyNumberFormat="1" applyFont="1" applyFill="1" applyBorder="1" applyAlignment="1" applyProtection="1">
      <alignment horizontal="center" vertical="center" wrapText="1"/>
    </xf>
    <xf numFmtId="44" fontId="5" fillId="0" borderId="35" xfId="1" applyFont="1" applyFill="1" applyBorder="1" applyAlignment="1" applyProtection="1">
      <alignment horizontal="center" vertical="center" wrapText="1"/>
    </xf>
    <xf numFmtId="44" fontId="3" fillId="0" borderId="0" xfId="1" applyFont="1" applyFill="1" applyBorder="1" applyAlignment="1">
      <alignment horizontal="center" vertical="center"/>
    </xf>
    <xf numFmtId="44" fontId="3" fillId="0" borderId="35" xfId="1" applyFont="1" applyFill="1" applyBorder="1" applyAlignment="1">
      <alignment horizontal="center" vertical="center"/>
    </xf>
    <xf numFmtId="0" fontId="3" fillId="0" borderId="38" xfId="0" applyFont="1" applyBorder="1" applyAlignment="1">
      <alignment vertical="center"/>
    </xf>
    <xf numFmtId="44" fontId="3" fillId="0" borderId="44" xfId="1" applyFont="1" applyFill="1" applyBorder="1" applyAlignment="1">
      <alignment horizontal="center" vertical="center"/>
    </xf>
    <xf numFmtId="44" fontId="3" fillId="0" borderId="38" xfId="1" applyFont="1" applyFill="1" applyBorder="1" applyAlignment="1">
      <alignment horizontal="center" vertical="center"/>
    </xf>
    <xf numFmtId="44" fontId="3" fillId="0" borderId="46" xfId="1" applyFont="1" applyFill="1" applyBorder="1" applyAlignment="1">
      <alignment horizontal="center" vertical="center"/>
    </xf>
    <xf numFmtId="0" fontId="3" fillId="0" borderId="38" xfId="0" applyFont="1" applyBorder="1" applyAlignment="1">
      <alignment horizontal="left" vertical="center" wrapText="1"/>
    </xf>
    <xf numFmtId="44" fontId="4" fillId="0" borderId="26" xfId="1" applyFont="1" applyFill="1" applyBorder="1" applyAlignment="1">
      <alignment horizontal="center" vertical="center" wrapText="1"/>
    </xf>
    <xf numFmtId="9" fontId="4" fillId="0" borderId="20" xfId="2" applyFont="1" applyFill="1" applyBorder="1" applyAlignment="1" applyProtection="1">
      <alignment vertical="center" wrapText="1"/>
    </xf>
    <xf numFmtId="0" fontId="3" fillId="0" borderId="40" xfId="0" applyFont="1" applyBorder="1" applyAlignment="1">
      <alignment horizontal="left" vertical="center" wrapText="1"/>
    </xf>
    <xf numFmtId="0" fontId="4" fillId="4" borderId="38" xfId="0" applyFont="1" applyFill="1" applyBorder="1" applyAlignment="1">
      <alignment horizontal="center" vertical="center" wrapText="1"/>
    </xf>
    <xf numFmtId="0" fontId="13" fillId="0" borderId="38" xfId="0" applyFont="1" applyBorder="1" applyAlignment="1">
      <alignment horizontal="center" vertical="center" wrapText="1"/>
    </xf>
    <xf numFmtId="3" fontId="3" fillId="0" borderId="38" xfId="0" applyNumberFormat="1" applyFont="1" applyBorder="1" applyAlignment="1">
      <alignment horizontal="center" vertical="center" wrapText="1"/>
    </xf>
    <xf numFmtId="166" fontId="3" fillId="0" borderId="38" xfId="0" applyNumberFormat="1" applyFont="1" applyBorder="1" applyAlignment="1">
      <alignment horizontal="center" vertical="center" wrapText="1"/>
    </xf>
    <xf numFmtId="9" fontId="3" fillId="0" borderId="38" xfId="0" applyNumberFormat="1" applyFont="1" applyBorder="1" applyAlignment="1">
      <alignment horizontal="center" vertical="center" wrapText="1"/>
    </xf>
    <xf numFmtId="4" fontId="3" fillId="0" borderId="38"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1" fillId="0" borderId="38" xfId="0" applyFont="1" applyBorder="1" applyAlignment="1">
      <alignment vertical="center"/>
    </xf>
    <xf numFmtId="3" fontId="13" fillId="0" borderId="38" xfId="0" applyNumberFormat="1" applyFont="1" applyBorder="1" applyAlignment="1">
      <alignment horizontal="center" vertical="center" wrapText="1"/>
    </xf>
    <xf numFmtId="3" fontId="13" fillId="0" borderId="38" xfId="0" applyNumberFormat="1" applyFont="1" applyBorder="1" applyAlignment="1">
      <alignment horizontal="center" vertical="center"/>
    </xf>
    <xf numFmtId="0" fontId="19" fillId="4" borderId="38" xfId="0" applyFont="1" applyFill="1" applyBorder="1" applyAlignment="1">
      <alignment horizontal="center" vertical="center" wrapText="1"/>
    </xf>
    <xf numFmtId="0" fontId="13" fillId="0" borderId="38" xfId="0" applyFont="1" applyBorder="1" applyAlignment="1">
      <alignment horizontal="center" vertical="center"/>
    </xf>
    <xf numFmtId="9" fontId="3" fillId="0" borderId="49" xfId="0" applyNumberFormat="1" applyFont="1" applyBorder="1" applyAlignment="1">
      <alignment horizontal="center" vertical="center" wrapText="1"/>
    </xf>
    <xf numFmtId="166" fontId="4" fillId="0" borderId="38" xfId="0" applyNumberFormat="1"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167" fontId="4" fillId="0" borderId="38" xfId="1" applyNumberFormat="1" applyFont="1" applyFill="1" applyBorder="1" applyAlignment="1">
      <alignment horizontal="right" vertical="center"/>
    </xf>
    <xf numFmtId="167" fontId="3" fillId="0" borderId="38" xfId="1" applyNumberFormat="1" applyFont="1" applyFill="1" applyBorder="1" applyAlignment="1" applyProtection="1">
      <alignment vertical="center" wrapText="1"/>
    </xf>
    <xf numFmtId="44" fontId="3" fillId="0" borderId="38" xfId="1" applyFont="1" applyFill="1" applyBorder="1" applyAlignment="1">
      <alignment horizontal="center" vertical="center" wrapText="1"/>
    </xf>
    <xf numFmtId="165" fontId="3" fillId="0" borderId="0" xfId="1" applyNumberFormat="1" applyFont="1" applyFill="1" applyBorder="1" applyAlignment="1" applyProtection="1">
      <alignment horizontal="center" vertical="center" wrapText="1"/>
    </xf>
    <xf numFmtId="44" fontId="3" fillId="0" borderId="0" xfId="1" applyFont="1" applyFill="1" applyBorder="1" applyAlignment="1">
      <alignment horizontal="center" vertical="center" wrapText="1"/>
    </xf>
    <xf numFmtId="44" fontId="4" fillId="0" borderId="38" xfId="1" applyFont="1" applyFill="1" applyBorder="1" applyAlignment="1">
      <alignment horizontal="center" vertical="center" wrapText="1"/>
    </xf>
    <xf numFmtId="164" fontId="1" fillId="0" borderId="0" xfId="7" applyFont="1" applyFill="1" applyBorder="1" applyAlignment="1" applyProtection="1">
      <alignment horizontal="center" vertical="center"/>
    </xf>
    <xf numFmtId="9" fontId="1" fillId="0" borderId="0" xfId="7" applyNumberFormat="1" applyFont="1" applyFill="1" applyBorder="1" applyAlignment="1" applyProtection="1">
      <alignment horizontal="center" vertical="center"/>
    </xf>
    <xf numFmtId="9" fontId="1" fillId="0" borderId="38" xfId="7" applyNumberFormat="1" applyFont="1" applyFill="1" applyBorder="1" applyAlignment="1" applyProtection="1">
      <alignment horizontal="center" vertical="center"/>
    </xf>
    <xf numFmtId="0" fontId="1" fillId="0" borderId="38" xfId="7" applyNumberFormat="1" applyFont="1" applyFill="1" applyBorder="1" applyAlignment="1" applyProtection="1">
      <alignment horizontal="center" vertical="center"/>
    </xf>
    <xf numFmtId="44" fontId="3" fillId="0" borderId="46" xfId="1" applyFont="1" applyFill="1" applyBorder="1" applyAlignment="1">
      <alignment vertical="center"/>
    </xf>
    <xf numFmtId="44" fontId="3" fillId="0" borderId="38" xfId="1" applyFont="1" applyFill="1" applyBorder="1" applyAlignment="1">
      <alignment vertical="center"/>
    </xf>
    <xf numFmtId="44" fontId="1" fillId="0" borderId="0" xfId="7" applyNumberFormat="1" applyFont="1" applyFill="1" applyBorder="1" applyAlignment="1" applyProtection="1">
      <alignment horizontal="center" vertical="center"/>
    </xf>
    <xf numFmtId="0" fontId="1" fillId="0" borderId="47" xfId="7" applyNumberFormat="1" applyFont="1" applyFill="1" applyBorder="1" applyAlignment="1" applyProtection="1">
      <alignment horizontal="center" vertical="center"/>
    </xf>
    <xf numFmtId="9" fontId="1" fillId="0" borderId="47" xfId="7" applyNumberFormat="1" applyFont="1" applyFill="1" applyBorder="1" applyAlignment="1" applyProtection="1">
      <alignment horizontal="center" vertical="center"/>
    </xf>
    <xf numFmtId="44" fontId="4" fillId="0" borderId="38" xfId="1" applyFont="1" applyFill="1" applyBorder="1" applyAlignment="1">
      <alignment horizontal="right" vertical="center" wrapText="1"/>
    </xf>
    <xf numFmtId="44" fontId="3" fillId="0" borderId="2" xfId="1" applyFont="1" applyFill="1" applyBorder="1" applyAlignment="1" applyProtection="1">
      <alignment horizontal="center" vertical="center" wrapText="1"/>
    </xf>
    <xf numFmtId="44" fontId="3" fillId="0" borderId="37" xfId="1" applyFont="1" applyFill="1" applyBorder="1" applyAlignment="1" applyProtection="1">
      <alignment horizontal="center" vertical="center" wrapText="1"/>
    </xf>
    <xf numFmtId="9" fontId="3" fillId="0" borderId="53" xfId="0" applyNumberFormat="1" applyFont="1" applyBorder="1" applyAlignment="1">
      <alignment horizontal="center" vertical="center" wrapText="1"/>
    </xf>
    <xf numFmtId="9" fontId="5" fillId="2" borderId="37" xfId="0" applyNumberFormat="1" applyFont="1" applyFill="1" applyBorder="1" applyAlignment="1">
      <alignment horizontal="center" vertical="center" wrapText="1"/>
    </xf>
    <xf numFmtId="165" fontId="3" fillId="0" borderId="26" xfId="1" applyNumberFormat="1" applyFont="1" applyFill="1" applyBorder="1" applyAlignment="1" applyProtection="1">
      <alignment horizontal="center" vertical="center" wrapText="1"/>
    </xf>
    <xf numFmtId="167" fontId="3" fillId="0" borderId="53" xfId="4" applyNumberFormat="1" applyFont="1" applyFill="1" applyBorder="1" applyAlignment="1">
      <alignment horizontal="center" vertical="center" wrapText="1"/>
    </xf>
    <xf numFmtId="165" fontId="3" fillId="0" borderId="57" xfId="1" applyNumberFormat="1" applyFont="1" applyFill="1" applyBorder="1" applyAlignment="1" applyProtection="1">
      <alignment horizontal="center" vertical="center" wrapText="1"/>
    </xf>
    <xf numFmtId="165" fontId="3" fillId="0" borderId="58" xfId="1" applyNumberFormat="1" applyFont="1" applyFill="1" applyBorder="1" applyAlignment="1" applyProtection="1">
      <alignment horizontal="center" vertical="center" wrapText="1"/>
    </xf>
    <xf numFmtId="165" fontId="3" fillId="0" borderId="61" xfId="1" applyNumberFormat="1" applyFont="1" applyFill="1" applyBorder="1" applyAlignment="1" applyProtection="1">
      <alignment horizontal="center" vertical="center" wrapText="1"/>
    </xf>
    <xf numFmtId="165" fontId="3" fillId="0" borderId="63" xfId="1" applyNumberFormat="1" applyFont="1" applyFill="1" applyBorder="1" applyAlignment="1" applyProtection="1">
      <alignment horizontal="center" vertical="center" wrapText="1"/>
    </xf>
    <xf numFmtId="44" fontId="1" fillId="0" borderId="63" xfId="7" applyNumberFormat="1" applyFont="1" applyFill="1" applyBorder="1" applyAlignment="1" applyProtection="1">
      <alignment horizontal="center" vertical="center"/>
    </xf>
    <xf numFmtId="44" fontId="1" fillId="0" borderId="64" xfId="7" applyNumberFormat="1" applyFont="1" applyFill="1" applyBorder="1" applyAlignment="1" applyProtection="1">
      <alignment horizontal="center" vertical="center"/>
    </xf>
    <xf numFmtId="0" fontId="3" fillId="0" borderId="2" xfId="0" applyFont="1" applyFill="1" applyBorder="1" applyAlignment="1">
      <alignment horizontal="center" vertical="center" wrapText="1"/>
    </xf>
    <xf numFmtId="0" fontId="1" fillId="0" borderId="38" xfId="0" applyFont="1" applyFill="1" applyBorder="1" applyAlignment="1">
      <alignment vertical="center"/>
    </xf>
    <xf numFmtId="44" fontId="3" fillId="0" borderId="26" xfId="1" applyFont="1" applyFill="1"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2" xfId="0" applyFont="1" applyFill="1" applyBorder="1" applyAlignment="1">
      <alignment horizontal="left" vertical="center" wrapText="1"/>
    </xf>
    <xf numFmtId="9" fontId="3" fillId="0" borderId="2" xfId="0" applyNumberFormat="1" applyFont="1" applyFill="1" applyBorder="1" applyAlignment="1">
      <alignment horizontal="center" vertical="center" wrapText="1"/>
    </xf>
    <xf numFmtId="44" fontId="3" fillId="0" borderId="2" xfId="0" applyNumberFormat="1" applyFont="1" applyFill="1" applyBorder="1" applyAlignment="1">
      <alignment horizontal="center" vertical="center" wrapText="1"/>
    </xf>
    <xf numFmtId="9" fontId="3" fillId="0" borderId="2" xfId="2"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vertical="top" wrapText="1"/>
    </xf>
    <xf numFmtId="0" fontId="3" fillId="0" borderId="26" xfId="0"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1" fontId="3" fillId="0" borderId="38" xfId="0" applyNumberFormat="1" applyFont="1" applyFill="1" applyBorder="1" applyAlignment="1">
      <alignment horizontal="center" vertical="center" wrapText="1"/>
    </xf>
    <xf numFmtId="0" fontId="3" fillId="0" borderId="47" xfId="0" applyFont="1" applyFill="1" applyBorder="1" applyAlignment="1">
      <alignment vertical="top" wrapText="1"/>
    </xf>
    <xf numFmtId="0" fontId="3" fillId="0" borderId="47" xfId="0" applyFont="1" applyFill="1" applyBorder="1" applyAlignment="1">
      <alignment horizontal="center" vertical="center" wrapText="1"/>
    </xf>
    <xf numFmtId="1" fontId="3" fillId="0" borderId="47" xfId="0" applyNumberFormat="1" applyFont="1" applyFill="1" applyBorder="1" applyAlignment="1">
      <alignment horizontal="center" vertical="center" wrapText="1"/>
    </xf>
    <xf numFmtId="0" fontId="4" fillId="0" borderId="0" xfId="0" applyFont="1" applyFill="1" applyAlignment="1">
      <alignment vertical="center" wrapText="1"/>
    </xf>
    <xf numFmtId="0" fontId="0" fillId="0" borderId="0" xfId="0" applyFill="1" applyAlignment="1">
      <alignment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9" xfId="0" applyFont="1" applyFill="1" applyBorder="1" applyAlignment="1">
      <alignment horizontal="left" vertical="center" wrapText="1"/>
    </xf>
    <xf numFmtId="44" fontId="15" fillId="0" borderId="10" xfId="0" applyNumberFormat="1" applyFont="1" applyFill="1" applyBorder="1" applyAlignment="1">
      <alignment horizontal="center" vertical="center" wrapText="1"/>
    </xf>
    <xf numFmtId="0" fontId="0" fillId="0" borderId="0" xfId="0" applyFill="1"/>
    <xf numFmtId="0" fontId="15" fillId="0" borderId="32" xfId="0" applyFont="1" applyFill="1" applyBorder="1" applyAlignment="1">
      <alignment vertical="center" wrapText="1"/>
    </xf>
    <xf numFmtId="0" fontId="4" fillId="0" borderId="27" xfId="0" applyFont="1" applyFill="1" applyBorder="1" applyAlignment="1">
      <alignment horizontal="center" vertical="center" wrapText="1"/>
    </xf>
    <xf numFmtId="0" fontId="5" fillId="0" borderId="0" xfId="0" applyFont="1" applyFill="1" applyAlignment="1">
      <alignment horizontal="center" vertical="center" wrapText="1"/>
    </xf>
    <xf numFmtId="44"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0"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21" fillId="0" borderId="0" xfId="0" applyFont="1" applyFill="1" applyAlignment="1">
      <alignment vertical="center"/>
    </xf>
    <xf numFmtId="0" fontId="3" fillId="0" borderId="0" xfId="0" applyFont="1" applyFill="1" applyAlignment="1">
      <alignment vertical="center" wrapText="1"/>
    </xf>
    <xf numFmtId="0" fontId="3" fillId="0" borderId="38" xfId="0" applyFont="1" applyFill="1" applyBorder="1" applyAlignment="1">
      <alignmen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center" vertical="center" wrapText="1"/>
    </xf>
    <xf numFmtId="0" fontId="15" fillId="0" borderId="26" xfId="0" applyFont="1" applyFill="1" applyBorder="1" applyAlignment="1">
      <alignment horizontal="center" vertical="center" wrapText="1"/>
    </xf>
    <xf numFmtId="4" fontId="15" fillId="0" borderId="26" xfId="0" applyNumberFormat="1" applyFont="1" applyFill="1" applyBorder="1" applyAlignment="1">
      <alignment horizontal="center" vertical="center" wrapText="1"/>
    </xf>
    <xf numFmtId="44" fontId="15" fillId="0" borderId="26" xfId="0" applyNumberFormat="1" applyFont="1" applyFill="1" applyBorder="1" applyAlignment="1">
      <alignment horizontal="center" vertical="center" wrapText="1"/>
    </xf>
    <xf numFmtId="9" fontId="15" fillId="0" borderId="24" xfId="0" applyNumberFormat="1" applyFont="1" applyFill="1" applyBorder="1" applyAlignment="1">
      <alignment horizontal="center" vertical="center" wrapText="1"/>
    </xf>
    <xf numFmtId="0" fontId="20" fillId="0" borderId="10" xfId="0" applyFont="1" applyFill="1" applyBorder="1"/>
    <xf numFmtId="0" fontId="20" fillId="0" borderId="0" xfId="0" applyFont="1" applyFill="1"/>
    <xf numFmtId="0" fontId="20" fillId="0" borderId="38" xfId="0" applyFont="1" applyFill="1" applyBorder="1"/>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2" xfId="0" applyFont="1" applyFill="1" applyBorder="1" applyAlignment="1">
      <alignment horizontal="left" vertical="center" wrapText="1"/>
    </xf>
    <xf numFmtId="0" fontId="25" fillId="0" borderId="32" xfId="0" applyFont="1" applyFill="1" applyBorder="1" applyAlignment="1">
      <alignment vertical="center" wrapText="1"/>
    </xf>
    <xf numFmtId="0" fontId="15" fillId="0" borderId="50" xfId="0" applyFont="1" applyFill="1" applyBorder="1" applyAlignment="1">
      <alignment horizontal="left" vertical="center" wrapText="1"/>
    </xf>
    <xf numFmtId="0" fontId="15" fillId="0" borderId="48" xfId="0" applyFont="1" applyFill="1" applyBorder="1" applyAlignment="1">
      <alignment horizontal="center" vertical="center" wrapText="1"/>
    </xf>
    <xf numFmtId="0" fontId="15" fillId="0" borderId="47" xfId="0" applyFont="1" applyFill="1" applyBorder="1" applyAlignment="1">
      <alignment horizontal="center" vertical="center" wrapText="1"/>
    </xf>
    <xf numFmtId="4" fontId="15" fillId="0" borderId="38" xfId="0" applyNumberFormat="1" applyFont="1" applyFill="1" applyBorder="1" applyAlignment="1">
      <alignment horizontal="center" vertical="center" wrapText="1"/>
    </xf>
    <xf numFmtId="9" fontId="15" fillId="0" borderId="38"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wrapText="1"/>
    </xf>
    <xf numFmtId="4" fontId="15" fillId="0" borderId="58"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37" xfId="0" applyFont="1" applyFill="1" applyBorder="1" applyAlignment="1">
      <alignment horizontal="left" vertical="center" wrapText="1"/>
    </xf>
    <xf numFmtId="44" fontId="3" fillId="0" borderId="38" xfId="0" applyNumberFormat="1" applyFont="1" applyFill="1" applyBorder="1" applyAlignment="1">
      <alignment horizontal="center" vertical="center" wrapText="1"/>
    </xf>
    <xf numFmtId="0" fontId="1" fillId="0" borderId="0" xfId="0" applyFont="1" applyFill="1"/>
    <xf numFmtId="0" fontId="3" fillId="0" borderId="27" xfId="0" applyFont="1" applyFill="1" applyBorder="1" applyAlignment="1">
      <alignment horizontal="center" vertical="center" wrapText="1"/>
    </xf>
    <xf numFmtId="165" fontId="4" fillId="0" borderId="2" xfId="1" applyNumberFormat="1" applyFont="1" applyFill="1" applyBorder="1" applyAlignment="1" applyProtection="1">
      <alignment horizontal="left" vertical="center"/>
    </xf>
    <xf numFmtId="166" fontId="4" fillId="0" borderId="2" xfId="0" applyNumberFormat="1" applyFont="1" applyFill="1" applyBorder="1" applyAlignment="1">
      <alignment horizontal="center" vertical="center"/>
    </xf>
    <xf numFmtId="166" fontId="4" fillId="0" borderId="5" xfId="0" applyNumberFormat="1" applyFont="1" applyFill="1" applyBorder="1" applyAlignment="1">
      <alignment vertical="center"/>
    </xf>
    <xf numFmtId="0" fontId="3" fillId="0" borderId="0" xfId="0" applyFont="1" applyFill="1" applyAlignment="1">
      <alignment horizontal="left" vertical="center"/>
    </xf>
    <xf numFmtId="49" fontId="3" fillId="0" borderId="38" xfId="0" applyNumberFormat="1" applyFont="1" applyFill="1" applyBorder="1"/>
    <xf numFmtId="0" fontId="3" fillId="0" borderId="0" xfId="0" applyFont="1" applyFill="1"/>
    <xf numFmtId="49" fontId="3" fillId="0" borderId="37" xfId="0" applyNumberFormat="1" applyFont="1" applyFill="1" applyBorder="1"/>
    <xf numFmtId="0" fontId="3" fillId="0" borderId="36" xfId="0" applyFont="1" applyFill="1" applyBorder="1" applyAlignment="1">
      <alignment horizontal="left" vertical="center" wrapText="1"/>
    </xf>
    <xf numFmtId="9" fontId="5" fillId="0" borderId="36" xfId="0" applyNumberFormat="1" applyFont="1" applyFill="1" applyBorder="1" applyAlignment="1">
      <alignment horizontal="center" vertical="center" wrapText="1"/>
    </xf>
    <xf numFmtId="0" fontId="3" fillId="0" borderId="53" xfId="0" applyFont="1" applyFill="1" applyBorder="1" applyAlignment="1">
      <alignment horizontal="left" vertical="center" wrapText="1"/>
    </xf>
    <xf numFmtId="0" fontId="3" fillId="0" borderId="53" xfId="0" applyFont="1" applyFill="1" applyBorder="1" applyAlignment="1">
      <alignment horizontal="center" vertical="center" wrapText="1"/>
    </xf>
    <xf numFmtId="9" fontId="5" fillId="0" borderId="37"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165" fontId="4" fillId="0" borderId="28" xfId="1" applyNumberFormat="1" applyFont="1" applyFill="1" applyBorder="1" applyAlignment="1" applyProtection="1">
      <alignment horizontal="left" vertical="center"/>
    </xf>
    <xf numFmtId="166" fontId="4" fillId="0" borderId="10" xfId="0" applyNumberFormat="1" applyFont="1" applyFill="1" applyBorder="1" applyAlignment="1">
      <alignment horizontal="center" vertical="center"/>
    </xf>
    <xf numFmtId="166" fontId="4" fillId="0" borderId="10" xfId="0" applyNumberFormat="1" applyFont="1" applyFill="1" applyBorder="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3" fillId="0" borderId="2" xfId="3" applyFont="1" applyFill="1" applyBorder="1" applyAlignment="1">
      <alignment horizontal="center" vertical="center" wrapText="1"/>
    </xf>
    <xf numFmtId="167" fontId="3" fillId="0" borderId="2" xfId="3" applyNumberFormat="1"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10" xfId="3" applyFont="1" applyFill="1" applyBorder="1" applyAlignment="1">
      <alignment vertical="center" wrapText="1"/>
    </xf>
    <xf numFmtId="49" fontId="3" fillId="0" borderId="10" xfId="3" applyNumberFormat="1" applyFont="1" applyFill="1" applyBorder="1" applyAlignment="1">
      <alignment horizontal="center" vertical="center" wrapText="1"/>
    </xf>
    <xf numFmtId="1" fontId="3" fillId="0" borderId="10" xfId="3" applyNumberFormat="1" applyFont="1" applyFill="1" applyBorder="1" applyAlignment="1" applyProtection="1">
      <alignment horizontal="center" vertical="center" wrapText="1"/>
      <protection locked="0"/>
    </xf>
    <xf numFmtId="167" fontId="3" fillId="0" borderId="10" xfId="3" applyNumberFormat="1" applyFont="1" applyFill="1" applyBorder="1" applyAlignment="1">
      <alignment horizontal="center" vertical="center"/>
    </xf>
    <xf numFmtId="9" fontId="3" fillId="0" borderId="10" xfId="3" applyNumberFormat="1" applyFont="1" applyFill="1" applyBorder="1" applyAlignment="1">
      <alignment horizontal="center" vertical="center"/>
    </xf>
    <xf numFmtId="167" fontId="3" fillId="0" borderId="14" xfId="3" applyNumberFormat="1" applyFont="1" applyFill="1" applyBorder="1" applyAlignment="1">
      <alignment horizontal="center" vertical="center" wrapText="1"/>
    </xf>
    <xf numFmtId="49" fontId="3" fillId="0" borderId="13" xfId="3" applyNumberFormat="1" applyFont="1" applyFill="1" applyBorder="1" applyAlignment="1">
      <alignment horizontal="center" vertical="center" wrapText="1"/>
    </xf>
    <xf numFmtId="167" fontId="3" fillId="0" borderId="13" xfId="3" applyNumberFormat="1" applyFont="1" applyFill="1" applyBorder="1" applyAlignment="1">
      <alignment horizontal="center" vertical="center"/>
    </xf>
    <xf numFmtId="0" fontId="3" fillId="0" borderId="53" xfId="3" applyFont="1" applyFill="1" applyBorder="1" applyAlignment="1">
      <alignment horizontal="left" vertical="center" wrapText="1"/>
    </xf>
    <xf numFmtId="49" fontId="3" fillId="0" borderId="53" xfId="3"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wrapText="1"/>
    </xf>
    <xf numFmtId="167" fontId="3" fillId="0" borderId="53" xfId="0" applyNumberFormat="1" applyFont="1" applyFill="1" applyBorder="1" applyAlignment="1">
      <alignment horizontal="center" vertical="center"/>
    </xf>
    <xf numFmtId="167" fontId="3" fillId="0" borderId="56" xfId="0" applyNumberFormat="1" applyFont="1" applyFill="1" applyBorder="1" applyAlignment="1">
      <alignment horizontal="center" vertical="center"/>
    </xf>
    <xf numFmtId="9" fontId="3" fillId="0" borderId="5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167" fontId="3" fillId="0" borderId="13" xfId="0" applyNumberFormat="1" applyFont="1" applyFill="1" applyBorder="1" applyAlignment="1">
      <alignment horizontal="center" vertical="center"/>
    </xf>
    <xf numFmtId="1" fontId="3" fillId="0" borderId="26" xfId="3" applyNumberFormat="1" applyFont="1" applyFill="1" applyBorder="1" applyAlignment="1" applyProtection="1">
      <alignment horizontal="center" vertical="center" wrapText="1"/>
      <protection locked="0"/>
    </xf>
    <xf numFmtId="9" fontId="3" fillId="0" borderId="26" xfId="3" applyNumberFormat="1" applyFont="1" applyFill="1" applyBorder="1" applyAlignment="1">
      <alignment horizontal="center" vertical="center"/>
    </xf>
    <xf numFmtId="1" fontId="3" fillId="0" borderId="13" xfId="3" applyNumberFormat="1" applyFont="1" applyFill="1" applyBorder="1" applyAlignment="1" applyProtection="1">
      <alignment horizontal="center" vertical="center" wrapText="1"/>
      <protection locked="0"/>
    </xf>
    <xf numFmtId="0" fontId="4" fillId="0" borderId="0" xfId="3" applyFont="1" applyFill="1"/>
    <xf numFmtId="49" fontId="3" fillId="0" borderId="10" xfId="3" applyNumberFormat="1" applyFont="1" applyFill="1" applyBorder="1" applyAlignment="1">
      <alignment horizontal="center" vertical="center"/>
    </xf>
    <xf numFmtId="0" fontId="4" fillId="0" borderId="10" xfId="3" applyFont="1" applyFill="1" applyBorder="1" applyAlignment="1">
      <alignment horizontal="left" vertical="center"/>
    </xf>
    <xf numFmtId="0" fontId="3" fillId="0" borderId="2" xfId="3" applyFont="1" applyFill="1" applyBorder="1" applyAlignment="1">
      <alignment horizontal="center" vertical="center"/>
    </xf>
    <xf numFmtId="0" fontId="3" fillId="0" borderId="0" xfId="3" applyFont="1" applyFill="1"/>
    <xf numFmtId="0" fontId="3" fillId="0" borderId="2" xfId="3" applyFont="1" applyFill="1" applyBorder="1"/>
    <xf numFmtId="0" fontId="3" fillId="0" borderId="10" xfId="3" applyFont="1" applyFill="1" applyBorder="1" applyAlignment="1">
      <alignment horizontal="center" vertical="center"/>
    </xf>
    <xf numFmtId="0" fontId="3" fillId="0" borderId="10" xfId="3" applyFont="1" applyFill="1" applyBorder="1" applyAlignment="1">
      <alignment horizontal="left" vertical="center" wrapText="1"/>
    </xf>
    <xf numFmtId="167" fontId="3" fillId="0" borderId="14" xfId="3" applyNumberFormat="1" applyFont="1" applyFill="1" applyBorder="1" applyAlignment="1">
      <alignment horizontal="center" vertical="center"/>
    </xf>
    <xf numFmtId="0" fontId="3" fillId="0" borderId="10" xfId="3" applyFont="1" applyFill="1" applyBorder="1" applyAlignment="1">
      <alignment horizontal="left" vertical="top" wrapText="1"/>
    </xf>
    <xf numFmtId="0" fontId="3" fillId="0" borderId="13" xfId="3" applyFont="1" applyFill="1" applyBorder="1" applyAlignment="1">
      <alignment horizontal="center" vertical="center"/>
    </xf>
    <xf numFmtId="0" fontId="3" fillId="0" borderId="0" xfId="3" applyFont="1" applyFill="1" applyAlignment="1">
      <alignment horizontal="center" vertical="center"/>
    </xf>
    <xf numFmtId="0" fontId="3" fillId="0" borderId="10" xfId="3" applyFont="1" applyFill="1" applyBorder="1" applyAlignment="1">
      <alignment vertical="top" wrapText="1"/>
    </xf>
    <xf numFmtId="0" fontId="3" fillId="0" borderId="53" xfId="3" applyFont="1" applyFill="1" applyBorder="1" applyAlignment="1">
      <alignment horizontal="center" vertical="center"/>
    </xf>
    <xf numFmtId="167" fontId="3" fillId="0" borderId="53" xfId="3" applyNumberFormat="1" applyFont="1" applyFill="1" applyBorder="1" applyAlignment="1">
      <alignment horizontal="center" vertical="center"/>
    </xf>
    <xf numFmtId="167" fontId="3" fillId="0" borderId="46" xfId="3" applyNumberFormat="1" applyFont="1" applyFill="1" applyBorder="1" applyAlignment="1">
      <alignment horizontal="center" vertical="center"/>
    </xf>
    <xf numFmtId="0" fontId="3" fillId="0" borderId="37" xfId="3" applyFont="1" applyFill="1" applyBorder="1"/>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167" fontId="3" fillId="0" borderId="14" xfId="0" applyNumberFormat="1" applyFont="1" applyFill="1" applyBorder="1" applyAlignment="1">
      <alignment horizontal="center" vertical="center"/>
    </xf>
    <xf numFmtId="0" fontId="3" fillId="0" borderId="2" xfId="0" applyFont="1" applyFill="1" applyBorder="1"/>
    <xf numFmtId="0" fontId="3" fillId="0" borderId="53" xfId="0" applyFont="1" applyFill="1" applyBorder="1" applyAlignment="1">
      <alignment horizontal="center" vertical="center"/>
    </xf>
    <xf numFmtId="0" fontId="3" fillId="0" borderId="37" xfId="0" applyFont="1" applyFill="1" applyBorder="1"/>
    <xf numFmtId="0" fontId="3" fillId="0" borderId="56" xfId="0" applyFont="1" applyFill="1" applyBorder="1" applyAlignment="1">
      <alignment horizontal="center" vertical="center"/>
    </xf>
    <xf numFmtId="0" fontId="3" fillId="0" borderId="36" xfId="0" applyFont="1" applyFill="1" applyBorder="1"/>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3" xfId="0" applyFont="1" applyFill="1" applyBorder="1"/>
    <xf numFmtId="0" fontId="3" fillId="0" borderId="26" xfId="3" applyFont="1" applyFill="1" applyBorder="1" applyAlignment="1">
      <alignment horizontal="center" vertical="center" wrapText="1"/>
    </xf>
    <xf numFmtId="49" fontId="3" fillId="0" borderId="24" xfId="3" applyNumberFormat="1" applyFont="1" applyFill="1" applyBorder="1" applyAlignment="1">
      <alignment horizontal="left" vertical="top" wrapText="1"/>
    </xf>
    <xf numFmtId="0" fontId="3" fillId="0" borderId="26" xfId="3" applyFont="1" applyFill="1" applyBorder="1" applyAlignment="1">
      <alignment horizontal="center" vertical="center"/>
    </xf>
    <xf numFmtId="167" fontId="3" fillId="0" borderId="26" xfId="3" applyNumberFormat="1" applyFont="1" applyFill="1" applyBorder="1" applyAlignment="1">
      <alignment horizontal="center" vertical="center"/>
    </xf>
    <xf numFmtId="167" fontId="3" fillId="0" borderId="24" xfId="3" applyNumberFormat="1" applyFont="1" applyFill="1" applyBorder="1" applyAlignment="1">
      <alignment horizontal="center" vertical="center"/>
    </xf>
    <xf numFmtId="0" fontId="3" fillId="0" borderId="27" xfId="3" applyFont="1" applyFill="1" applyBorder="1"/>
    <xf numFmtId="0" fontId="3" fillId="0" borderId="13" xfId="3" applyFont="1" applyFill="1" applyBorder="1" applyAlignment="1">
      <alignment horizontal="center" vertical="center" wrapText="1"/>
    </xf>
    <xf numFmtId="49" fontId="3" fillId="0" borderId="16" xfId="3" applyNumberFormat="1" applyFont="1" applyFill="1" applyBorder="1" applyAlignment="1">
      <alignment horizontal="left" vertical="top" wrapText="1"/>
    </xf>
    <xf numFmtId="49" fontId="3" fillId="0" borderId="10" xfId="3" applyNumberFormat="1" applyFont="1" applyFill="1" applyBorder="1" applyAlignment="1">
      <alignment horizontal="left" vertical="top" wrapText="1"/>
    </xf>
    <xf numFmtId="167" fontId="4" fillId="0" borderId="10" xfId="3" applyNumberFormat="1" applyFont="1" applyFill="1" applyBorder="1" applyAlignment="1">
      <alignment horizontal="center" vertical="center"/>
    </xf>
    <xf numFmtId="167" fontId="3" fillId="0" borderId="0" xfId="3" applyNumberFormat="1" applyFont="1" applyFill="1" applyAlignment="1">
      <alignment horizontal="center" vertical="center"/>
    </xf>
    <xf numFmtId="0" fontId="3" fillId="0" borderId="0" xfId="3" applyFont="1" applyFill="1" applyAlignment="1">
      <alignment horizontal="center"/>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1" fillId="0" borderId="38" xfId="0" applyFont="1" applyFill="1" applyBorder="1"/>
    <xf numFmtId="0" fontId="3" fillId="0" borderId="26" xfId="0" applyFont="1" applyFill="1" applyBorder="1" applyAlignment="1">
      <alignment horizontal="center" vertical="center"/>
    </xf>
    <xf numFmtId="2" fontId="3" fillId="0" borderId="26" xfId="0" applyNumberFormat="1" applyFont="1" applyFill="1" applyBorder="1" applyAlignment="1">
      <alignment horizontal="left" vertical="center" wrapText="1"/>
    </xf>
    <xf numFmtId="2" fontId="3" fillId="0" borderId="26"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xf>
    <xf numFmtId="0" fontId="3" fillId="0" borderId="38" xfId="0" applyFont="1" applyFill="1" applyBorder="1" applyAlignment="1">
      <alignment horizontal="center" vertical="center"/>
    </xf>
    <xf numFmtId="2" fontId="3" fillId="0" borderId="38" xfId="0" applyNumberFormat="1" applyFont="1" applyFill="1" applyBorder="1" applyAlignment="1">
      <alignment horizontal="left" vertical="center" wrapText="1"/>
    </xf>
    <xf numFmtId="2" fontId="3" fillId="0" borderId="38" xfId="0" applyNumberFormat="1" applyFont="1" applyFill="1" applyBorder="1" applyAlignment="1">
      <alignment horizontal="center" vertical="center" wrapText="1"/>
    </xf>
    <xf numFmtId="2" fontId="3" fillId="0" borderId="38"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44" fontId="4" fillId="0" borderId="38" xfId="0" applyNumberFormat="1" applyFont="1" applyFill="1" applyBorder="1" applyAlignment="1">
      <alignment horizontal="right" vertical="center" wrapText="1"/>
    </xf>
    <xf numFmtId="0" fontId="4" fillId="0" borderId="0" xfId="3" applyFont="1" applyFill="1" applyAlignment="1">
      <alignment horizontal="center"/>
    </xf>
    <xf numFmtId="0" fontId="3" fillId="0" borderId="51" xfId="0" applyFont="1" applyFill="1" applyBorder="1"/>
    <xf numFmtId="0" fontId="3" fillId="0" borderId="38" xfId="0" applyFont="1" applyFill="1" applyBorder="1"/>
    <xf numFmtId="0" fontId="3" fillId="0" borderId="38" xfId="3" applyFont="1" applyFill="1" applyBorder="1" applyAlignment="1">
      <alignment horizontal="center" vertical="center" wrapText="1"/>
    </xf>
    <xf numFmtId="0" fontId="3" fillId="0" borderId="46" xfId="3" applyFont="1" applyFill="1" applyBorder="1" applyAlignment="1">
      <alignment horizontal="center" vertical="center"/>
    </xf>
    <xf numFmtId="0" fontId="3" fillId="0" borderId="0" xfId="0" applyFont="1" applyFill="1" applyAlignment="1">
      <alignment horizontal="center"/>
    </xf>
    <xf numFmtId="0" fontId="3" fillId="0" borderId="38" xfId="0" applyFont="1" applyFill="1" applyBorder="1" applyAlignment="1">
      <alignment horizontal="center"/>
    </xf>
    <xf numFmtId="9" fontId="3" fillId="0" borderId="26" xfId="1" applyNumberFormat="1" applyFont="1" applyFill="1" applyBorder="1" applyAlignment="1">
      <alignment horizontal="center" vertical="center"/>
    </xf>
    <xf numFmtId="9" fontId="3" fillId="0" borderId="26" xfId="2" applyFont="1" applyFill="1" applyBorder="1" applyAlignment="1">
      <alignment vertical="center"/>
    </xf>
    <xf numFmtId="0" fontId="3" fillId="0" borderId="26" xfId="0" applyFont="1" applyFill="1" applyBorder="1"/>
    <xf numFmtId="0" fontId="3" fillId="0" borderId="24" xfId="0" applyFont="1" applyFill="1" applyBorder="1"/>
    <xf numFmtId="168" fontId="3" fillId="0" borderId="26" xfId="0" applyNumberFormat="1" applyFont="1" applyFill="1" applyBorder="1" applyAlignment="1">
      <alignment horizontal="center" vertical="center"/>
    </xf>
    <xf numFmtId="0" fontId="3" fillId="0" borderId="38" xfId="3" applyFont="1" applyFill="1" applyBorder="1"/>
    <xf numFmtId="0" fontId="3" fillId="0" borderId="36" xfId="3" applyFont="1" applyFill="1" applyBorder="1"/>
    <xf numFmtId="44" fontId="4" fillId="0" borderId="38" xfId="0" applyNumberFormat="1" applyFont="1" applyFill="1" applyBorder="1" applyAlignment="1">
      <alignment vertical="center"/>
    </xf>
    <xf numFmtId="0" fontId="13" fillId="0" borderId="42" xfId="6" applyFont="1" applyFill="1" applyBorder="1" applyAlignment="1">
      <alignment horizontal="center" vertical="center" wrapText="1"/>
    </xf>
    <xf numFmtId="0" fontId="13" fillId="0" borderId="38" xfId="6" applyFont="1" applyFill="1" applyBorder="1" applyAlignment="1">
      <alignment horizontal="left" vertical="center" wrapText="1"/>
    </xf>
    <xf numFmtId="0" fontId="13" fillId="0" borderId="38" xfId="6" applyFont="1" applyFill="1" applyBorder="1" applyAlignment="1">
      <alignment horizontal="center" vertical="center" wrapText="1"/>
    </xf>
    <xf numFmtId="0" fontId="1" fillId="0" borderId="38" xfId="3" applyFont="1" applyFill="1" applyBorder="1" applyAlignment="1">
      <alignment horizontal="center" vertical="center"/>
    </xf>
    <xf numFmtId="167" fontId="1" fillId="0" borderId="38" xfId="3" applyNumberFormat="1" applyFont="1" applyFill="1" applyBorder="1" applyAlignment="1">
      <alignment horizontal="center" vertical="center"/>
    </xf>
    <xf numFmtId="9" fontId="1" fillId="0" borderId="38" xfId="3" applyNumberFormat="1"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0" xfId="0" applyFont="1" applyFill="1" applyAlignment="1">
      <alignment vertical="center"/>
    </xf>
    <xf numFmtId="166" fontId="4" fillId="0" borderId="0" xfId="0" applyNumberFormat="1" applyFont="1" applyFill="1" applyAlignment="1">
      <alignment vertical="center"/>
    </xf>
    <xf numFmtId="0" fontId="3" fillId="0" borderId="41" xfId="0" applyFont="1" applyFill="1" applyBorder="1" applyAlignment="1">
      <alignment horizontal="left" vertical="center" wrapText="1"/>
    </xf>
    <xf numFmtId="44" fontId="3" fillId="0" borderId="37" xfId="1" applyFont="1" applyFill="1" applyBorder="1" applyAlignment="1">
      <alignment horizontal="center" vertical="center" wrapText="1"/>
    </xf>
    <xf numFmtId="9" fontId="3" fillId="0" borderId="36" xfId="0" applyNumberFormat="1" applyFont="1" applyFill="1" applyBorder="1" applyAlignment="1">
      <alignment horizontal="center" vertical="center" wrapText="1"/>
    </xf>
    <xf numFmtId="0" fontId="20" fillId="0" borderId="38" xfId="0" applyFont="1" applyFill="1" applyBorder="1" applyAlignment="1">
      <alignment horizontal="center" vertical="center"/>
    </xf>
    <xf numFmtId="0" fontId="20" fillId="0" borderId="38" xfId="0" applyFont="1" applyFill="1" applyBorder="1" applyAlignment="1">
      <alignment vertical="center"/>
    </xf>
    <xf numFmtId="0" fontId="20" fillId="0"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 xfId="0" applyFont="1" applyFill="1" applyBorder="1" applyAlignment="1">
      <alignment horizontal="left" vertical="center"/>
    </xf>
    <xf numFmtId="0" fontId="3" fillId="0" borderId="57"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57" xfId="0" applyFont="1" applyFill="1" applyBorder="1" applyAlignment="1">
      <alignment horizontal="center" vertical="center" wrapText="1"/>
    </xf>
    <xf numFmtId="166" fontId="4" fillId="0" borderId="26" xfId="0" applyNumberFormat="1" applyFont="1" applyFill="1" applyBorder="1" applyAlignment="1">
      <alignment horizontal="center" vertical="center"/>
    </xf>
    <xf numFmtId="166" fontId="4" fillId="0" borderId="26" xfId="0" applyNumberFormat="1" applyFont="1" applyFill="1" applyBorder="1" applyAlignment="1">
      <alignment vertical="center"/>
    </xf>
    <xf numFmtId="9" fontId="3" fillId="0" borderId="38" xfId="0" applyNumberFormat="1" applyFont="1" applyFill="1" applyBorder="1" applyAlignment="1">
      <alignment horizontal="center" vertical="center" wrapText="1"/>
    </xf>
    <xf numFmtId="167" fontId="3" fillId="0" borderId="38" xfId="0" applyNumberFormat="1" applyFont="1" applyFill="1" applyBorder="1" applyAlignment="1">
      <alignment vertical="center"/>
    </xf>
    <xf numFmtId="166" fontId="4" fillId="0" borderId="38" xfId="0" applyNumberFormat="1" applyFont="1" applyFill="1" applyBorder="1" applyAlignment="1">
      <alignment vertical="center"/>
    </xf>
    <xf numFmtId="0" fontId="3" fillId="0" borderId="38" xfId="0" applyFont="1" applyFill="1" applyBorder="1" applyAlignment="1">
      <alignment horizontal="left" vertical="center"/>
    </xf>
    <xf numFmtId="4" fontId="3" fillId="0" borderId="38" xfId="0" applyNumberFormat="1" applyFont="1" applyFill="1" applyBorder="1" applyAlignment="1">
      <alignment horizontal="right" vertical="center"/>
    </xf>
    <xf numFmtId="0" fontId="3" fillId="0" borderId="38" xfId="0" applyFont="1" applyFill="1" applyBorder="1" applyAlignment="1">
      <alignment horizontal="justify" vertical="center" wrapText="1"/>
    </xf>
    <xf numFmtId="0" fontId="4" fillId="0" borderId="38" xfId="0" applyFont="1" applyFill="1" applyBorder="1" applyAlignment="1">
      <alignment horizontal="center" vertical="center" wrapText="1"/>
    </xf>
    <xf numFmtId="44" fontId="4" fillId="0" borderId="38"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9" fontId="3" fillId="0" borderId="0" xfId="0" applyNumberFormat="1" applyFont="1" applyFill="1" applyAlignment="1">
      <alignment horizontal="center" vertical="center" wrapText="1"/>
    </xf>
    <xf numFmtId="167" fontId="4" fillId="0" borderId="38" xfId="0" applyNumberFormat="1" applyFont="1" applyFill="1" applyBorder="1" applyAlignment="1">
      <alignment vertical="center"/>
    </xf>
    <xf numFmtId="0" fontId="23" fillId="0" borderId="0" xfId="0" applyFont="1" applyFill="1" applyAlignment="1">
      <alignment vertical="center"/>
    </xf>
    <xf numFmtId="0" fontId="3" fillId="0" borderId="59" xfId="0" applyFont="1" applyFill="1" applyBorder="1" applyAlignment="1">
      <alignment vertical="center" wrapText="1"/>
    </xf>
    <xf numFmtId="0" fontId="3" fillId="0" borderId="60" xfId="0" applyFont="1" applyFill="1" applyBorder="1" applyAlignment="1">
      <alignment vertical="center" wrapText="1"/>
    </xf>
    <xf numFmtId="0" fontId="3" fillId="0" borderId="57" xfId="0" quotePrefix="1" applyFont="1" applyFill="1" applyBorder="1" applyAlignment="1">
      <alignment horizontal="left" vertical="center" wrapText="1"/>
    </xf>
    <xf numFmtId="44" fontId="3" fillId="0" borderId="57" xfId="1" applyFont="1" applyFill="1" applyBorder="1" applyAlignment="1">
      <alignment horizontal="center" vertical="center" wrapText="1"/>
    </xf>
    <xf numFmtId="9" fontId="5" fillId="0" borderId="57" xfId="0" applyNumberFormat="1" applyFont="1" applyFill="1" applyBorder="1" applyAlignment="1">
      <alignment horizontal="center" vertical="center" wrapText="1"/>
    </xf>
    <xf numFmtId="44" fontId="3" fillId="0" borderId="57"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57" xfId="0" applyFont="1" applyFill="1" applyBorder="1" applyAlignment="1">
      <alignment vertical="center" wrapText="1"/>
    </xf>
    <xf numFmtId="165" fontId="4" fillId="0" borderId="0" xfId="1" applyNumberFormat="1" applyFont="1" applyFill="1" applyBorder="1" applyAlignment="1" applyProtection="1">
      <alignment horizontal="center" vertical="center"/>
    </xf>
    <xf numFmtId="0" fontId="1" fillId="0" borderId="38" xfId="0" applyFont="1" applyFill="1" applyBorder="1" applyAlignment="1">
      <alignment horizontal="left" vertical="center" wrapText="1"/>
    </xf>
    <xf numFmtId="43" fontId="3"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44" fontId="13" fillId="0" borderId="10" xfId="1" applyFont="1" applyFill="1" applyBorder="1" applyAlignment="1">
      <alignment horizontal="center" vertical="center" wrapText="1"/>
    </xf>
    <xf numFmtId="44" fontId="3" fillId="0" borderId="10" xfId="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44" fontId="3" fillId="0" borderId="10" xfId="0" applyNumberFormat="1" applyFont="1" applyFill="1" applyBorder="1" applyAlignment="1">
      <alignment horizontal="center" vertical="center"/>
    </xf>
    <xf numFmtId="166"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44" fontId="4" fillId="0" borderId="10" xfId="0" applyNumberFormat="1" applyFont="1" applyFill="1" applyBorder="1" applyAlignment="1">
      <alignment horizontal="center" vertical="center"/>
    </xf>
    <xf numFmtId="166" fontId="3" fillId="0" borderId="0" xfId="0" applyNumberFormat="1" applyFont="1" applyFill="1" applyAlignment="1">
      <alignment vertical="center"/>
    </xf>
    <xf numFmtId="3" fontId="4" fillId="0" borderId="0" xfId="0" applyNumberFormat="1" applyFont="1" applyFill="1" applyAlignment="1">
      <alignment vertical="center"/>
    </xf>
    <xf numFmtId="9" fontId="5" fillId="0" borderId="2" xfId="2" applyFont="1" applyFill="1" applyBorder="1" applyAlignment="1">
      <alignment horizontal="center" vertical="center" wrapText="1"/>
    </xf>
    <xf numFmtId="0" fontId="4" fillId="0" borderId="10" xfId="0" applyFont="1" applyFill="1" applyBorder="1" applyAlignment="1">
      <alignment horizontal="left" vertical="center" wrapText="1"/>
    </xf>
    <xf numFmtId="9" fontId="3" fillId="0" borderId="4" xfId="0" applyNumberFormat="1" applyFont="1" applyFill="1" applyBorder="1" applyAlignment="1">
      <alignment horizontal="center" vertical="center" wrapText="1"/>
    </xf>
    <xf numFmtId="44" fontId="3" fillId="0" borderId="10"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165" fontId="4" fillId="0" borderId="0" xfId="1" applyNumberFormat="1" applyFont="1" applyFill="1" applyBorder="1" applyAlignment="1" applyProtection="1">
      <alignment horizontal="left" vertical="center"/>
    </xf>
    <xf numFmtId="166" fontId="4" fillId="0" borderId="0" xfId="0" applyNumberFormat="1" applyFont="1" applyFill="1" applyAlignment="1">
      <alignment horizontal="center" vertical="center"/>
    </xf>
    <xf numFmtId="44" fontId="3" fillId="0" borderId="0" xfId="0" applyNumberFormat="1" applyFont="1" applyFill="1" applyAlignment="1">
      <alignment vertical="center"/>
    </xf>
    <xf numFmtId="44" fontId="4" fillId="0" borderId="1" xfId="0" applyNumberFormat="1" applyFont="1" applyFill="1" applyBorder="1" applyAlignment="1">
      <alignment horizontal="left" vertical="center"/>
    </xf>
    <xf numFmtId="0" fontId="6" fillId="0" borderId="0" xfId="0" applyFont="1" applyFill="1"/>
    <xf numFmtId="0" fontId="4" fillId="0" borderId="38"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0" xfId="0" applyFont="1" applyFill="1" applyAlignment="1">
      <alignment horizontal="center" vertical="center" wrapText="1"/>
    </xf>
    <xf numFmtId="44" fontId="1" fillId="0" borderId="0" xfId="0" applyNumberFormat="1" applyFont="1" applyFill="1"/>
    <xf numFmtId="0" fontId="22" fillId="0" borderId="0" xfId="0" applyFont="1" applyFill="1" applyAlignment="1">
      <alignment horizontal="center" vertical="center"/>
    </xf>
    <xf numFmtId="0" fontId="22" fillId="0" borderId="0" xfId="0" applyFont="1" applyFill="1" applyAlignment="1">
      <alignment vertical="center"/>
    </xf>
    <xf numFmtId="0" fontId="5" fillId="0" borderId="35" xfId="0"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0" xfId="0" applyFont="1" applyFill="1" applyAlignment="1">
      <alignment vertical="center"/>
    </xf>
    <xf numFmtId="0" fontId="3" fillId="0" borderId="5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5" xfId="0" applyFont="1" applyFill="1" applyBorder="1" applyAlignment="1">
      <alignment horizontal="center" vertical="center"/>
    </xf>
    <xf numFmtId="9" fontId="3" fillId="0" borderId="38" xfId="0" applyNumberFormat="1" applyFont="1" applyFill="1" applyBorder="1" applyAlignment="1">
      <alignment horizontal="center" vertical="center"/>
    </xf>
    <xf numFmtId="169" fontId="3" fillId="0" borderId="35" xfId="0" applyNumberFormat="1" applyFont="1" applyFill="1" applyBorder="1" applyAlignment="1">
      <alignmen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169" fontId="3" fillId="0" borderId="38" xfId="0" applyNumberFormat="1" applyFont="1" applyFill="1" applyBorder="1" applyAlignment="1">
      <alignment vertical="center"/>
    </xf>
    <xf numFmtId="0" fontId="3" fillId="0" borderId="46" xfId="0" applyFont="1" applyFill="1" applyBorder="1" applyAlignment="1">
      <alignment horizontal="center" vertical="center"/>
    </xf>
    <xf numFmtId="9" fontId="3" fillId="0" borderId="45" xfId="0" applyNumberFormat="1" applyFont="1" applyFill="1" applyBorder="1" applyAlignment="1">
      <alignment horizontal="center" vertical="center"/>
    </xf>
    <xf numFmtId="0" fontId="3" fillId="0" borderId="28" xfId="0" applyFont="1" applyFill="1" applyBorder="1" applyAlignment="1">
      <alignment vertical="center" wrapText="1"/>
    </xf>
    <xf numFmtId="170" fontId="4" fillId="0" borderId="26" xfId="0" applyNumberFormat="1" applyFont="1" applyFill="1" applyBorder="1" applyAlignment="1">
      <alignment vertical="center" wrapText="1"/>
    </xf>
    <xf numFmtId="0" fontId="4" fillId="0" borderId="0" xfId="0" applyFont="1" applyFill="1" applyAlignment="1">
      <alignment horizontal="left" vertical="center"/>
    </xf>
    <xf numFmtId="0" fontId="8" fillId="0" borderId="0" xfId="0" applyFont="1" applyFill="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13" fillId="0" borderId="38" xfId="0" applyFont="1" applyFill="1" applyBorder="1" applyAlignment="1">
      <alignment horizontal="center" vertical="center" wrapText="1"/>
    </xf>
    <xf numFmtId="0" fontId="13" fillId="0" borderId="38" xfId="0" applyFont="1" applyFill="1" applyBorder="1" applyAlignment="1">
      <alignment horizontal="center" vertical="center"/>
    </xf>
    <xf numFmtId="3" fontId="13" fillId="0" borderId="38" xfId="0" applyNumberFormat="1" applyFont="1" applyFill="1" applyBorder="1" applyAlignment="1">
      <alignment horizontal="center" vertical="center"/>
    </xf>
    <xf numFmtId="166" fontId="3" fillId="0" borderId="38" xfId="0" applyNumberFormat="1" applyFont="1" applyFill="1" applyBorder="1" applyAlignment="1">
      <alignment horizontal="center" vertical="center" wrapText="1"/>
    </xf>
    <xf numFmtId="9" fontId="3" fillId="0" borderId="49" xfId="0" applyNumberFormat="1" applyFont="1" applyFill="1" applyBorder="1" applyAlignment="1">
      <alignment horizontal="center" vertical="center" wrapText="1"/>
    </xf>
    <xf numFmtId="4" fontId="3" fillId="0" borderId="38" xfId="0" applyNumberFormat="1" applyFont="1" applyFill="1" applyBorder="1" applyAlignment="1">
      <alignment horizontal="center" vertical="center" wrapText="1"/>
    </xf>
    <xf numFmtId="0" fontId="17" fillId="0" borderId="0" xfId="0" applyFont="1" applyFill="1" applyAlignment="1">
      <alignment vertical="center"/>
    </xf>
    <xf numFmtId="49" fontId="4" fillId="3" borderId="10" xfId="3" applyNumberFormat="1" applyFont="1" applyFill="1" applyBorder="1" applyAlignment="1">
      <alignment horizontal="center" vertical="center"/>
    </xf>
    <xf numFmtId="0" fontId="3" fillId="3" borderId="0" xfId="3" applyFont="1" applyFill="1"/>
    <xf numFmtId="0" fontId="4" fillId="3" borderId="10" xfId="3" applyFont="1" applyFill="1" applyBorder="1" applyAlignment="1">
      <alignment horizontal="center" vertical="center"/>
    </xf>
    <xf numFmtId="0" fontId="4" fillId="3" borderId="26" xfId="0" applyFont="1" applyFill="1" applyBorder="1" applyAlignment="1">
      <alignment horizontal="center" vertical="center"/>
    </xf>
    <xf numFmtId="0" fontId="3" fillId="3" borderId="0" xfId="0" applyFont="1" applyFill="1"/>
    <xf numFmtId="0" fontId="4" fillId="3" borderId="2" xfId="0" applyFont="1" applyFill="1" applyBorder="1" applyAlignment="1">
      <alignment horizontal="center" vertical="center" wrapText="1"/>
    </xf>
    <xf numFmtId="0" fontId="21" fillId="3" borderId="0" xfId="0" applyFont="1" applyFill="1" applyAlignment="1">
      <alignment vertical="center"/>
    </xf>
    <xf numFmtId="0" fontId="3" fillId="0" borderId="38"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38"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8"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4" fillId="0" borderId="14"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11" xfId="3" applyFont="1" applyFill="1" applyBorder="1" applyAlignment="1">
      <alignment horizontal="center" vertical="center"/>
    </xf>
    <xf numFmtId="0" fontId="4" fillId="3" borderId="21" xfId="3" applyFont="1" applyFill="1" applyBorder="1" applyAlignment="1">
      <alignment horizontal="left" vertical="center"/>
    </xf>
    <xf numFmtId="0" fontId="4" fillId="3" borderId="0" xfId="3" applyFont="1" applyFill="1" applyAlignment="1">
      <alignment horizontal="left" vertical="center"/>
    </xf>
    <xf numFmtId="0" fontId="4" fillId="3" borderId="34" xfId="3" applyFont="1" applyFill="1" applyBorder="1" applyAlignment="1">
      <alignment horizontal="left" vertical="center"/>
    </xf>
    <xf numFmtId="0" fontId="4" fillId="3" borderId="21" xfId="3" applyFont="1" applyFill="1" applyBorder="1" applyAlignment="1">
      <alignment horizontal="left" vertical="center" wrapText="1"/>
    </xf>
    <xf numFmtId="0" fontId="4" fillId="3" borderId="0" xfId="3" applyFont="1" applyFill="1" applyAlignment="1">
      <alignment horizontal="left" vertical="center" wrapText="1"/>
    </xf>
    <xf numFmtId="0" fontId="4" fillId="3" borderId="34" xfId="3"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44" fontId="3" fillId="0" borderId="0" xfId="0" applyNumberFormat="1" applyFont="1" applyFill="1" applyAlignment="1">
      <alignment horizontal="center"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left" vertical="center" wrapText="1"/>
    </xf>
    <xf numFmtId="0" fontId="14"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0" xfId="0" applyFont="1" applyFill="1" applyAlignment="1">
      <alignment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vertical="center" wrapText="1"/>
    </xf>
    <xf numFmtId="0" fontId="4" fillId="0" borderId="44"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0" xfId="0" applyFont="1" applyFill="1" applyAlignment="1">
      <alignment vertical="center"/>
    </xf>
    <xf numFmtId="0" fontId="4" fillId="0" borderId="33" xfId="0" applyFont="1" applyFill="1" applyBorder="1" applyAlignment="1">
      <alignment horizontal="left" vertical="center"/>
    </xf>
    <xf numFmtId="0" fontId="12" fillId="0" borderId="3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xf>
    <xf numFmtId="44" fontId="3" fillId="0" borderId="47" xfId="1" applyFont="1" applyFill="1" applyBorder="1" applyAlignment="1">
      <alignment horizontal="center" vertical="center"/>
    </xf>
    <xf numFmtId="44" fontId="3" fillId="0" borderId="22" xfId="1" applyFont="1" applyFill="1" applyBorder="1" applyAlignment="1">
      <alignment horizontal="center" vertical="center"/>
    </xf>
    <xf numFmtId="44" fontId="3" fillId="0" borderId="26" xfId="1" applyFont="1" applyFill="1" applyBorder="1" applyAlignment="1">
      <alignment horizontal="center" vertical="center"/>
    </xf>
    <xf numFmtId="9" fontId="3" fillId="0" borderId="3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22" xfId="0" applyNumberFormat="1" applyFont="1" applyFill="1" applyBorder="1" applyAlignment="1">
      <alignment horizontal="center" vertical="center"/>
    </xf>
    <xf numFmtId="169" fontId="3" fillId="0" borderId="26" xfId="0" applyNumberFormat="1" applyFont="1" applyFill="1" applyBorder="1" applyAlignment="1">
      <alignment horizontal="center" vertical="center"/>
    </xf>
    <xf numFmtId="0" fontId="4" fillId="4" borderId="46"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3" fillId="0" borderId="38" xfId="0" applyFont="1" applyBorder="1" applyAlignment="1">
      <alignment horizontal="center" vertical="center"/>
    </xf>
    <xf numFmtId="0" fontId="4"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4"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7" xfId="0" applyFont="1" applyBorder="1" applyAlignment="1">
      <alignment horizontal="center" vertical="center" wrapText="1"/>
    </xf>
    <xf numFmtId="165" fontId="3" fillId="0" borderId="3" xfId="1" applyNumberFormat="1" applyFont="1" applyFill="1" applyBorder="1" applyAlignment="1" applyProtection="1">
      <alignment horizontal="center" vertical="center" wrapText="1"/>
    </xf>
    <xf numFmtId="165" fontId="3" fillId="0" borderId="9" xfId="1" applyNumberFormat="1" applyFont="1" applyFill="1" applyBorder="1" applyAlignment="1" applyProtection="1">
      <alignment horizontal="center" vertical="center" wrapText="1"/>
    </xf>
    <xf numFmtId="165" fontId="3" fillId="0" borderId="27" xfId="1" applyNumberFormat="1" applyFont="1" applyFill="1" applyBorder="1" applyAlignment="1" applyProtection="1">
      <alignment horizontal="center" vertical="center" wrapText="1"/>
    </xf>
    <xf numFmtId="44" fontId="3" fillId="2" borderId="3" xfId="1" applyFont="1" applyFill="1" applyBorder="1" applyAlignment="1">
      <alignment horizontal="center" vertical="center" wrapText="1"/>
    </xf>
    <xf numFmtId="44" fontId="3" fillId="2" borderId="9" xfId="1" applyFont="1" applyFill="1" applyBorder="1" applyAlignment="1">
      <alignment horizontal="center" vertical="center" wrapText="1"/>
    </xf>
    <xf numFmtId="44" fontId="3" fillId="2" borderId="27" xfId="1"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44" fontId="3" fillId="0" borderId="3" xfId="0" applyNumberFormat="1" applyFont="1" applyBorder="1" applyAlignment="1">
      <alignment horizontal="center" vertical="center" wrapText="1"/>
    </xf>
    <xf numFmtId="44" fontId="3" fillId="0" borderId="9" xfId="0" applyNumberFormat="1" applyFont="1" applyBorder="1" applyAlignment="1">
      <alignment horizontal="center" vertical="center" wrapText="1"/>
    </xf>
    <xf numFmtId="44" fontId="3" fillId="0" borderId="27" xfId="0" applyNumberFormat="1" applyFont="1" applyBorder="1" applyAlignment="1">
      <alignment horizontal="center" vertical="center" wrapText="1"/>
    </xf>
    <xf numFmtId="0" fontId="3" fillId="0" borderId="36" xfId="0" applyFont="1" applyBorder="1" applyAlignment="1">
      <alignment horizontal="center" vertical="center" wrapText="1"/>
    </xf>
  </cellXfs>
  <cellStyles count="8">
    <cellStyle name="Dziesiętny" xfId="7" builtinId="3"/>
    <cellStyle name="Normal 2" xfId="6"/>
    <cellStyle name="Normalny" xfId="0" builtinId="0"/>
    <cellStyle name="Normalny 2" xfId="3"/>
    <cellStyle name="Procentowy" xfId="2" builtinId="5"/>
    <cellStyle name="Walutowy" xfId="1" builtinId="4"/>
    <cellStyle name="Walutowy 2" xfId="4"/>
    <cellStyle name="Walutowy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0" zoomScaleNormal="100" zoomScaleSheetLayoutView="80" workbookViewId="0">
      <selection activeCell="B8" sqref="B8"/>
    </sheetView>
  </sheetViews>
  <sheetFormatPr defaultColWidth="8.88671875" defaultRowHeight="11.4"/>
  <cols>
    <col min="1" max="1" width="4" style="150" customWidth="1"/>
    <col min="2" max="2" width="77.44140625" style="150" customWidth="1"/>
    <col min="3" max="3" width="4.88671875" style="150" customWidth="1"/>
    <col min="4" max="4" width="9.109375" style="150" customWidth="1"/>
    <col min="5" max="5" width="11.109375" style="150" customWidth="1"/>
    <col min="6" max="6" width="16.44140625" style="150" customWidth="1"/>
    <col min="7" max="7" width="7.33203125" style="150" customWidth="1"/>
    <col min="8" max="8" width="18.5546875" style="150" customWidth="1"/>
    <col min="9" max="9" width="18.6640625" style="150" customWidth="1"/>
    <col min="10" max="10" width="18" style="150" customWidth="1"/>
    <col min="11" max="16384" width="8.88671875" style="150"/>
  </cols>
  <sheetData>
    <row r="1" spans="1:10">
      <c r="J1" s="151" t="s">
        <v>222</v>
      </c>
    </row>
    <row r="2" spans="1:10">
      <c r="A2" s="444" t="s">
        <v>523</v>
      </c>
      <c r="B2" s="444"/>
      <c r="C2" s="444"/>
      <c r="D2" s="444"/>
      <c r="E2" s="444"/>
      <c r="F2" s="444"/>
      <c r="G2" s="444"/>
      <c r="H2" s="444"/>
      <c r="I2" s="444"/>
      <c r="J2" s="444"/>
    </row>
    <row r="3" spans="1:10" ht="45.6">
      <c r="A3" s="146" t="s">
        <v>0</v>
      </c>
      <c r="B3" s="146" t="s">
        <v>1</v>
      </c>
      <c r="C3" s="146" t="s">
        <v>2</v>
      </c>
      <c r="D3" s="146" t="s">
        <v>144</v>
      </c>
      <c r="E3" s="3" t="s">
        <v>3</v>
      </c>
      <c r="F3" s="146" t="s">
        <v>4</v>
      </c>
      <c r="G3" s="146" t="s">
        <v>5</v>
      </c>
      <c r="H3" s="146" t="s">
        <v>6</v>
      </c>
      <c r="I3" s="146" t="s">
        <v>234</v>
      </c>
      <c r="J3" s="146" t="s">
        <v>7</v>
      </c>
    </row>
    <row r="4" spans="1:10" ht="69.599999999999994" customHeight="1">
      <c r="A4" s="146">
        <v>1</v>
      </c>
      <c r="B4" s="152" t="s">
        <v>138</v>
      </c>
      <c r="C4" s="146" t="s">
        <v>8</v>
      </c>
      <c r="D4" s="146">
        <v>50</v>
      </c>
      <c r="E4" s="3"/>
      <c r="F4" s="50">
        <f t="shared" ref="F4:F30" si="0">D4*E4</f>
        <v>0</v>
      </c>
      <c r="G4" s="153"/>
      <c r="H4" s="154"/>
      <c r="I4" s="146"/>
      <c r="J4" s="146"/>
    </row>
    <row r="5" spans="1:10" ht="64.2" customHeight="1">
      <c r="A5" s="146">
        <v>2</v>
      </c>
      <c r="B5" s="152" t="s">
        <v>188</v>
      </c>
      <c r="C5" s="146" t="s">
        <v>8</v>
      </c>
      <c r="D5" s="146">
        <v>50</v>
      </c>
      <c r="E5" s="3"/>
      <c r="F5" s="50">
        <f t="shared" si="0"/>
        <v>0</v>
      </c>
      <c r="G5" s="153"/>
      <c r="H5" s="154"/>
      <c r="I5" s="146"/>
      <c r="J5" s="146"/>
    </row>
    <row r="6" spans="1:10" ht="49.95" customHeight="1">
      <c r="A6" s="146">
        <v>3</v>
      </c>
      <c r="B6" s="152" t="s">
        <v>136</v>
      </c>
      <c r="C6" s="146" t="s">
        <v>8</v>
      </c>
      <c r="D6" s="146">
        <v>100</v>
      </c>
      <c r="E6" s="3"/>
      <c r="F6" s="50">
        <f t="shared" si="0"/>
        <v>0</v>
      </c>
      <c r="G6" s="153"/>
      <c r="H6" s="154"/>
      <c r="I6" s="146"/>
      <c r="J6" s="146"/>
    </row>
    <row r="7" spans="1:10" ht="34.200000000000003" customHeight="1">
      <c r="A7" s="146">
        <v>4</v>
      </c>
      <c r="B7" s="152" t="s">
        <v>204</v>
      </c>
      <c r="C7" s="146" t="s">
        <v>8</v>
      </c>
      <c r="D7" s="146">
        <v>10</v>
      </c>
      <c r="E7" s="3"/>
      <c r="F7" s="50">
        <f t="shared" si="0"/>
        <v>0</v>
      </c>
      <c r="G7" s="153"/>
      <c r="H7" s="154"/>
      <c r="I7" s="146"/>
      <c r="J7" s="146"/>
    </row>
    <row r="8" spans="1:10" ht="36" customHeight="1">
      <c r="A8" s="146">
        <v>5</v>
      </c>
      <c r="B8" s="152" t="s">
        <v>139</v>
      </c>
      <c r="C8" s="146" t="s">
        <v>8</v>
      </c>
      <c r="D8" s="146">
        <v>75</v>
      </c>
      <c r="E8" s="3"/>
      <c r="F8" s="50">
        <f t="shared" si="0"/>
        <v>0</v>
      </c>
      <c r="G8" s="153"/>
      <c r="H8" s="154"/>
      <c r="I8" s="146"/>
      <c r="J8" s="146"/>
    </row>
    <row r="9" spans="1:10" ht="57.75" customHeight="1">
      <c r="A9" s="146">
        <v>6</v>
      </c>
      <c r="B9" s="152" t="s">
        <v>140</v>
      </c>
      <c r="C9" s="146" t="s">
        <v>8</v>
      </c>
      <c r="D9" s="146">
        <v>75</v>
      </c>
      <c r="E9" s="3"/>
      <c r="F9" s="50">
        <f t="shared" si="0"/>
        <v>0</v>
      </c>
      <c r="G9" s="153"/>
      <c r="H9" s="154"/>
      <c r="I9" s="146"/>
      <c r="J9" s="146"/>
    </row>
    <row r="10" spans="1:10" ht="17.25" customHeight="1">
      <c r="A10" s="146">
        <v>7</v>
      </c>
      <c r="B10" s="152" t="s">
        <v>137</v>
      </c>
      <c r="C10" s="146" t="s">
        <v>8</v>
      </c>
      <c r="D10" s="146">
        <v>300</v>
      </c>
      <c r="E10" s="3"/>
      <c r="F10" s="50">
        <f t="shared" si="0"/>
        <v>0</v>
      </c>
      <c r="G10" s="153"/>
      <c r="H10" s="154"/>
      <c r="I10" s="146"/>
      <c r="J10" s="146"/>
    </row>
    <row r="11" spans="1:10" ht="64.2" customHeight="1">
      <c r="A11" s="146">
        <v>8</v>
      </c>
      <c r="B11" s="152" t="s">
        <v>237</v>
      </c>
      <c r="C11" s="146" t="s">
        <v>8</v>
      </c>
      <c r="D11" s="146">
        <v>5</v>
      </c>
      <c r="E11" s="3"/>
      <c r="F11" s="50">
        <f t="shared" si="0"/>
        <v>0</v>
      </c>
      <c r="G11" s="153"/>
      <c r="H11" s="154"/>
      <c r="I11" s="146"/>
      <c r="J11" s="146"/>
    </row>
    <row r="12" spans="1:10" ht="49.95" customHeight="1">
      <c r="A12" s="146">
        <v>9</v>
      </c>
      <c r="B12" s="152" t="s">
        <v>601</v>
      </c>
      <c r="C12" s="146" t="s">
        <v>8</v>
      </c>
      <c r="D12" s="146">
        <v>10</v>
      </c>
      <c r="E12" s="3"/>
      <c r="F12" s="50">
        <f t="shared" si="0"/>
        <v>0</v>
      </c>
      <c r="G12" s="153"/>
      <c r="H12" s="154"/>
      <c r="I12" s="156"/>
      <c r="J12" s="146"/>
    </row>
    <row r="13" spans="1:10" ht="57">
      <c r="A13" s="146">
        <v>10</v>
      </c>
      <c r="B13" s="157" t="s">
        <v>517</v>
      </c>
      <c r="C13" s="158" t="s">
        <v>157</v>
      </c>
      <c r="D13" s="159">
        <v>1</v>
      </c>
      <c r="E13" s="3"/>
      <c r="F13" s="50">
        <f t="shared" si="0"/>
        <v>0</v>
      </c>
      <c r="G13" s="153"/>
      <c r="H13" s="154"/>
      <c r="I13" s="149"/>
      <c r="J13" s="149"/>
    </row>
    <row r="14" spans="1:10" ht="49.95" customHeight="1">
      <c r="A14" s="146">
        <v>11</v>
      </c>
      <c r="B14" s="157" t="s">
        <v>518</v>
      </c>
      <c r="C14" s="160" t="s">
        <v>157</v>
      </c>
      <c r="D14" s="161">
        <v>1</v>
      </c>
      <c r="E14" s="3"/>
      <c r="F14" s="50">
        <f t="shared" si="0"/>
        <v>0</v>
      </c>
      <c r="G14" s="153"/>
      <c r="H14" s="154"/>
      <c r="I14" s="149"/>
      <c r="J14" s="149"/>
    </row>
    <row r="15" spans="1:10" ht="45.6">
      <c r="A15" s="146">
        <v>12</v>
      </c>
      <c r="B15" s="157" t="s">
        <v>242</v>
      </c>
      <c r="C15" s="160" t="s">
        <v>157</v>
      </c>
      <c r="D15" s="161">
        <v>1</v>
      </c>
      <c r="E15" s="3"/>
      <c r="F15" s="50">
        <f t="shared" si="0"/>
        <v>0</v>
      </c>
      <c r="G15" s="153"/>
      <c r="H15" s="154"/>
      <c r="I15" s="149"/>
      <c r="J15" s="149"/>
    </row>
    <row r="16" spans="1:10" ht="68.400000000000006">
      <c r="A16" s="146">
        <v>13</v>
      </c>
      <c r="B16" s="157" t="s">
        <v>516</v>
      </c>
      <c r="C16" s="160" t="s">
        <v>157</v>
      </c>
      <c r="D16" s="161">
        <v>1</v>
      </c>
      <c r="E16" s="3"/>
      <c r="F16" s="50">
        <f t="shared" si="0"/>
        <v>0</v>
      </c>
      <c r="G16" s="153"/>
      <c r="H16" s="154"/>
      <c r="I16" s="149"/>
      <c r="J16" s="149"/>
    </row>
    <row r="17" spans="1:10" ht="57">
      <c r="A17" s="146">
        <v>14</v>
      </c>
      <c r="B17" s="157" t="s">
        <v>519</v>
      </c>
      <c r="C17" s="160" t="s">
        <v>157</v>
      </c>
      <c r="D17" s="161">
        <v>1</v>
      </c>
      <c r="E17" s="3"/>
      <c r="F17" s="50">
        <f t="shared" si="0"/>
        <v>0</v>
      </c>
      <c r="G17" s="153"/>
      <c r="H17" s="154"/>
      <c r="I17" s="149"/>
      <c r="J17" s="149"/>
    </row>
    <row r="18" spans="1:10" ht="22.8">
      <c r="A18" s="146">
        <v>15</v>
      </c>
      <c r="B18" s="157" t="s">
        <v>243</v>
      </c>
      <c r="C18" s="160" t="s">
        <v>157</v>
      </c>
      <c r="D18" s="161">
        <v>1</v>
      </c>
      <c r="E18" s="3"/>
      <c r="F18" s="50">
        <f t="shared" si="0"/>
        <v>0</v>
      </c>
      <c r="G18" s="153"/>
      <c r="H18" s="154"/>
      <c r="I18" s="149"/>
      <c r="J18" s="149"/>
    </row>
    <row r="19" spans="1:10" ht="22.8">
      <c r="A19" s="146">
        <v>16</v>
      </c>
      <c r="B19" s="157" t="s">
        <v>244</v>
      </c>
      <c r="C19" s="160" t="s">
        <v>157</v>
      </c>
      <c r="D19" s="161">
        <v>1</v>
      </c>
      <c r="E19" s="3"/>
      <c r="F19" s="50">
        <f t="shared" si="0"/>
        <v>0</v>
      </c>
      <c r="G19" s="153"/>
      <c r="H19" s="154"/>
      <c r="I19" s="149"/>
      <c r="J19" s="149"/>
    </row>
    <row r="20" spans="1:10" ht="34.200000000000003">
      <c r="A20" s="146">
        <v>17</v>
      </c>
      <c r="B20" s="157" t="s">
        <v>245</v>
      </c>
      <c r="C20" s="160" t="s">
        <v>157</v>
      </c>
      <c r="D20" s="161">
        <v>1</v>
      </c>
      <c r="E20" s="3"/>
      <c r="F20" s="50">
        <f t="shared" si="0"/>
        <v>0</v>
      </c>
      <c r="G20" s="153"/>
      <c r="H20" s="154"/>
      <c r="I20" s="149"/>
      <c r="J20" s="149"/>
    </row>
    <row r="21" spans="1:10" ht="22.8">
      <c r="A21" s="146">
        <v>18</v>
      </c>
      <c r="B21" s="157" t="s">
        <v>246</v>
      </c>
      <c r="C21" s="160" t="s">
        <v>157</v>
      </c>
      <c r="D21" s="161">
        <v>1</v>
      </c>
      <c r="E21" s="3"/>
      <c r="F21" s="50">
        <f t="shared" si="0"/>
        <v>0</v>
      </c>
      <c r="G21" s="153"/>
      <c r="H21" s="154"/>
      <c r="I21" s="149"/>
      <c r="J21" s="149"/>
    </row>
    <row r="22" spans="1:10" ht="34.200000000000003">
      <c r="A22" s="146">
        <v>19</v>
      </c>
      <c r="B22" s="157" t="s">
        <v>247</v>
      </c>
      <c r="C22" s="160" t="s">
        <v>157</v>
      </c>
      <c r="D22" s="161">
        <v>1</v>
      </c>
      <c r="E22" s="3"/>
      <c r="F22" s="50">
        <f t="shared" si="0"/>
        <v>0</v>
      </c>
      <c r="G22" s="153"/>
      <c r="H22" s="154"/>
      <c r="I22" s="149"/>
      <c r="J22" s="149"/>
    </row>
    <row r="23" spans="1:10" ht="22.8">
      <c r="A23" s="146">
        <v>20</v>
      </c>
      <c r="B23" s="157" t="s">
        <v>248</v>
      </c>
      <c r="C23" s="160" t="s">
        <v>157</v>
      </c>
      <c r="D23" s="161">
        <v>1</v>
      </c>
      <c r="E23" s="3"/>
      <c r="F23" s="50">
        <f t="shared" si="0"/>
        <v>0</v>
      </c>
      <c r="G23" s="153"/>
      <c r="H23" s="154"/>
      <c r="I23" s="149"/>
      <c r="J23" s="149"/>
    </row>
    <row r="24" spans="1:10" ht="34.200000000000003">
      <c r="A24" s="146">
        <v>21</v>
      </c>
      <c r="B24" s="157" t="s">
        <v>249</v>
      </c>
      <c r="C24" s="160" t="s">
        <v>157</v>
      </c>
      <c r="D24" s="161">
        <v>1</v>
      </c>
      <c r="E24" s="3"/>
      <c r="F24" s="50">
        <f t="shared" si="0"/>
        <v>0</v>
      </c>
      <c r="G24" s="153"/>
      <c r="H24" s="154"/>
      <c r="I24" s="149"/>
      <c r="J24" s="149"/>
    </row>
    <row r="25" spans="1:10" ht="45.6">
      <c r="A25" s="146">
        <v>22</v>
      </c>
      <c r="B25" s="157" t="s">
        <v>250</v>
      </c>
      <c r="C25" s="160" t="s">
        <v>157</v>
      </c>
      <c r="D25" s="161">
        <v>1</v>
      </c>
      <c r="E25" s="3"/>
      <c r="F25" s="50">
        <f t="shared" si="0"/>
        <v>0</v>
      </c>
      <c r="G25" s="153"/>
      <c r="H25" s="154"/>
      <c r="I25" s="149"/>
      <c r="J25" s="149"/>
    </row>
    <row r="26" spans="1:10" ht="45.6">
      <c r="A26" s="146">
        <v>23</v>
      </c>
      <c r="B26" s="157" t="s">
        <v>251</v>
      </c>
      <c r="C26" s="160" t="s">
        <v>252</v>
      </c>
      <c r="D26" s="161">
        <v>1</v>
      </c>
      <c r="E26" s="3"/>
      <c r="F26" s="50">
        <f t="shared" si="0"/>
        <v>0</v>
      </c>
      <c r="G26" s="153"/>
      <c r="H26" s="154"/>
      <c r="I26" s="149"/>
      <c r="J26" s="149"/>
    </row>
    <row r="27" spans="1:10" ht="34.200000000000003">
      <c r="A27" s="146">
        <v>24</v>
      </c>
      <c r="B27" s="157" t="s">
        <v>253</v>
      </c>
      <c r="C27" s="160" t="s">
        <v>157</v>
      </c>
      <c r="D27" s="161">
        <v>1</v>
      </c>
      <c r="E27" s="3"/>
      <c r="F27" s="50">
        <f t="shared" si="0"/>
        <v>0</v>
      </c>
      <c r="G27" s="153"/>
      <c r="H27" s="154"/>
      <c r="I27" s="149"/>
      <c r="J27" s="149"/>
    </row>
    <row r="28" spans="1:10" ht="45.6">
      <c r="A28" s="146">
        <v>25</v>
      </c>
      <c r="B28" s="157" t="s">
        <v>254</v>
      </c>
      <c r="C28" s="160" t="s">
        <v>157</v>
      </c>
      <c r="D28" s="161">
        <v>1</v>
      </c>
      <c r="E28" s="3"/>
      <c r="F28" s="50">
        <f t="shared" si="0"/>
        <v>0</v>
      </c>
      <c r="G28" s="153"/>
      <c r="H28" s="154"/>
      <c r="I28" s="149"/>
      <c r="J28" s="149"/>
    </row>
    <row r="29" spans="1:10" ht="45.6">
      <c r="A29" s="146">
        <v>26</v>
      </c>
      <c r="B29" s="157" t="s">
        <v>255</v>
      </c>
      <c r="C29" s="160" t="s">
        <v>157</v>
      </c>
      <c r="D29" s="161">
        <v>1</v>
      </c>
      <c r="E29" s="3"/>
      <c r="F29" s="50">
        <f t="shared" si="0"/>
        <v>0</v>
      </c>
      <c r="G29" s="153"/>
      <c r="H29" s="154"/>
      <c r="I29" s="149"/>
      <c r="J29" s="149"/>
    </row>
    <row r="30" spans="1:10" ht="45.6">
      <c r="A30" s="146">
        <v>27</v>
      </c>
      <c r="B30" s="162" t="s">
        <v>256</v>
      </c>
      <c r="C30" s="163" t="s">
        <v>157</v>
      </c>
      <c r="D30" s="164">
        <v>1</v>
      </c>
      <c r="E30" s="3"/>
      <c r="F30" s="50">
        <f t="shared" si="0"/>
        <v>0</v>
      </c>
      <c r="G30" s="153"/>
      <c r="H30" s="154"/>
      <c r="I30" s="149"/>
      <c r="J30" s="149"/>
    </row>
    <row r="31" spans="1:10">
      <c r="A31" s="445" t="s">
        <v>71</v>
      </c>
      <c r="B31" s="445"/>
      <c r="C31" s="445"/>
      <c r="D31" s="445"/>
      <c r="E31" s="445"/>
      <c r="F31" s="118">
        <f>SUM(F4:F30)</f>
        <v>0</v>
      </c>
      <c r="G31" s="153"/>
      <c r="H31" s="133">
        <f>SUM(H4:H30)</f>
        <v>0</v>
      </c>
    </row>
    <row r="32" spans="1:10" s="151" customFormat="1" ht="24" customHeight="1">
      <c r="B32" s="151" t="s">
        <v>129</v>
      </c>
    </row>
    <row r="33" spans="2:11" ht="58.2" customHeight="1">
      <c r="B33" s="443" t="s">
        <v>143</v>
      </c>
      <c r="C33" s="443"/>
      <c r="D33" s="443"/>
      <c r="E33" s="443"/>
      <c r="F33" s="443"/>
      <c r="G33" s="443"/>
      <c r="H33" s="165"/>
      <c r="I33" s="165"/>
      <c r="J33" s="165"/>
      <c r="K33" s="165"/>
    </row>
    <row r="34" spans="2:11">
      <c r="B34" s="151" t="s">
        <v>400</v>
      </c>
    </row>
  </sheetData>
  <mergeCells count="3">
    <mergeCell ref="B33:G33"/>
    <mergeCell ref="A2:J2"/>
    <mergeCell ref="A31:E31"/>
  </mergeCells>
  <printOptions horizontalCentered="1"/>
  <pageMargins left="0" right="0" top="0.59055118110236227" bottom="0" header="0.31496062992125984" footer="0"/>
  <pageSetup paperSize="9" scale="64" orientation="landscape" r:id="rId1"/>
  <headerFooter>
    <oddHeader>&amp;CZP/36/2023</oddHeader>
  </headerFooter>
  <rowBreaks count="1" manualBreakCount="1">
    <brk id="1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H4" sqref="H4:H6"/>
    </sheetView>
  </sheetViews>
  <sheetFormatPr defaultColWidth="8.88671875" defaultRowHeight="14.4"/>
  <cols>
    <col min="1" max="1" width="3.88671875" style="166" customWidth="1"/>
    <col min="2" max="2" width="77.44140625" style="166" customWidth="1"/>
    <col min="3" max="3" width="6.109375" style="166" customWidth="1"/>
    <col min="4" max="4" width="10.33203125" style="166" customWidth="1"/>
    <col min="5" max="5" width="12.109375" style="166" customWidth="1"/>
    <col min="6" max="6" width="14.44140625" style="166" customWidth="1"/>
    <col min="7" max="7" width="7.33203125" style="166" customWidth="1"/>
    <col min="8" max="8" width="14" style="166" customWidth="1"/>
    <col min="9" max="9" width="12.6640625" style="166" customWidth="1"/>
    <col min="10" max="10" width="12" style="166" customWidth="1"/>
    <col min="11" max="16384" width="8.88671875" style="166"/>
  </cols>
  <sheetData>
    <row r="1" spans="1:10">
      <c r="A1" s="150"/>
      <c r="B1" s="150"/>
      <c r="C1" s="150"/>
      <c r="D1" s="150"/>
      <c r="E1" s="150"/>
      <c r="F1" s="150"/>
      <c r="G1" s="150"/>
      <c r="H1" s="150"/>
      <c r="I1" s="150"/>
      <c r="J1" s="151" t="s">
        <v>230</v>
      </c>
    </row>
    <row r="2" spans="1:10">
      <c r="A2" s="444" t="s">
        <v>535</v>
      </c>
      <c r="B2" s="444"/>
      <c r="C2" s="444"/>
      <c r="D2" s="444"/>
      <c r="E2" s="444"/>
      <c r="F2" s="444"/>
      <c r="G2" s="444"/>
      <c r="H2" s="444"/>
      <c r="I2" s="444"/>
      <c r="J2" s="444"/>
    </row>
    <row r="3" spans="1:10" ht="42" customHeight="1">
      <c r="A3" s="146" t="s">
        <v>0</v>
      </c>
      <c r="B3" s="146" t="s">
        <v>1</v>
      </c>
      <c r="C3" s="146" t="s">
        <v>2</v>
      </c>
      <c r="D3" s="146" t="s">
        <v>144</v>
      </c>
      <c r="E3" s="3" t="s">
        <v>3</v>
      </c>
      <c r="F3" s="146" t="s">
        <v>4</v>
      </c>
      <c r="G3" s="167" t="s">
        <v>5</v>
      </c>
      <c r="H3" s="146" t="s">
        <v>6</v>
      </c>
      <c r="I3" s="146" t="s">
        <v>235</v>
      </c>
      <c r="J3" s="146" t="s">
        <v>7</v>
      </c>
    </row>
    <row r="4" spans="1:10" ht="34.200000000000003">
      <c r="A4" s="146">
        <v>1</v>
      </c>
      <c r="B4" s="152" t="s">
        <v>421</v>
      </c>
      <c r="C4" s="146" t="s">
        <v>8</v>
      </c>
      <c r="D4" s="146">
        <v>200</v>
      </c>
      <c r="E4" s="3"/>
      <c r="F4" s="50">
        <f>D4*E4</f>
        <v>0</v>
      </c>
      <c r="G4" s="169"/>
      <c r="H4" s="154"/>
      <c r="I4" s="146"/>
      <c r="J4" s="146"/>
    </row>
    <row r="5" spans="1:10" ht="30" customHeight="1">
      <c r="A5" s="146">
        <v>2</v>
      </c>
      <c r="B5" s="152" t="s">
        <v>209</v>
      </c>
      <c r="C5" s="146" t="s">
        <v>8</v>
      </c>
      <c r="D5" s="146">
        <v>40</v>
      </c>
      <c r="E5" s="3"/>
      <c r="F5" s="50">
        <f>D5*E5</f>
        <v>0</v>
      </c>
      <c r="G5" s="169"/>
      <c r="H5" s="154"/>
      <c r="I5" s="146"/>
      <c r="J5" s="146"/>
    </row>
    <row r="6" spans="1:10" ht="30" customHeight="1">
      <c r="A6" s="170">
        <v>3</v>
      </c>
      <c r="B6" s="335" t="s">
        <v>587</v>
      </c>
      <c r="C6" s="172" t="s">
        <v>8</v>
      </c>
      <c r="D6" s="172">
        <v>100</v>
      </c>
      <c r="E6" s="89"/>
      <c r="F6" s="336">
        <f>D6*E6</f>
        <v>0</v>
      </c>
      <c r="G6" s="169"/>
      <c r="H6" s="154"/>
      <c r="I6" s="172"/>
      <c r="J6" s="172"/>
    </row>
    <row r="7" spans="1:10" ht="23.4" customHeight="1">
      <c r="A7" s="455" t="s">
        <v>9</v>
      </c>
      <c r="B7" s="456"/>
      <c r="C7" s="456"/>
      <c r="D7" s="456"/>
      <c r="E7" s="457"/>
      <c r="F7" s="214">
        <f>SUM(F4:F5)</f>
        <v>0</v>
      </c>
      <c r="G7" s="76"/>
      <c r="H7" s="215">
        <f>SUM(H4:H5)</f>
        <v>0</v>
      </c>
      <c r="I7" s="216"/>
      <c r="J7" s="216"/>
    </row>
    <row r="8" spans="1:10" s="181" customFormat="1">
      <c r="A8" s="150"/>
      <c r="B8" s="165" t="s">
        <v>228</v>
      </c>
      <c r="C8" s="183"/>
      <c r="D8" s="183"/>
      <c r="E8" s="37"/>
      <c r="F8" s="183"/>
      <c r="G8" s="183"/>
      <c r="H8" s="183"/>
      <c r="I8" s="150"/>
      <c r="J8" s="150"/>
    </row>
    <row r="9" spans="1:10">
      <c r="A9" s="150"/>
      <c r="B9" s="446"/>
      <c r="C9" s="446"/>
      <c r="D9" s="446"/>
      <c r="E9" s="446"/>
      <c r="F9" s="446"/>
      <c r="G9" s="446"/>
      <c r="H9" s="446"/>
      <c r="I9" s="446"/>
      <c r="J9" s="446"/>
    </row>
    <row r="10" spans="1:10">
      <c r="A10" s="150"/>
      <c r="B10" s="446"/>
      <c r="C10" s="446"/>
      <c r="D10" s="446"/>
      <c r="E10" s="446"/>
      <c r="F10" s="183"/>
      <c r="G10" s="183"/>
      <c r="H10" s="217"/>
      <c r="I10" s="217"/>
      <c r="J10" s="217"/>
    </row>
    <row r="11" spans="1:10">
      <c r="A11" s="150"/>
      <c r="B11" s="446"/>
      <c r="C11" s="446"/>
      <c r="D11" s="446"/>
      <c r="E11" s="446"/>
      <c r="F11" s="183"/>
      <c r="G11" s="183"/>
      <c r="H11" s="447" t="s">
        <v>104</v>
      </c>
      <c r="I11" s="447"/>
      <c r="J11" s="447"/>
    </row>
  </sheetData>
  <mergeCells count="6">
    <mergeCell ref="B11:E11"/>
    <mergeCell ref="H11:J11"/>
    <mergeCell ref="A2:J2"/>
    <mergeCell ref="A7:E7"/>
    <mergeCell ref="B9:J9"/>
    <mergeCell ref="B10:E10"/>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H4" sqref="H4:H5"/>
    </sheetView>
  </sheetViews>
  <sheetFormatPr defaultColWidth="8.88671875" defaultRowHeight="13.8"/>
  <cols>
    <col min="1" max="1" width="4.5546875" style="10" customWidth="1"/>
    <col min="2" max="2" width="77.44140625" style="10" customWidth="1"/>
    <col min="3" max="3" width="6.44140625" style="10" customWidth="1"/>
    <col min="4" max="4" width="10" style="10" customWidth="1"/>
    <col min="5" max="5" width="11.6640625" style="10" customWidth="1"/>
    <col min="6" max="6" width="14.5546875" style="10" customWidth="1"/>
    <col min="7" max="7" width="7.33203125" style="10" customWidth="1"/>
    <col min="8" max="8" width="15" style="10" customWidth="1"/>
    <col min="9" max="9" width="16.33203125" style="10" customWidth="1"/>
    <col min="10" max="10" width="15.88671875" style="10" customWidth="1"/>
    <col min="11" max="16384" width="8.88671875" style="10"/>
  </cols>
  <sheetData>
    <row r="1" spans="1:10">
      <c r="A1" s="17"/>
      <c r="B1" s="17"/>
      <c r="C1" s="17"/>
      <c r="D1" s="17"/>
      <c r="E1" s="17"/>
      <c r="F1" s="17"/>
      <c r="G1" s="17"/>
      <c r="H1" s="17"/>
      <c r="I1" s="17"/>
      <c r="J1" s="31" t="s">
        <v>231</v>
      </c>
    </row>
    <row r="2" spans="1:10">
      <c r="A2" s="478" t="s">
        <v>536</v>
      </c>
      <c r="B2" s="478"/>
      <c r="C2" s="478"/>
      <c r="D2" s="478"/>
      <c r="E2" s="478"/>
      <c r="F2" s="478"/>
      <c r="G2" s="478"/>
      <c r="H2" s="478"/>
      <c r="I2" s="478"/>
      <c r="J2" s="478"/>
    </row>
    <row r="3" spans="1:10" ht="30.6">
      <c r="A3" s="1" t="s">
        <v>0</v>
      </c>
      <c r="B3" s="1" t="s">
        <v>1</v>
      </c>
      <c r="C3" s="1" t="s">
        <v>2</v>
      </c>
      <c r="D3" s="1" t="s">
        <v>144</v>
      </c>
      <c r="E3" s="3" t="s">
        <v>3</v>
      </c>
      <c r="F3" s="2" t="s">
        <v>4</v>
      </c>
      <c r="G3" s="4" t="s">
        <v>5</v>
      </c>
      <c r="H3" s="1" t="s">
        <v>6</v>
      </c>
      <c r="I3" s="1" t="s">
        <v>235</v>
      </c>
      <c r="J3" s="1" t="s">
        <v>7</v>
      </c>
    </row>
    <row r="4" spans="1:10" ht="79.8">
      <c r="A4" s="1">
        <v>1</v>
      </c>
      <c r="B4" s="5" t="s">
        <v>92</v>
      </c>
      <c r="C4" s="1" t="s">
        <v>8</v>
      </c>
      <c r="D4" s="2">
        <v>100</v>
      </c>
      <c r="E4" s="3"/>
      <c r="F4" s="7">
        <f>D4*E4</f>
        <v>0</v>
      </c>
      <c r="G4" s="49"/>
      <c r="H4" s="44"/>
      <c r="I4" s="1"/>
      <c r="J4" s="1"/>
    </row>
    <row r="5" spans="1:10" ht="79.8">
      <c r="A5" s="1">
        <v>2</v>
      </c>
      <c r="B5" s="5" t="s">
        <v>93</v>
      </c>
      <c r="C5" s="1" t="s">
        <v>8</v>
      </c>
      <c r="D5" s="2">
        <v>200</v>
      </c>
      <c r="E5" s="3"/>
      <c r="F5" s="7">
        <f>D5*E5</f>
        <v>0</v>
      </c>
      <c r="G5" s="49"/>
      <c r="H5" s="44"/>
      <c r="I5" s="1"/>
      <c r="J5" s="1"/>
    </row>
    <row r="6" spans="1:10" ht="21.6" customHeight="1">
      <c r="A6" s="1" t="s">
        <v>131</v>
      </c>
      <c r="B6" s="79" t="s">
        <v>202</v>
      </c>
      <c r="C6" s="479"/>
      <c r="D6" s="480"/>
      <c r="E6" s="481"/>
      <c r="F6" s="75">
        <f>SUM(F4:F5)</f>
        <v>0</v>
      </c>
      <c r="G6" s="76"/>
      <c r="H6" s="77">
        <f>SUM(H4:H5)</f>
        <v>0</v>
      </c>
      <c r="I6" s="78"/>
      <c r="J6" s="78"/>
    </row>
    <row r="7" spans="1:10">
      <c r="A7" s="17"/>
      <c r="B7" s="476"/>
      <c r="C7" s="476"/>
      <c r="D7" s="476"/>
      <c r="E7" s="476"/>
      <c r="F7" s="476"/>
      <c r="G7" s="476"/>
      <c r="H7" s="476"/>
      <c r="I7" s="476"/>
      <c r="J7" s="476"/>
    </row>
    <row r="8" spans="1:10" ht="22.95" customHeight="1">
      <c r="A8" s="17"/>
      <c r="B8" s="482" t="s">
        <v>422</v>
      </c>
      <c r="C8" s="482"/>
      <c r="D8" s="482"/>
      <c r="E8" s="482"/>
      <c r="F8" s="29"/>
      <c r="G8" s="29"/>
      <c r="H8" s="30"/>
      <c r="I8" s="17"/>
      <c r="J8" s="17"/>
    </row>
    <row r="9" spans="1:10">
      <c r="A9" s="17"/>
      <c r="B9" s="476"/>
      <c r="C9" s="476"/>
      <c r="D9" s="476"/>
      <c r="E9" s="476"/>
      <c r="F9" s="29"/>
      <c r="G9" s="29"/>
      <c r="H9" s="38"/>
      <c r="I9" s="38"/>
      <c r="J9" s="38"/>
    </row>
    <row r="10" spans="1:10">
      <c r="A10" s="17"/>
      <c r="B10" s="476"/>
      <c r="C10" s="476"/>
      <c r="D10" s="476"/>
      <c r="E10" s="476"/>
      <c r="F10" s="29"/>
      <c r="G10" s="29"/>
      <c r="H10" s="477" t="s">
        <v>104</v>
      </c>
      <c r="I10" s="477"/>
      <c r="J10" s="477"/>
    </row>
    <row r="11" spans="1:10">
      <c r="A11" s="17"/>
    </row>
  </sheetData>
  <mergeCells count="7">
    <mergeCell ref="B10:E10"/>
    <mergeCell ref="H10:J10"/>
    <mergeCell ref="A2:J2"/>
    <mergeCell ref="C6:E6"/>
    <mergeCell ref="B7:J7"/>
    <mergeCell ref="B9:E9"/>
    <mergeCell ref="B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10" zoomScaleNormal="100" zoomScaleSheetLayoutView="100" workbookViewId="0">
      <selection activeCell="H16" sqref="H16:H24"/>
    </sheetView>
  </sheetViews>
  <sheetFormatPr defaultColWidth="8.88671875" defaultRowHeight="14.4"/>
  <cols>
    <col min="1" max="1" width="4.44140625" style="181" customWidth="1"/>
    <col min="2" max="2" width="77.44140625" style="181" customWidth="1"/>
    <col min="3" max="3" width="6.6640625" style="181" customWidth="1"/>
    <col min="4" max="4" width="8.5546875" style="181" customWidth="1"/>
    <col min="5" max="5" width="12" style="181" customWidth="1"/>
    <col min="6" max="6" width="18.6640625" style="181" customWidth="1"/>
    <col min="7" max="7" width="7.33203125" style="342" customWidth="1"/>
    <col min="8" max="8" width="15.88671875" style="181" customWidth="1"/>
    <col min="9" max="10" width="12.88671875" style="181" customWidth="1"/>
    <col min="11" max="11" width="13.88671875" style="181" customWidth="1"/>
    <col min="12" max="16384" width="8.88671875" style="181"/>
  </cols>
  <sheetData>
    <row r="1" spans="1:11">
      <c r="A1" s="150"/>
      <c r="B1" s="150"/>
      <c r="C1" s="150"/>
      <c r="D1" s="150"/>
      <c r="E1" s="150"/>
      <c r="F1" s="150"/>
      <c r="G1" s="150"/>
      <c r="H1" s="150"/>
      <c r="I1" s="150"/>
      <c r="J1" s="150"/>
      <c r="K1" s="151" t="s">
        <v>232</v>
      </c>
    </row>
    <row r="2" spans="1:11">
      <c r="A2" s="444" t="s">
        <v>537</v>
      </c>
      <c r="B2" s="444"/>
      <c r="C2" s="444"/>
      <c r="D2" s="444"/>
      <c r="E2" s="444"/>
      <c r="F2" s="444"/>
      <c r="G2" s="444"/>
      <c r="H2" s="444"/>
      <c r="I2" s="444"/>
      <c r="J2" s="444"/>
      <c r="K2" s="444"/>
    </row>
    <row r="3" spans="1:11" ht="45.6">
      <c r="A3" s="146" t="s">
        <v>0</v>
      </c>
      <c r="B3" s="146" t="s">
        <v>1</v>
      </c>
      <c r="C3" s="146" t="s">
        <v>2</v>
      </c>
      <c r="D3" s="146" t="s">
        <v>144</v>
      </c>
      <c r="E3" s="3" t="s">
        <v>3</v>
      </c>
      <c r="F3" s="146" t="s">
        <v>4</v>
      </c>
      <c r="G3" s="146" t="s">
        <v>5</v>
      </c>
      <c r="H3" s="146" t="s">
        <v>6</v>
      </c>
      <c r="I3" s="146" t="s">
        <v>235</v>
      </c>
      <c r="J3" s="146" t="s">
        <v>234</v>
      </c>
      <c r="K3" s="146" t="s">
        <v>7</v>
      </c>
    </row>
    <row r="4" spans="1:11" s="184" customFormat="1">
      <c r="A4" s="168" t="s">
        <v>128</v>
      </c>
      <c r="B4" s="449" t="s">
        <v>147</v>
      </c>
      <c r="C4" s="450"/>
      <c r="D4" s="450"/>
      <c r="E4" s="450"/>
      <c r="F4" s="450"/>
      <c r="G4" s="450"/>
      <c r="H4" s="450"/>
      <c r="I4" s="450"/>
      <c r="J4" s="450"/>
      <c r="K4" s="451"/>
    </row>
    <row r="5" spans="1:11" ht="74.400000000000006" customHeight="1">
      <c r="A5" s="146">
        <v>1</v>
      </c>
      <c r="B5" s="152" t="s">
        <v>94</v>
      </c>
      <c r="C5" s="146" t="s">
        <v>16</v>
      </c>
      <c r="D5" s="146">
        <v>200</v>
      </c>
      <c r="E5" s="89"/>
      <c r="F5" s="50">
        <f>D5*E5</f>
        <v>0</v>
      </c>
      <c r="G5" s="153"/>
      <c r="H5" s="154"/>
      <c r="I5" s="146"/>
      <c r="J5" s="146"/>
      <c r="K5" s="146"/>
    </row>
    <row r="6" spans="1:11" ht="78" customHeight="1">
      <c r="A6" s="146">
        <v>2</v>
      </c>
      <c r="B6" s="152" t="s">
        <v>32</v>
      </c>
      <c r="C6" s="146" t="s">
        <v>16</v>
      </c>
      <c r="D6" s="146">
        <v>5</v>
      </c>
      <c r="E6" s="89"/>
      <c r="F6" s="50">
        <f>D6*E6</f>
        <v>0</v>
      </c>
      <c r="G6" s="153"/>
      <c r="H6" s="154"/>
      <c r="I6" s="146"/>
      <c r="J6" s="146"/>
      <c r="K6" s="146"/>
    </row>
    <row r="7" spans="1:11" ht="86.4" customHeight="1">
      <c r="A7" s="146">
        <v>3</v>
      </c>
      <c r="B7" s="152" t="s">
        <v>60</v>
      </c>
      <c r="C7" s="146" t="s">
        <v>16</v>
      </c>
      <c r="D7" s="146">
        <v>5</v>
      </c>
      <c r="E7" s="89"/>
      <c r="F7" s="50">
        <f>D7*E7</f>
        <v>0</v>
      </c>
      <c r="G7" s="153"/>
      <c r="H7" s="154"/>
      <c r="I7" s="146"/>
      <c r="J7" s="146"/>
      <c r="K7" s="146"/>
    </row>
    <row r="8" spans="1:11" ht="37.5" customHeight="1">
      <c r="A8" s="146">
        <v>4</v>
      </c>
      <c r="B8" s="152" t="s">
        <v>259</v>
      </c>
      <c r="C8" s="146" t="s">
        <v>16</v>
      </c>
      <c r="D8" s="146">
        <v>150</v>
      </c>
      <c r="E8" s="89"/>
      <c r="F8" s="50">
        <f>D8*E8</f>
        <v>0</v>
      </c>
      <c r="G8" s="153"/>
      <c r="H8" s="154"/>
      <c r="I8" s="146"/>
      <c r="J8" s="146"/>
      <c r="K8" s="146"/>
    </row>
    <row r="9" spans="1:11" s="440" customFormat="1">
      <c r="A9" s="439" t="s">
        <v>132</v>
      </c>
      <c r="B9" s="449" t="s">
        <v>148</v>
      </c>
      <c r="C9" s="450"/>
      <c r="D9" s="450"/>
      <c r="E9" s="450"/>
      <c r="F9" s="450"/>
      <c r="G9" s="450"/>
      <c r="H9" s="450"/>
      <c r="I9" s="450"/>
      <c r="J9" s="450"/>
      <c r="K9" s="451"/>
    </row>
    <row r="10" spans="1:11" ht="52.5" customHeight="1">
      <c r="A10" s="146">
        <v>5</v>
      </c>
      <c r="B10" s="152" t="s">
        <v>99</v>
      </c>
      <c r="C10" s="146" t="s">
        <v>8</v>
      </c>
      <c r="D10" s="146">
        <v>25</v>
      </c>
      <c r="E10" s="89"/>
      <c r="F10" s="50">
        <f>D10*E10</f>
        <v>0</v>
      </c>
      <c r="G10" s="153"/>
      <c r="H10" s="154"/>
      <c r="I10" s="146"/>
      <c r="J10" s="146"/>
      <c r="K10" s="146"/>
    </row>
    <row r="11" spans="1:11" ht="34.200000000000003">
      <c r="A11" s="146">
        <v>6</v>
      </c>
      <c r="B11" s="152" t="s">
        <v>100</v>
      </c>
      <c r="C11" s="146" t="s">
        <v>8</v>
      </c>
      <c r="D11" s="146">
        <v>25</v>
      </c>
      <c r="E11" s="89"/>
      <c r="F11" s="50">
        <f>D11*E11</f>
        <v>0</v>
      </c>
      <c r="G11" s="153"/>
      <c r="H11" s="154"/>
      <c r="I11" s="146"/>
      <c r="J11" s="146"/>
      <c r="K11" s="146"/>
    </row>
    <row r="12" spans="1:11">
      <c r="A12" s="146">
        <v>7</v>
      </c>
      <c r="B12" s="152" t="s">
        <v>101</v>
      </c>
      <c r="C12" s="146" t="s">
        <v>8</v>
      </c>
      <c r="D12" s="146">
        <v>25</v>
      </c>
      <c r="E12" s="89"/>
      <c r="F12" s="50">
        <f>D12*E12</f>
        <v>0</v>
      </c>
      <c r="G12" s="153"/>
      <c r="H12" s="154"/>
      <c r="I12" s="146"/>
      <c r="J12" s="146"/>
      <c r="K12" s="146"/>
    </row>
    <row r="13" spans="1:11" ht="51.6" customHeight="1">
      <c r="A13" s="146">
        <v>8</v>
      </c>
      <c r="B13" s="221" t="s">
        <v>102</v>
      </c>
      <c r="C13" s="156" t="s">
        <v>8</v>
      </c>
      <c r="D13" s="156">
        <v>25</v>
      </c>
      <c r="E13" s="86"/>
      <c r="F13" s="50">
        <f>D13*E13</f>
        <v>0</v>
      </c>
      <c r="G13" s="337"/>
      <c r="H13" s="154"/>
      <c r="I13" s="156"/>
      <c r="J13" s="156"/>
      <c r="K13" s="156"/>
    </row>
    <row r="14" spans="1:11" ht="45" customHeight="1">
      <c r="A14" s="146">
        <v>9</v>
      </c>
      <c r="B14" s="186" t="s">
        <v>260</v>
      </c>
      <c r="C14" s="338" t="s">
        <v>16</v>
      </c>
      <c r="D14" s="338">
        <v>50</v>
      </c>
      <c r="E14" s="86"/>
      <c r="F14" s="50">
        <f>D14*E14</f>
        <v>0</v>
      </c>
      <c r="G14" s="337"/>
      <c r="H14" s="154"/>
      <c r="I14" s="339"/>
      <c r="J14" s="339"/>
      <c r="K14" s="339"/>
    </row>
    <row r="15" spans="1:11" s="184" customFormat="1" ht="15.6" customHeight="1">
      <c r="A15" s="177" t="s">
        <v>135</v>
      </c>
      <c r="B15" s="483" t="s">
        <v>149</v>
      </c>
      <c r="C15" s="484"/>
      <c r="D15" s="484"/>
      <c r="E15" s="484"/>
      <c r="F15" s="484"/>
      <c r="G15" s="484"/>
      <c r="H15" s="484"/>
      <c r="I15" s="484"/>
      <c r="J15" s="484"/>
      <c r="K15" s="485"/>
    </row>
    <row r="16" spans="1:11" ht="22.2" customHeight="1">
      <c r="A16" s="146">
        <v>10</v>
      </c>
      <c r="B16" s="152" t="s">
        <v>33</v>
      </c>
      <c r="C16" s="146" t="s">
        <v>8</v>
      </c>
      <c r="D16" s="146">
        <v>200</v>
      </c>
      <c r="E16" s="89"/>
      <c r="F16" s="50">
        <f t="shared" ref="F16:F24" si="0">D16*E16</f>
        <v>0</v>
      </c>
      <c r="G16" s="153"/>
      <c r="H16" s="154"/>
      <c r="I16" s="146"/>
      <c r="J16" s="146"/>
      <c r="K16" s="146"/>
    </row>
    <row r="17" spans="1:11" ht="22.95" customHeight="1">
      <c r="A17" s="146">
        <v>11</v>
      </c>
      <c r="B17" s="152" t="s">
        <v>34</v>
      </c>
      <c r="C17" s="146" t="s">
        <v>8</v>
      </c>
      <c r="D17" s="146">
        <v>100</v>
      </c>
      <c r="E17" s="89"/>
      <c r="F17" s="50">
        <f t="shared" si="0"/>
        <v>0</v>
      </c>
      <c r="G17" s="153"/>
      <c r="H17" s="154"/>
      <c r="I17" s="146"/>
      <c r="J17" s="146"/>
      <c r="K17" s="146"/>
    </row>
    <row r="18" spans="1:11" ht="23.4" customHeight="1">
      <c r="A18" s="146">
        <v>12</v>
      </c>
      <c r="B18" s="152" t="s">
        <v>35</v>
      </c>
      <c r="C18" s="146" t="s">
        <v>8</v>
      </c>
      <c r="D18" s="146">
        <v>100</v>
      </c>
      <c r="E18" s="89"/>
      <c r="F18" s="50">
        <f t="shared" si="0"/>
        <v>0</v>
      </c>
      <c r="G18" s="153"/>
      <c r="H18" s="154"/>
      <c r="I18" s="146"/>
      <c r="J18" s="146"/>
      <c r="K18" s="146"/>
    </row>
    <row r="19" spans="1:11" ht="21.6" customHeight="1">
      <c r="A19" s="146">
        <v>13</v>
      </c>
      <c r="B19" s="152" t="s">
        <v>14</v>
      </c>
      <c r="C19" s="146" t="s">
        <v>8</v>
      </c>
      <c r="D19" s="146">
        <v>300</v>
      </c>
      <c r="E19" s="89"/>
      <c r="F19" s="50">
        <f t="shared" si="0"/>
        <v>0</v>
      </c>
      <c r="G19" s="153"/>
      <c r="H19" s="154"/>
      <c r="I19" s="146"/>
      <c r="J19" s="146"/>
      <c r="K19" s="146"/>
    </row>
    <row r="20" spans="1:11" ht="24" customHeight="1">
      <c r="A20" s="146">
        <v>14</v>
      </c>
      <c r="B20" s="152" t="s">
        <v>15</v>
      </c>
      <c r="C20" s="146" t="s">
        <v>8</v>
      </c>
      <c r="D20" s="146">
        <v>300</v>
      </c>
      <c r="E20" s="89"/>
      <c r="F20" s="50">
        <f t="shared" si="0"/>
        <v>0</v>
      </c>
      <c r="G20" s="153"/>
      <c r="H20" s="154"/>
      <c r="I20" s="146"/>
      <c r="J20" s="146"/>
      <c r="K20" s="146"/>
    </row>
    <row r="21" spans="1:11">
      <c r="A21" s="146">
        <v>15</v>
      </c>
      <c r="B21" s="152" t="s">
        <v>36</v>
      </c>
      <c r="C21" s="146" t="s">
        <v>8</v>
      </c>
      <c r="D21" s="146">
        <v>50</v>
      </c>
      <c r="E21" s="89"/>
      <c r="F21" s="50">
        <f t="shared" si="0"/>
        <v>0</v>
      </c>
      <c r="G21" s="153"/>
      <c r="H21" s="154"/>
      <c r="I21" s="146"/>
      <c r="J21" s="146"/>
      <c r="K21" s="146"/>
    </row>
    <row r="22" spans="1:11">
      <c r="A22" s="146">
        <v>16</v>
      </c>
      <c r="B22" s="210" t="s">
        <v>509</v>
      </c>
      <c r="C22" s="146" t="s">
        <v>8</v>
      </c>
      <c r="D22" s="146">
        <v>50</v>
      </c>
      <c r="E22" s="89"/>
      <c r="F22" s="50">
        <f t="shared" si="0"/>
        <v>0</v>
      </c>
      <c r="G22" s="153"/>
      <c r="H22" s="154"/>
      <c r="I22" s="172"/>
      <c r="J22" s="172"/>
      <c r="K22" s="172"/>
    </row>
    <row r="23" spans="1:11">
      <c r="A23" s="146">
        <v>17</v>
      </c>
      <c r="B23" s="210" t="s">
        <v>510</v>
      </c>
      <c r="C23" s="146" t="s">
        <v>8</v>
      </c>
      <c r="D23" s="146">
        <v>50</v>
      </c>
      <c r="E23" s="89"/>
      <c r="F23" s="50">
        <f t="shared" si="0"/>
        <v>0</v>
      </c>
      <c r="G23" s="153"/>
      <c r="H23" s="154"/>
      <c r="I23" s="172"/>
      <c r="J23" s="172"/>
      <c r="K23" s="172"/>
    </row>
    <row r="24" spans="1:11">
      <c r="A24" s="146">
        <v>18</v>
      </c>
      <c r="B24" s="152" t="s">
        <v>103</v>
      </c>
      <c r="C24" s="146" t="s">
        <v>8</v>
      </c>
      <c r="D24" s="146">
        <v>250</v>
      </c>
      <c r="E24" s="89"/>
      <c r="F24" s="50">
        <f t="shared" si="0"/>
        <v>0</v>
      </c>
      <c r="G24" s="153"/>
      <c r="H24" s="154"/>
      <c r="I24" s="146"/>
      <c r="J24" s="146"/>
      <c r="K24" s="146"/>
    </row>
    <row r="25" spans="1:11">
      <c r="A25" s="455" t="s">
        <v>9</v>
      </c>
      <c r="B25" s="456"/>
      <c r="C25" s="456"/>
      <c r="D25" s="456"/>
      <c r="E25" s="457"/>
      <c r="F25" s="214">
        <f>SUM(F5:F8,F10:F14,F16:F24)</f>
        <v>0</v>
      </c>
      <c r="G25" s="153"/>
      <c r="H25" s="215">
        <f>SUM(H5:H8,H10:H14,H16:H24)</f>
        <v>0</v>
      </c>
      <c r="I25" s="216"/>
      <c r="J25" s="216"/>
      <c r="K25" s="216"/>
    </row>
    <row r="26" spans="1:11" ht="44.4" customHeight="1">
      <c r="A26" s="443" t="s">
        <v>212</v>
      </c>
      <c r="B26" s="443"/>
      <c r="C26" s="443"/>
      <c r="D26" s="443"/>
      <c r="E26" s="443"/>
      <c r="F26" s="443"/>
      <c r="G26" s="443"/>
      <c r="H26" s="443"/>
      <c r="I26" s="443"/>
      <c r="J26" s="443"/>
      <c r="K26" s="443"/>
    </row>
    <row r="27" spans="1:11">
      <c r="A27" s="443" t="s">
        <v>405</v>
      </c>
      <c r="B27" s="443"/>
      <c r="C27" s="183"/>
      <c r="D27" s="183"/>
      <c r="E27" s="37"/>
      <c r="F27" s="183"/>
      <c r="G27" s="183"/>
      <c r="H27" s="183"/>
      <c r="I27" s="150"/>
      <c r="J27" s="150"/>
      <c r="K27" s="150"/>
    </row>
    <row r="28" spans="1:11">
      <c r="A28" s="150"/>
      <c r="B28" s="446"/>
      <c r="C28" s="446"/>
      <c r="D28" s="446"/>
      <c r="E28" s="446"/>
      <c r="F28" s="183"/>
      <c r="G28" s="183"/>
      <c r="H28" s="217"/>
      <c r="I28" s="217"/>
      <c r="J28" s="217"/>
      <c r="K28" s="217"/>
    </row>
    <row r="29" spans="1:11">
      <c r="A29" s="150"/>
      <c r="B29" s="446"/>
      <c r="C29" s="446"/>
      <c r="D29" s="446"/>
      <c r="E29" s="446"/>
      <c r="F29" s="183"/>
      <c r="G29" s="183"/>
      <c r="H29" s="447" t="s">
        <v>104</v>
      </c>
      <c r="I29" s="447"/>
      <c r="J29" s="447"/>
      <c r="K29" s="447"/>
    </row>
    <row r="31" spans="1:11">
      <c r="B31" s="340"/>
      <c r="C31" s="340"/>
      <c r="D31" s="340"/>
      <c r="E31" s="340"/>
      <c r="F31" s="340"/>
      <c r="G31" s="341"/>
      <c r="H31" s="340"/>
      <c r="I31" s="340"/>
      <c r="J31" s="340"/>
      <c r="K31" s="340"/>
    </row>
    <row r="32" spans="1:11">
      <c r="C32" s="340"/>
      <c r="D32" s="340"/>
      <c r="E32" s="340"/>
      <c r="F32" s="340"/>
      <c r="G32" s="341"/>
      <c r="H32" s="340"/>
      <c r="I32" s="340"/>
      <c r="J32" s="340"/>
      <c r="K32" s="340"/>
    </row>
    <row r="33" spans="2:11">
      <c r="B33" s="340"/>
      <c r="C33" s="340"/>
      <c r="D33" s="340"/>
      <c r="E33" s="340"/>
      <c r="F33" s="340"/>
      <c r="G33" s="341"/>
      <c r="H33" s="340"/>
      <c r="I33" s="340"/>
      <c r="J33" s="340"/>
      <c r="K33" s="340"/>
    </row>
    <row r="34" spans="2:11">
      <c r="B34" s="340"/>
      <c r="C34" s="340"/>
      <c r="D34" s="340"/>
      <c r="E34" s="340"/>
      <c r="F34" s="340"/>
      <c r="G34" s="341"/>
      <c r="H34" s="340"/>
      <c r="I34" s="340"/>
      <c r="J34" s="340"/>
      <c r="K34" s="340"/>
    </row>
  </sheetData>
  <mergeCells count="10">
    <mergeCell ref="B29:E29"/>
    <mergeCell ref="H29:K29"/>
    <mergeCell ref="A2:K2"/>
    <mergeCell ref="A25:E25"/>
    <mergeCell ref="B28:E28"/>
    <mergeCell ref="A26:K26"/>
    <mergeCell ref="B4:K4"/>
    <mergeCell ref="B9:K9"/>
    <mergeCell ref="B15:K15"/>
    <mergeCell ref="A27:B27"/>
  </mergeCells>
  <printOptions horizontalCentered="1"/>
  <pageMargins left="0" right="0" top="0.59055118110236227" bottom="0" header="0.31496062992125984" footer="0"/>
  <pageSetup paperSize="9" scale="68" orientation="landscape" r:id="rId1"/>
  <headerFooter>
    <oddHeader>&amp;CZP/36/2023</oddHeader>
  </headerFooter>
  <rowBreaks count="1" manualBreakCount="1">
    <brk id="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Normal="100" zoomScaleSheetLayoutView="100" workbookViewId="0">
      <selection activeCell="H4" sqref="H4:H7"/>
    </sheetView>
  </sheetViews>
  <sheetFormatPr defaultColWidth="8.88671875" defaultRowHeight="14.4"/>
  <cols>
    <col min="1" max="1" width="4.6640625" style="181" customWidth="1"/>
    <col min="2" max="2" width="77.44140625" style="181" customWidth="1"/>
    <col min="3" max="3" width="6.88671875" style="181" customWidth="1"/>
    <col min="4" max="4" width="9.6640625" style="181" customWidth="1"/>
    <col min="5" max="5" width="11.6640625" style="181" customWidth="1"/>
    <col min="6" max="6" width="18.5546875" style="181" customWidth="1"/>
    <col min="7" max="7" width="7.33203125" style="181" customWidth="1"/>
    <col min="8" max="8" width="14.6640625" style="181" customWidth="1"/>
    <col min="9" max="9" width="14.109375" style="181" customWidth="1"/>
    <col min="10" max="10" width="16.44140625" style="181" customWidth="1"/>
    <col min="11" max="16384" width="8.88671875" style="181"/>
  </cols>
  <sheetData>
    <row r="1" spans="1:10">
      <c r="A1" s="150"/>
      <c r="B1" s="150"/>
      <c r="C1" s="150"/>
      <c r="D1" s="150"/>
      <c r="E1" s="150"/>
      <c r="F1" s="150"/>
      <c r="G1" s="150"/>
      <c r="H1" s="150"/>
      <c r="I1" s="150"/>
      <c r="J1" s="151" t="s">
        <v>233</v>
      </c>
    </row>
    <row r="2" spans="1:10">
      <c r="A2" s="444" t="s">
        <v>538</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84" customHeight="1">
      <c r="A4" s="146">
        <v>1</v>
      </c>
      <c r="B4" s="152" t="s">
        <v>95</v>
      </c>
      <c r="C4" s="146" t="s">
        <v>8</v>
      </c>
      <c r="D4" s="146">
        <v>4</v>
      </c>
      <c r="E4" s="141"/>
      <c r="F4" s="50">
        <f>D4*E4</f>
        <v>0</v>
      </c>
      <c r="G4" s="169"/>
      <c r="H4" s="154"/>
      <c r="I4" s="146"/>
      <c r="J4" s="146"/>
    </row>
    <row r="5" spans="1:10" ht="70.95" customHeight="1">
      <c r="A5" s="146">
        <v>2</v>
      </c>
      <c r="B5" s="152" t="s">
        <v>96</v>
      </c>
      <c r="C5" s="146" t="s">
        <v>8</v>
      </c>
      <c r="D5" s="146">
        <v>10</v>
      </c>
      <c r="E5" s="141"/>
      <c r="F5" s="50">
        <f>D5*E5</f>
        <v>0</v>
      </c>
      <c r="G5" s="169"/>
      <c r="H5" s="154"/>
      <c r="I5" s="146"/>
      <c r="J5" s="146"/>
    </row>
    <row r="6" spans="1:10" ht="42" customHeight="1">
      <c r="A6" s="343">
        <v>3</v>
      </c>
      <c r="B6" s="344" t="s">
        <v>97</v>
      </c>
      <c r="C6" s="343" t="s">
        <v>8</v>
      </c>
      <c r="D6" s="343">
        <v>4</v>
      </c>
      <c r="E6" s="142"/>
      <c r="F6" s="50">
        <f>D6*E6</f>
        <v>0</v>
      </c>
      <c r="G6" s="169"/>
      <c r="H6" s="154"/>
      <c r="I6" s="343"/>
      <c r="J6" s="343"/>
    </row>
    <row r="7" spans="1:10" ht="79.2" customHeight="1">
      <c r="A7" s="345">
        <v>4</v>
      </c>
      <c r="B7" s="275" t="s">
        <v>141</v>
      </c>
      <c r="C7" s="345" t="s">
        <v>8</v>
      </c>
      <c r="D7" s="345">
        <v>2</v>
      </c>
      <c r="E7" s="143"/>
      <c r="F7" s="50">
        <f>D7*E7</f>
        <v>0</v>
      </c>
      <c r="G7" s="169"/>
      <c r="H7" s="154"/>
      <c r="I7" s="345"/>
      <c r="J7" s="345"/>
    </row>
    <row r="8" spans="1:10" ht="18.600000000000001" customHeight="1">
      <c r="A8" s="486" t="s">
        <v>9</v>
      </c>
      <c r="B8" s="444"/>
      <c r="C8" s="444"/>
      <c r="D8" s="444"/>
      <c r="E8" s="487"/>
      <c r="F8" s="227">
        <f>SUM(F4:F7)</f>
        <v>0</v>
      </c>
      <c r="G8" s="169"/>
      <c r="H8" s="228">
        <f>SUM(H4:H7)</f>
        <v>0</v>
      </c>
      <c r="I8" s="229"/>
      <c r="J8" s="229"/>
    </row>
    <row r="9" spans="1:10">
      <c r="A9" s="150"/>
      <c r="B9" s="185"/>
      <c r="C9" s="183"/>
      <c r="D9" s="183"/>
      <c r="E9" s="37"/>
      <c r="F9" s="183"/>
      <c r="G9" s="183"/>
      <c r="H9" s="183"/>
      <c r="I9" s="150"/>
      <c r="J9" s="150"/>
    </row>
    <row r="10" spans="1:10">
      <c r="A10" s="150"/>
      <c r="B10" s="446"/>
      <c r="C10" s="446"/>
      <c r="D10" s="446"/>
      <c r="E10" s="446"/>
      <c r="F10" s="183"/>
      <c r="G10" s="183"/>
      <c r="H10" s="447" t="s">
        <v>104</v>
      </c>
      <c r="I10" s="447"/>
      <c r="J10" s="447"/>
    </row>
  </sheetData>
  <mergeCells count="4">
    <mergeCell ref="B10:E10"/>
    <mergeCell ref="H10:J10"/>
    <mergeCell ref="A2:J2"/>
    <mergeCell ref="A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B6" sqref="B6"/>
    </sheetView>
  </sheetViews>
  <sheetFormatPr defaultColWidth="8.88671875" defaultRowHeight="14.4"/>
  <cols>
    <col min="1" max="1" width="4" style="181" customWidth="1"/>
    <col min="2" max="2" width="77.44140625" style="181" customWidth="1"/>
    <col min="3" max="3" width="7.6640625" style="181" customWidth="1"/>
    <col min="4" max="4" width="9.5546875" style="181" customWidth="1"/>
    <col min="5" max="5" width="13" style="181" customWidth="1"/>
    <col min="6" max="6" width="15" style="181" customWidth="1"/>
    <col min="7" max="7" width="7.33203125" style="181" customWidth="1"/>
    <col min="8" max="8" width="13.6640625" style="181" customWidth="1"/>
    <col min="9" max="9" width="14.44140625" style="181" customWidth="1"/>
    <col min="10" max="10" width="13.44140625" style="181" customWidth="1"/>
    <col min="11" max="16384" width="8.88671875" style="181"/>
  </cols>
  <sheetData>
    <row r="1" spans="1:10">
      <c r="A1" s="150"/>
      <c r="B1" s="150"/>
      <c r="C1" s="150"/>
      <c r="D1" s="150"/>
      <c r="E1" s="150"/>
      <c r="F1" s="150"/>
      <c r="G1" s="150"/>
      <c r="H1" s="150"/>
      <c r="I1" s="150"/>
      <c r="J1" s="151" t="s">
        <v>424</v>
      </c>
    </row>
    <row r="2" spans="1:10">
      <c r="A2" s="444" t="s">
        <v>539</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69" customHeight="1">
      <c r="A4" s="146">
        <v>1</v>
      </c>
      <c r="B4" s="347" t="s">
        <v>635</v>
      </c>
      <c r="C4" s="146" t="s">
        <v>8</v>
      </c>
      <c r="D4" s="146">
        <v>5</v>
      </c>
      <c r="E4" s="3"/>
      <c r="F4" s="50">
        <f t="shared" ref="F4:F10" si="0">D4*E4</f>
        <v>0</v>
      </c>
      <c r="G4" s="169"/>
      <c r="H4" s="154"/>
      <c r="I4" s="146"/>
      <c r="J4" s="146"/>
    </row>
    <row r="5" spans="1:10" ht="69" customHeight="1">
      <c r="A5" s="349">
        <v>2</v>
      </c>
      <c r="B5" s="347" t="s">
        <v>636</v>
      </c>
      <c r="C5" s="146" t="s">
        <v>8</v>
      </c>
      <c r="D5" s="349">
        <v>35</v>
      </c>
      <c r="E5" s="140"/>
      <c r="F5" s="50">
        <f t="shared" si="0"/>
        <v>0</v>
      </c>
      <c r="G5" s="169"/>
      <c r="H5" s="154"/>
      <c r="I5" s="349"/>
      <c r="J5" s="349"/>
    </row>
    <row r="6" spans="1:10" ht="54" customHeight="1">
      <c r="A6" s="146">
        <v>3</v>
      </c>
      <c r="B6" s="152" t="s">
        <v>98</v>
      </c>
      <c r="C6" s="146" t="s">
        <v>8</v>
      </c>
      <c r="D6" s="146">
        <v>20</v>
      </c>
      <c r="E6" s="3"/>
      <c r="F6" s="50">
        <f t="shared" si="0"/>
        <v>0</v>
      </c>
      <c r="G6" s="169"/>
      <c r="H6" s="154"/>
      <c r="I6" s="146"/>
      <c r="J6" s="146"/>
    </row>
    <row r="7" spans="1:10" ht="34.950000000000003" customHeight="1">
      <c r="A7" s="349">
        <v>4</v>
      </c>
      <c r="B7" s="152" t="s">
        <v>75</v>
      </c>
      <c r="C7" s="146" t="s">
        <v>8</v>
      </c>
      <c r="D7" s="146">
        <v>100</v>
      </c>
      <c r="E7" s="3"/>
      <c r="F7" s="50">
        <f t="shared" si="0"/>
        <v>0</v>
      </c>
      <c r="G7" s="169"/>
      <c r="H7" s="154"/>
      <c r="I7" s="146"/>
      <c r="J7" s="146"/>
    </row>
    <row r="8" spans="1:10" ht="34.950000000000003" customHeight="1">
      <c r="A8" s="146">
        <v>5</v>
      </c>
      <c r="B8" s="347" t="s">
        <v>637</v>
      </c>
      <c r="C8" s="146" t="s">
        <v>8</v>
      </c>
      <c r="D8" s="349">
        <v>20</v>
      </c>
      <c r="E8" s="140"/>
      <c r="F8" s="50">
        <f t="shared" si="0"/>
        <v>0</v>
      </c>
      <c r="G8" s="169"/>
      <c r="H8" s="154"/>
      <c r="I8" s="349"/>
      <c r="J8" s="349"/>
    </row>
    <row r="9" spans="1:10" ht="34.950000000000003" customHeight="1">
      <c r="A9" s="349">
        <v>6</v>
      </c>
      <c r="B9" s="347" t="s">
        <v>638</v>
      </c>
      <c r="C9" s="146" t="s">
        <v>8</v>
      </c>
      <c r="D9" s="349">
        <v>60</v>
      </c>
      <c r="E9" s="140"/>
      <c r="F9" s="50">
        <f t="shared" si="0"/>
        <v>0</v>
      </c>
      <c r="G9" s="169"/>
      <c r="H9" s="154"/>
      <c r="I9" s="349"/>
      <c r="J9" s="349"/>
    </row>
    <row r="10" spans="1:10" ht="41.4" customHeight="1">
      <c r="A10" s="146">
        <v>7</v>
      </c>
      <c r="B10" s="347" t="s">
        <v>639</v>
      </c>
      <c r="C10" s="146" t="s">
        <v>8</v>
      </c>
      <c r="D10" s="146">
        <v>20</v>
      </c>
      <c r="E10" s="3"/>
      <c r="F10" s="50">
        <f t="shared" si="0"/>
        <v>0</v>
      </c>
      <c r="G10" s="169"/>
      <c r="H10" s="154"/>
      <c r="I10" s="146"/>
      <c r="J10" s="146"/>
    </row>
    <row r="11" spans="1:10" ht="24" customHeight="1">
      <c r="A11" s="488" t="s">
        <v>191</v>
      </c>
      <c r="B11" s="489"/>
      <c r="C11" s="489"/>
      <c r="D11" s="489"/>
      <c r="E11" s="490"/>
      <c r="F11" s="214">
        <f>SUM(F4:F10)</f>
        <v>0</v>
      </c>
      <c r="G11" s="169"/>
      <c r="H11" s="215">
        <f>SUM(H4:H10)</f>
        <v>0</v>
      </c>
      <c r="I11" s="216"/>
      <c r="J11" s="216"/>
    </row>
    <row r="12" spans="1:10">
      <c r="A12" s="150"/>
      <c r="B12" s="165" t="s">
        <v>423</v>
      </c>
      <c r="C12" s="183"/>
      <c r="D12" s="183"/>
      <c r="E12" s="37"/>
      <c r="F12" s="183"/>
      <c r="G12" s="183"/>
      <c r="H12" s="183"/>
      <c r="I12" s="150"/>
      <c r="J12" s="150"/>
    </row>
    <row r="13" spans="1:10" ht="12.6" customHeight="1">
      <c r="A13" s="150"/>
      <c r="B13" s="446"/>
      <c r="C13" s="446"/>
      <c r="D13" s="446"/>
      <c r="E13" s="446"/>
      <c r="F13" s="446"/>
      <c r="G13" s="446"/>
      <c r="H13" s="446"/>
      <c r="I13" s="446"/>
      <c r="J13" s="446"/>
    </row>
    <row r="14" spans="1:10">
      <c r="A14" s="150"/>
      <c r="B14" s="446"/>
      <c r="C14" s="446"/>
      <c r="D14" s="446"/>
      <c r="E14" s="446"/>
      <c r="F14" s="183"/>
      <c r="G14" s="183"/>
      <c r="H14" s="217"/>
      <c r="I14" s="217"/>
      <c r="J14" s="217"/>
    </row>
    <row r="15" spans="1:10">
      <c r="A15" s="150"/>
      <c r="B15" s="446"/>
      <c r="C15" s="446"/>
      <c r="D15" s="446"/>
      <c r="E15" s="446"/>
      <c r="F15" s="183"/>
      <c r="G15" s="183"/>
      <c r="H15" s="447" t="s">
        <v>104</v>
      </c>
      <c r="I15" s="447"/>
      <c r="J15" s="447"/>
    </row>
  </sheetData>
  <mergeCells count="6">
    <mergeCell ref="B15:E15"/>
    <mergeCell ref="H15:J15"/>
    <mergeCell ref="A2:J2"/>
    <mergeCell ref="A11:E11"/>
    <mergeCell ref="B13:J13"/>
    <mergeCell ref="B14:E14"/>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13" zoomScaleNormal="100" zoomScaleSheetLayoutView="100" workbookViewId="0">
      <selection activeCell="B25" sqref="B25"/>
    </sheetView>
  </sheetViews>
  <sheetFormatPr defaultColWidth="8.88671875" defaultRowHeight="11.4"/>
  <cols>
    <col min="1" max="1" width="4.33203125" style="209" customWidth="1"/>
    <col min="2" max="2" width="77.44140625" style="209" customWidth="1"/>
    <col min="3" max="3" width="7.33203125" style="209" customWidth="1"/>
    <col min="4" max="4" width="9.44140625" style="209" customWidth="1"/>
    <col min="5" max="5" width="12.5546875" style="209" customWidth="1"/>
    <col min="6" max="6" width="17.109375" style="209" customWidth="1"/>
    <col min="7" max="7" width="7.33203125" style="209" customWidth="1"/>
    <col min="8" max="8" width="15.88671875" style="209" customWidth="1"/>
    <col min="9" max="9" width="14" style="209" customWidth="1"/>
    <col min="10" max="10" width="15.5546875" style="209" bestFit="1" customWidth="1"/>
    <col min="11" max="16384" width="8.88671875" style="209"/>
  </cols>
  <sheetData>
    <row r="1" spans="1:10">
      <c r="A1" s="150"/>
      <c r="B1" s="150"/>
      <c r="C1" s="150"/>
      <c r="D1" s="150"/>
      <c r="E1" s="150"/>
      <c r="F1" s="150"/>
      <c r="G1" s="150"/>
      <c r="H1" s="150"/>
      <c r="I1" s="151"/>
      <c r="J1" s="151" t="s">
        <v>541</v>
      </c>
    </row>
    <row r="2" spans="1:10">
      <c r="A2" s="444" t="s">
        <v>540</v>
      </c>
      <c r="B2" s="444"/>
      <c r="C2" s="444"/>
      <c r="D2" s="444"/>
      <c r="E2" s="444"/>
      <c r="F2" s="444"/>
      <c r="G2" s="444"/>
      <c r="H2" s="444"/>
      <c r="I2" s="444"/>
      <c r="J2" s="444"/>
    </row>
    <row r="3" spans="1:10" ht="45.6">
      <c r="A3" s="146" t="s">
        <v>0</v>
      </c>
      <c r="B3" s="146" t="s">
        <v>1</v>
      </c>
      <c r="C3" s="146" t="s">
        <v>2</v>
      </c>
      <c r="D3" s="146" t="s">
        <v>144</v>
      </c>
      <c r="E3" s="3" t="s">
        <v>3</v>
      </c>
      <c r="F3" s="146" t="s">
        <v>4</v>
      </c>
      <c r="G3" s="146" t="s">
        <v>5</v>
      </c>
      <c r="H3" s="146" t="s">
        <v>6</v>
      </c>
      <c r="I3" s="146" t="s">
        <v>235</v>
      </c>
      <c r="J3" s="146" t="s">
        <v>7</v>
      </c>
    </row>
    <row r="4" spans="1:10" ht="45.6">
      <c r="A4" s="146">
        <v>1</v>
      </c>
      <c r="B4" s="152" t="s">
        <v>37</v>
      </c>
      <c r="C4" s="146" t="s">
        <v>8</v>
      </c>
      <c r="D4" s="146">
        <v>50</v>
      </c>
      <c r="E4" s="89"/>
      <c r="F4" s="50">
        <f t="shared" ref="F4:F34" si="0">D4*E4</f>
        <v>0</v>
      </c>
      <c r="G4" s="153"/>
      <c r="H4" s="154"/>
      <c r="I4" s="146"/>
      <c r="J4" s="146"/>
    </row>
    <row r="5" spans="1:10" ht="22.8">
      <c r="A5" s="146">
        <v>2</v>
      </c>
      <c r="B5" s="152" t="s">
        <v>210</v>
      </c>
      <c r="C5" s="146" t="s">
        <v>8</v>
      </c>
      <c r="D5" s="146">
        <v>100</v>
      </c>
      <c r="E5" s="89"/>
      <c r="F5" s="50">
        <f t="shared" si="0"/>
        <v>0</v>
      </c>
      <c r="G5" s="153"/>
      <c r="H5" s="154"/>
      <c r="I5" s="146"/>
      <c r="J5" s="146"/>
    </row>
    <row r="6" spans="1:10" ht="34.200000000000003">
      <c r="A6" s="146">
        <v>3</v>
      </c>
      <c r="B6" s="152" t="s">
        <v>211</v>
      </c>
      <c r="C6" s="146" t="s">
        <v>8</v>
      </c>
      <c r="D6" s="146">
        <v>50</v>
      </c>
      <c r="E6" s="89"/>
      <c r="F6" s="50">
        <f t="shared" si="0"/>
        <v>0</v>
      </c>
      <c r="G6" s="153"/>
      <c r="H6" s="154"/>
      <c r="I6" s="146"/>
      <c r="J6" s="146"/>
    </row>
    <row r="7" spans="1:10" ht="34.200000000000003">
      <c r="A7" s="146">
        <v>4</v>
      </c>
      <c r="B7" s="152" t="s">
        <v>61</v>
      </c>
      <c r="C7" s="146" t="s">
        <v>8</v>
      </c>
      <c r="D7" s="146">
        <v>20</v>
      </c>
      <c r="E7" s="89"/>
      <c r="F7" s="50">
        <f t="shared" si="0"/>
        <v>0</v>
      </c>
      <c r="G7" s="153"/>
      <c r="H7" s="154"/>
      <c r="I7" s="146"/>
      <c r="J7" s="146"/>
    </row>
    <row r="8" spans="1:10" ht="19.95" customHeight="1">
      <c r="A8" s="146">
        <v>5</v>
      </c>
      <c r="B8" s="152" t="s">
        <v>74</v>
      </c>
      <c r="C8" s="146" t="s">
        <v>8</v>
      </c>
      <c r="D8" s="146">
        <v>100</v>
      </c>
      <c r="E8" s="89"/>
      <c r="F8" s="50">
        <f t="shared" si="0"/>
        <v>0</v>
      </c>
      <c r="G8" s="153"/>
      <c r="H8" s="154"/>
      <c r="I8" s="146"/>
      <c r="J8" s="146"/>
    </row>
    <row r="9" spans="1:10" ht="22.2" customHeight="1">
      <c r="A9" s="146">
        <v>6</v>
      </c>
      <c r="B9" s="152" t="s">
        <v>314</v>
      </c>
      <c r="C9" s="146" t="s">
        <v>8</v>
      </c>
      <c r="D9" s="146">
        <v>50</v>
      </c>
      <c r="E9" s="89"/>
      <c r="F9" s="50">
        <f t="shared" si="0"/>
        <v>0</v>
      </c>
      <c r="G9" s="153"/>
      <c r="H9" s="154"/>
      <c r="I9" s="146"/>
      <c r="J9" s="146"/>
    </row>
    <row r="10" spans="1:10" ht="22.8">
      <c r="A10" s="146">
        <v>7</v>
      </c>
      <c r="B10" s="152" t="s">
        <v>62</v>
      </c>
      <c r="C10" s="146" t="s">
        <v>8</v>
      </c>
      <c r="D10" s="146">
        <v>40</v>
      </c>
      <c r="E10" s="89"/>
      <c r="F10" s="50">
        <f t="shared" si="0"/>
        <v>0</v>
      </c>
      <c r="G10" s="153"/>
      <c r="H10" s="154"/>
      <c r="I10" s="146"/>
      <c r="J10" s="146"/>
    </row>
    <row r="11" spans="1:10" ht="22.8">
      <c r="A11" s="146">
        <v>8</v>
      </c>
      <c r="B11" s="152" t="s">
        <v>63</v>
      </c>
      <c r="C11" s="146" t="s">
        <v>8</v>
      </c>
      <c r="D11" s="146">
        <v>100</v>
      </c>
      <c r="E11" s="89"/>
      <c r="F11" s="50">
        <f t="shared" si="0"/>
        <v>0</v>
      </c>
      <c r="G11" s="153"/>
      <c r="H11" s="154"/>
      <c r="I11" s="146"/>
      <c r="J11" s="146"/>
    </row>
    <row r="12" spans="1:10" ht="22.8">
      <c r="A12" s="146">
        <v>9</v>
      </c>
      <c r="B12" s="152" t="s">
        <v>38</v>
      </c>
      <c r="C12" s="146" t="s">
        <v>8</v>
      </c>
      <c r="D12" s="146">
        <v>100</v>
      </c>
      <c r="E12" s="89"/>
      <c r="F12" s="50">
        <f t="shared" si="0"/>
        <v>0</v>
      </c>
      <c r="G12" s="153"/>
      <c r="H12" s="154"/>
      <c r="I12" s="146"/>
      <c r="J12" s="146"/>
    </row>
    <row r="13" spans="1:10">
      <c r="A13" s="146">
        <v>10</v>
      </c>
      <c r="B13" s="152" t="s">
        <v>42</v>
      </c>
      <c r="C13" s="146" t="s">
        <v>8</v>
      </c>
      <c r="D13" s="146">
        <v>200</v>
      </c>
      <c r="E13" s="89"/>
      <c r="F13" s="50">
        <f t="shared" si="0"/>
        <v>0</v>
      </c>
      <c r="G13" s="153"/>
      <c r="H13" s="154"/>
      <c r="I13" s="146"/>
      <c r="J13" s="146"/>
    </row>
    <row r="14" spans="1:10">
      <c r="A14" s="146">
        <v>11</v>
      </c>
      <c r="B14" s="152" t="s">
        <v>43</v>
      </c>
      <c r="C14" s="146" t="s">
        <v>8</v>
      </c>
      <c r="D14" s="146">
        <v>50</v>
      </c>
      <c r="E14" s="89"/>
      <c r="F14" s="50">
        <f t="shared" si="0"/>
        <v>0</v>
      </c>
      <c r="G14" s="153"/>
      <c r="H14" s="154"/>
      <c r="I14" s="146"/>
      <c r="J14" s="146"/>
    </row>
    <row r="15" spans="1:10" ht="22.8">
      <c r="A15" s="146">
        <v>12</v>
      </c>
      <c r="B15" s="152" t="s">
        <v>40</v>
      </c>
      <c r="C15" s="146" t="s">
        <v>8</v>
      </c>
      <c r="D15" s="146">
        <v>40</v>
      </c>
      <c r="E15" s="89"/>
      <c r="F15" s="50">
        <f t="shared" si="0"/>
        <v>0</v>
      </c>
      <c r="G15" s="153"/>
      <c r="H15" s="154"/>
      <c r="I15" s="146"/>
      <c r="J15" s="146"/>
    </row>
    <row r="16" spans="1:10" ht="22.8">
      <c r="A16" s="146">
        <v>13</v>
      </c>
      <c r="B16" s="152" t="s">
        <v>39</v>
      </c>
      <c r="C16" s="146" t="s">
        <v>8</v>
      </c>
      <c r="D16" s="146">
        <v>40</v>
      </c>
      <c r="E16" s="89"/>
      <c r="F16" s="50">
        <f t="shared" si="0"/>
        <v>0</v>
      </c>
      <c r="G16" s="153"/>
      <c r="H16" s="154"/>
      <c r="I16" s="146"/>
      <c r="J16" s="146"/>
    </row>
    <row r="17" spans="1:10">
      <c r="A17" s="146">
        <v>14</v>
      </c>
      <c r="B17" s="152" t="s">
        <v>64</v>
      </c>
      <c r="C17" s="146" t="s">
        <v>8</v>
      </c>
      <c r="D17" s="146">
        <v>40</v>
      </c>
      <c r="E17" s="89"/>
      <c r="F17" s="50">
        <f t="shared" si="0"/>
        <v>0</v>
      </c>
      <c r="G17" s="153"/>
      <c r="H17" s="154"/>
      <c r="I17" s="146"/>
      <c r="J17" s="146"/>
    </row>
    <row r="18" spans="1:10" ht="22.8">
      <c r="A18" s="146">
        <v>15</v>
      </c>
      <c r="B18" s="152" t="s">
        <v>65</v>
      </c>
      <c r="C18" s="146" t="s">
        <v>8</v>
      </c>
      <c r="D18" s="146">
        <v>40</v>
      </c>
      <c r="E18" s="89"/>
      <c r="F18" s="50">
        <f t="shared" si="0"/>
        <v>0</v>
      </c>
      <c r="G18" s="153"/>
      <c r="H18" s="154"/>
      <c r="I18" s="146"/>
      <c r="J18" s="146"/>
    </row>
    <row r="19" spans="1:10" ht="34.200000000000003">
      <c r="A19" s="146">
        <v>16</v>
      </c>
      <c r="B19" s="152" t="s">
        <v>66</v>
      </c>
      <c r="C19" s="146" t="s">
        <v>8</v>
      </c>
      <c r="D19" s="146">
        <v>40</v>
      </c>
      <c r="E19" s="89"/>
      <c r="F19" s="50">
        <f t="shared" si="0"/>
        <v>0</v>
      </c>
      <c r="G19" s="153"/>
      <c r="H19" s="154"/>
      <c r="I19" s="146"/>
      <c r="J19" s="146"/>
    </row>
    <row r="20" spans="1:10">
      <c r="A20" s="146">
        <v>17</v>
      </c>
      <c r="B20" s="152" t="s">
        <v>41</v>
      </c>
      <c r="C20" s="146" t="s">
        <v>8</v>
      </c>
      <c r="D20" s="146">
        <v>50</v>
      </c>
      <c r="E20" s="89"/>
      <c r="F20" s="50">
        <f t="shared" si="0"/>
        <v>0</v>
      </c>
      <c r="G20" s="153"/>
      <c r="H20" s="154"/>
      <c r="I20" s="146"/>
      <c r="J20" s="146"/>
    </row>
    <row r="21" spans="1:10" ht="22.8">
      <c r="A21" s="146">
        <v>18</v>
      </c>
      <c r="B21" s="152" t="s">
        <v>44</v>
      </c>
      <c r="C21" s="146" t="s">
        <v>8</v>
      </c>
      <c r="D21" s="146">
        <v>20</v>
      </c>
      <c r="E21" s="89"/>
      <c r="F21" s="50">
        <f t="shared" si="0"/>
        <v>0</v>
      </c>
      <c r="G21" s="153"/>
      <c r="H21" s="154"/>
      <c r="I21" s="146"/>
      <c r="J21" s="146"/>
    </row>
    <row r="22" spans="1:10" ht="22.8">
      <c r="A22" s="146">
        <v>19</v>
      </c>
      <c r="B22" s="152" t="s">
        <v>67</v>
      </c>
      <c r="C22" s="146" t="s">
        <v>8</v>
      </c>
      <c r="D22" s="146">
        <v>20</v>
      </c>
      <c r="E22" s="89"/>
      <c r="F22" s="50">
        <f t="shared" si="0"/>
        <v>0</v>
      </c>
      <c r="G22" s="153"/>
      <c r="H22" s="154"/>
      <c r="I22" s="146"/>
      <c r="J22" s="146"/>
    </row>
    <row r="23" spans="1:10">
      <c r="A23" s="146">
        <v>20</v>
      </c>
      <c r="B23" s="152" t="s">
        <v>193</v>
      </c>
      <c r="C23" s="146" t="s">
        <v>8</v>
      </c>
      <c r="D23" s="146">
        <v>250</v>
      </c>
      <c r="E23" s="89"/>
      <c r="F23" s="50">
        <f t="shared" si="0"/>
        <v>0</v>
      </c>
      <c r="G23" s="153"/>
      <c r="H23" s="154"/>
      <c r="I23" s="146"/>
      <c r="J23" s="146"/>
    </row>
    <row r="24" spans="1:10" ht="22.8">
      <c r="A24" s="146">
        <v>21</v>
      </c>
      <c r="B24" s="152" t="s">
        <v>315</v>
      </c>
      <c r="C24" s="146" t="s">
        <v>8</v>
      </c>
      <c r="D24" s="146">
        <v>30</v>
      </c>
      <c r="E24" s="89"/>
      <c r="F24" s="50">
        <f t="shared" si="0"/>
        <v>0</v>
      </c>
      <c r="G24" s="153"/>
      <c r="H24" s="154"/>
      <c r="I24" s="146"/>
      <c r="J24" s="146"/>
    </row>
    <row r="25" spans="1:10">
      <c r="A25" s="146">
        <v>22</v>
      </c>
      <c r="B25" s="152" t="s">
        <v>45</v>
      </c>
      <c r="C25" s="146" t="s">
        <v>8</v>
      </c>
      <c r="D25" s="146">
        <v>20</v>
      </c>
      <c r="E25" s="89"/>
      <c r="F25" s="50">
        <f t="shared" si="0"/>
        <v>0</v>
      </c>
      <c r="G25" s="153"/>
      <c r="H25" s="154"/>
      <c r="I25" s="146"/>
      <c r="J25" s="146"/>
    </row>
    <row r="26" spans="1:10">
      <c r="A26" s="146">
        <v>23</v>
      </c>
      <c r="B26" s="152" t="s">
        <v>68</v>
      </c>
      <c r="C26" s="146" t="s">
        <v>69</v>
      </c>
      <c r="D26" s="146">
        <v>10</v>
      </c>
      <c r="E26" s="89"/>
      <c r="F26" s="50">
        <f t="shared" si="0"/>
        <v>0</v>
      </c>
      <c r="G26" s="153"/>
      <c r="H26" s="154"/>
      <c r="I26" s="146"/>
      <c r="J26" s="146"/>
    </row>
    <row r="27" spans="1:10" ht="12.6" customHeight="1">
      <c r="A27" s="146">
        <v>24</v>
      </c>
      <c r="B27" s="152" t="s">
        <v>70</v>
      </c>
      <c r="C27" s="146" t="s">
        <v>69</v>
      </c>
      <c r="D27" s="146">
        <v>10</v>
      </c>
      <c r="E27" s="89"/>
      <c r="F27" s="50">
        <f t="shared" si="0"/>
        <v>0</v>
      </c>
      <c r="G27" s="153"/>
      <c r="H27" s="154"/>
      <c r="I27" s="146"/>
      <c r="J27" s="146"/>
    </row>
    <row r="28" spans="1:10">
      <c r="A28" s="146">
        <v>25</v>
      </c>
      <c r="B28" s="152" t="s">
        <v>194</v>
      </c>
      <c r="C28" s="146" t="s">
        <v>8</v>
      </c>
      <c r="D28" s="146">
        <v>30</v>
      </c>
      <c r="E28" s="89"/>
      <c r="F28" s="50">
        <f t="shared" si="0"/>
        <v>0</v>
      </c>
      <c r="G28" s="153"/>
      <c r="H28" s="154"/>
      <c r="I28" s="146"/>
      <c r="J28" s="146"/>
    </row>
    <row r="29" spans="1:10">
      <c r="A29" s="146">
        <v>26</v>
      </c>
      <c r="B29" s="152" t="s">
        <v>195</v>
      </c>
      <c r="C29" s="146" t="s">
        <v>8</v>
      </c>
      <c r="D29" s="146">
        <v>50</v>
      </c>
      <c r="E29" s="89"/>
      <c r="F29" s="50">
        <f t="shared" si="0"/>
        <v>0</v>
      </c>
      <c r="G29" s="153"/>
      <c r="H29" s="154"/>
      <c r="I29" s="146"/>
      <c r="J29" s="146"/>
    </row>
    <row r="30" spans="1:10" ht="22.8">
      <c r="A30" s="146">
        <v>27</v>
      </c>
      <c r="B30" s="152" t="s">
        <v>196</v>
      </c>
      <c r="C30" s="146" t="s">
        <v>8</v>
      </c>
      <c r="D30" s="146">
        <v>20</v>
      </c>
      <c r="E30" s="89"/>
      <c r="F30" s="50">
        <f t="shared" si="0"/>
        <v>0</v>
      </c>
      <c r="G30" s="153"/>
      <c r="H30" s="154"/>
      <c r="I30" s="146"/>
      <c r="J30" s="146"/>
    </row>
    <row r="31" spans="1:10">
      <c r="A31" s="146">
        <v>28</v>
      </c>
      <c r="B31" s="152" t="s">
        <v>197</v>
      </c>
      <c r="C31" s="146" t="s">
        <v>8</v>
      </c>
      <c r="D31" s="146">
        <v>30</v>
      </c>
      <c r="E31" s="89"/>
      <c r="F31" s="50">
        <f t="shared" si="0"/>
        <v>0</v>
      </c>
      <c r="G31" s="153"/>
      <c r="H31" s="154"/>
      <c r="I31" s="146"/>
      <c r="J31" s="146"/>
    </row>
    <row r="32" spans="1:10">
      <c r="A32" s="146">
        <v>29</v>
      </c>
      <c r="B32" s="275" t="s">
        <v>198</v>
      </c>
      <c r="C32" s="146" t="s">
        <v>8</v>
      </c>
      <c r="D32" s="146">
        <v>20</v>
      </c>
      <c r="E32" s="89"/>
      <c r="F32" s="50">
        <f t="shared" si="0"/>
        <v>0</v>
      </c>
      <c r="G32" s="153"/>
      <c r="H32" s="154"/>
      <c r="I32" s="146"/>
      <c r="J32" s="146"/>
    </row>
    <row r="33" spans="1:10">
      <c r="A33" s="146">
        <v>30</v>
      </c>
      <c r="B33" s="275" t="s">
        <v>199</v>
      </c>
      <c r="C33" s="146" t="s">
        <v>8</v>
      </c>
      <c r="D33" s="146">
        <v>10</v>
      </c>
      <c r="E33" s="89"/>
      <c r="F33" s="50">
        <f t="shared" si="0"/>
        <v>0</v>
      </c>
      <c r="G33" s="153"/>
      <c r="H33" s="154"/>
      <c r="I33" s="146"/>
      <c r="J33" s="146"/>
    </row>
    <row r="34" spans="1:10" ht="34.200000000000003">
      <c r="A34" s="146">
        <v>31</v>
      </c>
      <c r="B34" s="275" t="s">
        <v>200</v>
      </c>
      <c r="C34" s="146" t="s">
        <v>8</v>
      </c>
      <c r="D34" s="146">
        <v>20</v>
      </c>
      <c r="E34" s="89"/>
      <c r="F34" s="50">
        <f t="shared" si="0"/>
        <v>0</v>
      </c>
      <c r="G34" s="153"/>
      <c r="H34" s="154"/>
      <c r="I34" s="146"/>
      <c r="J34" s="146"/>
    </row>
    <row r="35" spans="1:10">
      <c r="A35" s="455" t="s">
        <v>9</v>
      </c>
      <c r="B35" s="456"/>
      <c r="C35" s="456"/>
      <c r="D35" s="456"/>
      <c r="E35" s="457"/>
      <c r="F35" s="214">
        <f>SUM(F4:F34)</f>
        <v>0</v>
      </c>
      <c r="G35" s="76"/>
      <c r="H35" s="215">
        <f>SUM(H4:H34)</f>
        <v>0</v>
      </c>
      <c r="I35" s="216"/>
      <c r="J35" s="216"/>
    </row>
    <row r="36" spans="1:10">
      <c r="A36" s="150"/>
      <c r="B36" s="185"/>
      <c r="C36" s="183"/>
      <c r="D36" s="183"/>
      <c r="E36" s="37"/>
      <c r="F36" s="183"/>
      <c r="G36" s="183"/>
      <c r="H36" s="183"/>
      <c r="I36" s="150"/>
      <c r="J36" s="150"/>
    </row>
    <row r="37" spans="1:10">
      <c r="A37" s="150"/>
      <c r="B37" s="165" t="s">
        <v>524</v>
      </c>
      <c r="C37" s="183"/>
      <c r="D37" s="183"/>
      <c r="E37" s="37"/>
      <c r="F37" s="183"/>
      <c r="G37" s="183"/>
      <c r="H37" s="183"/>
      <c r="I37" s="150"/>
      <c r="J37" s="150"/>
    </row>
    <row r="38" spans="1:10">
      <c r="A38" s="150"/>
      <c r="B38" s="446"/>
      <c r="C38" s="446"/>
      <c r="D38" s="446"/>
      <c r="E38" s="446"/>
      <c r="F38" s="183"/>
      <c r="G38" s="183"/>
      <c r="H38" s="217"/>
      <c r="I38" s="217"/>
      <c r="J38" s="217"/>
    </row>
    <row r="39" spans="1:10">
      <c r="A39" s="150"/>
      <c r="B39" s="446"/>
      <c r="C39" s="446"/>
      <c r="D39" s="446"/>
      <c r="E39" s="446"/>
      <c r="F39" s="183"/>
      <c r="G39" s="183"/>
      <c r="H39" s="447" t="s">
        <v>104</v>
      </c>
      <c r="I39" s="447"/>
      <c r="J39" s="447"/>
    </row>
  </sheetData>
  <mergeCells count="5">
    <mergeCell ref="B39:E39"/>
    <mergeCell ref="H39:J39"/>
    <mergeCell ref="A2:J2"/>
    <mergeCell ref="A35:E35"/>
    <mergeCell ref="B38:E38"/>
  </mergeCells>
  <printOptions horizontalCentered="1"/>
  <pageMargins left="0" right="0" top="0.59055118110236227" bottom="0" header="0.31496062992125984" footer="0"/>
  <pageSetup paperSize="9" scale="69" orientation="landscape" r:id="rId1"/>
  <headerFooter>
    <oddHeader>&amp;CZP/36/2023</oddHeader>
  </headerFooter>
  <rowBreaks count="1" manualBreakCount="1">
    <brk id="1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topLeftCell="A12" zoomScale="80" zoomScaleNormal="100" zoomScaleSheetLayoutView="80" workbookViewId="0">
      <selection activeCell="B16" sqref="B16"/>
    </sheetView>
  </sheetViews>
  <sheetFormatPr defaultColWidth="8.88671875" defaultRowHeight="14.4"/>
  <cols>
    <col min="1" max="1" width="2.88671875" style="181" customWidth="1"/>
    <col min="2" max="2" width="77.44140625" style="181" customWidth="1"/>
    <col min="3" max="3" width="7.44140625" style="181" customWidth="1"/>
    <col min="4" max="4" width="9.44140625" style="181" customWidth="1"/>
    <col min="5" max="5" width="10.88671875" style="181" bestFit="1" customWidth="1"/>
    <col min="6" max="6" width="16.88671875" style="181" customWidth="1"/>
    <col min="7" max="7" width="7.33203125" style="181" customWidth="1"/>
    <col min="8" max="8" width="15.44140625" style="181" customWidth="1"/>
    <col min="9" max="9" width="14.33203125" style="181" customWidth="1"/>
    <col min="10" max="10" width="15.5546875" style="181" bestFit="1" customWidth="1"/>
    <col min="11" max="16384" width="8.88671875" style="181"/>
  </cols>
  <sheetData>
    <row r="1" spans="1:10">
      <c r="A1" s="150"/>
      <c r="B1" s="150"/>
      <c r="C1" s="150"/>
      <c r="D1" s="150"/>
      <c r="E1" s="150"/>
      <c r="F1" s="150"/>
      <c r="G1" s="150"/>
      <c r="H1" s="150"/>
      <c r="I1" s="150"/>
      <c r="J1" s="151" t="s">
        <v>543</v>
      </c>
    </row>
    <row r="2" spans="1:10">
      <c r="A2" s="444" t="s">
        <v>542</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159.6">
      <c r="A4" s="146">
        <v>1</v>
      </c>
      <c r="B4" s="152" t="s">
        <v>457</v>
      </c>
      <c r="C4" s="146" t="s">
        <v>8</v>
      </c>
      <c r="D4" s="146">
        <v>20</v>
      </c>
      <c r="E4" s="3"/>
      <c r="F4" s="50">
        <f t="shared" ref="F4:F18" si="0">D4*E4</f>
        <v>0</v>
      </c>
      <c r="G4" s="169"/>
      <c r="H4" s="154"/>
      <c r="I4" s="146"/>
      <c r="J4" s="146"/>
    </row>
    <row r="5" spans="1:10" ht="125.4">
      <c r="A5" s="146">
        <v>2</v>
      </c>
      <c r="B5" s="152" t="s">
        <v>458</v>
      </c>
      <c r="C5" s="146" t="s">
        <v>8</v>
      </c>
      <c r="D5" s="146">
        <v>10</v>
      </c>
      <c r="E5" s="3"/>
      <c r="F5" s="50">
        <f t="shared" si="0"/>
        <v>0</v>
      </c>
      <c r="G5" s="169"/>
      <c r="H5" s="154"/>
      <c r="I5" s="146"/>
      <c r="J5" s="146"/>
    </row>
    <row r="6" spans="1:10" ht="102.6">
      <c r="A6" s="146">
        <v>3</v>
      </c>
      <c r="B6" s="152" t="s">
        <v>459</v>
      </c>
      <c r="C6" s="146" t="s">
        <v>8</v>
      </c>
      <c r="D6" s="146">
        <v>20</v>
      </c>
      <c r="E6" s="3"/>
      <c r="F6" s="50">
        <f t="shared" si="0"/>
        <v>0</v>
      </c>
      <c r="G6" s="169"/>
      <c r="H6" s="154"/>
      <c r="I6" s="146"/>
      <c r="J6" s="146"/>
    </row>
    <row r="7" spans="1:10" ht="68.400000000000006">
      <c r="A7" s="146">
        <v>4</v>
      </c>
      <c r="B7" s="152" t="s">
        <v>460</v>
      </c>
      <c r="C7" s="146" t="s">
        <v>8</v>
      </c>
      <c r="D7" s="146">
        <v>10</v>
      </c>
      <c r="E7" s="3"/>
      <c r="F7" s="50">
        <f t="shared" si="0"/>
        <v>0</v>
      </c>
      <c r="G7" s="169"/>
      <c r="H7" s="154"/>
      <c r="I7" s="146"/>
      <c r="J7" s="146"/>
    </row>
    <row r="8" spans="1:10" ht="45.6">
      <c r="A8" s="146">
        <v>5</v>
      </c>
      <c r="B8" s="210" t="s">
        <v>461</v>
      </c>
      <c r="C8" s="172" t="s">
        <v>8</v>
      </c>
      <c r="D8" s="172">
        <v>10</v>
      </c>
      <c r="E8" s="89"/>
      <c r="F8" s="50">
        <f t="shared" si="0"/>
        <v>0</v>
      </c>
      <c r="G8" s="169"/>
      <c r="H8" s="154"/>
      <c r="I8" s="172"/>
      <c r="J8" s="172"/>
    </row>
    <row r="9" spans="1:10" ht="34.200000000000003">
      <c r="A9" s="146">
        <v>6</v>
      </c>
      <c r="B9" s="210" t="s">
        <v>462</v>
      </c>
      <c r="C9" s="172" t="s">
        <v>8</v>
      </c>
      <c r="D9" s="172">
        <v>20</v>
      </c>
      <c r="E9" s="89"/>
      <c r="F9" s="50">
        <f t="shared" si="0"/>
        <v>0</v>
      </c>
      <c r="G9" s="169"/>
      <c r="H9" s="154"/>
      <c r="I9" s="172"/>
      <c r="J9" s="172"/>
    </row>
    <row r="10" spans="1:10">
      <c r="A10" s="146">
        <v>7</v>
      </c>
      <c r="B10" s="210" t="s">
        <v>463</v>
      </c>
      <c r="C10" s="172" t="s">
        <v>8</v>
      </c>
      <c r="D10" s="172">
        <v>20</v>
      </c>
      <c r="E10" s="89"/>
      <c r="F10" s="50">
        <f t="shared" si="0"/>
        <v>0</v>
      </c>
      <c r="G10" s="169"/>
      <c r="H10" s="154"/>
      <c r="I10" s="172"/>
      <c r="J10" s="172"/>
    </row>
    <row r="11" spans="1:10" ht="22.8">
      <c r="A11" s="146">
        <v>8</v>
      </c>
      <c r="B11" s="210" t="s">
        <v>464</v>
      </c>
      <c r="C11" s="172" t="s">
        <v>8</v>
      </c>
      <c r="D11" s="172">
        <v>10</v>
      </c>
      <c r="E11" s="89"/>
      <c r="F11" s="50">
        <f t="shared" si="0"/>
        <v>0</v>
      </c>
      <c r="G11" s="169"/>
      <c r="H11" s="154"/>
      <c r="I11" s="172"/>
      <c r="J11" s="172"/>
    </row>
    <row r="12" spans="1:10">
      <c r="A12" s="146">
        <v>9</v>
      </c>
      <c r="B12" s="210" t="s">
        <v>465</v>
      </c>
      <c r="C12" s="172" t="s">
        <v>8</v>
      </c>
      <c r="D12" s="172">
        <v>10</v>
      </c>
      <c r="E12" s="89"/>
      <c r="F12" s="50">
        <f t="shared" si="0"/>
        <v>0</v>
      </c>
      <c r="G12" s="169"/>
      <c r="H12" s="154"/>
      <c r="I12" s="172"/>
      <c r="J12" s="172"/>
    </row>
    <row r="13" spans="1:10" ht="57">
      <c r="A13" s="146">
        <v>10</v>
      </c>
      <c r="B13" s="210" t="s">
        <v>466</v>
      </c>
      <c r="C13" s="172" t="s">
        <v>8</v>
      </c>
      <c r="D13" s="172">
        <v>10</v>
      </c>
      <c r="E13" s="89"/>
      <c r="F13" s="50">
        <f t="shared" si="0"/>
        <v>0</v>
      </c>
      <c r="G13" s="169"/>
      <c r="H13" s="154"/>
      <c r="I13" s="172"/>
      <c r="J13" s="172"/>
    </row>
    <row r="14" spans="1:10" ht="159.6">
      <c r="A14" s="146">
        <v>11</v>
      </c>
      <c r="B14" s="210" t="s">
        <v>467</v>
      </c>
      <c r="C14" s="172" t="s">
        <v>8</v>
      </c>
      <c r="D14" s="172">
        <v>10</v>
      </c>
      <c r="E14" s="89"/>
      <c r="F14" s="50">
        <f t="shared" si="0"/>
        <v>0</v>
      </c>
      <c r="G14" s="169"/>
      <c r="H14" s="154"/>
      <c r="I14" s="172"/>
      <c r="J14" s="172"/>
    </row>
    <row r="15" spans="1:10" ht="22.8">
      <c r="A15" s="146">
        <v>12</v>
      </c>
      <c r="B15" s="210" t="s">
        <v>468</v>
      </c>
      <c r="C15" s="172" t="s">
        <v>8</v>
      </c>
      <c r="D15" s="172">
        <v>20</v>
      </c>
      <c r="E15" s="89"/>
      <c r="F15" s="50">
        <f t="shared" si="0"/>
        <v>0</v>
      </c>
      <c r="G15" s="169"/>
      <c r="H15" s="154"/>
      <c r="I15" s="172"/>
      <c r="J15" s="172"/>
    </row>
    <row r="16" spans="1:10" ht="171">
      <c r="A16" s="146">
        <v>13</v>
      </c>
      <c r="B16" s="210" t="s">
        <v>469</v>
      </c>
      <c r="C16" s="172" t="s">
        <v>8</v>
      </c>
      <c r="D16" s="172">
        <v>5</v>
      </c>
      <c r="E16" s="89"/>
      <c r="F16" s="50">
        <f t="shared" si="0"/>
        <v>0</v>
      </c>
      <c r="G16" s="169"/>
      <c r="H16" s="154"/>
      <c r="I16" s="172"/>
      <c r="J16" s="172"/>
    </row>
    <row r="17" spans="1:10" ht="45.6">
      <c r="A17" s="146">
        <v>14</v>
      </c>
      <c r="B17" s="210" t="s">
        <v>470</v>
      </c>
      <c r="C17" s="172" t="s">
        <v>8</v>
      </c>
      <c r="D17" s="172">
        <v>3</v>
      </c>
      <c r="E17" s="89"/>
      <c r="F17" s="50">
        <f t="shared" si="0"/>
        <v>0</v>
      </c>
      <c r="G17" s="169"/>
      <c r="H17" s="154"/>
      <c r="I17" s="172"/>
      <c r="J17" s="172"/>
    </row>
    <row r="18" spans="1:10">
      <c r="A18" s="146">
        <v>15</v>
      </c>
      <c r="B18" s="210" t="s">
        <v>471</v>
      </c>
      <c r="C18" s="172" t="s">
        <v>8</v>
      </c>
      <c r="D18" s="172">
        <v>10</v>
      </c>
      <c r="E18" s="89"/>
      <c r="F18" s="50">
        <f t="shared" si="0"/>
        <v>0</v>
      </c>
      <c r="G18" s="169"/>
      <c r="H18" s="154"/>
      <c r="I18" s="172"/>
      <c r="J18" s="172"/>
    </row>
    <row r="19" spans="1:10" ht="22.2" customHeight="1">
      <c r="A19" s="458" t="s">
        <v>9</v>
      </c>
      <c r="B19" s="459"/>
      <c r="C19" s="459"/>
      <c r="D19" s="459"/>
      <c r="E19" s="460"/>
      <c r="F19" s="227">
        <f>SUM(F4:F18)</f>
        <v>0</v>
      </c>
      <c r="G19" s="226"/>
      <c r="H19" s="350">
        <f>SUM(H4:H18)</f>
        <v>0</v>
      </c>
      <c r="I19" s="351"/>
      <c r="J19" s="351"/>
    </row>
    <row r="20" spans="1:10">
      <c r="A20" s="150"/>
      <c r="B20" s="185"/>
      <c r="C20" s="183"/>
      <c r="D20" s="183"/>
      <c r="E20" s="37"/>
      <c r="F20" s="183"/>
      <c r="G20" s="183"/>
      <c r="H20" s="183"/>
      <c r="I20" s="150"/>
      <c r="J20" s="150"/>
    </row>
    <row r="21" spans="1:10">
      <c r="B21" s="184"/>
      <c r="C21" s="184"/>
      <c r="D21" s="184"/>
      <c r="E21" s="184"/>
      <c r="F21" s="184"/>
      <c r="G21" s="184"/>
    </row>
    <row r="22" spans="1:10">
      <c r="B22" s="184"/>
      <c r="C22" s="184"/>
      <c r="D22" s="184"/>
      <c r="E22" s="184"/>
      <c r="F22" s="184"/>
      <c r="G22" s="184"/>
    </row>
    <row r="23" spans="1:10">
      <c r="H23" s="181" t="s">
        <v>104</v>
      </c>
    </row>
  </sheetData>
  <mergeCells count="2">
    <mergeCell ref="A2:J2"/>
    <mergeCell ref="A19:E19"/>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Normal="100" zoomScaleSheetLayoutView="100" workbookViewId="0">
      <selection activeCell="D49" sqref="D49"/>
    </sheetView>
  </sheetViews>
  <sheetFormatPr defaultColWidth="8.88671875" defaultRowHeight="11.4"/>
  <cols>
    <col min="1" max="1" width="5.33203125" style="219" customWidth="1"/>
    <col min="2" max="2" width="58.6640625" style="219" bestFit="1" customWidth="1"/>
    <col min="3" max="4" width="8.88671875" style="219"/>
    <col min="5" max="5" width="9.44140625" style="219" bestFit="1" customWidth="1"/>
    <col min="6" max="6" width="16.6640625" style="219" customWidth="1"/>
    <col min="7" max="7" width="8.88671875" style="219"/>
    <col min="8" max="8" width="15.33203125" style="219" customWidth="1"/>
    <col min="9" max="9" width="16.33203125" style="150" customWidth="1"/>
    <col min="10" max="10" width="15.6640625" style="150" customWidth="1"/>
    <col min="11" max="16384" width="8.88671875" style="219"/>
  </cols>
  <sheetData>
    <row r="1" spans="1:10">
      <c r="A1" s="150"/>
      <c r="B1" s="150"/>
      <c r="C1" s="150"/>
      <c r="D1" s="150"/>
      <c r="E1" s="150"/>
      <c r="F1" s="150"/>
      <c r="G1" s="150"/>
      <c r="H1" s="151"/>
      <c r="J1" s="151" t="s">
        <v>545</v>
      </c>
    </row>
    <row r="2" spans="1:10" s="150" customFormat="1">
      <c r="A2" s="491" t="s">
        <v>544</v>
      </c>
      <c r="B2" s="491"/>
      <c r="C2" s="491"/>
      <c r="D2" s="491"/>
      <c r="E2" s="491"/>
      <c r="F2" s="491"/>
      <c r="G2" s="491"/>
      <c r="H2" s="491"/>
      <c r="I2" s="491"/>
      <c r="J2" s="491"/>
    </row>
    <row r="3" spans="1:10" s="150" customFormat="1" ht="70.5" customHeight="1">
      <c r="A3" s="160" t="s">
        <v>0</v>
      </c>
      <c r="B3" s="160" t="s">
        <v>1</v>
      </c>
      <c r="C3" s="160" t="s">
        <v>2</v>
      </c>
      <c r="D3" s="160" t="s">
        <v>144</v>
      </c>
      <c r="E3" s="119" t="s">
        <v>3</v>
      </c>
      <c r="F3" s="160" t="s">
        <v>4</v>
      </c>
      <c r="G3" s="160" t="s">
        <v>5</v>
      </c>
      <c r="H3" s="160" t="s">
        <v>6</v>
      </c>
      <c r="I3" s="172" t="s">
        <v>235</v>
      </c>
      <c r="J3" s="172" t="s">
        <v>7</v>
      </c>
    </row>
    <row r="4" spans="1:10" s="150" customFormat="1" ht="68.400000000000006">
      <c r="A4" s="160">
        <v>1</v>
      </c>
      <c r="B4" s="308" t="s">
        <v>261</v>
      </c>
      <c r="C4" s="160" t="s">
        <v>8</v>
      </c>
      <c r="D4" s="160">
        <v>5</v>
      </c>
      <c r="E4" s="353"/>
      <c r="F4" s="120">
        <f t="shared" ref="F4:F35" si="0">D4*E4</f>
        <v>0</v>
      </c>
      <c r="G4" s="352"/>
      <c r="H4" s="211"/>
      <c r="I4" s="172"/>
      <c r="J4" s="172"/>
    </row>
    <row r="5" spans="1:10" s="150" customFormat="1" ht="57">
      <c r="A5" s="160">
        <v>2</v>
      </c>
      <c r="B5" s="308" t="s">
        <v>262</v>
      </c>
      <c r="C5" s="160" t="s">
        <v>8</v>
      </c>
      <c r="D5" s="160">
        <v>20</v>
      </c>
      <c r="E5" s="353"/>
      <c r="F5" s="120">
        <f t="shared" si="0"/>
        <v>0</v>
      </c>
      <c r="G5" s="352"/>
      <c r="H5" s="211"/>
      <c r="I5" s="156"/>
      <c r="J5" s="156"/>
    </row>
    <row r="6" spans="1:10" s="150" customFormat="1" ht="137.4" customHeight="1">
      <c r="A6" s="160">
        <v>3</v>
      </c>
      <c r="B6" s="308" t="s">
        <v>263</v>
      </c>
      <c r="C6" s="160" t="s">
        <v>8</v>
      </c>
      <c r="D6" s="160">
        <v>5</v>
      </c>
      <c r="E6" s="353"/>
      <c r="F6" s="120">
        <f t="shared" si="0"/>
        <v>0</v>
      </c>
      <c r="G6" s="352"/>
      <c r="H6" s="211"/>
      <c r="I6" s="354"/>
      <c r="J6" s="354"/>
    </row>
    <row r="7" spans="1:10" s="150" customFormat="1" ht="22.8">
      <c r="A7" s="160">
        <v>4</v>
      </c>
      <c r="B7" s="308" t="s">
        <v>264</v>
      </c>
      <c r="C7" s="160" t="s">
        <v>8</v>
      </c>
      <c r="D7" s="160">
        <v>5</v>
      </c>
      <c r="E7" s="353"/>
      <c r="F7" s="120">
        <f t="shared" si="0"/>
        <v>0</v>
      </c>
      <c r="G7" s="352"/>
      <c r="H7" s="211"/>
      <c r="I7" s="149"/>
      <c r="J7" s="149"/>
    </row>
    <row r="8" spans="1:10" s="150" customFormat="1" ht="22.8">
      <c r="A8" s="160">
        <v>5</v>
      </c>
      <c r="B8" s="308" t="s">
        <v>265</v>
      </c>
      <c r="C8" s="160" t="s">
        <v>8</v>
      </c>
      <c r="D8" s="160">
        <v>10</v>
      </c>
      <c r="E8" s="353"/>
      <c r="F8" s="120">
        <f t="shared" si="0"/>
        <v>0</v>
      </c>
      <c r="G8" s="352"/>
      <c r="H8" s="211"/>
      <c r="I8" s="149"/>
      <c r="J8" s="149"/>
    </row>
    <row r="9" spans="1:10" s="150" customFormat="1" ht="57">
      <c r="A9" s="160">
        <v>6</v>
      </c>
      <c r="B9" s="308" t="s">
        <v>266</v>
      </c>
      <c r="C9" s="160" t="s">
        <v>8</v>
      </c>
      <c r="D9" s="160">
        <v>10</v>
      </c>
      <c r="E9" s="353"/>
      <c r="F9" s="120">
        <f t="shared" si="0"/>
        <v>0</v>
      </c>
      <c r="G9" s="352"/>
      <c r="H9" s="211"/>
      <c r="I9" s="355"/>
      <c r="J9" s="355"/>
    </row>
    <row r="10" spans="1:10" s="150" customFormat="1" ht="45.6">
      <c r="A10" s="160">
        <v>7</v>
      </c>
      <c r="B10" s="308" t="s">
        <v>267</v>
      </c>
      <c r="C10" s="160" t="s">
        <v>8</v>
      </c>
      <c r="D10" s="160">
        <v>40</v>
      </c>
      <c r="E10" s="353"/>
      <c r="F10" s="120">
        <f t="shared" si="0"/>
        <v>0</v>
      </c>
      <c r="G10" s="352"/>
      <c r="H10" s="211"/>
      <c r="I10" s="149"/>
      <c r="J10" s="149"/>
    </row>
    <row r="11" spans="1:10" s="150" customFormat="1" ht="25.2" customHeight="1">
      <c r="A11" s="160">
        <v>8</v>
      </c>
      <c r="B11" s="308" t="s">
        <v>268</v>
      </c>
      <c r="C11" s="160" t="s">
        <v>8</v>
      </c>
      <c r="D11" s="160">
        <v>5</v>
      </c>
      <c r="E11" s="119"/>
      <c r="F11" s="120">
        <f t="shared" si="0"/>
        <v>0</v>
      </c>
      <c r="G11" s="352"/>
      <c r="H11" s="211"/>
      <c r="I11" s="149"/>
      <c r="J11" s="149"/>
    </row>
    <row r="12" spans="1:10" s="150" customFormat="1" ht="45" customHeight="1">
      <c r="A12" s="160">
        <v>9</v>
      </c>
      <c r="B12" s="308" t="s">
        <v>52</v>
      </c>
      <c r="C12" s="160" t="s">
        <v>8</v>
      </c>
      <c r="D12" s="160">
        <v>5</v>
      </c>
      <c r="E12" s="353"/>
      <c r="F12" s="120">
        <f t="shared" si="0"/>
        <v>0</v>
      </c>
      <c r="G12" s="352"/>
      <c r="H12" s="211"/>
      <c r="I12" s="149"/>
      <c r="J12" s="149"/>
    </row>
    <row r="13" spans="1:10" s="150" customFormat="1" ht="57">
      <c r="A13" s="160">
        <v>10</v>
      </c>
      <c r="B13" s="308" t="s">
        <v>425</v>
      </c>
      <c r="C13" s="160" t="s">
        <v>8</v>
      </c>
      <c r="D13" s="160">
        <v>5</v>
      </c>
      <c r="E13" s="353"/>
      <c r="F13" s="120">
        <f t="shared" si="0"/>
        <v>0</v>
      </c>
      <c r="G13" s="352"/>
      <c r="H13" s="211"/>
      <c r="I13" s="149"/>
      <c r="J13" s="149"/>
    </row>
    <row r="14" spans="1:10" s="150" customFormat="1" ht="34.200000000000003">
      <c r="A14" s="160">
        <v>11</v>
      </c>
      <c r="B14" s="308" t="s">
        <v>269</v>
      </c>
      <c r="C14" s="160" t="s">
        <v>157</v>
      </c>
      <c r="D14" s="160">
        <v>2</v>
      </c>
      <c r="E14" s="353"/>
      <c r="F14" s="120">
        <f t="shared" si="0"/>
        <v>0</v>
      </c>
      <c r="G14" s="352"/>
      <c r="H14" s="211"/>
      <c r="I14" s="149"/>
      <c r="J14" s="149"/>
    </row>
    <row r="15" spans="1:10" s="150" customFormat="1" ht="34.200000000000003">
      <c r="A15" s="160">
        <v>12</v>
      </c>
      <c r="B15" s="308" t="s">
        <v>53</v>
      </c>
      <c r="C15" s="160" t="s">
        <v>8</v>
      </c>
      <c r="D15" s="160">
        <v>10</v>
      </c>
      <c r="E15" s="353"/>
      <c r="F15" s="120">
        <f t="shared" si="0"/>
        <v>0</v>
      </c>
      <c r="G15" s="352"/>
      <c r="H15" s="211"/>
      <c r="I15" s="149"/>
      <c r="J15" s="149"/>
    </row>
    <row r="16" spans="1:10" s="150" customFormat="1" ht="34.200000000000003">
      <c r="A16" s="160">
        <v>13</v>
      </c>
      <c r="B16" s="308" t="s">
        <v>54</v>
      </c>
      <c r="C16" s="160" t="s">
        <v>8</v>
      </c>
      <c r="D16" s="160">
        <v>10</v>
      </c>
      <c r="E16" s="353"/>
      <c r="F16" s="120">
        <f t="shared" si="0"/>
        <v>0</v>
      </c>
      <c r="G16" s="352"/>
      <c r="H16" s="211"/>
      <c r="I16" s="149"/>
      <c r="J16" s="149"/>
    </row>
    <row r="17" spans="1:10" s="150" customFormat="1" ht="68.400000000000006">
      <c r="A17" s="160">
        <v>14</v>
      </c>
      <c r="B17" s="308" t="s">
        <v>270</v>
      </c>
      <c r="C17" s="160" t="s">
        <v>157</v>
      </c>
      <c r="D17" s="160">
        <v>2</v>
      </c>
      <c r="E17" s="353"/>
      <c r="F17" s="120">
        <f t="shared" si="0"/>
        <v>0</v>
      </c>
      <c r="G17" s="352"/>
      <c r="H17" s="211"/>
      <c r="I17" s="149"/>
      <c r="J17" s="149"/>
    </row>
    <row r="18" spans="1:10" s="150" customFormat="1" ht="34.200000000000003">
      <c r="A18" s="160">
        <v>15</v>
      </c>
      <c r="B18" s="308" t="s">
        <v>271</v>
      </c>
      <c r="C18" s="160" t="s">
        <v>157</v>
      </c>
      <c r="D18" s="160">
        <v>15</v>
      </c>
      <c r="E18" s="353"/>
      <c r="F18" s="120">
        <f t="shared" si="0"/>
        <v>0</v>
      </c>
      <c r="G18" s="352"/>
      <c r="H18" s="211"/>
      <c r="I18" s="149"/>
      <c r="J18" s="149"/>
    </row>
    <row r="19" spans="1:10" s="150" customFormat="1" ht="22.8">
      <c r="A19" s="160">
        <v>16</v>
      </c>
      <c r="B19" s="308" t="s">
        <v>272</v>
      </c>
      <c r="C19" s="160" t="s">
        <v>157</v>
      </c>
      <c r="D19" s="160">
        <v>50</v>
      </c>
      <c r="E19" s="353"/>
      <c r="F19" s="120">
        <f t="shared" si="0"/>
        <v>0</v>
      </c>
      <c r="G19" s="352"/>
      <c r="H19" s="211"/>
      <c r="I19" s="149"/>
      <c r="J19" s="149"/>
    </row>
    <row r="20" spans="1:10" s="150" customFormat="1">
      <c r="A20" s="160">
        <v>17</v>
      </c>
      <c r="B20" s="308" t="s">
        <v>273</v>
      </c>
      <c r="C20" s="160" t="s">
        <v>157</v>
      </c>
      <c r="D20" s="160">
        <v>10</v>
      </c>
      <c r="E20" s="353"/>
      <c r="F20" s="120">
        <f t="shared" si="0"/>
        <v>0</v>
      </c>
      <c r="G20" s="352"/>
      <c r="H20" s="211"/>
      <c r="I20" s="149"/>
      <c r="J20" s="149"/>
    </row>
    <row r="21" spans="1:10" s="150" customFormat="1">
      <c r="A21" s="160">
        <v>18</v>
      </c>
      <c r="B21" s="308" t="s">
        <v>274</v>
      </c>
      <c r="C21" s="160" t="s">
        <v>157</v>
      </c>
      <c r="D21" s="160">
        <v>5</v>
      </c>
      <c r="E21" s="353"/>
      <c r="F21" s="120">
        <f t="shared" si="0"/>
        <v>0</v>
      </c>
      <c r="G21" s="352"/>
      <c r="H21" s="211"/>
      <c r="I21" s="149"/>
      <c r="J21" s="149"/>
    </row>
    <row r="22" spans="1:10" s="150" customFormat="1">
      <c r="A22" s="160">
        <v>19</v>
      </c>
      <c r="B22" s="308" t="s">
        <v>426</v>
      </c>
      <c r="C22" s="160" t="s">
        <v>8</v>
      </c>
      <c r="D22" s="160">
        <v>50</v>
      </c>
      <c r="E22" s="353"/>
      <c r="F22" s="120">
        <f t="shared" si="0"/>
        <v>0</v>
      </c>
      <c r="G22" s="352"/>
      <c r="H22" s="211"/>
      <c r="I22" s="149"/>
      <c r="J22" s="149"/>
    </row>
    <row r="23" spans="1:10" s="150" customFormat="1" ht="22.8">
      <c r="A23" s="160">
        <v>20</v>
      </c>
      <c r="B23" s="308" t="s">
        <v>427</v>
      </c>
      <c r="C23" s="160" t="s">
        <v>8</v>
      </c>
      <c r="D23" s="160">
        <v>120</v>
      </c>
      <c r="E23" s="353"/>
      <c r="F23" s="120">
        <f t="shared" si="0"/>
        <v>0</v>
      </c>
      <c r="G23" s="352"/>
      <c r="H23" s="211"/>
      <c r="I23" s="149"/>
      <c r="J23" s="149"/>
    </row>
    <row r="24" spans="1:10" s="150" customFormat="1">
      <c r="A24" s="160">
        <v>21</v>
      </c>
      <c r="B24" s="308" t="s">
        <v>428</v>
      </c>
      <c r="C24" s="160" t="s">
        <v>8</v>
      </c>
      <c r="D24" s="160">
        <v>100</v>
      </c>
      <c r="E24" s="353"/>
      <c r="F24" s="120">
        <f t="shared" si="0"/>
        <v>0</v>
      </c>
      <c r="G24" s="352"/>
      <c r="H24" s="211"/>
      <c r="I24" s="149"/>
      <c r="J24" s="149"/>
    </row>
    <row r="25" spans="1:10" s="150" customFormat="1">
      <c r="A25" s="160">
        <v>22</v>
      </c>
      <c r="B25" s="308" t="s">
        <v>429</v>
      </c>
      <c r="C25" s="160" t="s">
        <v>8</v>
      </c>
      <c r="D25" s="160">
        <v>200</v>
      </c>
      <c r="E25" s="353"/>
      <c r="F25" s="120">
        <f t="shared" si="0"/>
        <v>0</v>
      </c>
      <c r="G25" s="352"/>
      <c r="H25" s="211"/>
      <c r="I25" s="149"/>
      <c r="J25" s="149"/>
    </row>
    <row r="26" spans="1:10" s="150" customFormat="1">
      <c r="A26" s="160">
        <v>23</v>
      </c>
      <c r="B26" s="308" t="s">
        <v>275</v>
      </c>
      <c r="C26" s="160" t="s">
        <v>157</v>
      </c>
      <c r="D26" s="160">
        <v>50</v>
      </c>
      <c r="E26" s="353"/>
      <c r="F26" s="120">
        <f t="shared" si="0"/>
        <v>0</v>
      </c>
      <c r="G26" s="352"/>
      <c r="H26" s="211"/>
      <c r="I26" s="149"/>
      <c r="J26" s="149"/>
    </row>
    <row r="27" spans="1:10" s="150" customFormat="1">
      <c r="A27" s="160">
        <v>24</v>
      </c>
      <c r="B27" s="308" t="s">
        <v>430</v>
      </c>
      <c r="C27" s="160" t="s">
        <v>8</v>
      </c>
      <c r="D27" s="160">
        <v>20</v>
      </c>
      <c r="E27" s="353"/>
      <c r="F27" s="120">
        <f t="shared" si="0"/>
        <v>0</v>
      </c>
      <c r="G27" s="352"/>
      <c r="H27" s="211"/>
      <c r="I27" s="149"/>
      <c r="J27" s="149"/>
    </row>
    <row r="28" spans="1:10" s="150" customFormat="1" ht="40.950000000000003" customHeight="1">
      <c r="A28" s="160">
        <v>25</v>
      </c>
      <c r="B28" s="308" t="s">
        <v>276</v>
      </c>
      <c r="C28" s="160" t="s">
        <v>157</v>
      </c>
      <c r="D28" s="160">
        <v>100</v>
      </c>
      <c r="E28" s="353"/>
      <c r="F28" s="120">
        <f t="shared" si="0"/>
        <v>0</v>
      </c>
      <c r="G28" s="352"/>
      <c r="H28" s="211"/>
      <c r="I28" s="149"/>
      <c r="J28" s="149"/>
    </row>
    <row r="29" spans="1:10" s="150" customFormat="1" ht="39.6" customHeight="1">
      <c r="A29" s="160">
        <v>26</v>
      </c>
      <c r="B29" s="308" t="s">
        <v>277</v>
      </c>
      <c r="C29" s="160" t="s">
        <v>157</v>
      </c>
      <c r="D29" s="160">
        <v>100</v>
      </c>
      <c r="E29" s="353"/>
      <c r="F29" s="120">
        <f t="shared" si="0"/>
        <v>0</v>
      </c>
      <c r="G29" s="352"/>
      <c r="H29" s="211"/>
      <c r="I29" s="149"/>
      <c r="J29" s="149"/>
    </row>
    <row r="30" spans="1:10" s="150" customFormat="1">
      <c r="A30" s="160">
        <v>27</v>
      </c>
      <c r="B30" s="308" t="s">
        <v>278</v>
      </c>
      <c r="C30" s="160" t="s">
        <v>157</v>
      </c>
      <c r="D30" s="160">
        <v>12</v>
      </c>
      <c r="E30" s="353"/>
      <c r="F30" s="120">
        <f t="shared" si="0"/>
        <v>0</v>
      </c>
      <c r="G30" s="352"/>
      <c r="H30" s="211"/>
      <c r="I30" s="149"/>
      <c r="J30" s="149"/>
    </row>
    <row r="31" spans="1:10" s="150" customFormat="1" ht="22.8">
      <c r="A31" s="160">
        <v>28</v>
      </c>
      <c r="B31" s="308" t="s">
        <v>279</v>
      </c>
      <c r="C31" s="160" t="s">
        <v>8</v>
      </c>
      <c r="D31" s="160">
        <v>30</v>
      </c>
      <c r="E31" s="353"/>
      <c r="F31" s="120">
        <f t="shared" si="0"/>
        <v>0</v>
      </c>
      <c r="G31" s="352"/>
      <c r="H31" s="211"/>
      <c r="I31" s="149"/>
      <c r="J31" s="149"/>
    </row>
    <row r="32" spans="1:10" s="150" customFormat="1" ht="22.8">
      <c r="A32" s="160">
        <v>29</v>
      </c>
      <c r="B32" s="308" t="s">
        <v>280</v>
      </c>
      <c r="C32" s="160" t="s">
        <v>157</v>
      </c>
      <c r="D32" s="160">
        <v>20</v>
      </c>
      <c r="E32" s="353"/>
      <c r="F32" s="120">
        <f t="shared" si="0"/>
        <v>0</v>
      </c>
      <c r="G32" s="352"/>
      <c r="H32" s="211"/>
      <c r="I32" s="149"/>
      <c r="J32" s="149"/>
    </row>
    <row r="33" spans="1:10" s="150" customFormat="1" ht="57">
      <c r="A33" s="160">
        <v>30</v>
      </c>
      <c r="B33" s="308" t="s">
        <v>281</v>
      </c>
      <c r="C33" s="160" t="s">
        <v>157</v>
      </c>
      <c r="D33" s="160">
        <v>10</v>
      </c>
      <c r="E33" s="353"/>
      <c r="F33" s="120">
        <f t="shared" si="0"/>
        <v>0</v>
      </c>
      <c r="G33" s="352"/>
      <c r="H33" s="211"/>
      <c r="I33" s="149"/>
      <c r="J33" s="149"/>
    </row>
    <row r="34" spans="1:10">
      <c r="A34" s="160">
        <v>31</v>
      </c>
      <c r="B34" s="308" t="s">
        <v>431</v>
      </c>
      <c r="C34" s="160" t="s">
        <v>8</v>
      </c>
      <c r="D34" s="160">
        <v>10</v>
      </c>
      <c r="E34" s="119"/>
      <c r="F34" s="120">
        <f t="shared" si="0"/>
        <v>0</v>
      </c>
      <c r="G34" s="352"/>
      <c r="H34" s="211"/>
      <c r="I34" s="149"/>
      <c r="J34" s="149"/>
    </row>
    <row r="35" spans="1:10" ht="45.6">
      <c r="A35" s="160">
        <v>32</v>
      </c>
      <c r="B35" s="308" t="s">
        <v>282</v>
      </c>
      <c r="C35" s="160" t="s">
        <v>157</v>
      </c>
      <c r="D35" s="160">
        <v>20</v>
      </c>
      <c r="E35" s="119"/>
      <c r="F35" s="120">
        <f t="shared" si="0"/>
        <v>0</v>
      </c>
      <c r="G35" s="352"/>
      <c r="H35" s="211"/>
      <c r="I35" s="149"/>
      <c r="J35" s="149"/>
    </row>
    <row r="36" spans="1:10" ht="22.8">
      <c r="A36" s="160">
        <v>33</v>
      </c>
      <c r="B36" s="186" t="s">
        <v>283</v>
      </c>
      <c r="C36" s="304" t="s">
        <v>157</v>
      </c>
      <c r="D36" s="304">
        <v>5</v>
      </c>
      <c r="E36" s="356"/>
      <c r="F36" s="120">
        <f t="shared" ref="F36:F53" si="1">D36*E36</f>
        <v>0</v>
      </c>
      <c r="G36" s="352"/>
      <c r="H36" s="211"/>
      <c r="I36" s="149"/>
      <c r="J36" s="149"/>
    </row>
    <row r="37" spans="1:10" ht="22.8">
      <c r="A37" s="160">
        <v>34</v>
      </c>
      <c r="B37" s="186" t="s">
        <v>284</v>
      </c>
      <c r="C37" s="304" t="s">
        <v>157</v>
      </c>
      <c r="D37" s="304">
        <v>20</v>
      </c>
      <c r="E37" s="356"/>
      <c r="F37" s="120">
        <f t="shared" si="1"/>
        <v>0</v>
      </c>
      <c r="G37" s="352"/>
      <c r="H37" s="211"/>
      <c r="I37" s="149"/>
      <c r="J37" s="149"/>
    </row>
    <row r="38" spans="1:10">
      <c r="A38" s="160">
        <v>35</v>
      </c>
      <c r="B38" s="186" t="s">
        <v>285</v>
      </c>
      <c r="C38" s="304" t="s">
        <v>157</v>
      </c>
      <c r="D38" s="304">
        <v>5</v>
      </c>
      <c r="E38" s="356"/>
      <c r="F38" s="120">
        <f t="shared" si="1"/>
        <v>0</v>
      </c>
      <c r="G38" s="352"/>
      <c r="H38" s="211"/>
      <c r="I38" s="149"/>
      <c r="J38" s="149"/>
    </row>
    <row r="39" spans="1:10" ht="45.6">
      <c r="A39" s="160">
        <v>36</v>
      </c>
      <c r="B39" s="186" t="s">
        <v>286</v>
      </c>
      <c r="C39" s="304" t="s">
        <v>157</v>
      </c>
      <c r="D39" s="304">
        <v>3</v>
      </c>
      <c r="E39" s="356"/>
      <c r="F39" s="120">
        <f t="shared" si="1"/>
        <v>0</v>
      </c>
      <c r="G39" s="352"/>
      <c r="H39" s="211"/>
      <c r="I39" s="149"/>
      <c r="J39" s="149"/>
    </row>
    <row r="40" spans="1:10">
      <c r="A40" s="160">
        <v>37</v>
      </c>
      <c r="B40" s="186" t="s">
        <v>287</v>
      </c>
      <c r="C40" s="304" t="s">
        <v>157</v>
      </c>
      <c r="D40" s="304">
        <v>12</v>
      </c>
      <c r="E40" s="356"/>
      <c r="F40" s="120">
        <f t="shared" si="1"/>
        <v>0</v>
      </c>
      <c r="G40" s="352"/>
      <c r="H40" s="211"/>
      <c r="I40" s="149"/>
      <c r="J40" s="149"/>
    </row>
    <row r="41" spans="1:10">
      <c r="A41" s="160">
        <v>38</v>
      </c>
      <c r="B41" s="186" t="s">
        <v>288</v>
      </c>
      <c r="C41" s="304" t="s">
        <v>157</v>
      </c>
      <c r="D41" s="304">
        <v>3</v>
      </c>
      <c r="E41" s="356"/>
      <c r="F41" s="120">
        <f t="shared" si="1"/>
        <v>0</v>
      </c>
      <c r="G41" s="352"/>
      <c r="H41" s="211"/>
      <c r="I41" s="149"/>
      <c r="J41" s="149"/>
    </row>
    <row r="42" spans="1:10" ht="45.6">
      <c r="A42" s="160">
        <v>39</v>
      </c>
      <c r="B42" s="186" t="s">
        <v>289</v>
      </c>
      <c r="C42" s="304" t="s">
        <v>157</v>
      </c>
      <c r="D42" s="304">
        <v>20</v>
      </c>
      <c r="E42" s="356"/>
      <c r="F42" s="120">
        <f t="shared" si="1"/>
        <v>0</v>
      </c>
      <c r="G42" s="352"/>
      <c r="H42" s="211"/>
      <c r="I42" s="149"/>
      <c r="J42" s="149"/>
    </row>
    <row r="43" spans="1:10" ht="22.8">
      <c r="A43" s="160">
        <v>40</v>
      </c>
      <c r="B43" s="186" t="s">
        <v>290</v>
      </c>
      <c r="C43" s="304" t="s">
        <v>157</v>
      </c>
      <c r="D43" s="304">
        <v>40</v>
      </c>
      <c r="E43" s="356"/>
      <c r="F43" s="120">
        <f t="shared" si="1"/>
        <v>0</v>
      </c>
      <c r="G43" s="352"/>
      <c r="H43" s="211"/>
      <c r="I43" s="149"/>
      <c r="J43" s="149"/>
    </row>
    <row r="44" spans="1:10" ht="22.8">
      <c r="A44" s="160">
        <v>41</v>
      </c>
      <c r="B44" s="186" t="s">
        <v>291</v>
      </c>
      <c r="C44" s="304" t="s">
        <v>157</v>
      </c>
      <c r="D44" s="304">
        <v>20</v>
      </c>
      <c r="E44" s="356"/>
      <c r="F44" s="120">
        <f t="shared" si="1"/>
        <v>0</v>
      </c>
      <c r="G44" s="352"/>
      <c r="H44" s="211"/>
      <c r="I44" s="149"/>
      <c r="J44" s="149"/>
    </row>
    <row r="45" spans="1:10" s="150" customFormat="1">
      <c r="A45" s="160">
        <v>42</v>
      </c>
      <c r="B45" s="186" t="s">
        <v>292</v>
      </c>
      <c r="C45" s="304" t="s">
        <v>157</v>
      </c>
      <c r="D45" s="304">
        <v>50</v>
      </c>
      <c r="E45" s="356"/>
      <c r="F45" s="120">
        <f t="shared" si="1"/>
        <v>0</v>
      </c>
      <c r="G45" s="352"/>
      <c r="H45" s="211"/>
      <c r="I45" s="149"/>
      <c r="J45" s="149"/>
    </row>
    <row r="46" spans="1:10" s="150" customFormat="1">
      <c r="A46" s="160">
        <v>43</v>
      </c>
      <c r="B46" s="186" t="s">
        <v>317</v>
      </c>
      <c r="C46" s="304" t="s">
        <v>157</v>
      </c>
      <c r="D46" s="304">
        <v>20</v>
      </c>
      <c r="E46" s="356"/>
      <c r="F46" s="120">
        <f t="shared" si="1"/>
        <v>0</v>
      </c>
      <c r="G46" s="352"/>
      <c r="H46" s="211"/>
      <c r="I46" s="149"/>
      <c r="J46" s="149"/>
    </row>
    <row r="47" spans="1:10" s="150" customFormat="1" ht="57">
      <c r="A47" s="160">
        <v>44</v>
      </c>
      <c r="B47" s="357" t="s">
        <v>293</v>
      </c>
      <c r="C47" s="160" t="s">
        <v>157</v>
      </c>
      <c r="D47" s="160">
        <v>20</v>
      </c>
      <c r="E47" s="353"/>
      <c r="F47" s="120">
        <f t="shared" si="1"/>
        <v>0</v>
      </c>
      <c r="G47" s="352"/>
      <c r="H47" s="211"/>
      <c r="I47" s="149"/>
      <c r="J47" s="149"/>
    </row>
    <row r="48" spans="1:10" s="150" customFormat="1" ht="57">
      <c r="A48" s="160">
        <v>45</v>
      </c>
      <c r="B48" s="357" t="s">
        <v>432</v>
      </c>
      <c r="C48" s="160" t="s">
        <v>157</v>
      </c>
      <c r="D48" s="160">
        <v>5</v>
      </c>
      <c r="E48" s="353"/>
      <c r="F48" s="120">
        <f t="shared" si="1"/>
        <v>0</v>
      </c>
      <c r="G48" s="352"/>
      <c r="H48" s="211"/>
      <c r="I48" s="149"/>
      <c r="J48" s="149"/>
    </row>
    <row r="49" spans="1:10" s="150" customFormat="1" ht="57">
      <c r="A49" s="160">
        <v>46</v>
      </c>
      <c r="B49" s="357" t="s">
        <v>433</v>
      </c>
      <c r="C49" s="160" t="s">
        <v>157</v>
      </c>
      <c r="D49" s="160">
        <v>5</v>
      </c>
      <c r="E49" s="353"/>
      <c r="F49" s="120">
        <f t="shared" si="1"/>
        <v>0</v>
      </c>
      <c r="G49" s="352"/>
      <c r="H49" s="211"/>
      <c r="I49" s="149"/>
      <c r="J49" s="149"/>
    </row>
    <row r="50" spans="1:10" s="150" customFormat="1" ht="22.8">
      <c r="A50" s="160">
        <v>47</v>
      </c>
      <c r="B50" s="357" t="s">
        <v>505</v>
      </c>
      <c r="C50" s="160" t="s">
        <v>157</v>
      </c>
      <c r="D50" s="160">
        <v>200</v>
      </c>
      <c r="E50" s="353"/>
      <c r="F50" s="120">
        <f t="shared" si="1"/>
        <v>0</v>
      </c>
      <c r="G50" s="352"/>
      <c r="H50" s="211"/>
      <c r="I50" s="149"/>
      <c r="J50" s="149"/>
    </row>
    <row r="51" spans="1:10" s="150" customFormat="1" ht="22.8">
      <c r="A51" s="160">
        <v>48</v>
      </c>
      <c r="B51" s="357" t="s">
        <v>506</v>
      </c>
      <c r="C51" s="160" t="s">
        <v>157</v>
      </c>
      <c r="D51" s="160">
        <v>60</v>
      </c>
      <c r="E51" s="353"/>
      <c r="F51" s="120">
        <f t="shared" si="1"/>
        <v>0</v>
      </c>
      <c r="G51" s="352"/>
      <c r="H51" s="211"/>
      <c r="I51" s="149"/>
      <c r="J51" s="149"/>
    </row>
    <row r="52" spans="1:10" s="150" customFormat="1" ht="22.8">
      <c r="A52" s="160">
        <v>49</v>
      </c>
      <c r="B52" s="357" t="s">
        <v>507</v>
      </c>
      <c r="C52" s="160" t="s">
        <v>157</v>
      </c>
      <c r="D52" s="160">
        <v>100</v>
      </c>
      <c r="E52" s="353"/>
      <c r="F52" s="120">
        <f t="shared" si="1"/>
        <v>0</v>
      </c>
      <c r="G52" s="352"/>
      <c r="H52" s="211"/>
      <c r="I52" s="149"/>
      <c r="J52" s="149"/>
    </row>
    <row r="53" spans="1:10" s="150" customFormat="1">
      <c r="A53" s="160">
        <v>50</v>
      </c>
      <c r="B53" s="357" t="s">
        <v>497</v>
      </c>
      <c r="C53" s="160" t="s">
        <v>157</v>
      </c>
      <c r="D53" s="160">
        <v>30</v>
      </c>
      <c r="E53" s="353"/>
      <c r="F53" s="120">
        <f t="shared" si="1"/>
        <v>0</v>
      </c>
      <c r="G53" s="352"/>
      <c r="H53" s="211"/>
      <c r="I53" s="149"/>
      <c r="J53" s="149"/>
    </row>
    <row r="54" spans="1:10" s="150" customFormat="1" ht="22.95" customHeight="1">
      <c r="A54" s="492" t="s">
        <v>202</v>
      </c>
      <c r="B54" s="493"/>
      <c r="C54" s="358"/>
      <c r="D54" s="358"/>
      <c r="E54" s="362"/>
      <c r="F54" s="123">
        <f>SUM(F4:F53)</f>
        <v>0</v>
      </c>
      <c r="G54" s="352"/>
      <c r="H54" s="359">
        <f>SUM(H4:H53)</f>
        <v>0</v>
      </c>
    </row>
    <row r="55" spans="1:10">
      <c r="B55" s="151" t="s">
        <v>46</v>
      </c>
    </row>
    <row r="56" spans="1:10">
      <c r="B56" s="151" t="s">
        <v>47</v>
      </c>
    </row>
    <row r="57" spans="1:10">
      <c r="B57" s="151" t="s">
        <v>48</v>
      </c>
    </row>
    <row r="58" spans="1:10">
      <c r="B58" s="151" t="s">
        <v>49</v>
      </c>
    </row>
    <row r="59" spans="1:10">
      <c r="B59" s="151" t="s">
        <v>50</v>
      </c>
    </row>
    <row r="60" spans="1:10">
      <c r="B60" s="151" t="s">
        <v>51</v>
      </c>
    </row>
    <row r="61" spans="1:10">
      <c r="B61" s="151" t="s">
        <v>203</v>
      </c>
    </row>
    <row r="63" spans="1:10" s="363" customFormat="1" ht="21" customHeight="1">
      <c r="A63" s="360"/>
      <c r="B63" s="182"/>
      <c r="C63" s="180"/>
      <c r="D63" s="180"/>
      <c r="E63" s="121"/>
      <c r="F63" s="122"/>
      <c r="G63" s="361"/>
      <c r="H63" s="494" t="s">
        <v>104</v>
      </c>
      <c r="I63" s="494"/>
      <c r="J63" s="494"/>
    </row>
  </sheetData>
  <mergeCells count="3">
    <mergeCell ref="A2:J2"/>
    <mergeCell ref="A54:B54"/>
    <mergeCell ref="H63:J63"/>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topLeftCell="A7" zoomScaleNormal="100" zoomScaleSheetLayoutView="100" workbookViewId="0">
      <selection activeCell="B14" sqref="B14"/>
    </sheetView>
  </sheetViews>
  <sheetFormatPr defaultColWidth="8.88671875" defaultRowHeight="14.4"/>
  <cols>
    <col min="1" max="1" width="4.33203125" style="181" customWidth="1"/>
    <col min="2" max="2" width="77.44140625" style="181" customWidth="1"/>
    <col min="3" max="3" width="7.109375" style="181" customWidth="1"/>
    <col min="4" max="4" width="9.33203125" style="181" customWidth="1"/>
    <col min="5" max="5" width="13" style="181" customWidth="1"/>
    <col min="6" max="6" width="17.44140625" style="181" customWidth="1"/>
    <col min="7" max="7" width="7.33203125" style="181" customWidth="1"/>
    <col min="8" max="8" width="15.6640625" style="181" customWidth="1"/>
    <col min="9" max="9" width="12.88671875" style="181" customWidth="1"/>
    <col min="10" max="10" width="15.5546875" style="181" bestFit="1" customWidth="1"/>
    <col min="11" max="16384" width="8.88671875" style="181"/>
  </cols>
  <sheetData>
    <row r="1" spans="1:10">
      <c r="A1" s="150"/>
      <c r="B1" s="150"/>
      <c r="C1" s="150"/>
      <c r="D1" s="150"/>
      <c r="E1" s="150"/>
      <c r="F1" s="150"/>
      <c r="G1" s="150"/>
      <c r="H1" s="150"/>
      <c r="I1" s="150"/>
      <c r="J1" s="151" t="s">
        <v>547</v>
      </c>
    </row>
    <row r="2" spans="1:10">
      <c r="A2" s="444" t="s">
        <v>546</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79.8">
      <c r="A4" s="146">
        <v>1</v>
      </c>
      <c r="B4" s="152" t="s">
        <v>59</v>
      </c>
      <c r="C4" s="146" t="s">
        <v>8</v>
      </c>
      <c r="D4" s="146">
        <v>20</v>
      </c>
      <c r="E4" s="3"/>
      <c r="F4" s="50">
        <f>D4*E4</f>
        <v>0</v>
      </c>
      <c r="G4" s="169"/>
      <c r="H4" s="154"/>
      <c r="I4" s="146"/>
      <c r="J4" s="146"/>
    </row>
    <row r="5" spans="1:10" ht="93" customHeight="1">
      <c r="A5" s="146">
        <v>2</v>
      </c>
      <c r="B5" s="347" t="s">
        <v>640</v>
      </c>
      <c r="C5" s="146" t="s">
        <v>8</v>
      </c>
      <c r="D5" s="146">
        <v>5</v>
      </c>
      <c r="E5" s="3"/>
      <c r="F5" s="50">
        <f>D5*E5</f>
        <v>0</v>
      </c>
      <c r="G5" s="169"/>
      <c r="H5" s="154"/>
      <c r="I5" s="146"/>
      <c r="J5" s="146"/>
    </row>
    <row r="6" spans="1:10" ht="93" customHeight="1">
      <c r="A6" s="146">
        <v>3</v>
      </c>
      <c r="B6" s="347" t="s">
        <v>641</v>
      </c>
      <c r="C6" s="146" t="s">
        <v>8</v>
      </c>
      <c r="D6" s="349">
        <v>5</v>
      </c>
      <c r="E6" s="140"/>
      <c r="F6" s="50">
        <f>D6*E6</f>
        <v>0</v>
      </c>
      <c r="G6" s="169"/>
      <c r="H6" s="154"/>
      <c r="I6" s="349"/>
      <c r="J6" s="349"/>
    </row>
    <row r="7" spans="1:10" ht="68.400000000000006">
      <c r="A7" s="146">
        <v>4</v>
      </c>
      <c r="B7" s="152" t="s">
        <v>55</v>
      </c>
      <c r="C7" s="501"/>
      <c r="D7" s="502"/>
      <c r="E7" s="364"/>
      <c r="F7" s="364"/>
      <c r="G7" s="364"/>
      <c r="H7" s="364"/>
      <c r="I7" s="364"/>
      <c r="J7" s="365"/>
    </row>
    <row r="8" spans="1:10" ht="22.8">
      <c r="A8" s="349" t="s">
        <v>181</v>
      </c>
      <c r="B8" s="366" t="s">
        <v>588</v>
      </c>
      <c r="C8" s="349" t="s">
        <v>8</v>
      </c>
      <c r="D8" s="349">
        <v>6</v>
      </c>
      <c r="E8" s="140"/>
      <c r="F8" s="367">
        <f t="shared" ref="F8:F13" si="0">D8*E8</f>
        <v>0</v>
      </c>
      <c r="G8" s="368"/>
      <c r="H8" s="369"/>
      <c r="I8" s="349"/>
      <c r="J8" s="349"/>
    </row>
    <row r="9" spans="1:10" ht="22.8">
      <c r="A9" s="349" t="s">
        <v>182</v>
      </c>
      <c r="B9" s="366" t="s">
        <v>589</v>
      </c>
      <c r="C9" s="349" t="s">
        <v>8</v>
      </c>
      <c r="D9" s="349">
        <v>7</v>
      </c>
      <c r="E9" s="140"/>
      <c r="F9" s="367">
        <f t="shared" si="0"/>
        <v>0</v>
      </c>
      <c r="G9" s="368"/>
      <c r="H9" s="369"/>
      <c r="I9" s="349"/>
      <c r="J9" s="349"/>
    </row>
    <row r="10" spans="1:10" ht="34.200000000000003">
      <c r="A10" s="349" t="s">
        <v>183</v>
      </c>
      <c r="B10" s="347" t="s">
        <v>590</v>
      </c>
      <c r="C10" s="349" t="s">
        <v>8</v>
      </c>
      <c r="D10" s="349">
        <v>5</v>
      </c>
      <c r="E10" s="140"/>
      <c r="F10" s="367">
        <f t="shared" si="0"/>
        <v>0</v>
      </c>
      <c r="G10" s="368"/>
      <c r="H10" s="369"/>
      <c r="I10" s="349"/>
      <c r="J10" s="349"/>
    </row>
    <row r="11" spans="1:10" ht="22.8">
      <c r="A11" s="349" t="s">
        <v>184</v>
      </c>
      <c r="B11" s="347" t="s">
        <v>591</v>
      </c>
      <c r="C11" s="349" t="s">
        <v>8</v>
      </c>
      <c r="D11" s="349">
        <v>2</v>
      </c>
      <c r="E11" s="140"/>
      <c r="F11" s="367">
        <f t="shared" si="0"/>
        <v>0</v>
      </c>
      <c r="G11" s="368"/>
      <c r="H11" s="369"/>
      <c r="I11" s="349"/>
      <c r="J11" s="349"/>
    </row>
    <row r="12" spans="1:10" ht="63.6" customHeight="1">
      <c r="A12" s="146">
        <v>5</v>
      </c>
      <c r="B12" s="152" t="s">
        <v>56</v>
      </c>
      <c r="C12" s="146" t="s">
        <v>8</v>
      </c>
      <c r="D12" s="146">
        <v>100</v>
      </c>
      <c r="E12" s="3"/>
      <c r="F12" s="367">
        <f t="shared" si="0"/>
        <v>0</v>
      </c>
      <c r="G12" s="368"/>
      <c r="H12" s="369"/>
      <c r="I12" s="146"/>
      <c r="J12" s="146"/>
    </row>
    <row r="13" spans="1:10" ht="58.2" customHeight="1">
      <c r="A13" s="146">
        <v>6</v>
      </c>
      <c r="B13" s="152" t="s">
        <v>57</v>
      </c>
      <c r="C13" s="146" t="s">
        <v>8</v>
      </c>
      <c r="D13" s="146">
        <v>10</v>
      </c>
      <c r="E13" s="3"/>
      <c r="F13" s="367">
        <f t="shared" si="0"/>
        <v>0</v>
      </c>
      <c r="G13" s="368"/>
      <c r="H13" s="369"/>
      <c r="I13" s="146"/>
      <c r="J13" s="146"/>
    </row>
    <row r="14" spans="1:10">
      <c r="A14" s="146">
        <v>7</v>
      </c>
      <c r="B14" s="152" t="s">
        <v>201</v>
      </c>
      <c r="C14" s="498"/>
      <c r="D14" s="499"/>
      <c r="E14" s="499"/>
      <c r="F14" s="499"/>
      <c r="G14" s="499"/>
      <c r="H14" s="499"/>
      <c r="I14" s="499"/>
      <c r="J14" s="500"/>
    </row>
    <row r="15" spans="1:10" ht="18" customHeight="1">
      <c r="A15" s="146" t="s">
        <v>181</v>
      </c>
      <c r="B15" s="372" t="s">
        <v>593</v>
      </c>
      <c r="C15" s="146" t="s">
        <v>8</v>
      </c>
      <c r="D15" s="146">
        <v>25</v>
      </c>
      <c r="E15" s="3"/>
      <c r="F15" s="50">
        <f>D15*E15</f>
        <v>0</v>
      </c>
      <c r="G15" s="169"/>
      <c r="H15" s="154"/>
      <c r="I15" s="370"/>
      <c r="J15" s="370"/>
    </row>
    <row r="16" spans="1:10" ht="13.95" customHeight="1">
      <c r="A16" s="146" t="s">
        <v>182</v>
      </c>
      <c r="B16" s="372" t="s">
        <v>594</v>
      </c>
      <c r="C16" s="146" t="s">
        <v>8</v>
      </c>
      <c r="D16" s="146">
        <v>150</v>
      </c>
      <c r="E16" s="3"/>
      <c r="F16" s="50">
        <f>D16*E16</f>
        <v>0</v>
      </c>
      <c r="G16" s="169"/>
      <c r="H16" s="154"/>
      <c r="I16" s="370"/>
      <c r="J16" s="370"/>
    </row>
    <row r="17" spans="1:10" ht="16.95" customHeight="1">
      <c r="A17" s="146" t="s">
        <v>183</v>
      </c>
      <c r="B17" s="372" t="s">
        <v>595</v>
      </c>
      <c r="C17" s="146" t="s">
        <v>8</v>
      </c>
      <c r="D17" s="146">
        <v>50</v>
      </c>
      <c r="E17" s="3"/>
      <c r="F17" s="50">
        <f>D17*E17</f>
        <v>0</v>
      </c>
      <c r="G17" s="169"/>
      <c r="H17" s="154"/>
      <c r="I17" s="370"/>
      <c r="J17" s="370"/>
    </row>
    <row r="18" spans="1:10" ht="16.95" customHeight="1">
      <c r="A18" s="146" t="s">
        <v>184</v>
      </c>
      <c r="B18" s="372" t="s">
        <v>596</v>
      </c>
      <c r="C18" s="146" t="s">
        <v>8</v>
      </c>
      <c r="D18" s="349">
        <v>150</v>
      </c>
      <c r="E18" s="140"/>
      <c r="F18" s="50">
        <f>D18*E18</f>
        <v>0</v>
      </c>
      <c r="G18" s="169"/>
      <c r="H18" s="154"/>
      <c r="I18" s="371"/>
      <c r="J18" s="371"/>
    </row>
    <row r="19" spans="1:10" ht="14.4" customHeight="1">
      <c r="A19" s="146" t="s">
        <v>592</v>
      </c>
      <c r="B19" s="372" t="s">
        <v>597</v>
      </c>
      <c r="C19" s="146" t="s">
        <v>8</v>
      </c>
      <c r="D19" s="146">
        <v>25</v>
      </c>
      <c r="E19" s="3"/>
      <c r="F19" s="50">
        <f>D19*E19</f>
        <v>0</v>
      </c>
      <c r="G19" s="169"/>
      <c r="H19" s="154"/>
      <c r="I19" s="370"/>
      <c r="J19" s="370"/>
    </row>
    <row r="20" spans="1:10" ht="25.2" customHeight="1">
      <c r="A20" s="495" t="s">
        <v>9</v>
      </c>
      <c r="B20" s="496"/>
      <c r="C20" s="496"/>
      <c r="D20" s="496"/>
      <c r="E20" s="497"/>
      <c r="F20" s="214">
        <f>SUM(F4:F6,F8:F13,F15:F19)</f>
        <v>0</v>
      </c>
      <c r="G20" s="169"/>
      <c r="H20" s="215">
        <f>SUM(H4:H6,H8:H13,H15:H19)</f>
        <v>0</v>
      </c>
      <c r="I20" s="216"/>
      <c r="J20" s="216"/>
    </row>
    <row r="21" spans="1:10">
      <c r="A21" s="150"/>
      <c r="B21" s="185"/>
      <c r="C21" s="183"/>
      <c r="D21" s="183"/>
      <c r="E21" s="37"/>
      <c r="F21" s="183"/>
      <c r="G21" s="183"/>
      <c r="H21" s="183"/>
      <c r="I21" s="150"/>
      <c r="J21" s="150"/>
    </row>
    <row r="22" spans="1:10" s="184" customFormat="1" ht="24" customHeight="1">
      <c r="A22" s="151"/>
      <c r="B22" s="165" t="s">
        <v>642</v>
      </c>
      <c r="C22" s="230"/>
      <c r="D22" s="230"/>
      <c r="E22" s="373"/>
      <c r="F22" s="230"/>
      <c r="G22" s="230"/>
      <c r="H22" s="230"/>
      <c r="I22" s="151"/>
      <c r="J22" s="151"/>
    </row>
    <row r="23" spans="1:10">
      <c r="A23" s="150"/>
      <c r="B23" s="443" t="s">
        <v>600</v>
      </c>
      <c r="C23" s="443"/>
      <c r="D23" s="443"/>
      <c r="E23" s="443"/>
      <c r="F23" s="183"/>
      <c r="G23" s="183"/>
      <c r="H23" s="217"/>
      <c r="I23" s="217"/>
      <c r="J23" s="217"/>
    </row>
    <row r="24" spans="1:10">
      <c r="A24" s="150"/>
      <c r="B24" s="446"/>
      <c r="C24" s="446"/>
      <c r="D24" s="446"/>
      <c r="E24" s="446"/>
      <c r="F24" s="183"/>
      <c r="G24" s="183"/>
      <c r="H24" s="447" t="s">
        <v>104</v>
      </c>
      <c r="I24" s="447"/>
      <c r="J24" s="447"/>
    </row>
  </sheetData>
  <mergeCells count="7">
    <mergeCell ref="B24:E24"/>
    <mergeCell ref="H24:J24"/>
    <mergeCell ref="A2:J2"/>
    <mergeCell ref="A20:E20"/>
    <mergeCell ref="B23:E23"/>
    <mergeCell ref="C14:J14"/>
    <mergeCell ref="C7:D7"/>
  </mergeCells>
  <printOptions horizontalCentered="1"/>
  <pageMargins left="0" right="0" top="0.59055118110236227" bottom="0" header="0.31496062992125984" footer="0"/>
  <pageSetup paperSize="9" scale="64" orientation="landscape" r:id="rId1"/>
  <headerFooter>
    <oddHeader>&amp;CZP/36/2023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B7" sqref="B7"/>
    </sheetView>
  </sheetViews>
  <sheetFormatPr defaultColWidth="8.88671875" defaultRowHeight="14.4"/>
  <cols>
    <col min="1" max="1" width="4" style="181" customWidth="1"/>
    <col min="2" max="2" width="77.44140625" style="181" customWidth="1"/>
    <col min="3" max="3" width="7.5546875" style="181" customWidth="1"/>
    <col min="4" max="4" width="9.33203125" style="181" customWidth="1"/>
    <col min="5" max="5" width="10.88671875" style="181" customWidth="1"/>
    <col min="6" max="6" width="16" style="181" customWidth="1"/>
    <col min="7" max="7" width="7.33203125" style="181" customWidth="1"/>
    <col min="8" max="8" width="13.44140625" style="181" bestFit="1" customWidth="1"/>
    <col min="9" max="9" width="14.5546875" style="181" customWidth="1"/>
    <col min="10" max="10" width="15.5546875" style="181" bestFit="1" customWidth="1"/>
    <col min="11" max="16384" width="8.88671875" style="181"/>
  </cols>
  <sheetData>
    <row r="1" spans="1:10">
      <c r="A1" s="150"/>
      <c r="B1" s="150"/>
      <c r="C1" s="150"/>
      <c r="D1" s="150"/>
      <c r="E1" s="150"/>
      <c r="F1" s="150"/>
      <c r="G1" s="150"/>
      <c r="H1" s="150"/>
      <c r="I1" s="150"/>
      <c r="J1" s="151" t="s">
        <v>549</v>
      </c>
    </row>
    <row r="2" spans="1:10">
      <c r="A2" s="444" t="s">
        <v>548</v>
      </c>
      <c r="B2" s="444"/>
      <c r="C2" s="444"/>
      <c r="D2" s="444"/>
      <c r="E2" s="444"/>
      <c r="F2" s="444"/>
      <c r="G2" s="444"/>
      <c r="H2" s="444"/>
      <c r="I2" s="444"/>
      <c r="J2" s="444"/>
    </row>
    <row r="3" spans="1:10" ht="45.6">
      <c r="A3" s="146" t="s">
        <v>0</v>
      </c>
      <c r="B3" s="146" t="s">
        <v>1</v>
      </c>
      <c r="C3" s="146" t="s">
        <v>2</v>
      </c>
      <c r="D3" s="146" t="s">
        <v>144</v>
      </c>
      <c r="E3" s="3" t="s">
        <v>3</v>
      </c>
      <c r="F3" s="146" t="s">
        <v>4</v>
      </c>
      <c r="G3" s="146" t="s">
        <v>5</v>
      </c>
      <c r="H3" s="146" t="s">
        <v>6</v>
      </c>
      <c r="I3" s="146" t="s">
        <v>235</v>
      </c>
      <c r="J3" s="146" t="s">
        <v>7</v>
      </c>
    </row>
    <row r="4" spans="1:10" ht="22.95" customHeight="1">
      <c r="A4" s="146">
        <v>1</v>
      </c>
      <c r="B4" s="308" t="s">
        <v>434</v>
      </c>
      <c r="C4" s="146" t="s">
        <v>8</v>
      </c>
      <c r="D4" s="345">
        <v>5</v>
      </c>
      <c r="E4" s="3"/>
      <c r="F4" s="50">
        <f t="shared" ref="F4:F11" si="0">D4*E4</f>
        <v>0</v>
      </c>
      <c r="G4" s="153"/>
      <c r="H4" s="154"/>
      <c r="I4" s="146"/>
      <c r="J4" s="146"/>
    </row>
    <row r="5" spans="1:10" ht="45.6">
      <c r="A5" s="146">
        <v>2</v>
      </c>
      <c r="B5" s="308" t="s">
        <v>435</v>
      </c>
      <c r="C5" s="146" t="s">
        <v>8</v>
      </c>
      <c r="D5" s="345">
        <v>5</v>
      </c>
      <c r="E5" s="3"/>
      <c r="F5" s="50">
        <f t="shared" si="0"/>
        <v>0</v>
      </c>
      <c r="G5" s="153"/>
      <c r="H5" s="154"/>
      <c r="I5" s="146"/>
      <c r="J5" s="146"/>
    </row>
    <row r="6" spans="1:10" ht="34.200000000000003">
      <c r="A6" s="146">
        <v>3</v>
      </c>
      <c r="B6" s="308" t="s">
        <v>436</v>
      </c>
      <c r="C6" s="146" t="s">
        <v>8</v>
      </c>
      <c r="D6" s="345">
        <v>5</v>
      </c>
      <c r="E6" s="3"/>
      <c r="F6" s="50">
        <f t="shared" si="0"/>
        <v>0</v>
      </c>
      <c r="G6" s="153"/>
      <c r="H6" s="154"/>
      <c r="I6" s="146"/>
      <c r="J6" s="146"/>
    </row>
    <row r="7" spans="1:10" ht="45.6">
      <c r="A7" s="146">
        <v>4</v>
      </c>
      <c r="B7" s="308" t="s">
        <v>437</v>
      </c>
      <c r="C7" s="146" t="s">
        <v>8</v>
      </c>
      <c r="D7" s="345">
        <v>5</v>
      </c>
      <c r="E7" s="3"/>
      <c r="F7" s="50">
        <f t="shared" si="0"/>
        <v>0</v>
      </c>
      <c r="G7" s="153"/>
      <c r="H7" s="154"/>
      <c r="I7" s="146"/>
      <c r="J7" s="146"/>
    </row>
    <row r="8" spans="1:10" ht="34.200000000000003">
      <c r="A8" s="146">
        <v>5</v>
      </c>
      <c r="B8" s="210" t="s">
        <v>438</v>
      </c>
      <c r="C8" s="146" t="s">
        <v>8</v>
      </c>
      <c r="D8" s="146">
        <v>1</v>
      </c>
      <c r="E8" s="3"/>
      <c r="F8" s="50">
        <f t="shared" si="0"/>
        <v>0</v>
      </c>
      <c r="G8" s="153"/>
      <c r="H8" s="154"/>
      <c r="I8" s="146"/>
      <c r="J8" s="146"/>
    </row>
    <row r="9" spans="1:10" ht="34.200000000000003">
      <c r="A9" s="146">
        <v>6</v>
      </c>
      <c r="B9" s="210" t="s">
        <v>439</v>
      </c>
      <c r="C9" s="146" t="s">
        <v>8</v>
      </c>
      <c r="D9" s="146">
        <v>5</v>
      </c>
      <c r="E9" s="3"/>
      <c r="F9" s="50">
        <f t="shared" si="0"/>
        <v>0</v>
      </c>
      <c r="G9" s="153"/>
      <c r="H9" s="154"/>
      <c r="I9" s="146"/>
      <c r="J9" s="146"/>
    </row>
    <row r="10" spans="1:10" ht="34.200000000000003">
      <c r="A10" s="146">
        <v>7</v>
      </c>
      <c r="B10" s="210" t="s">
        <v>440</v>
      </c>
      <c r="C10" s="146" t="s">
        <v>8</v>
      </c>
      <c r="D10" s="146">
        <v>1</v>
      </c>
      <c r="E10" s="3"/>
      <c r="F10" s="50">
        <f t="shared" si="0"/>
        <v>0</v>
      </c>
      <c r="G10" s="153"/>
      <c r="H10" s="154"/>
      <c r="I10" s="146"/>
      <c r="J10" s="146"/>
    </row>
    <row r="11" spans="1:10">
      <c r="A11" s="146">
        <v>8</v>
      </c>
      <c r="B11" s="210" t="s">
        <v>441</v>
      </c>
      <c r="C11" s="146" t="s">
        <v>8</v>
      </c>
      <c r="D11" s="146">
        <v>2</v>
      </c>
      <c r="E11" s="3"/>
      <c r="F11" s="50">
        <f t="shared" si="0"/>
        <v>0</v>
      </c>
      <c r="G11" s="153"/>
      <c r="H11" s="154"/>
      <c r="I11" s="146"/>
      <c r="J11" s="146"/>
    </row>
    <row r="12" spans="1:10">
      <c r="A12" s="455" t="s">
        <v>9</v>
      </c>
      <c r="B12" s="456"/>
      <c r="C12" s="456"/>
      <c r="D12" s="456"/>
      <c r="E12" s="457"/>
      <c r="F12" s="214">
        <f>SUM(F4:F11)</f>
        <v>0</v>
      </c>
      <c r="G12" s="76"/>
      <c r="H12" s="215">
        <f>SUM(H4:H11)</f>
        <v>0</v>
      </c>
      <c r="I12" s="216"/>
      <c r="J12" s="216"/>
    </row>
    <row r="13" spans="1:10">
      <c r="A13" s="150"/>
      <c r="B13" s="185"/>
      <c r="C13" s="183"/>
      <c r="D13" s="183"/>
      <c r="E13" s="37"/>
      <c r="F13" s="183"/>
      <c r="G13" s="183"/>
      <c r="H13" s="183"/>
      <c r="I13" s="150"/>
      <c r="J13" s="150"/>
    </row>
    <row r="14" spans="1:10">
      <c r="A14" s="150"/>
      <c r="B14" s="443" t="s">
        <v>442</v>
      </c>
      <c r="C14" s="443"/>
      <c r="D14" s="443"/>
      <c r="E14" s="443"/>
      <c r="F14" s="183"/>
      <c r="G14" s="183"/>
      <c r="H14" s="217"/>
      <c r="I14" s="217"/>
      <c r="J14" s="217"/>
    </row>
    <row r="15" spans="1:10">
      <c r="A15" s="150"/>
      <c r="B15" s="446"/>
      <c r="C15" s="446"/>
      <c r="D15" s="446"/>
      <c r="E15" s="446"/>
      <c r="F15" s="183"/>
      <c r="G15" s="183"/>
      <c r="H15" s="447" t="s">
        <v>104</v>
      </c>
      <c r="I15" s="447"/>
      <c r="J15" s="447"/>
    </row>
  </sheetData>
  <mergeCells count="5">
    <mergeCell ref="B14:E14"/>
    <mergeCell ref="B15:E15"/>
    <mergeCell ref="H15:J15"/>
    <mergeCell ref="A2:J2"/>
    <mergeCell ref="A12:E12"/>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topLeftCell="A27" zoomScale="90" zoomScaleNormal="100" zoomScaleSheetLayoutView="90" workbookViewId="0">
      <selection activeCell="A26" sqref="A26:A39"/>
    </sheetView>
  </sheetViews>
  <sheetFormatPr defaultColWidth="8.88671875" defaultRowHeight="14.4"/>
  <cols>
    <col min="1" max="1" width="3.6640625" style="181" customWidth="1"/>
    <col min="2" max="2" width="79.33203125" style="181" customWidth="1"/>
    <col min="3" max="3" width="5.6640625" style="181" customWidth="1"/>
    <col min="4" max="4" width="8.88671875" style="181" customWidth="1"/>
    <col min="5" max="5" width="11.44140625" style="181" customWidth="1"/>
    <col min="6" max="6" width="16.44140625" style="181" customWidth="1"/>
    <col min="7" max="7" width="7.33203125" style="181" customWidth="1"/>
    <col min="8" max="8" width="15.88671875" style="181" customWidth="1"/>
    <col min="9" max="9" width="11.109375" style="181" customWidth="1"/>
    <col min="10" max="10" width="14" style="181" customWidth="1"/>
    <col min="11" max="16384" width="8.88671875" style="181"/>
  </cols>
  <sheetData>
    <row r="1" spans="1:10">
      <c r="A1" s="150"/>
      <c r="B1" s="150"/>
      <c r="C1" s="150"/>
      <c r="D1" s="150"/>
      <c r="E1" s="150"/>
      <c r="F1" s="150"/>
      <c r="G1" s="150"/>
      <c r="H1" s="150"/>
      <c r="I1" s="150"/>
      <c r="J1" s="151" t="s">
        <v>223</v>
      </c>
    </row>
    <row r="2" spans="1:10">
      <c r="A2" s="444" t="s">
        <v>522</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234</v>
      </c>
      <c r="J3" s="146" t="s">
        <v>7</v>
      </c>
    </row>
    <row r="4" spans="1:10" s="184" customFormat="1">
      <c r="A4" s="168" t="s">
        <v>128</v>
      </c>
      <c r="B4" s="449" t="s">
        <v>130</v>
      </c>
      <c r="C4" s="450"/>
      <c r="D4" s="450"/>
      <c r="E4" s="450"/>
      <c r="F4" s="450"/>
      <c r="G4" s="450"/>
      <c r="H4" s="450"/>
      <c r="I4" s="450"/>
      <c r="J4" s="451"/>
    </row>
    <row r="5" spans="1:10" ht="45" customHeight="1">
      <c r="A5" s="146">
        <v>1</v>
      </c>
      <c r="B5" s="185" t="s">
        <v>115</v>
      </c>
      <c r="C5" s="146" t="s">
        <v>8</v>
      </c>
      <c r="D5" s="146">
        <v>200</v>
      </c>
      <c r="E5" s="89"/>
      <c r="F5" s="50">
        <f t="shared" ref="F5:F24" si="0">D5*E5</f>
        <v>0</v>
      </c>
      <c r="G5" s="169"/>
      <c r="H5" s="154"/>
      <c r="I5" s="146"/>
      <c r="J5" s="146"/>
    </row>
    <row r="6" spans="1:10" ht="22.8">
      <c r="A6" s="170">
        <v>2</v>
      </c>
      <c r="B6" s="186" t="s">
        <v>238</v>
      </c>
      <c r="C6" s="171" t="s">
        <v>157</v>
      </c>
      <c r="D6" s="172">
        <v>100</v>
      </c>
      <c r="E6" s="89"/>
      <c r="F6" s="50">
        <f t="shared" si="0"/>
        <v>0</v>
      </c>
      <c r="G6" s="169"/>
      <c r="H6" s="154"/>
      <c r="I6" s="172"/>
      <c r="J6" s="172"/>
    </row>
    <row r="7" spans="1:10" ht="22.8">
      <c r="A7" s="146">
        <v>3</v>
      </c>
      <c r="B7" s="186" t="s">
        <v>401</v>
      </c>
      <c r="C7" s="171" t="s">
        <v>8</v>
      </c>
      <c r="D7" s="172">
        <v>100</v>
      </c>
      <c r="E7" s="89"/>
      <c r="F7" s="50">
        <f t="shared" si="0"/>
        <v>0</v>
      </c>
      <c r="G7" s="169"/>
      <c r="H7" s="154"/>
      <c r="I7" s="172"/>
      <c r="J7" s="172"/>
    </row>
    <row r="8" spans="1:10" ht="22.8">
      <c r="A8" s="170">
        <v>4</v>
      </c>
      <c r="B8" s="173" t="s">
        <v>239</v>
      </c>
      <c r="C8" s="146" t="s">
        <v>8</v>
      </c>
      <c r="D8" s="146">
        <v>70</v>
      </c>
      <c r="E8" s="89"/>
      <c r="F8" s="50">
        <f t="shared" si="0"/>
        <v>0</v>
      </c>
      <c r="G8" s="169"/>
      <c r="H8" s="154"/>
      <c r="I8" s="146"/>
      <c r="J8" s="146"/>
    </row>
    <row r="9" spans="1:10">
      <c r="A9" s="146">
        <v>5</v>
      </c>
      <c r="B9" s="152" t="s">
        <v>10</v>
      </c>
      <c r="C9" s="146" t="s">
        <v>8</v>
      </c>
      <c r="D9" s="146">
        <v>5</v>
      </c>
      <c r="E9" s="89"/>
      <c r="F9" s="50">
        <f t="shared" si="0"/>
        <v>0</v>
      </c>
      <c r="G9" s="169"/>
      <c r="H9" s="154"/>
      <c r="I9" s="146"/>
      <c r="J9" s="146"/>
    </row>
    <row r="10" spans="1:10">
      <c r="A10" s="170">
        <v>6</v>
      </c>
      <c r="B10" s="152" t="s">
        <v>11</v>
      </c>
      <c r="C10" s="146" t="s">
        <v>8</v>
      </c>
      <c r="D10" s="146">
        <v>10</v>
      </c>
      <c r="E10" s="89"/>
      <c r="F10" s="50">
        <f t="shared" si="0"/>
        <v>0</v>
      </c>
      <c r="G10" s="169"/>
      <c r="H10" s="154"/>
      <c r="I10" s="146"/>
      <c r="J10" s="146"/>
    </row>
    <row r="11" spans="1:10" ht="22.8">
      <c r="A11" s="146">
        <v>7</v>
      </c>
      <c r="B11" s="152" t="s">
        <v>240</v>
      </c>
      <c r="C11" s="146" t="s">
        <v>8</v>
      </c>
      <c r="D11" s="146">
        <v>10</v>
      </c>
      <c r="E11" s="89"/>
      <c r="F11" s="50">
        <f t="shared" si="0"/>
        <v>0</v>
      </c>
      <c r="G11" s="169"/>
      <c r="H11" s="154"/>
      <c r="I11" s="146"/>
      <c r="J11" s="146"/>
    </row>
    <row r="12" spans="1:10">
      <c r="A12" s="170">
        <v>8</v>
      </c>
      <c r="B12" s="152" t="s">
        <v>12</v>
      </c>
      <c r="C12" s="146" t="s">
        <v>8</v>
      </c>
      <c r="D12" s="146">
        <v>100</v>
      </c>
      <c r="E12" s="89"/>
      <c r="F12" s="50">
        <f t="shared" si="0"/>
        <v>0</v>
      </c>
      <c r="G12" s="169"/>
      <c r="H12" s="154"/>
      <c r="I12" s="146"/>
      <c r="J12" s="146"/>
    </row>
    <row r="13" spans="1:10">
      <c r="A13" s="146">
        <v>9</v>
      </c>
      <c r="B13" s="152" t="s">
        <v>13</v>
      </c>
      <c r="C13" s="146" t="s">
        <v>8</v>
      </c>
      <c r="D13" s="146">
        <v>50</v>
      </c>
      <c r="E13" s="89"/>
      <c r="F13" s="50">
        <f t="shared" si="0"/>
        <v>0</v>
      </c>
      <c r="G13" s="169"/>
      <c r="H13" s="154"/>
      <c r="I13" s="146"/>
      <c r="J13" s="146"/>
    </row>
    <row r="14" spans="1:10" ht="22.8">
      <c r="A14" s="170">
        <v>10</v>
      </c>
      <c r="B14" s="152" t="s">
        <v>402</v>
      </c>
      <c r="C14" s="146" t="s">
        <v>8</v>
      </c>
      <c r="D14" s="146">
        <v>100</v>
      </c>
      <c r="E14" s="89"/>
      <c r="F14" s="50">
        <f t="shared" si="0"/>
        <v>0</v>
      </c>
      <c r="G14" s="169"/>
      <c r="H14" s="154"/>
      <c r="I14" s="146"/>
      <c r="J14" s="146"/>
    </row>
    <row r="15" spans="1:10" ht="22.8">
      <c r="A15" s="146">
        <v>11</v>
      </c>
      <c r="B15" s="152" t="s">
        <v>403</v>
      </c>
      <c r="C15" s="146" t="s">
        <v>8</v>
      </c>
      <c r="D15" s="146">
        <v>100</v>
      </c>
      <c r="E15" s="89"/>
      <c r="F15" s="50">
        <f t="shared" si="0"/>
        <v>0</v>
      </c>
      <c r="G15" s="169"/>
      <c r="H15" s="154"/>
      <c r="I15" s="146"/>
      <c r="J15" s="146"/>
    </row>
    <row r="16" spans="1:10">
      <c r="A16" s="146">
        <v>12</v>
      </c>
      <c r="B16" s="152" t="s">
        <v>15</v>
      </c>
      <c r="C16" s="146" t="s">
        <v>8</v>
      </c>
      <c r="D16" s="146">
        <v>200</v>
      </c>
      <c r="E16" s="89"/>
      <c r="F16" s="50">
        <f t="shared" si="0"/>
        <v>0</v>
      </c>
      <c r="G16" s="169"/>
      <c r="H16" s="154"/>
      <c r="I16" s="146"/>
      <c r="J16" s="146"/>
    </row>
    <row r="17" spans="1:10" ht="91.2">
      <c r="A17" s="170">
        <v>13</v>
      </c>
      <c r="B17" s="152" t="s">
        <v>116</v>
      </c>
      <c r="C17" s="146" t="s">
        <v>8</v>
      </c>
      <c r="D17" s="146">
        <v>400</v>
      </c>
      <c r="E17" s="89"/>
      <c r="F17" s="50">
        <f t="shared" si="0"/>
        <v>0</v>
      </c>
      <c r="G17" s="169"/>
      <c r="H17" s="154"/>
      <c r="I17" s="146"/>
      <c r="J17" s="146"/>
    </row>
    <row r="18" spans="1:10">
      <c r="A18" s="146">
        <v>14</v>
      </c>
      <c r="B18" s="152" t="s">
        <v>105</v>
      </c>
      <c r="C18" s="146" t="s">
        <v>8</v>
      </c>
      <c r="D18" s="146">
        <v>400</v>
      </c>
      <c r="E18" s="89"/>
      <c r="F18" s="50">
        <f t="shared" si="0"/>
        <v>0</v>
      </c>
      <c r="G18" s="169"/>
      <c r="H18" s="154"/>
      <c r="I18" s="146"/>
      <c r="J18" s="146"/>
    </row>
    <row r="19" spans="1:10" ht="34.200000000000003">
      <c r="A19" s="170">
        <v>15</v>
      </c>
      <c r="B19" s="152" t="s">
        <v>106</v>
      </c>
      <c r="C19" s="146" t="s">
        <v>8</v>
      </c>
      <c r="D19" s="146">
        <v>380</v>
      </c>
      <c r="E19" s="89"/>
      <c r="F19" s="50">
        <f t="shared" si="0"/>
        <v>0</v>
      </c>
      <c r="G19" s="169"/>
      <c r="H19" s="154"/>
      <c r="I19" s="146"/>
      <c r="J19" s="146"/>
    </row>
    <row r="20" spans="1:10">
      <c r="A20" s="146">
        <v>16</v>
      </c>
      <c r="B20" s="152" t="s">
        <v>107</v>
      </c>
      <c r="C20" s="146" t="s">
        <v>8</v>
      </c>
      <c r="D20" s="146">
        <v>5</v>
      </c>
      <c r="E20" s="89"/>
      <c r="F20" s="50">
        <f t="shared" si="0"/>
        <v>0</v>
      </c>
      <c r="G20" s="169"/>
      <c r="H20" s="154"/>
      <c r="I20" s="146"/>
      <c r="J20" s="146"/>
    </row>
    <row r="21" spans="1:10">
      <c r="A21" s="170">
        <v>17</v>
      </c>
      <c r="B21" s="152" t="s">
        <v>108</v>
      </c>
      <c r="C21" s="146" t="s">
        <v>8</v>
      </c>
      <c r="D21" s="146">
        <v>300</v>
      </c>
      <c r="E21" s="89"/>
      <c r="F21" s="50">
        <f t="shared" si="0"/>
        <v>0</v>
      </c>
      <c r="G21" s="169"/>
      <c r="H21" s="154"/>
      <c r="I21" s="146"/>
      <c r="J21" s="146"/>
    </row>
    <row r="22" spans="1:10">
      <c r="A22" s="146">
        <v>18</v>
      </c>
      <c r="B22" s="152" t="s">
        <v>109</v>
      </c>
      <c r="C22" s="146" t="s">
        <v>8</v>
      </c>
      <c r="D22" s="146">
        <v>20</v>
      </c>
      <c r="E22" s="89"/>
      <c r="F22" s="50">
        <f t="shared" si="0"/>
        <v>0</v>
      </c>
      <c r="G22" s="169"/>
      <c r="H22" s="154"/>
      <c r="I22" s="146"/>
      <c r="J22" s="146"/>
    </row>
    <row r="23" spans="1:10">
      <c r="A23" s="170">
        <v>19</v>
      </c>
      <c r="B23" s="152" t="s">
        <v>110</v>
      </c>
      <c r="C23" s="146" t="s">
        <v>8</v>
      </c>
      <c r="D23" s="146">
        <v>80</v>
      </c>
      <c r="E23" s="89"/>
      <c r="F23" s="50">
        <f t="shared" si="0"/>
        <v>0</v>
      </c>
      <c r="G23" s="169"/>
      <c r="H23" s="154"/>
      <c r="I23" s="146"/>
      <c r="J23" s="146"/>
    </row>
    <row r="24" spans="1:10">
      <c r="A24" s="146">
        <v>20</v>
      </c>
      <c r="B24" s="152" t="s">
        <v>103</v>
      </c>
      <c r="C24" s="146" t="s">
        <v>8</v>
      </c>
      <c r="D24" s="146">
        <v>200</v>
      </c>
      <c r="E24" s="89"/>
      <c r="F24" s="50">
        <f t="shared" si="0"/>
        <v>0</v>
      </c>
      <c r="G24" s="169"/>
      <c r="H24" s="154"/>
      <c r="I24" s="146"/>
      <c r="J24" s="146"/>
    </row>
    <row r="25" spans="1:10">
      <c r="A25" s="168" t="s">
        <v>132</v>
      </c>
      <c r="B25" s="452" t="s">
        <v>133</v>
      </c>
      <c r="C25" s="453"/>
      <c r="D25" s="453"/>
      <c r="E25" s="453"/>
      <c r="F25" s="453"/>
      <c r="G25" s="453"/>
      <c r="H25" s="453"/>
      <c r="I25" s="453"/>
      <c r="J25" s="454"/>
    </row>
    <row r="26" spans="1:10" s="194" customFormat="1" ht="91.2">
      <c r="A26" s="170">
        <v>21</v>
      </c>
      <c r="B26" s="187" t="s">
        <v>117</v>
      </c>
      <c r="C26" s="188" t="s">
        <v>118</v>
      </c>
      <c r="D26" s="189">
        <v>10</v>
      </c>
      <c r="E26" s="190"/>
      <c r="F26" s="191">
        <f t="shared" ref="F26:F39" si="1">D26*E26</f>
        <v>0</v>
      </c>
      <c r="G26" s="192"/>
      <c r="H26" s="174"/>
      <c r="I26" s="193"/>
      <c r="J26" s="193"/>
    </row>
    <row r="27" spans="1:10" s="194" customFormat="1" ht="22.8">
      <c r="A27" s="146">
        <v>22</v>
      </c>
      <c r="B27" s="187" t="s">
        <v>241</v>
      </c>
      <c r="C27" s="188" t="s">
        <v>8</v>
      </c>
      <c r="D27" s="189">
        <v>5</v>
      </c>
      <c r="E27" s="190"/>
      <c r="F27" s="191">
        <f t="shared" si="1"/>
        <v>0</v>
      </c>
      <c r="G27" s="192"/>
      <c r="H27" s="174"/>
      <c r="I27" s="195"/>
      <c r="J27" s="195"/>
    </row>
    <row r="28" spans="1:10" s="194" customFormat="1" ht="34.200000000000003">
      <c r="A28" s="170">
        <v>23</v>
      </c>
      <c r="B28" s="176" t="s">
        <v>119</v>
      </c>
      <c r="C28" s="196" t="s">
        <v>8</v>
      </c>
      <c r="D28" s="197">
        <v>20</v>
      </c>
      <c r="E28" s="190"/>
      <c r="F28" s="191">
        <f t="shared" si="1"/>
        <v>0</v>
      </c>
      <c r="G28" s="192"/>
      <c r="H28" s="174"/>
      <c r="I28" s="193"/>
      <c r="J28" s="193"/>
    </row>
    <row r="29" spans="1:10" s="194" customFormat="1" ht="22.8">
      <c r="A29" s="146">
        <v>24</v>
      </c>
      <c r="B29" s="198" t="s">
        <v>120</v>
      </c>
      <c r="C29" s="196" t="s">
        <v>8</v>
      </c>
      <c r="D29" s="197">
        <v>18</v>
      </c>
      <c r="E29" s="190"/>
      <c r="F29" s="191">
        <f t="shared" si="1"/>
        <v>0</v>
      </c>
      <c r="G29" s="192"/>
      <c r="H29" s="174"/>
      <c r="I29" s="193"/>
      <c r="J29" s="193"/>
    </row>
    <row r="30" spans="1:10" s="194" customFormat="1">
      <c r="A30" s="170">
        <v>25</v>
      </c>
      <c r="B30" s="199" t="s">
        <v>121</v>
      </c>
      <c r="C30" s="196" t="s">
        <v>8</v>
      </c>
      <c r="D30" s="197">
        <v>2</v>
      </c>
      <c r="E30" s="190"/>
      <c r="F30" s="191">
        <f t="shared" si="1"/>
        <v>0</v>
      </c>
      <c r="G30" s="192"/>
      <c r="H30" s="174"/>
      <c r="I30" s="193"/>
      <c r="J30" s="193"/>
    </row>
    <row r="31" spans="1:10" s="194" customFormat="1">
      <c r="A31" s="146">
        <v>26</v>
      </c>
      <c r="B31" s="198" t="s">
        <v>122</v>
      </c>
      <c r="C31" s="196" t="s">
        <v>8</v>
      </c>
      <c r="D31" s="197">
        <v>18</v>
      </c>
      <c r="E31" s="190"/>
      <c r="F31" s="191">
        <f t="shared" si="1"/>
        <v>0</v>
      </c>
      <c r="G31" s="192"/>
      <c r="H31" s="174"/>
      <c r="I31" s="193"/>
      <c r="J31" s="193"/>
    </row>
    <row r="32" spans="1:10" s="194" customFormat="1">
      <c r="A32" s="170">
        <v>27</v>
      </c>
      <c r="B32" s="198" t="s">
        <v>123</v>
      </c>
      <c r="C32" s="196" t="s">
        <v>8</v>
      </c>
      <c r="D32" s="197">
        <v>2</v>
      </c>
      <c r="E32" s="190"/>
      <c r="F32" s="191">
        <f t="shared" si="1"/>
        <v>0</v>
      </c>
      <c r="G32" s="192"/>
      <c r="H32" s="174"/>
      <c r="I32" s="193"/>
      <c r="J32" s="193"/>
    </row>
    <row r="33" spans="1:11" s="194" customFormat="1" ht="22.8">
      <c r="A33" s="146">
        <v>28</v>
      </c>
      <c r="B33" s="198" t="s">
        <v>124</v>
      </c>
      <c r="C33" s="196" t="s">
        <v>8</v>
      </c>
      <c r="D33" s="197">
        <v>10</v>
      </c>
      <c r="E33" s="190"/>
      <c r="F33" s="191">
        <f t="shared" si="1"/>
        <v>0</v>
      </c>
      <c r="G33" s="192"/>
      <c r="H33" s="174"/>
      <c r="I33" s="193"/>
      <c r="J33" s="193"/>
    </row>
    <row r="34" spans="1:11" s="194" customFormat="1" ht="45.6">
      <c r="A34" s="170">
        <v>29</v>
      </c>
      <c r="B34" s="198" t="s">
        <v>125</v>
      </c>
      <c r="C34" s="196" t="s">
        <v>8</v>
      </c>
      <c r="D34" s="197">
        <v>5</v>
      </c>
      <c r="E34" s="190"/>
      <c r="F34" s="191">
        <f t="shared" si="1"/>
        <v>0</v>
      </c>
      <c r="G34" s="192"/>
      <c r="H34" s="174"/>
      <c r="I34" s="193"/>
      <c r="J34" s="193"/>
    </row>
    <row r="35" spans="1:11" s="194" customFormat="1" ht="22.8">
      <c r="A35" s="146">
        <v>30</v>
      </c>
      <c r="B35" s="198" t="s">
        <v>126</v>
      </c>
      <c r="C35" s="196" t="s">
        <v>8</v>
      </c>
      <c r="D35" s="197">
        <v>5</v>
      </c>
      <c r="E35" s="190"/>
      <c r="F35" s="191">
        <f t="shared" si="1"/>
        <v>0</v>
      </c>
      <c r="G35" s="192"/>
      <c r="H35" s="174"/>
      <c r="I35" s="193"/>
      <c r="J35" s="193"/>
    </row>
    <row r="36" spans="1:11" s="194" customFormat="1" ht="34.200000000000003" customHeight="1">
      <c r="A36" s="170">
        <v>31</v>
      </c>
      <c r="B36" s="198" t="s">
        <v>142</v>
      </c>
      <c r="C36" s="196" t="s">
        <v>8</v>
      </c>
      <c r="D36" s="197">
        <v>5</v>
      </c>
      <c r="E36" s="190"/>
      <c r="F36" s="191">
        <f t="shared" si="1"/>
        <v>0</v>
      </c>
      <c r="G36" s="192"/>
      <c r="H36" s="174"/>
      <c r="I36" s="193"/>
      <c r="J36" s="193"/>
    </row>
    <row r="37" spans="1:11" s="194" customFormat="1">
      <c r="A37" s="146">
        <v>32</v>
      </c>
      <c r="B37" s="200" t="s">
        <v>508</v>
      </c>
      <c r="C37" s="201" t="s">
        <v>8</v>
      </c>
      <c r="D37" s="202">
        <v>2</v>
      </c>
      <c r="E37" s="203"/>
      <c r="F37" s="191">
        <f t="shared" si="1"/>
        <v>0</v>
      </c>
      <c r="G37" s="204"/>
      <c r="H37" s="174"/>
      <c r="I37" s="195"/>
      <c r="J37" s="195"/>
    </row>
    <row r="38" spans="1:11" s="194" customFormat="1" ht="45.6">
      <c r="A38" s="170">
        <v>33</v>
      </c>
      <c r="B38" s="200" t="s">
        <v>127</v>
      </c>
      <c r="C38" s="201" t="s">
        <v>8</v>
      </c>
      <c r="D38" s="202">
        <v>10</v>
      </c>
      <c r="E38" s="205"/>
      <c r="F38" s="191">
        <f t="shared" si="1"/>
        <v>0</v>
      </c>
      <c r="G38" s="192"/>
      <c r="H38" s="174"/>
      <c r="I38" s="193"/>
      <c r="J38" s="193"/>
    </row>
    <row r="39" spans="1:11" s="194" customFormat="1">
      <c r="A39" s="146">
        <v>34</v>
      </c>
      <c r="B39" s="206" t="s">
        <v>404</v>
      </c>
      <c r="C39" s="207" t="s">
        <v>8</v>
      </c>
      <c r="D39" s="207">
        <v>50</v>
      </c>
      <c r="E39" s="208"/>
      <c r="F39" s="191">
        <f t="shared" si="1"/>
        <v>0</v>
      </c>
      <c r="G39" s="192"/>
      <c r="H39" s="174"/>
      <c r="I39" s="195"/>
      <c r="J39" s="195"/>
    </row>
    <row r="40" spans="1:11" ht="27.6" customHeight="1">
      <c r="A40" s="448" t="s">
        <v>71</v>
      </c>
      <c r="B40" s="448"/>
      <c r="C40" s="448"/>
      <c r="D40" s="448"/>
      <c r="E40" s="448"/>
      <c r="F40" s="74">
        <f>SUM(F5:F24,F26:F39)</f>
        <v>0</v>
      </c>
      <c r="G40" s="178"/>
      <c r="H40" s="179">
        <f>SUM(H5:H24,H26:H39)</f>
        <v>0</v>
      </c>
      <c r="I40" s="180"/>
      <c r="J40" s="180"/>
    </row>
    <row r="41" spans="1:11" s="150" customFormat="1" ht="24" customHeight="1">
      <c r="B41" s="151" t="s">
        <v>129</v>
      </c>
      <c r="C41" s="151"/>
      <c r="D41" s="151"/>
      <c r="E41" s="151"/>
      <c r="F41" s="151"/>
      <c r="G41" s="151"/>
      <c r="H41" s="151"/>
      <c r="I41" s="151"/>
      <c r="J41" s="151"/>
    </row>
    <row r="42" spans="1:11" ht="58.2" customHeight="1">
      <c r="A42" s="150"/>
      <c r="B42" s="443" t="s">
        <v>143</v>
      </c>
      <c r="C42" s="443"/>
      <c r="D42" s="443"/>
      <c r="E42" s="443"/>
      <c r="F42" s="443"/>
      <c r="G42" s="443"/>
      <c r="H42" s="165"/>
      <c r="I42" s="165"/>
      <c r="J42" s="165"/>
      <c r="K42" s="165"/>
    </row>
    <row r="43" spans="1:11">
      <c r="A43" s="150"/>
      <c r="B43" s="443" t="s">
        <v>405</v>
      </c>
      <c r="C43" s="443"/>
      <c r="D43" s="443"/>
      <c r="E43" s="443"/>
      <c r="F43" s="443"/>
      <c r="G43" s="443"/>
      <c r="H43" s="443"/>
      <c r="I43" s="443"/>
      <c r="J43" s="443"/>
    </row>
    <row r="44" spans="1:11">
      <c r="A44" s="150"/>
      <c r="B44" s="446"/>
      <c r="C44" s="446"/>
      <c r="D44" s="446"/>
      <c r="E44" s="446"/>
      <c r="F44" s="446"/>
      <c r="G44" s="446"/>
      <c r="H44" s="446"/>
      <c r="I44" s="446"/>
      <c r="J44" s="446"/>
    </row>
    <row r="45" spans="1:11">
      <c r="A45" s="150"/>
      <c r="B45" s="446"/>
      <c r="C45" s="446"/>
      <c r="D45" s="446"/>
      <c r="E45" s="446"/>
      <c r="F45" s="183"/>
      <c r="G45" s="183"/>
      <c r="H45" s="447" t="s">
        <v>104</v>
      </c>
      <c r="I45" s="447"/>
      <c r="J45" s="447"/>
    </row>
  </sheetData>
  <mergeCells count="9">
    <mergeCell ref="A2:J2"/>
    <mergeCell ref="B43:J43"/>
    <mergeCell ref="B44:J44"/>
    <mergeCell ref="B45:E45"/>
    <mergeCell ref="H45:J45"/>
    <mergeCell ref="B42:G42"/>
    <mergeCell ref="A40:E40"/>
    <mergeCell ref="B4:J4"/>
    <mergeCell ref="B25:J25"/>
  </mergeCells>
  <printOptions horizontalCentered="1"/>
  <pageMargins left="0" right="0" top="0.59055118110236227" bottom="0" header="0.31496062992125984" footer="0"/>
  <pageSetup paperSize="9" scale="69" orientation="landscape" r:id="rId1"/>
  <headerFooter>
    <oddHeader>&amp;CZP/36/2023</oddHeader>
  </headerFooter>
  <rowBreaks count="1" manualBreakCount="1">
    <brk id="24"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Normal="100" zoomScaleSheetLayoutView="100" workbookViewId="0">
      <selection activeCell="G4" sqref="G4:H5"/>
    </sheetView>
  </sheetViews>
  <sheetFormatPr defaultColWidth="8.88671875" defaultRowHeight="14.4"/>
  <cols>
    <col min="1" max="1" width="4.109375" style="181" customWidth="1"/>
    <col min="2" max="2" width="77.44140625" style="181" customWidth="1"/>
    <col min="3" max="3" width="6.6640625" style="181" customWidth="1"/>
    <col min="4" max="4" width="8.6640625" style="181" customWidth="1"/>
    <col min="5" max="5" width="11.6640625" style="181" customWidth="1"/>
    <col min="6" max="6" width="15.33203125" style="181" customWidth="1"/>
    <col min="7" max="7" width="7.33203125" style="181" customWidth="1"/>
    <col min="8" max="8" width="14.5546875" style="181" customWidth="1"/>
    <col min="9" max="9" width="11.6640625" style="181" customWidth="1"/>
    <col min="10" max="10" width="11.33203125" style="181" customWidth="1"/>
    <col min="11" max="16384" width="8.88671875" style="181"/>
  </cols>
  <sheetData>
    <row r="1" spans="1:10">
      <c r="A1" s="150"/>
      <c r="B1" s="150"/>
      <c r="C1" s="150"/>
      <c r="D1" s="150"/>
      <c r="E1" s="150"/>
      <c r="F1" s="150"/>
      <c r="G1" s="150"/>
      <c r="H1" s="150"/>
      <c r="I1" s="150"/>
      <c r="J1" s="151" t="s">
        <v>551</v>
      </c>
    </row>
    <row r="2" spans="1:10">
      <c r="A2" s="444" t="s">
        <v>550</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92.4" customHeight="1">
      <c r="A4" s="146">
        <v>1</v>
      </c>
      <c r="B4" s="152" t="s">
        <v>189</v>
      </c>
      <c r="C4" s="146" t="s">
        <v>58</v>
      </c>
      <c r="D4" s="146">
        <v>20</v>
      </c>
      <c r="E4" s="3"/>
      <c r="F4" s="375">
        <f>D4*E4</f>
        <v>0</v>
      </c>
      <c r="G4" s="153"/>
      <c r="H4" s="375"/>
      <c r="I4" s="146"/>
      <c r="J4" s="146"/>
    </row>
    <row r="5" spans="1:10" ht="74.400000000000006" customHeight="1">
      <c r="A5" s="146">
        <v>2</v>
      </c>
      <c r="B5" s="152" t="s">
        <v>190</v>
      </c>
      <c r="C5" s="146" t="s">
        <v>58</v>
      </c>
      <c r="D5" s="146">
        <v>50</v>
      </c>
      <c r="E5" s="3"/>
      <c r="F5" s="375">
        <f>D5*E5</f>
        <v>0</v>
      </c>
      <c r="G5" s="153"/>
      <c r="H5" s="375"/>
      <c r="I5" s="146"/>
      <c r="J5" s="146"/>
    </row>
    <row r="6" spans="1:10" ht="21" customHeight="1">
      <c r="A6" s="455" t="s">
        <v>9</v>
      </c>
      <c r="B6" s="456"/>
      <c r="C6" s="456"/>
      <c r="D6" s="456"/>
      <c r="E6" s="457"/>
      <c r="F6" s="214">
        <f>SUM(F4:F5)</f>
        <v>0</v>
      </c>
      <c r="G6" s="76"/>
      <c r="H6" s="215">
        <f>SUM(H4:H5)</f>
        <v>0</v>
      </c>
      <c r="I6" s="216"/>
      <c r="J6" s="216"/>
    </row>
    <row r="7" spans="1:10">
      <c r="A7" s="150"/>
      <c r="B7" s="165" t="s">
        <v>208</v>
      </c>
      <c r="C7" s="183"/>
      <c r="D7" s="183"/>
      <c r="E7" s="37"/>
      <c r="F7" s="183"/>
      <c r="G7" s="183"/>
      <c r="H7" s="183"/>
      <c r="I7" s="150"/>
      <c r="J7" s="150"/>
    </row>
    <row r="8" spans="1:10">
      <c r="A8" s="150"/>
      <c r="B8" s="185"/>
      <c r="C8" s="183"/>
      <c r="D8" s="183"/>
      <c r="E8" s="37"/>
      <c r="F8" s="183"/>
      <c r="G8" s="183"/>
      <c r="H8" s="183"/>
      <c r="I8" s="150"/>
      <c r="J8" s="150"/>
    </row>
    <row r="9" spans="1:10">
      <c r="A9" s="150"/>
      <c r="B9" s="446"/>
      <c r="C9" s="446"/>
      <c r="D9" s="446"/>
      <c r="E9" s="446"/>
      <c r="F9" s="183"/>
      <c r="G9" s="183"/>
      <c r="H9" s="217"/>
      <c r="I9" s="217"/>
      <c r="J9" s="217"/>
    </row>
    <row r="10" spans="1:10">
      <c r="A10" s="150"/>
      <c r="B10" s="446"/>
      <c r="C10" s="446"/>
      <c r="D10" s="446"/>
      <c r="E10" s="446"/>
      <c r="F10" s="183"/>
      <c r="G10" s="183"/>
      <c r="H10" s="447" t="s">
        <v>104</v>
      </c>
      <c r="I10" s="447"/>
      <c r="J10" s="447"/>
    </row>
  </sheetData>
  <mergeCells count="5">
    <mergeCell ref="B10:E10"/>
    <mergeCell ref="H10:J10"/>
    <mergeCell ref="A2:J2"/>
    <mergeCell ref="A6:E6"/>
    <mergeCell ref="B9:E9"/>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view="pageBreakPreview" zoomScaleNormal="100" zoomScaleSheetLayoutView="100" workbookViewId="0">
      <selection activeCell="G4" sqref="G4:H5"/>
    </sheetView>
  </sheetViews>
  <sheetFormatPr defaultRowHeight="14.4"/>
  <cols>
    <col min="1" max="1" width="6.88671875" style="175" customWidth="1"/>
    <col min="2" max="2" width="52.6640625" style="175" customWidth="1"/>
    <col min="3" max="3" width="8.88671875" style="175"/>
    <col min="4" max="4" width="11.33203125" style="175" customWidth="1"/>
    <col min="5" max="5" width="10.88671875" style="175" bestFit="1" customWidth="1"/>
    <col min="6" max="6" width="13.33203125" style="175" customWidth="1"/>
    <col min="7" max="7" width="8.88671875" style="175"/>
    <col min="8" max="8" width="14.6640625" style="175" customWidth="1"/>
    <col min="9" max="9" width="13.109375" style="175" customWidth="1"/>
    <col min="10" max="10" width="17.109375" style="175" customWidth="1"/>
    <col min="11" max="16384" width="8.88671875" style="175"/>
  </cols>
  <sheetData>
    <row r="1" spans="1:10">
      <c r="A1" s="151"/>
      <c r="B1" s="151"/>
      <c r="C1" s="151"/>
      <c r="D1" s="151"/>
      <c r="E1" s="151"/>
      <c r="F1" s="151"/>
      <c r="G1" s="151"/>
      <c r="H1" s="151"/>
      <c r="I1" s="151"/>
      <c r="J1" s="151" t="s">
        <v>553</v>
      </c>
    </row>
    <row r="2" spans="1:10">
      <c r="A2" s="491" t="s">
        <v>552</v>
      </c>
      <c r="B2" s="491"/>
      <c r="C2" s="491"/>
      <c r="D2" s="491"/>
      <c r="E2" s="491"/>
      <c r="F2" s="491"/>
      <c r="G2" s="491"/>
      <c r="H2" s="491"/>
      <c r="I2" s="491"/>
      <c r="J2" s="491"/>
    </row>
    <row r="3" spans="1:10" ht="32.4" customHeight="1">
      <c r="A3" s="345" t="s">
        <v>0</v>
      </c>
      <c r="B3" s="345" t="s">
        <v>1</v>
      </c>
      <c r="C3" s="376" t="s">
        <v>2</v>
      </c>
      <c r="D3" s="376" t="s">
        <v>144</v>
      </c>
      <c r="E3" s="26" t="s">
        <v>3</v>
      </c>
      <c r="F3" s="376" t="s">
        <v>4</v>
      </c>
      <c r="G3" s="376" t="s">
        <v>5</v>
      </c>
      <c r="H3" s="376" t="s">
        <v>6</v>
      </c>
      <c r="I3" s="377" t="s">
        <v>235</v>
      </c>
      <c r="J3" s="377" t="s">
        <v>7</v>
      </c>
    </row>
    <row r="4" spans="1:10" ht="64.2" customHeight="1">
      <c r="A4" s="345">
        <v>1</v>
      </c>
      <c r="B4" s="378" t="s">
        <v>76</v>
      </c>
      <c r="C4" s="379" t="s">
        <v>58</v>
      </c>
      <c r="D4" s="380">
        <v>15</v>
      </c>
      <c r="E4" s="381"/>
      <c r="F4" s="382">
        <f>D4*E4</f>
        <v>0</v>
      </c>
      <c r="G4" s="383"/>
      <c r="H4" s="384"/>
      <c r="I4" s="385"/>
      <c r="J4" s="386"/>
    </row>
    <row r="5" spans="1:10" ht="52.95" customHeight="1">
      <c r="A5" s="345">
        <v>2</v>
      </c>
      <c r="B5" s="378" t="s">
        <v>152</v>
      </c>
      <c r="C5" s="379" t="s">
        <v>58</v>
      </c>
      <c r="D5" s="380">
        <v>5</v>
      </c>
      <c r="E5" s="381"/>
      <c r="F5" s="382">
        <f>D5*E5</f>
        <v>0</v>
      </c>
      <c r="G5" s="383"/>
      <c r="H5" s="384"/>
      <c r="I5" s="385"/>
      <c r="J5" s="386"/>
    </row>
    <row r="6" spans="1:10">
      <c r="A6" s="503" t="s">
        <v>71</v>
      </c>
      <c r="B6" s="504"/>
      <c r="C6" s="504"/>
      <c r="D6" s="504"/>
      <c r="E6" s="505"/>
      <c r="F6" s="229">
        <f>SUM(F4:F5)</f>
        <v>0</v>
      </c>
      <c r="G6" s="283"/>
      <c r="H6" s="387">
        <f>SUM(H4:H5)</f>
        <v>0</v>
      </c>
      <c r="I6" s="388"/>
      <c r="J6" s="150"/>
    </row>
    <row r="7" spans="1:10">
      <c r="A7" s="209"/>
      <c r="B7" s="165"/>
      <c r="C7" s="165"/>
      <c r="D7" s="389"/>
      <c r="E7" s="209"/>
      <c r="F7" s="230"/>
      <c r="G7" s="230"/>
      <c r="H7" s="230"/>
      <c r="I7" s="334"/>
      <c r="J7" s="150"/>
    </row>
    <row r="8" spans="1:10">
      <c r="A8" s="150"/>
      <c r="B8" s="446"/>
      <c r="C8" s="446"/>
      <c r="D8" s="446"/>
      <c r="E8" s="446"/>
      <c r="F8" s="183"/>
      <c r="G8" s="183"/>
      <c r="H8" s="217"/>
      <c r="I8" s="217"/>
      <c r="J8" s="217"/>
    </row>
    <row r="9" spans="1:10">
      <c r="A9" s="150"/>
      <c r="B9" s="446"/>
      <c r="C9" s="446"/>
      <c r="D9" s="446"/>
      <c r="E9" s="446"/>
      <c r="F9" s="183"/>
      <c r="G9" s="183"/>
      <c r="H9" s="447" t="s">
        <v>104</v>
      </c>
      <c r="I9" s="447"/>
      <c r="J9" s="447"/>
    </row>
  </sheetData>
  <mergeCells count="5">
    <mergeCell ref="B9:E9"/>
    <mergeCell ref="H9:J9"/>
    <mergeCell ref="A2:J2"/>
    <mergeCell ref="A6:E6"/>
    <mergeCell ref="B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zoomScale="90" zoomScaleNormal="100" zoomScaleSheetLayoutView="90" workbookViewId="0">
      <selection activeCell="G4" sqref="G4:H7"/>
    </sheetView>
  </sheetViews>
  <sheetFormatPr defaultRowHeight="14.4"/>
  <cols>
    <col min="1" max="1" width="5.33203125" style="194" customWidth="1"/>
    <col min="2" max="2" width="57.44140625" style="194" customWidth="1"/>
    <col min="3" max="3" width="8.5546875" style="194" customWidth="1"/>
    <col min="4" max="4" width="11.44140625" style="194" customWidth="1"/>
    <col min="5" max="6" width="15" style="194" customWidth="1"/>
    <col min="7" max="7" width="8.6640625" style="194" customWidth="1"/>
    <col min="8" max="8" width="15.5546875" style="194" customWidth="1"/>
    <col min="9" max="9" width="11" style="194" customWidth="1"/>
    <col min="10" max="10" width="15.6640625" style="194" bestFit="1" customWidth="1"/>
    <col min="11" max="16384" width="8.88671875" style="194"/>
  </cols>
  <sheetData>
    <row r="1" spans="1:10">
      <c r="A1" s="150"/>
      <c r="B1" s="150"/>
      <c r="C1" s="150"/>
      <c r="D1" s="150"/>
      <c r="E1" s="150"/>
      <c r="F1" s="150"/>
      <c r="G1" s="150"/>
      <c r="H1" s="150"/>
      <c r="I1" s="150"/>
      <c r="J1" s="151" t="s">
        <v>555</v>
      </c>
    </row>
    <row r="2" spans="1:10">
      <c r="A2" s="444" t="s">
        <v>554</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81.599999999999994" customHeight="1">
      <c r="A4" s="146">
        <v>1</v>
      </c>
      <c r="B4" s="152" t="s">
        <v>77</v>
      </c>
      <c r="C4" s="146" t="s">
        <v>8</v>
      </c>
      <c r="D4" s="146">
        <v>50</v>
      </c>
      <c r="E4" s="3"/>
      <c r="F4" s="50">
        <f>D4*E4</f>
        <v>0</v>
      </c>
      <c r="G4" s="390"/>
      <c r="H4" s="154"/>
      <c r="I4" s="146"/>
      <c r="J4" s="146"/>
    </row>
    <row r="5" spans="1:10" ht="68.400000000000006">
      <c r="A5" s="146">
        <v>2</v>
      </c>
      <c r="B5" s="152" t="s">
        <v>78</v>
      </c>
      <c r="C5" s="146" t="s">
        <v>8</v>
      </c>
      <c r="D5" s="146">
        <v>10</v>
      </c>
      <c r="E5" s="3"/>
      <c r="F5" s="50">
        <f>D5*E5</f>
        <v>0</v>
      </c>
      <c r="G5" s="390"/>
      <c r="H5" s="154"/>
      <c r="I5" s="146"/>
      <c r="J5" s="146"/>
    </row>
    <row r="6" spans="1:10" ht="45.6">
      <c r="A6" s="146">
        <v>3</v>
      </c>
      <c r="B6" s="152" t="s">
        <v>79</v>
      </c>
      <c r="C6" s="146" t="s">
        <v>8</v>
      </c>
      <c r="D6" s="146">
        <v>200</v>
      </c>
      <c r="E6" s="3"/>
      <c r="F6" s="50">
        <f>D6*E6</f>
        <v>0</v>
      </c>
      <c r="G6" s="390"/>
      <c r="H6" s="154"/>
      <c r="I6" s="146"/>
      <c r="J6" s="146"/>
    </row>
    <row r="7" spans="1:10" ht="22.8">
      <c r="A7" s="146">
        <v>4</v>
      </c>
      <c r="B7" s="152" t="s">
        <v>80</v>
      </c>
      <c r="C7" s="146" t="s">
        <v>8</v>
      </c>
      <c r="D7" s="146">
        <v>50</v>
      </c>
      <c r="E7" s="3"/>
      <c r="F7" s="50">
        <f>D7*E7</f>
        <v>0</v>
      </c>
      <c r="G7" s="390"/>
      <c r="H7" s="154"/>
      <c r="I7" s="146"/>
      <c r="J7" s="146"/>
    </row>
    <row r="8" spans="1:10" ht="24.6" customHeight="1">
      <c r="A8" s="455" t="s">
        <v>9</v>
      </c>
      <c r="B8" s="456"/>
      <c r="C8" s="456"/>
      <c r="D8" s="456"/>
      <c r="E8" s="457"/>
      <c r="F8" s="214">
        <f>SUM(F4:F7)</f>
        <v>0</v>
      </c>
      <c r="G8" s="76"/>
      <c r="H8" s="215">
        <f>SUM(H4:H7)</f>
        <v>0</v>
      </c>
      <c r="I8" s="216"/>
      <c r="J8" s="216"/>
    </row>
    <row r="9" spans="1:10">
      <c r="A9" s="150"/>
      <c r="B9" s="185"/>
      <c r="C9" s="183"/>
      <c r="D9" s="183"/>
      <c r="E9" s="37"/>
      <c r="F9" s="183"/>
      <c r="G9" s="183"/>
      <c r="H9" s="183"/>
      <c r="I9" s="150"/>
      <c r="J9" s="150"/>
    </row>
    <row r="10" spans="1:10" ht="45.6" customHeight="1">
      <c r="A10" s="443" t="s">
        <v>525</v>
      </c>
      <c r="B10" s="443"/>
      <c r="C10" s="443"/>
      <c r="D10" s="443"/>
      <c r="E10" s="443"/>
      <c r="F10" s="443"/>
      <c r="G10" s="443"/>
      <c r="H10" s="443"/>
      <c r="I10" s="443"/>
      <c r="J10" s="443"/>
    </row>
    <row r="11" spans="1:10" ht="34.950000000000003" customHeight="1">
      <c r="A11" s="150"/>
      <c r="B11" s="185"/>
      <c r="C11" s="185"/>
      <c r="D11" s="185"/>
      <c r="E11" s="185"/>
      <c r="F11" s="183"/>
      <c r="G11" s="183"/>
      <c r="H11" s="217"/>
      <c r="I11" s="217"/>
      <c r="J11" s="217"/>
    </row>
    <row r="12" spans="1:10">
      <c r="A12" s="150"/>
      <c r="B12" s="446"/>
      <c r="C12" s="446"/>
      <c r="D12" s="446"/>
      <c r="E12" s="446"/>
      <c r="F12" s="183"/>
      <c r="G12" s="447" t="s">
        <v>104</v>
      </c>
      <c r="H12" s="447"/>
      <c r="I12" s="447"/>
      <c r="J12" s="447"/>
    </row>
  </sheetData>
  <mergeCells count="5">
    <mergeCell ref="B12:E12"/>
    <mergeCell ref="A2:J2"/>
    <mergeCell ref="A8:E8"/>
    <mergeCell ref="A10:J10"/>
    <mergeCell ref="G12:J12"/>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zoomScaleNormal="100" zoomScaleSheetLayoutView="100" workbookViewId="0">
      <selection activeCell="G4" sqref="G4:H8"/>
    </sheetView>
  </sheetViews>
  <sheetFormatPr defaultRowHeight="14.4"/>
  <cols>
    <col min="1" max="1" width="5.33203125" style="194" customWidth="1"/>
    <col min="2" max="2" width="57.44140625" style="194" customWidth="1"/>
    <col min="3" max="3" width="8.5546875" style="194" customWidth="1"/>
    <col min="4" max="4" width="11.44140625" style="194" customWidth="1"/>
    <col min="5" max="6" width="15" style="194" customWidth="1"/>
    <col min="7" max="7" width="8.6640625" style="194" customWidth="1"/>
    <col min="8" max="8" width="15.5546875" style="194" customWidth="1"/>
    <col min="9" max="9" width="11.6640625" style="194" customWidth="1"/>
    <col min="10" max="10" width="15.5546875" style="194" bestFit="1" customWidth="1"/>
    <col min="11" max="16384" width="8.88671875" style="194"/>
  </cols>
  <sheetData>
    <row r="1" spans="1:10">
      <c r="A1" s="150"/>
      <c r="B1" s="150"/>
      <c r="C1" s="150"/>
      <c r="D1" s="150"/>
      <c r="E1" s="150"/>
      <c r="F1" s="150"/>
      <c r="G1" s="150"/>
      <c r="H1" s="150"/>
      <c r="I1" s="150"/>
      <c r="J1" s="151" t="s">
        <v>556</v>
      </c>
    </row>
    <row r="2" spans="1:10">
      <c r="A2" s="444" t="s">
        <v>586</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68.400000000000006">
      <c r="A4" s="146">
        <v>1</v>
      </c>
      <c r="B4" s="152" t="s">
        <v>498</v>
      </c>
      <c r="C4" s="146" t="s">
        <v>8</v>
      </c>
      <c r="D4" s="146">
        <v>50</v>
      </c>
      <c r="E4" s="3"/>
      <c r="F4" s="50">
        <f>D4*E4</f>
        <v>0</v>
      </c>
      <c r="G4" s="155"/>
      <c r="H4" s="154"/>
      <c r="I4" s="146"/>
      <c r="J4" s="146"/>
    </row>
    <row r="5" spans="1:10" ht="68.400000000000006">
      <c r="A5" s="146">
        <v>2</v>
      </c>
      <c r="B5" s="152" t="s">
        <v>499</v>
      </c>
      <c r="C5" s="146" t="s">
        <v>8</v>
      </c>
      <c r="D5" s="146">
        <v>10</v>
      </c>
      <c r="E5" s="3"/>
      <c r="F5" s="50">
        <f>D5*E5</f>
        <v>0</v>
      </c>
      <c r="G5" s="155"/>
      <c r="H5" s="154"/>
      <c r="I5" s="146"/>
      <c r="J5" s="146"/>
    </row>
    <row r="6" spans="1:10" ht="22.8">
      <c r="A6" s="172">
        <v>3</v>
      </c>
      <c r="B6" s="152" t="s">
        <v>500</v>
      </c>
      <c r="C6" s="172" t="s">
        <v>8</v>
      </c>
      <c r="D6" s="172">
        <v>30</v>
      </c>
      <c r="E6" s="89"/>
      <c r="F6" s="50">
        <f>D6*E6</f>
        <v>0</v>
      </c>
      <c r="G6" s="155"/>
      <c r="H6" s="154"/>
      <c r="I6" s="172"/>
      <c r="J6" s="172"/>
    </row>
    <row r="7" spans="1:10" ht="22.8">
      <c r="A7" s="146">
        <v>4</v>
      </c>
      <c r="B7" s="152" t="s">
        <v>501</v>
      </c>
      <c r="C7" s="146" t="s">
        <v>8</v>
      </c>
      <c r="D7" s="146">
        <v>300</v>
      </c>
      <c r="E7" s="3"/>
      <c r="F7" s="50">
        <f>D7*E7</f>
        <v>0</v>
      </c>
      <c r="G7" s="155"/>
      <c r="H7" s="154"/>
      <c r="I7" s="146"/>
      <c r="J7" s="146"/>
    </row>
    <row r="8" spans="1:10">
      <c r="A8" s="146">
        <v>5</v>
      </c>
      <c r="B8" s="152" t="s">
        <v>316</v>
      </c>
      <c r="C8" s="146" t="s">
        <v>8</v>
      </c>
      <c r="D8" s="146">
        <v>50</v>
      </c>
      <c r="E8" s="3"/>
      <c r="F8" s="50">
        <f>D8*E8</f>
        <v>0</v>
      </c>
      <c r="G8" s="155"/>
      <c r="H8" s="154"/>
      <c r="I8" s="146"/>
      <c r="J8" s="146"/>
    </row>
    <row r="9" spans="1:10" ht="24.6" customHeight="1">
      <c r="A9" s="455" t="s">
        <v>9</v>
      </c>
      <c r="B9" s="456"/>
      <c r="C9" s="456"/>
      <c r="D9" s="456"/>
      <c r="E9" s="457"/>
      <c r="F9" s="214">
        <f>SUM(F4:F8)</f>
        <v>0</v>
      </c>
      <c r="G9" s="76"/>
      <c r="H9" s="215">
        <f>SUM(H4:H8)</f>
        <v>0</v>
      </c>
      <c r="I9" s="216"/>
      <c r="J9" s="216"/>
    </row>
    <row r="10" spans="1:10">
      <c r="A10" s="150"/>
      <c r="B10" s="185"/>
      <c r="C10" s="183"/>
      <c r="D10" s="183"/>
      <c r="E10" s="37"/>
      <c r="F10" s="183"/>
      <c r="G10" s="183"/>
      <c r="H10" s="183"/>
      <c r="I10" s="150"/>
      <c r="J10" s="150"/>
    </row>
    <row r="11" spans="1:10" ht="45.6" customHeight="1">
      <c r="A11" s="443" t="s">
        <v>213</v>
      </c>
      <c r="B11" s="443"/>
      <c r="C11" s="443"/>
      <c r="D11" s="443"/>
      <c r="E11" s="443"/>
      <c r="F11" s="443"/>
      <c r="G11" s="443"/>
      <c r="H11" s="443"/>
      <c r="I11" s="443"/>
      <c r="J11" s="443"/>
    </row>
    <row r="12" spans="1:10">
      <c r="A12" s="150"/>
      <c r="B12" s="446"/>
      <c r="C12" s="446"/>
      <c r="D12" s="446"/>
      <c r="E12" s="446"/>
      <c r="F12" s="183"/>
      <c r="G12" s="447" t="s">
        <v>104</v>
      </c>
      <c r="H12" s="447"/>
      <c r="I12" s="447"/>
      <c r="J12" s="447"/>
    </row>
  </sheetData>
  <mergeCells count="5">
    <mergeCell ref="A2:J2"/>
    <mergeCell ref="A9:E9"/>
    <mergeCell ref="A11:J11"/>
    <mergeCell ref="B12:E12"/>
    <mergeCell ref="G12:J12"/>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view="pageBreakPreview" zoomScaleNormal="100" zoomScaleSheetLayoutView="100" workbookViewId="0">
      <selection activeCell="H4" sqref="H4"/>
    </sheetView>
  </sheetViews>
  <sheetFormatPr defaultRowHeight="14.4"/>
  <cols>
    <col min="1" max="1" width="5.33203125" style="194" customWidth="1"/>
    <col min="2" max="2" width="50" style="194" customWidth="1"/>
    <col min="3" max="3" width="8.5546875" style="194" customWidth="1"/>
    <col min="4" max="4" width="10" style="194" customWidth="1"/>
    <col min="5" max="5" width="13.5546875" style="194" customWidth="1"/>
    <col min="6" max="6" width="15.6640625" style="194" customWidth="1"/>
    <col min="7" max="7" width="8.6640625" style="194" customWidth="1"/>
    <col min="8" max="8" width="14.109375" style="194" customWidth="1"/>
    <col min="9" max="10" width="10.33203125" style="194" customWidth="1"/>
    <col min="11" max="16384" width="8.88671875" style="194"/>
  </cols>
  <sheetData>
    <row r="1" spans="1:10">
      <c r="A1" s="150"/>
      <c r="B1" s="150"/>
      <c r="C1" s="150"/>
      <c r="D1" s="150"/>
      <c r="E1" s="150"/>
      <c r="F1" s="150"/>
      <c r="G1" s="150"/>
      <c r="H1" s="150"/>
      <c r="I1" s="150"/>
      <c r="J1" s="151" t="s">
        <v>558</v>
      </c>
    </row>
    <row r="2" spans="1:10">
      <c r="A2" s="444" t="s">
        <v>557</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79.8">
      <c r="A4" s="146">
        <v>1</v>
      </c>
      <c r="B4" s="152" t="s">
        <v>221</v>
      </c>
      <c r="C4" s="146" t="s">
        <v>8</v>
      </c>
      <c r="D4" s="146">
        <v>100</v>
      </c>
      <c r="E4" s="3"/>
      <c r="F4" s="50">
        <f>D4*E4</f>
        <v>0</v>
      </c>
      <c r="G4" s="390"/>
      <c r="H4" s="154"/>
      <c r="I4" s="146"/>
      <c r="J4" s="146"/>
    </row>
    <row r="5" spans="1:10" ht="27.6" customHeight="1">
      <c r="A5" s="455" t="s">
        <v>9</v>
      </c>
      <c r="B5" s="456"/>
      <c r="C5" s="456"/>
      <c r="D5" s="456"/>
      <c r="E5" s="457"/>
      <c r="F5" s="214">
        <f>F4</f>
        <v>0</v>
      </c>
      <c r="G5" s="76"/>
      <c r="H5" s="215">
        <f>H4</f>
        <v>0</v>
      </c>
      <c r="I5" s="216"/>
      <c r="J5" s="216"/>
    </row>
    <row r="6" spans="1:10" ht="25.95" customHeight="1">
      <c r="A6" s="150"/>
      <c r="B6" s="506" t="s">
        <v>355</v>
      </c>
      <c r="C6" s="506"/>
      <c r="D6" s="506"/>
      <c r="E6" s="506"/>
      <c r="F6" s="506"/>
      <c r="G6" s="183"/>
      <c r="H6" s="183"/>
      <c r="I6" s="150"/>
      <c r="J6" s="150"/>
    </row>
    <row r="7" spans="1:10">
      <c r="A7" s="150"/>
      <c r="B7" s="446"/>
      <c r="C7" s="446"/>
      <c r="D7" s="446"/>
      <c r="E7" s="446"/>
      <c r="F7" s="446"/>
      <c r="G7" s="446"/>
      <c r="H7" s="446"/>
      <c r="I7" s="446"/>
      <c r="J7" s="446"/>
    </row>
    <row r="8" spans="1:10" ht="20.25" customHeight="1">
      <c r="A8" s="150"/>
      <c r="B8" s="446"/>
      <c r="C8" s="446"/>
      <c r="D8" s="446"/>
      <c r="E8" s="446"/>
      <c r="F8" s="446"/>
      <c r="G8" s="446"/>
      <c r="H8" s="446"/>
      <c r="I8" s="446"/>
      <c r="J8" s="446"/>
    </row>
    <row r="9" spans="1:10">
      <c r="A9" s="150"/>
      <c r="B9" s="446"/>
      <c r="C9" s="446"/>
      <c r="D9" s="446"/>
      <c r="E9" s="446"/>
      <c r="F9" s="183"/>
      <c r="G9" s="183"/>
      <c r="H9" s="447" t="s">
        <v>104</v>
      </c>
      <c r="I9" s="447"/>
      <c r="J9" s="447"/>
    </row>
  </sheetData>
  <mergeCells count="7">
    <mergeCell ref="B9:E9"/>
    <mergeCell ref="H9:J9"/>
    <mergeCell ref="A2:J2"/>
    <mergeCell ref="A5:E5"/>
    <mergeCell ref="B7:J7"/>
    <mergeCell ref="B8:J8"/>
    <mergeCell ref="B6:F6"/>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G5" sqref="G5:H6"/>
    </sheetView>
  </sheetViews>
  <sheetFormatPr defaultRowHeight="14.4"/>
  <cols>
    <col min="1" max="1" width="4.5546875" style="175" customWidth="1"/>
    <col min="2" max="2" width="51.44140625" style="175" customWidth="1"/>
    <col min="3" max="3" width="8.88671875" style="175"/>
    <col min="4" max="4" width="9.44140625" style="175" customWidth="1"/>
    <col min="5" max="5" width="17.109375" style="175" customWidth="1"/>
    <col min="6" max="6" width="16" style="175" customWidth="1"/>
    <col min="7" max="7" width="8.88671875" style="175"/>
    <col min="8" max="8" width="12.109375" style="175" bestFit="1" customWidth="1"/>
    <col min="9" max="9" width="12.109375" style="175" customWidth="1"/>
    <col min="10" max="10" width="13.6640625" style="175" customWidth="1"/>
    <col min="11" max="16384" width="8.88671875" style="175"/>
  </cols>
  <sheetData>
    <row r="1" spans="1:10">
      <c r="A1" s="150"/>
      <c r="B1" s="150"/>
      <c r="C1" s="150"/>
      <c r="D1" s="150"/>
      <c r="E1" s="150"/>
      <c r="F1" s="150"/>
      <c r="G1" s="150"/>
      <c r="H1" s="150"/>
      <c r="I1" s="150"/>
      <c r="J1" s="151" t="s">
        <v>560</v>
      </c>
    </row>
    <row r="2" spans="1:10">
      <c r="A2" s="444" t="s">
        <v>559</v>
      </c>
      <c r="B2" s="444"/>
      <c r="C2" s="444"/>
      <c r="D2" s="444"/>
      <c r="E2" s="444"/>
      <c r="F2" s="444"/>
      <c r="G2" s="444"/>
      <c r="H2" s="444"/>
      <c r="I2" s="444"/>
      <c r="J2" s="444"/>
    </row>
    <row r="3" spans="1:10" ht="30.6">
      <c r="A3" s="146" t="s">
        <v>0</v>
      </c>
      <c r="B3" s="343" t="s">
        <v>1</v>
      </c>
      <c r="C3" s="146" t="s">
        <v>2</v>
      </c>
      <c r="D3" s="146" t="s">
        <v>144</v>
      </c>
      <c r="E3" s="3" t="s">
        <v>3</v>
      </c>
      <c r="F3" s="146" t="s">
        <v>4</v>
      </c>
      <c r="G3" s="167" t="s">
        <v>5</v>
      </c>
      <c r="H3" s="146" t="s">
        <v>6</v>
      </c>
      <c r="I3" s="146" t="s">
        <v>235</v>
      </c>
      <c r="J3" s="146" t="s">
        <v>7</v>
      </c>
    </row>
    <row r="4" spans="1:10" ht="61.2" customHeight="1">
      <c r="A4" s="508">
        <v>1</v>
      </c>
      <c r="B4" s="275" t="s">
        <v>81</v>
      </c>
      <c r="C4" s="511" t="s">
        <v>82</v>
      </c>
      <c r="D4" s="515"/>
      <c r="E4" s="516"/>
      <c r="F4" s="516"/>
      <c r="G4" s="516"/>
      <c r="H4" s="516"/>
      <c r="I4" s="516"/>
      <c r="J4" s="517"/>
    </row>
    <row r="5" spans="1:10" ht="27" customHeight="1">
      <c r="A5" s="509"/>
      <c r="B5" s="391" t="s">
        <v>83</v>
      </c>
      <c r="C5" s="512"/>
      <c r="D5" s="345">
        <v>5</v>
      </c>
      <c r="E5" s="48"/>
      <c r="F5" s="50">
        <f>D5*E5</f>
        <v>0</v>
      </c>
      <c r="G5" s="392"/>
      <c r="H5" s="393"/>
      <c r="I5" s="224"/>
      <c r="J5" s="224"/>
    </row>
    <row r="6" spans="1:10" ht="29.25" customHeight="1">
      <c r="A6" s="510"/>
      <c r="B6" s="394" t="s">
        <v>84</v>
      </c>
      <c r="C6" s="513"/>
      <c r="D6" s="345">
        <v>5</v>
      </c>
      <c r="E6" s="41"/>
      <c r="F6" s="50">
        <f>D6*E6</f>
        <v>0</v>
      </c>
      <c r="G6" s="392"/>
      <c r="H6" s="393"/>
      <c r="I6" s="224"/>
      <c r="J6" s="224"/>
    </row>
    <row r="7" spans="1:10">
      <c r="A7" s="455" t="s">
        <v>9</v>
      </c>
      <c r="B7" s="459"/>
      <c r="C7" s="459"/>
      <c r="D7" s="459"/>
      <c r="E7" s="457"/>
      <c r="F7" s="214">
        <f>SUM(F5:F6)</f>
        <v>0</v>
      </c>
      <c r="G7" s="76"/>
      <c r="H7" s="215">
        <f>SUM(H5:H6)</f>
        <v>0</v>
      </c>
      <c r="I7" s="334"/>
      <c r="J7" s="334"/>
    </row>
    <row r="8" spans="1:10">
      <c r="A8" s="217"/>
      <c r="B8" s="217"/>
      <c r="C8" s="217"/>
      <c r="D8" s="217"/>
      <c r="E8" s="217"/>
      <c r="F8" s="395"/>
      <c r="G8" s="395"/>
      <c r="H8" s="396"/>
      <c r="I8" s="334"/>
      <c r="J8" s="334"/>
    </row>
    <row r="9" spans="1:10" s="194" customFormat="1" ht="22.95" customHeight="1">
      <c r="A9" s="150"/>
      <c r="B9" s="514" t="s">
        <v>85</v>
      </c>
      <c r="C9" s="514"/>
      <c r="D9" s="183"/>
      <c r="E9" s="37"/>
      <c r="F9" s="183"/>
      <c r="G9" s="183"/>
      <c r="H9" s="183"/>
      <c r="I9" s="150"/>
      <c r="J9" s="150"/>
    </row>
    <row r="10" spans="1:10">
      <c r="A10" s="150"/>
      <c r="B10" s="507"/>
      <c r="C10" s="507"/>
      <c r="D10" s="507"/>
      <c r="E10" s="507"/>
      <c r="F10" s="183"/>
      <c r="G10" s="183"/>
      <c r="H10" s="217"/>
      <c r="I10" s="217"/>
      <c r="J10" s="217"/>
    </row>
    <row r="11" spans="1:10">
      <c r="A11" s="150"/>
      <c r="B11" s="446"/>
      <c r="C11" s="446"/>
      <c r="D11" s="446"/>
      <c r="E11" s="446"/>
      <c r="F11" s="183"/>
      <c r="G11" s="183"/>
      <c r="H11" s="150" t="s">
        <v>104</v>
      </c>
      <c r="I11" s="150"/>
      <c r="J11" s="150"/>
    </row>
  </sheetData>
  <mergeCells count="8">
    <mergeCell ref="B10:E10"/>
    <mergeCell ref="B11:E11"/>
    <mergeCell ref="A2:J2"/>
    <mergeCell ref="A4:A6"/>
    <mergeCell ref="C4:C6"/>
    <mergeCell ref="A7:E7"/>
    <mergeCell ref="B9:C9"/>
    <mergeCell ref="D4:J4"/>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zoomScaleNormal="100" zoomScaleSheetLayoutView="100" workbookViewId="0">
      <selection activeCell="G4" sqref="G4:H6"/>
    </sheetView>
  </sheetViews>
  <sheetFormatPr defaultRowHeight="14.4"/>
  <cols>
    <col min="1" max="1" width="5.5546875" customWidth="1"/>
    <col min="2" max="2" width="50.88671875" customWidth="1"/>
    <col min="4" max="4" width="8.88671875" style="175"/>
    <col min="5" max="5" width="11.88671875" customWidth="1"/>
    <col min="6" max="6" width="15.33203125" customWidth="1"/>
    <col min="7" max="7" width="8.33203125" customWidth="1"/>
    <col min="8" max="8" width="13" customWidth="1"/>
    <col min="9" max="9" width="13.88671875" customWidth="1"/>
    <col min="10" max="10" width="21" customWidth="1"/>
  </cols>
  <sheetData>
    <row r="1" spans="1:10">
      <c r="A1" s="17"/>
      <c r="B1" s="17"/>
      <c r="C1" s="17"/>
      <c r="D1" s="150"/>
      <c r="E1" s="17"/>
      <c r="F1" s="17"/>
      <c r="G1" s="17"/>
      <c r="H1" s="17"/>
      <c r="I1" s="17"/>
      <c r="J1" s="31" t="s">
        <v>562</v>
      </c>
    </row>
    <row r="2" spans="1:10">
      <c r="A2" s="478" t="s">
        <v>561</v>
      </c>
      <c r="B2" s="478"/>
      <c r="C2" s="478"/>
      <c r="D2" s="478"/>
      <c r="E2" s="478"/>
      <c r="F2" s="478"/>
      <c r="G2" s="478"/>
      <c r="H2" s="478"/>
      <c r="I2" s="478"/>
      <c r="J2" s="478"/>
    </row>
    <row r="3" spans="1:10" ht="34.200000000000003">
      <c r="A3" s="1" t="s">
        <v>0</v>
      </c>
      <c r="B3" s="1" t="s">
        <v>1</v>
      </c>
      <c r="C3" s="1" t="s">
        <v>2</v>
      </c>
      <c r="D3" s="146" t="s">
        <v>144</v>
      </c>
      <c r="E3" s="3" t="s">
        <v>3</v>
      </c>
      <c r="F3" s="2" t="s">
        <v>4</v>
      </c>
      <c r="G3" s="2" t="s">
        <v>5</v>
      </c>
      <c r="H3" s="1" t="s">
        <v>6</v>
      </c>
      <c r="I3" s="1" t="s">
        <v>235</v>
      </c>
      <c r="J3" s="1" t="s">
        <v>7</v>
      </c>
    </row>
    <row r="4" spans="1:10" ht="79.8">
      <c r="A4" s="84">
        <v>1</v>
      </c>
      <c r="B4" s="100" t="s">
        <v>356</v>
      </c>
      <c r="C4" s="1" t="s">
        <v>86</v>
      </c>
      <c r="D4" s="146">
        <v>10</v>
      </c>
      <c r="E4" s="3"/>
      <c r="F4" s="43">
        <f>D4*E4</f>
        <v>0</v>
      </c>
      <c r="G4" s="59"/>
      <c r="H4" s="44"/>
      <c r="I4" s="1"/>
      <c r="J4" s="1"/>
    </row>
    <row r="5" spans="1:10" ht="91.2">
      <c r="A5" s="84">
        <v>2</v>
      </c>
      <c r="B5" s="87" t="s">
        <v>643</v>
      </c>
      <c r="C5" s="1" t="s">
        <v>86</v>
      </c>
      <c r="D5" s="146">
        <v>10</v>
      </c>
      <c r="E5" s="3"/>
      <c r="F5" s="43">
        <f>D5*E5</f>
        <v>0</v>
      </c>
      <c r="G5" s="59"/>
      <c r="H5" s="44"/>
      <c r="I5" s="84"/>
      <c r="J5" s="84"/>
    </row>
    <row r="6" spans="1:10" ht="68.400000000000006">
      <c r="A6" s="84">
        <v>3</v>
      </c>
      <c r="B6" s="87" t="s">
        <v>526</v>
      </c>
      <c r="C6" s="1" t="s">
        <v>86</v>
      </c>
      <c r="D6" s="146">
        <v>3</v>
      </c>
      <c r="E6" s="88"/>
      <c r="F6" s="43">
        <f>D6*E6</f>
        <v>0</v>
      </c>
      <c r="G6" s="59"/>
      <c r="H6" s="44"/>
      <c r="I6" s="84"/>
      <c r="J6" s="84"/>
    </row>
    <row r="7" spans="1:10">
      <c r="A7" s="518" t="s">
        <v>9</v>
      </c>
      <c r="B7" s="519"/>
      <c r="C7" s="519"/>
      <c r="D7" s="519"/>
      <c r="E7" s="520"/>
      <c r="F7" s="32">
        <f>SUM(F4:F6)</f>
        <v>0</v>
      </c>
      <c r="G7" s="33"/>
      <c r="H7" s="34">
        <f>SUM(H4:H6)</f>
        <v>0</v>
      </c>
      <c r="I7" s="35"/>
      <c r="J7" s="35"/>
    </row>
    <row r="8" spans="1:10">
      <c r="A8" s="17"/>
      <c r="B8" s="36"/>
      <c r="C8" s="30"/>
      <c r="D8" s="183"/>
      <c r="E8" s="37"/>
      <c r="F8" s="29"/>
      <c r="G8" s="29"/>
      <c r="H8" s="30"/>
      <c r="I8" s="17"/>
      <c r="J8" s="17"/>
    </row>
    <row r="9" spans="1:10" s="82" customFormat="1">
      <c r="A9" s="17"/>
      <c r="B9" s="521" t="s">
        <v>87</v>
      </c>
      <c r="C9" s="521"/>
      <c r="D9" s="521"/>
      <c r="E9" s="521"/>
      <c r="F9" s="29"/>
      <c r="G9" s="29"/>
      <c r="H9" s="30"/>
      <c r="I9" s="17"/>
      <c r="J9" s="17"/>
    </row>
    <row r="10" spans="1:10">
      <c r="A10" s="17"/>
      <c r="B10" s="476"/>
      <c r="C10" s="476"/>
      <c r="D10" s="476"/>
      <c r="E10" s="476"/>
      <c r="F10" s="476"/>
      <c r="G10" s="476"/>
      <c r="H10" s="476"/>
      <c r="I10" s="476"/>
      <c r="J10" s="476"/>
    </row>
    <row r="11" spans="1:10">
      <c r="A11" s="17"/>
      <c r="B11" s="476"/>
      <c r="C11" s="476"/>
      <c r="D11" s="476"/>
      <c r="E11" s="476"/>
      <c r="F11" s="29"/>
      <c r="G11" s="29"/>
      <c r="H11" s="38"/>
      <c r="I11" s="38"/>
      <c r="J11" s="38"/>
    </row>
    <row r="12" spans="1:10">
      <c r="A12" s="17"/>
      <c r="B12" s="476"/>
      <c r="C12" s="476"/>
      <c r="D12" s="476"/>
      <c r="E12" s="476"/>
      <c r="F12" s="29"/>
      <c r="G12" s="29"/>
      <c r="H12" s="17" t="s">
        <v>104</v>
      </c>
      <c r="I12" s="17"/>
      <c r="J12" s="17"/>
    </row>
  </sheetData>
  <mergeCells count="6">
    <mergeCell ref="B12:E12"/>
    <mergeCell ref="A2:J2"/>
    <mergeCell ref="A7:E7"/>
    <mergeCell ref="B9:E9"/>
    <mergeCell ref="B10:J10"/>
    <mergeCell ref="B11:E11"/>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90" zoomScaleNormal="100" zoomScaleSheetLayoutView="90" workbookViewId="0">
      <selection activeCell="H36" sqref="H36"/>
    </sheetView>
  </sheetViews>
  <sheetFormatPr defaultRowHeight="11.4"/>
  <cols>
    <col min="1" max="1" width="5.33203125" style="212" customWidth="1"/>
    <col min="2" max="2" width="44" style="212" customWidth="1"/>
    <col min="3" max="3" width="9" style="212" bestFit="1" customWidth="1"/>
    <col min="4" max="4" width="10.44140625" style="212" bestFit="1" customWidth="1"/>
    <col min="5" max="5" width="11.88671875" style="212" customWidth="1"/>
    <col min="6" max="6" width="15.88671875" style="403" customWidth="1"/>
    <col min="7" max="7" width="9" style="212" bestFit="1" customWidth="1"/>
    <col min="8" max="8" width="14.44140625" style="403" customWidth="1"/>
    <col min="9" max="9" width="14" style="212" customWidth="1"/>
    <col min="10" max="10" width="15.5546875" style="212" bestFit="1" customWidth="1"/>
    <col min="11" max="256" width="8.88671875" style="212"/>
    <col min="257" max="257" width="5.33203125" style="212" customWidth="1"/>
    <col min="258" max="258" width="44" style="212" customWidth="1"/>
    <col min="259" max="260" width="8.88671875" style="212"/>
    <col min="261" max="261" width="11.88671875" style="212" customWidth="1"/>
    <col min="262" max="262" width="15.88671875" style="212" customWidth="1"/>
    <col min="263" max="263" width="8.88671875" style="212"/>
    <col min="264" max="264" width="14.44140625" style="212" customWidth="1"/>
    <col min="265" max="265" width="14" style="212" customWidth="1"/>
    <col min="266" max="266" width="13.6640625" style="212" customWidth="1"/>
    <col min="267" max="512" width="8.88671875" style="212"/>
    <col min="513" max="513" width="5.33203125" style="212" customWidth="1"/>
    <col min="514" max="514" width="44" style="212" customWidth="1"/>
    <col min="515" max="516" width="8.88671875" style="212"/>
    <col min="517" max="517" width="11.88671875" style="212" customWidth="1"/>
    <col min="518" max="518" width="15.88671875" style="212" customWidth="1"/>
    <col min="519" max="519" width="8.88671875" style="212"/>
    <col min="520" max="520" width="14.44140625" style="212" customWidth="1"/>
    <col min="521" max="521" width="14" style="212" customWidth="1"/>
    <col min="522" max="522" width="13.6640625" style="212" customWidth="1"/>
    <col min="523" max="768" width="8.88671875" style="212"/>
    <col min="769" max="769" width="5.33203125" style="212" customWidth="1"/>
    <col min="770" max="770" width="44" style="212" customWidth="1"/>
    <col min="771" max="772" width="8.88671875" style="212"/>
    <col min="773" max="773" width="11.88671875" style="212" customWidth="1"/>
    <col min="774" max="774" width="15.88671875" style="212" customWidth="1"/>
    <col min="775" max="775" width="8.88671875" style="212"/>
    <col min="776" max="776" width="14.44140625" style="212" customWidth="1"/>
    <col min="777" max="777" width="14" style="212" customWidth="1"/>
    <col min="778" max="778" width="13.6640625" style="212" customWidth="1"/>
    <col min="779" max="1024" width="8.88671875" style="212"/>
    <col min="1025" max="1025" width="5.33203125" style="212" customWidth="1"/>
    <col min="1026" max="1026" width="44" style="212" customWidth="1"/>
    <col min="1027" max="1028" width="8.88671875" style="212"/>
    <col min="1029" max="1029" width="11.88671875" style="212" customWidth="1"/>
    <col min="1030" max="1030" width="15.88671875" style="212" customWidth="1"/>
    <col min="1031" max="1031" width="8.88671875" style="212"/>
    <col min="1032" max="1032" width="14.44140625" style="212" customWidth="1"/>
    <col min="1033" max="1033" width="14" style="212" customWidth="1"/>
    <col min="1034" max="1034" width="13.6640625" style="212" customWidth="1"/>
    <col min="1035" max="1280" width="8.88671875" style="212"/>
    <col min="1281" max="1281" width="5.33203125" style="212" customWidth="1"/>
    <col min="1282" max="1282" width="44" style="212" customWidth="1"/>
    <col min="1283" max="1284" width="8.88671875" style="212"/>
    <col min="1285" max="1285" width="11.88671875" style="212" customWidth="1"/>
    <col min="1286" max="1286" width="15.88671875" style="212" customWidth="1"/>
    <col min="1287" max="1287" width="8.88671875" style="212"/>
    <col min="1288" max="1288" width="14.44140625" style="212" customWidth="1"/>
    <col min="1289" max="1289" width="14" style="212" customWidth="1"/>
    <col min="1290" max="1290" width="13.6640625" style="212" customWidth="1"/>
    <col min="1291" max="1536" width="8.88671875" style="212"/>
    <col min="1537" max="1537" width="5.33203125" style="212" customWidth="1"/>
    <col min="1538" max="1538" width="44" style="212" customWidth="1"/>
    <col min="1539" max="1540" width="8.88671875" style="212"/>
    <col min="1541" max="1541" width="11.88671875" style="212" customWidth="1"/>
    <col min="1542" max="1542" width="15.88671875" style="212" customWidth="1"/>
    <col min="1543" max="1543" width="8.88671875" style="212"/>
    <col min="1544" max="1544" width="14.44140625" style="212" customWidth="1"/>
    <col min="1545" max="1545" width="14" style="212" customWidth="1"/>
    <col min="1546" max="1546" width="13.6640625" style="212" customWidth="1"/>
    <col min="1547" max="1792" width="8.88671875" style="212"/>
    <col min="1793" max="1793" width="5.33203125" style="212" customWidth="1"/>
    <col min="1794" max="1794" width="44" style="212" customWidth="1"/>
    <col min="1795" max="1796" width="8.88671875" style="212"/>
    <col min="1797" max="1797" width="11.88671875" style="212" customWidth="1"/>
    <col min="1798" max="1798" width="15.88671875" style="212" customWidth="1"/>
    <col min="1799" max="1799" width="8.88671875" style="212"/>
    <col min="1800" max="1800" width="14.44140625" style="212" customWidth="1"/>
    <col min="1801" max="1801" width="14" style="212" customWidth="1"/>
    <col min="1802" max="1802" width="13.6640625" style="212" customWidth="1"/>
    <col min="1803" max="2048" width="8.88671875" style="212"/>
    <col min="2049" max="2049" width="5.33203125" style="212" customWidth="1"/>
    <col min="2050" max="2050" width="44" style="212" customWidth="1"/>
    <col min="2051" max="2052" width="8.88671875" style="212"/>
    <col min="2053" max="2053" width="11.88671875" style="212" customWidth="1"/>
    <col min="2054" max="2054" width="15.88671875" style="212" customWidth="1"/>
    <col min="2055" max="2055" width="8.88671875" style="212"/>
    <col min="2056" max="2056" width="14.44140625" style="212" customWidth="1"/>
    <col min="2057" max="2057" width="14" style="212" customWidth="1"/>
    <col min="2058" max="2058" width="13.6640625" style="212" customWidth="1"/>
    <col min="2059" max="2304" width="8.88671875" style="212"/>
    <col min="2305" max="2305" width="5.33203125" style="212" customWidth="1"/>
    <col min="2306" max="2306" width="44" style="212" customWidth="1"/>
    <col min="2307" max="2308" width="8.88671875" style="212"/>
    <col min="2309" max="2309" width="11.88671875" style="212" customWidth="1"/>
    <col min="2310" max="2310" width="15.88671875" style="212" customWidth="1"/>
    <col min="2311" max="2311" width="8.88671875" style="212"/>
    <col min="2312" max="2312" width="14.44140625" style="212" customWidth="1"/>
    <col min="2313" max="2313" width="14" style="212" customWidth="1"/>
    <col min="2314" max="2314" width="13.6640625" style="212" customWidth="1"/>
    <col min="2315" max="2560" width="8.88671875" style="212"/>
    <col min="2561" max="2561" width="5.33203125" style="212" customWidth="1"/>
    <col min="2562" max="2562" width="44" style="212" customWidth="1"/>
    <col min="2563" max="2564" width="8.88671875" style="212"/>
    <col min="2565" max="2565" width="11.88671875" style="212" customWidth="1"/>
    <col min="2566" max="2566" width="15.88671875" style="212" customWidth="1"/>
    <col min="2567" max="2567" width="8.88671875" style="212"/>
    <col min="2568" max="2568" width="14.44140625" style="212" customWidth="1"/>
    <col min="2569" max="2569" width="14" style="212" customWidth="1"/>
    <col min="2570" max="2570" width="13.6640625" style="212" customWidth="1"/>
    <col min="2571" max="2816" width="8.88671875" style="212"/>
    <col min="2817" max="2817" width="5.33203125" style="212" customWidth="1"/>
    <col min="2818" max="2818" width="44" style="212" customWidth="1"/>
    <col min="2819" max="2820" width="8.88671875" style="212"/>
    <col min="2821" max="2821" width="11.88671875" style="212" customWidth="1"/>
    <col min="2822" max="2822" width="15.88671875" style="212" customWidth="1"/>
    <col min="2823" max="2823" width="8.88671875" style="212"/>
    <col min="2824" max="2824" width="14.44140625" style="212" customWidth="1"/>
    <col min="2825" max="2825" width="14" style="212" customWidth="1"/>
    <col min="2826" max="2826" width="13.6640625" style="212" customWidth="1"/>
    <col min="2827" max="3072" width="8.88671875" style="212"/>
    <col min="3073" max="3073" width="5.33203125" style="212" customWidth="1"/>
    <col min="3074" max="3074" width="44" style="212" customWidth="1"/>
    <col min="3075" max="3076" width="8.88671875" style="212"/>
    <col min="3077" max="3077" width="11.88671875" style="212" customWidth="1"/>
    <col min="3078" max="3078" width="15.88671875" style="212" customWidth="1"/>
    <col min="3079" max="3079" width="8.88671875" style="212"/>
    <col min="3080" max="3080" width="14.44140625" style="212" customWidth="1"/>
    <col min="3081" max="3081" width="14" style="212" customWidth="1"/>
    <col min="3082" max="3082" width="13.6640625" style="212" customWidth="1"/>
    <col min="3083" max="3328" width="8.88671875" style="212"/>
    <col min="3329" max="3329" width="5.33203125" style="212" customWidth="1"/>
    <col min="3330" max="3330" width="44" style="212" customWidth="1"/>
    <col min="3331" max="3332" width="8.88671875" style="212"/>
    <col min="3333" max="3333" width="11.88671875" style="212" customWidth="1"/>
    <col min="3334" max="3334" width="15.88671875" style="212" customWidth="1"/>
    <col min="3335" max="3335" width="8.88671875" style="212"/>
    <col min="3336" max="3336" width="14.44140625" style="212" customWidth="1"/>
    <col min="3337" max="3337" width="14" style="212" customWidth="1"/>
    <col min="3338" max="3338" width="13.6640625" style="212" customWidth="1"/>
    <col min="3339" max="3584" width="8.88671875" style="212"/>
    <col min="3585" max="3585" width="5.33203125" style="212" customWidth="1"/>
    <col min="3586" max="3586" width="44" style="212" customWidth="1"/>
    <col min="3587" max="3588" width="8.88671875" style="212"/>
    <col min="3589" max="3589" width="11.88671875" style="212" customWidth="1"/>
    <col min="3590" max="3590" width="15.88671875" style="212" customWidth="1"/>
    <col min="3591" max="3591" width="8.88671875" style="212"/>
    <col min="3592" max="3592" width="14.44140625" style="212" customWidth="1"/>
    <col min="3593" max="3593" width="14" style="212" customWidth="1"/>
    <col min="3594" max="3594" width="13.6640625" style="212" customWidth="1"/>
    <col min="3595" max="3840" width="8.88671875" style="212"/>
    <col min="3841" max="3841" width="5.33203125" style="212" customWidth="1"/>
    <col min="3842" max="3842" width="44" style="212" customWidth="1"/>
    <col min="3843" max="3844" width="8.88671875" style="212"/>
    <col min="3845" max="3845" width="11.88671875" style="212" customWidth="1"/>
    <col min="3846" max="3846" width="15.88671875" style="212" customWidth="1"/>
    <col min="3847" max="3847" width="8.88671875" style="212"/>
    <col min="3848" max="3848" width="14.44140625" style="212" customWidth="1"/>
    <col min="3849" max="3849" width="14" style="212" customWidth="1"/>
    <col min="3850" max="3850" width="13.6640625" style="212" customWidth="1"/>
    <col min="3851" max="4096" width="8.88671875" style="212"/>
    <col min="4097" max="4097" width="5.33203125" style="212" customWidth="1"/>
    <col min="4098" max="4098" width="44" style="212" customWidth="1"/>
    <col min="4099" max="4100" width="8.88671875" style="212"/>
    <col min="4101" max="4101" width="11.88671875" style="212" customWidth="1"/>
    <col min="4102" max="4102" width="15.88671875" style="212" customWidth="1"/>
    <col min="4103" max="4103" width="8.88671875" style="212"/>
    <col min="4104" max="4104" width="14.44140625" style="212" customWidth="1"/>
    <col min="4105" max="4105" width="14" style="212" customWidth="1"/>
    <col min="4106" max="4106" width="13.6640625" style="212" customWidth="1"/>
    <col min="4107" max="4352" width="8.88671875" style="212"/>
    <col min="4353" max="4353" width="5.33203125" style="212" customWidth="1"/>
    <col min="4354" max="4354" width="44" style="212" customWidth="1"/>
    <col min="4355" max="4356" width="8.88671875" style="212"/>
    <col min="4357" max="4357" width="11.88671875" style="212" customWidth="1"/>
    <col min="4358" max="4358" width="15.88671875" style="212" customWidth="1"/>
    <col min="4359" max="4359" width="8.88671875" style="212"/>
    <col min="4360" max="4360" width="14.44140625" style="212" customWidth="1"/>
    <col min="4361" max="4361" width="14" style="212" customWidth="1"/>
    <col min="4362" max="4362" width="13.6640625" style="212" customWidth="1"/>
    <col min="4363" max="4608" width="8.88671875" style="212"/>
    <col min="4609" max="4609" width="5.33203125" style="212" customWidth="1"/>
    <col min="4610" max="4610" width="44" style="212" customWidth="1"/>
    <col min="4611" max="4612" width="8.88671875" style="212"/>
    <col min="4613" max="4613" width="11.88671875" style="212" customWidth="1"/>
    <col min="4614" max="4614" width="15.88671875" style="212" customWidth="1"/>
    <col min="4615" max="4615" width="8.88671875" style="212"/>
    <col min="4616" max="4616" width="14.44140625" style="212" customWidth="1"/>
    <col min="4617" max="4617" width="14" style="212" customWidth="1"/>
    <col min="4618" max="4618" width="13.6640625" style="212" customWidth="1"/>
    <col min="4619" max="4864" width="8.88671875" style="212"/>
    <col min="4865" max="4865" width="5.33203125" style="212" customWidth="1"/>
    <col min="4866" max="4866" width="44" style="212" customWidth="1"/>
    <col min="4867" max="4868" width="8.88671875" style="212"/>
    <col min="4869" max="4869" width="11.88671875" style="212" customWidth="1"/>
    <col min="4870" max="4870" width="15.88671875" style="212" customWidth="1"/>
    <col min="4871" max="4871" width="8.88671875" style="212"/>
    <col min="4872" max="4872" width="14.44140625" style="212" customWidth="1"/>
    <col min="4873" max="4873" width="14" style="212" customWidth="1"/>
    <col min="4874" max="4874" width="13.6640625" style="212" customWidth="1"/>
    <col min="4875" max="5120" width="8.88671875" style="212"/>
    <col min="5121" max="5121" width="5.33203125" style="212" customWidth="1"/>
    <col min="5122" max="5122" width="44" style="212" customWidth="1"/>
    <col min="5123" max="5124" width="8.88671875" style="212"/>
    <col min="5125" max="5125" width="11.88671875" style="212" customWidth="1"/>
    <col min="5126" max="5126" width="15.88671875" style="212" customWidth="1"/>
    <col min="5127" max="5127" width="8.88671875" style="212"/>
    <col min="5128" max="5128" width="14.44140625" style="212" customWidth="1"/>
    <col min="5129" max="5129" width="14" style="212" customWidth="1"/>
    <col min="5130" max="5130" width="13.6640625" style="212" customWidth="1"/>
    <col min="5131" max="5376" width="8.88671875" style="212"/>
    <col min="5377" max="5377" width="5.33203125" style="212" customWidth="1"/>
    <col min="5378" max="5378" width="44" style="212" customWidth="1"/>
    <col min="5379" max="5380" width="8.88671875" style="212"/>
    <col min="5381" max="5381" width="11.88671875" style="212" customWidth="1"/>
    <col min="5382" max="5382" width="15.88671875" style="212" customWidth="1"/>
    <col min="5383" max="5383" width="8.88671875" style="212"/>
    <col min="5384" max="5384" width="14.44140625" style="212" customWidth="1"/>
    <col min="5385" max="5385" width="14" style="212" customWidth="1"/>
    <col min="5386" max="5386" width="13.6640625" style="212" customWidth="1"/>
    <col min="5387" max="5632" width="8.88671875" style="212"/>
    <col min="5633" max="5633" width="5.33203125" style="212" customWidth="1"/>
    <col min="5634" max="5634" width="44" style="212" customWidth="1"/>
    <col min="5635" max="5636" width="8.88671875" style="212"/>
    <col min="5637" max="5637" width="11.88671875" style="212" customWidth="1"/>
    <col min="5638" max="5638" width="15.88671875" style="212" customWidth="1"/>
    <col min="5639" max="5639" width="8.88671875" style="212"/>
    <col min="5640" max="5640" width="14.44140625" style="212" customWidth="1"/>
    <col min="5641" max="5641" width="14" style="212" customWidth="1"/>
    <col min="5642" max="5642" width="13.6640625" style="212" customWidth="1"/>
    <col min="5643" max="5888" width="8.88671875" style="212"/>
    <col min="5889" max="5889" width="5.33203125" style="212" customWidth="1"/>
    <col min="5890" max="5890" width="44" style="212" customWidth="1"/>
    <col min="5891" max="5892" width="8.88671875" style="212"/>
    <col min="5893" max="5893" width="11.88671875" style="212" customWidth="1"/>
    <col min="5894" max="5894" width="15.88671875" style="212" customWidth="1"/>
    <col min="5895" max="5895" width="8.88671875" style="212"/>
    <col min="5896" max="5896" width="14.44140625" style="212" customWidth="1"/>
    <col min="5897" max="5897" width="14" style="212" customWidth="1"/>
    <col min="5898" max="5898" width="13.6640625" style="212" customWidth="1"/>
    <col min="5899" max="6144" width="8.88671875" style="212"/>
    <col min="6145" max="6145" width="5.33203125" style="212" customWidth="1"/>
    <col min="6146" max="6146" width="44" style="212" customWidth="1"/>
    <col min="6147" max="6148" width="8.88671875" style="212"/>
    <col min="6149" max="6149" width="11.88671875" style="212" customWidth="1"/>
    <col min="6150" max="6150" width="15.88671875" style="212" customWidth="1"/>
    <col min="6151" max="6151" width="8.88671875" style="212"/>
    <col min="6152" max="6152" width="14.44140625" style="212" customWidth="1"/>
    <col min="6153" max="6153" width="14" style="212" customWidth="1"/>
    <col min="6154" max="6154" width="13.6640625" style="212" customWidth="1"/>
    <col min="6155" max="6400" width="8.88671875" style="212"/>
    <col min="6401" max="6401" width="5.33203125" style="212" customWidth="1"/>
    <col min="6402" max="6402" width="44" style="212" customWidth="1"/>
    <col min="6403" max="6404" width="8.88671875" style="212"/>
    <col min="6405" max="6405" width="11.88671875" style="212" customWidth="1"/>
    <col min="6406" max="6406" width="15.88671875" style="212" customWidth="1"/>
    <col min="6407" max="6407" width="8.88671875" style="212"/>
    <col min="6408" max="6408" width="14.44140625" style="212" customWidth="1"/>
    <col min="6409" max="6409" width="14" style="212" customWidth="1"/>
    <col min="6410" max="6410" width="13.6640625" style="212" customWidth="1"/>
    <col min="6411" max="6656" width="8.88671875" style="212"/>
    <col min="6657" max="6657" width="5.33203125" style="212" customWidth="1"/>
    <col min="6658" max="6658" width="44" style="212" customWidth="1"/>
    <col min="6659" max="6660" width="8.88671875" style="212"/>
    <col min="6661" max="6661" width="11.88671875" style="212" customWidth="1"/>
    <col min="6662" max="6662" width="15.88671875" style="212" customWidth="1"/>
    <col min="6663" max="6663" width="8.88671875" style="212"/>
    <col min="6664" max="6664" width="14.44140625" style="212" customWidth="1"/>
    <col min="6665" max="6665" width="14" style="212" customWidth="1"/>
    <col min="6666" max="6666" width="13.6640625" style="212" customWidth="1"/>
    <col min="6667" max="6912" width="8.88671875" style="212"/>
    <col min="6913" max="6913" width="5.33203125" style="212" customWidth="1"/>
    <col min="6914" max="6914" width="44" style="212" customWidth="1"/>
    <col min="6915" max="6916" width="8.88671875" style="212"/>
    <col min="6917" max="6917" width="11.88671875" style="212" customWidth="1"/>
    <col min="6918" max="6918" width="15.88671875" style="212" customWidth="1"/>
    <col min="6919" max="6919" width="8.88671875" style="212"/>
    <col min="6920" max="6920" width="14.44140625" style="212" customWidth="1"/>
    <col min="6921" max="6921" width="14" style="212" customWidth="1"/>
    <col min="6922" max="6922" width="13.6640625" style="212" customWidth="1"/>
    <col min="6923" max="7168" width="8.88671875" style="212"/>
    <col min="7169" max="7169" width="5.33203125" style="212" customWidth="1"/>
    <col min="7170" max="7170" width="44" style="212" customWidth="1"/>
    <col min="7171" max="7172" width="8.88671875" style="212"/>
    <col min="7173" max="7173" width="11.88671875" style="212" customWidth="1"/>
    <col min="7174" max="7174" width="15.88671875" style="212" customWidth="1"/>
    <col min="7175" max="7175" width="8.88671875" style="212"/>
    <col min="7176" max="7176" width="14.44140625" style="212" customWidth="1"/>
    <col min="7177" max="7177" width="14" style="212" customWidth="1"/>
    <col min="7178" max="7178" width="13.6640625" style="212" customWidth="1"/>
    <col min="7179" max="7424" width="8.88671875" style="212"/>
    <col min="7425" max="7425" width="5.33203125" style="212" customWidth="1"/>
    <col min="7426" max="7426" width="44" style="212" customWidth="1"/>
    <col min="7427" max="7428" width="8.88671875" style="212"/>
    <col min="7429" max="7429" width="11.88671875" style="212" customWidth="1"/>
    <col min="7430" max="7430" width="15.88671875" style="212" customWidth="1"/>
    <col min="7431" max="7431" width="8.88671875" style="212"/>
    <col min="7432" max="7432" width="14.44140625" style="212" customWidth="1"/>
    <col min="7433" max="7433" width="14" style="212" customWidth="1"/>
    <col min="7434" max="7434" width="13.6640625" style="212" customWidth="1"/>
    <col min="7435" max="7680" width="8.88671875" style="212"/>
    <col min="7681" max="7681" width="5.33203125" style="212" customWidth="1"/>
    <col min="7682" max="7682" width="44" style="212" customWidth="1"/>
    <col min="7683" max="7684" width="8.88671875" style="212"/>
    <col min="7685" max="7685" width="11.88671875" style="212" customWidth="1"/>
    <col min="7686" max="7686" width="15.88671875" style="212" customWidth="1"/>
    <col min="7687" max="7687" width="8.88671875" style="212"/>
    <col min="7688" max="7688" width="14.44140625" style="212" customWidth="1"/>
    <col min="7689" max="7689" width="14" style="212" customWidth="1"/>
    <col min="7690" max="7690" width="13.6640625" style="212" customWidth="1"/>
    <col min="7691" max="7936" width="8.88671875" style="212"/>
    <col min="7937" max="7937" width="5.33203125" style="212" customWidth="1"/>
    <col min="7938" max="7938" width="44" style="212" customWidth="1"/>
    <col min="7939" max="7940" width="8.88671875" style="212"/>
    <col min="7941" max="7941" width="11.88671875" style="212" customWidth="1"/>
    <col min="7942" max="7942" width="15.88671875" style="212" customWidth="1"/>
    <col min="7943" max="7943" width="8.88671875" style="212"/>
    <col min="7944" max="7944" width="14.44140625" style="212" customWidth="1"/>
    <col min="7945" max="7945" width="14" style="212" customWidth="1"/>
    <col min="7946" max="7946" width="13.6640625" style="212" customWidth="1"/>
    <col min="7947" max="8192" width="8.88671875" style="212"/>
    <col min="8193" max="8193" width="5.33203125" style="212" customWidth="1"/>
    <col min="8194" max="8194" width="44" style="212" customWidth="1"/>
    <col min="8195" max="8196" width="8.88671875" style="212"/>
    <col min="8197" max="8197" width="11.88671875" style="212" customWidth="1"/>
    <col min="8198" max="8198" width="15.88671875" style="212" customWidth="1"/>
    <col min="8199" max="8199" width="8.88671875" style="212"/>
    <col min="8200" max="8200" width="14.44140625" style="212" customWidth="1"/>
    <col min="8201" max="8201" width="14" style="212" customWidth="1"/>
    <col min="8202" max="8202" width="13.6640625" style="212" customWidth="1"/>
    <col min="8203" max="8448" width="8.88671875" style="212"/>
    <col min="8449" max="8449" width="5.33203125" style="212" customWidth="1"/>
    <col min="8450" max="8450" width="44" style="212" customWidth="1"/>
    <col min="8451" max="8452" width="8.88671875" style="212"/>
    <col min="8453" max="8453" width="11.88671875" style="212" customWidth="1"/>
    <col min="8454" max="8454" width="15.88671875" style="212" customWidth="1"/>
    <col min="8455" max="8455" width="8.88671875" style="212"/>
    <col min="8456" max="8456" width="14.44140625" style="212" customWidth="1"/>
    <col min="8457" max="8457" width="14" style="212" customWidth="1"/>
    <col min="8458" max="8458" width="13.6640625" style="212" customWidth="1"/>
    <col min="8459" max="8704" width="8.88671875" style="212"/>
    <col min="8705" max="8705" width="5.33203125" style="212" customWidth="1"/>
    <col min="8706" max="8706" width="44" style="212" customWidth="1"/>
    <col min="8707" max="8708" width="8.88671875" style="212"/>
    <col min="8709" max="8709" width="11.88671875" style="212" customWidth="1"/>
    <col min="8710" max="8710" width="15.88671875" style="212" customWidth="1"/>
    <col min="8711" max="8711" width="8.88671875" style="212"/>
    <col min="8712" max="8712" width="14.44140625" style="212" customWidth="1"/>
    <col min="8713" max="8713" width="14" style="212" customWidth="1"/>
    <col min="8714" max="8714" width="13.6640625" style="212" customWidth="1"/>
    <col min="8715" max="8960" width="8.88671875" style="212"/>
    <col min="8961" max="8961" width="5.33203125" style="212" customWidth="1"/>
    <col min="8962" max="8962" width="44" style="212" customWidth="1"/>
    <col min="8963" max="8964" width="8.88671875" style="212"/>
    <col min="8965" max="8965" width="11.88671875" style="212" customWidth="1"/>
    <col min="8966" max="8966" width="15.88671875" style="212" customWidth="1"/>
    <col min="8967" max="8967" width="8.88671875" style="212"/>
    <col min="8968" max="8968" width="14.44140625" style="212" customWidth="1"/>
    <col min="8969" max="8969" width="14" style="212" customWidth="1"/>
    <col min="8970" max="8970" width="13.6640625" style="212" customWidth="1"/>
    <col min="8971" max="9216" width="8.88671875" style="212"/>
    <col min="9217" max="9217" width="5.33203125" style="212" customWidth="1"/>
    <col min="9218" max="9218" width="44" style="212" customWidth="1"/>
    <col min="9219" max="9220" width="8.88671875" style="212"/>
    <col min="9221" max="9221" width="11.88671875" style="212" customWidth="1"/>
    <col min="9222" max="9222" width="15.88671875" style="212" customWidth="1"/>
    <col min="9223" max="9223" width="8.88671875" style="212"/>
    <col min="9224" max="9224" width="14.44140625" style="212" customWidth="1"/>
    <col min="9225" max="9225" width="14" style="212" customWidth="1"/>
    <col min="9226" max="9226" width="13.6640625" style="212" customWidth="1"/>
    <col min="9227" max="9472" width="8.88671875" style="212"/>
    <col min="9473" max="9473" width="5.33203125" style="212" customWidth="1"/>
    <col min="9474" max="9474" width="44" style="212" customWidth="1"/>
    <col min="9475" max="9476" width="8.88671875" style="212"/>
    <col min="9477" max="9477" width="11.88671875" style="212" customWidth="1"/>
    <col min="9478" max="9478" width="15.88671875" style="212" customWidth="1"/>
    <col min="9479" max="9479" width="8.88671875" style="212"/>
    <col min="9480" max="9480" width="14.44140625" style="212" customWidth="1"/>
    <col min="9481" max="9481" width="14" style="212" customWidth="1"/>
    <col min="9482" max="9482" width="13.6640625" style="212" customWidth="1"/>
    <col min="9483" max="9728" width="8.88671875" style="212"/>
    <col min="9729" max="9729" width="5.33203125" style="212" customWidth="1"/>
    <col min="9730" max="9730" width="44" style="212" customWidth="1"/>
    <col min="9731" max="9732" width="8.88671875" style="212"/>
    <col min="9733" max="9733" width="11.88671875" style="212" customWidth="1"/>
    <col min="9734" max="9734" width="15.88671875" style="212" customWidth="1"/>
    <col min="9735" max="9735" width="8.88671875" style="212"/>
    <col min="9736" max="9736" width="14.44140625" style="212" customWidth="1"/>
    <col min="9737" max="9737" width="14" style="212" customWidth="1"/>
    <col min="9738" max="9738" width="13.6640625" style="212" customWidth="1"/>
    <col min="9739" max="9984" width="8.88671875" style="212"/>
    <col min="9985" max="9985" width="5.33203125" style="212" customWidth="1"/>
    <col min="9986" max="9986" width="44" style="212" customWidth="1"/>
    <col min="9987" max="9988" width="8.88671875" style="212"/>
    <col min="9989" max="9989" width="11.88671875" style="212" customWidth="1"/>
    <col min="9990" max="9990" width="15.88671875" style="212" customWidth="1"/>
    <col min="9991" max="9991" width="8.88671875" style="212"/>
    <col min="9992" max="9992" width="14.44140625" style="212" customWidth="1"/>
    <col min="9993" max="9993" width="14" style="212" customWidth="1"/>
    <col min="9994" max="9994" width="13.6640625" style="212" customWidth="1"/>
    <col min="9995" max="10240" width="8.88671875" style="212"/>
    <col min="10241" max="10241" width="5.33203125" style="212" customWidth="1"/>
    <col min="10242" max="10242" width="44" style="212" customWidth="1"/>
    <col min="10243" max="10244" width="8.88671875" style="212"/>
    <col min="10245" max="10245" width="11.88671875" style="212" customWidth="1"/>
    <col min="10246" max="10246" width="15.88671875" style="212" customWidth="1"/>
    <col min="10247" max="10247" width="8.88671875" style="212"/>
    <col min="10248" max="10248" width="14.44140625" style="212" customWidth="1"/>
    <col min="10249" max="10249" width="14" style="212" customWidth="1"/>
    <col min="10250" max="10250" width="13.6640625" style="212" customWidth="1"/>
    <col min="10251" max="10496" width="8.88671875" style="212"/>
    <col min="10497" max="10497" width="5.33203125" style="212" customWidth="1"/>
    <col min="10498" max="10498" width="44" style="212" customWidth="1"/>
    <col min="10499" max="10500" width="8.88671875" style="212"/>
    <col min="10501" max="10501" width="11.88671875" style="212" customWidth="1"/>
    <col min="10502" max="10502" width="15.88671875" style="212" customWidth="1"/>
    <col min="10503" max="10503" width="8.88671875" style="212"/>
    <col min="10504" max="10504" width="14.44140625" style="212" customWidth="1"/>
    <col min="10505" max="10505" width="14" style="212" customWidth="1"/>
    <col min="10506" max="10506" width="13.6640625" style="212" customWidth="1"/>
    <col min="10507" max="10752" width="8.88671875" style="212"/>
    <col min="10753" max="10753" width="5.33203125" style="212" customWidth="1"/>
    <col min="10754" max="10754" width="44" style="212" customWidth="1"/>
    <col min="10755" max="10756" width="8.88671875" style="212"/>
    <col min="10757" max="10757" width="11.88671875" style="212" customWidth="1"/>
    <col min="10758" max="10758" width="15.88671875" style="212" customWidth="1"/>
    <col min="10759" max="10759" width="8.88671875" style="212"/>
    <col min="10760" max="10760" width="14.44140625" style="212" customWidth="1"/>
    <col min="10761" max="10761" width="14" style="212" customWidth="1"/>
    <col min="10762" max="10762" width="13.6640625" style="212" customWidth="1"/>
    <col min="10763" max="11008" width="8.88671875" style="212"/>
    <col min="11009" max="11009" width="5.33203125" style="212" customWidth="1"/>
    <col min="11010" max="11010" width="44" style="212" customWidth="1"/>
    <col min="11011" max="11012" width="8.88671875" style="212"/>
    <col min="11013" max="11013" width="11.88671875" style="212" customWidth="1"/>
    <col min="11014" max="11014" width="15.88671875" style="212" customWidth="1"/>
    <col min="11015" max="11015" width="8.88671875" style="212"/>
    <col min="11016" max="11016" width="14.44140625" style="212" customWidth="1"/>
    <col min="11017" max="11017" width="14" style="212" customWidth="1"/>
    <col min="11018" max="11018" width="13.6640625" style="212" customWidth="1"/>
    <col min="11019" max="11264" width="8.88671875" style="212"/>
    <col min="11265" max="11265" width="5.33203125" style="212" customWidth="1"/>
    <col min="11266" max="11266" width="44" style="212" customWidth="1"/>
    <col min="11267" max="11268" width="8.88671875" style="212"/>
    <col min="11269" max="11269" width="11.88671875" style="212" customWidth="1"/>
    <col min="11270" max="11270" width="15.88671875" style="212" customWidth="1"/>
    <col min="11271" max="11271" width="8.88671875" style="212"/>
    <col min="11272" max="11272" width="14.44140625" style="212" customWidth="1"/>
    <col min="11273" max="11273" width="14" style="212" customWidth="1"/>
    <col min="11274" max="11274" width="13.6640625" style="212" customWidth="1"/>
    <col min="11275" max="11520" width="8.88671875" style="212"/>
    <col min="11521" max="11521" width="5.33203125" style="212" customWidth="1"/>
    <col min="11522" max="11522" width="44" style="212" customWidth="1"/>
    <col min="11523" max="11524" width="8.88671875" style="212"/>
    <col min="11525" max="11525" width="11.88671875" style="212" customWidth="1"/>
    <col min="11526" max="11526" width="15.88671875" style="212" customWidth="1"/>
    <col min="11527" max="11527" width="8.88671875" style="212"/>
    <col min="11528" max="11528" width="14.44140625" style="212" customWidth="1"/>
    <col min="11529" max="11529" width="14" style="212" customWidth="1"/>
    <col min="11530" max="11530" width="13.6640625" style="212" customWidth="1"/>
    <col min="11531" max="11776" width="8.88671875" style="212"/>
    <col min="11777" max="11777" width="5.33203125" style="212" customWidth="1"/>
    <col min="11778" max="11778" width="44" style="212" customWidth="1"/>
    <col min="11779" max="11780" width="8.88671875" style="212"/>
    <col min="11781" max="11781" width="11.88671875" style="212" customWidth="1"/>
    <col min="11782" max="11782" width="15.88671875" style="212" customWidth="1"/>
    <col min="11783" max="11783" width="8.88671875" style="212"/>
    <col min="11784" max="11784" width="14.44140625" style="212" customWidth="1"/>
    <col min="11785" max="11785" width="14" style="212" customWidth="1"/>
    <col min="11786" max="11786" width="13.6640625" style="212" customWidth="1"/>
    <col min="11787" max="12032" width="8.88671875" style="212"/>
    <col min="12033" max="12033" width="5.33203125" style="212" customWidth="1"/>
    <col min="12034" max="12034" width="44" style="212" customWidth="1"/>
    <col min="12035" max="12036" width="8.88671875" style="212"/>
    <col min="12037" max="12037" width="11.88671875" style="212" customWidth="1"/>
    <col min="12038" max="12038" width="15.88671875" style="212" customWidth="1"/>
    <col min="12039" max="12039" width="8.88671875" style="212"/>
    <col min="12040" max="12040" width="14.44140625" style="212" customWidth="1"/>
    <col min="12041" max="12041" width="14" style="212" customWidth="1"/>
    <col min="12042" max="12042" width="13.6640625" style="212" customWidth="1"/>
    <col min="12043" max="12288" width="8.88671875" style="212"/>
    <col min="12289" max="12289" width="5.33203125" style="212" customWidth="1"/>
    <col min="12290" max="12290" width="44" style="212" customWidth="1"/>
    <col min="12291" max="12292" width="8.88671875" style="212"/>
    <col min="12293" max="12293" width="11.88671875" style="212" customWidth="1"/>
    <col min="12294" max="12294" width="15.88671875" style="212" customWidth="1"/>
    <col min="12295" max="12295" width="8.88671875" style="212"/>
    <col min="12296" max="12296" width="14.44140625" style="212" customWidth="1"/>
    <col min="12297" max="12297" width="14" style="212" customWidth="1"/>
    <col min="12298" max="12298" width="13.6640625" style="212" customWidth="1"/>
    <col min="12299" max="12544" width="8.88671875" style="212"/>
    <col min="12545" max="12545" width="5.33203125" style="212" customWidth="1"/>
    <col min="12546" max="12546" width="44" style="212" customWidth="1"/>
    <col min="12547" max="12548" width="8.88671875" style="212"/>
    <col min="12549" max="12549" width="11.88671875" style="212" customWidth="1"/>
    <col min="12550" max="12550" width="15.88671875" style="212" customWidth="1"/>
    <col min="12551" max="12551" width="8.88671875" style="212"/>
    <col min="12552" max="12552" width="14.44140625" style="212" customWidth="1"/>
    <col min="12553" max="12553" width="14" style="212" customWidth="1"/>
    <col min="12554" max="12554" width="13.6640625" style="212" customWidth="1"/>
    <col min="12555" max="12800" width="8.88671875" style="212"/>
    <col min="12801" max="12801" width="5.33203125" style="212" customWidth="1"/>
    <col min="12802" max="12802" width="44" style="212" customWidth="1"/>
    <col min="12803" max="12804" width="8.88671875" style="212"/>
    <col min="12805" max="12805" width="11.88671875" style="212" customWidth="1"/>
    <col min="12806" max="12806" width="15.88671875" style="212" customWidth="1"/>
    <col min="12807" max="12807" width="8.88671875" style="212"/>
    <col min="12808" max="12808" width="14.44140625" style="212" customWidth="1"/>
    <col min="12809" max="12809" width="14" style="212" customWidth="1"/>
    <col min="12810" max="12810" width="13.6640625" style="212" customWidth="1"/>
    <col min="12811" max="13056" width="8.88671875" style="212"/>
    <col min="13057" max="13057" width="5.33203125" style="212" customWidth="1"/>
    <col min="13058" max="13058" width="44" style="212" customWidth="1"/>
    <col min="13059" max="13060" width="8.88671875" style="212"/>
    <col min="13061" max="13061" width="11.88671875" style="212" customWidth="1"/>
    <col min="13062" max="13062" width="15.88671875" style="212" customWidth="1"/>
    <col min="13063" max="13063" width="8.88671875" style="212"/>
    <col min="13064" max="13064" width="14.44140625" style="212" customWidth="1"/>
    <col min="13065" max="13065" width="14" style="212" customWidth="1"/>
    <col min="13066" max="13066" width="13.6640625" style="212" customWidth="1"/>
    <col min="13067" max="13312" width="8.88671875" style="212"/>
    <col min="13313" max="13313" width="5.33203125" style="212" customWidth="1"/>
    <col min="13314" max="13314" width="44" style="212" customWidth="1"/>
    <col min="13315" max="13316" width="8.88671875" style="212"/>
    <col min="13317" max="13317" width="11.88671875" style="212" customWidth="1"/>
    <col min="13318" max="13318" width="15.88671875" style="212" customWidth="1"/>
    <col min="13319" max="13319" width="8.88671875" style="212"/>
    <col min="13320" max="13320" width="14.44140625" style="212" customWidth="1"/>
    <col min="13321" max="13321" width="14" style="212" customWidth="1"/>
    <col min="13322" max="13322" width="13.6640625" style="212" customWidth="1"/>
    <col min="13323" max="13568" width="8.88671875" style="212"/>
    <col min="13569" max="13569" width="5.33203125" style="212" customWidth="1"/>
    <col min="13570" max="13570" width="44" style="212" customWidth="1"/>
    <col min="13571" max="13572" width="8.88671875" style="212"/>
    <col min="13573" max="13573" width="11.88671875" style="212" customWidth="1"/>
    <col min="13574" max="13574" width="15.88671875" style="212" customWidth="1"/>
    <col min="13575" max="13575" width="8.88671875" style="212"/>
    <col min="13576" max="13576" width="14.44140625" style="212" customWidth="1"/>
    <col min="13577" max="13577" width="14" style="212" customWidth="1"/>
    <col min="13578" max="13578" width="13.6640625" style="212" customWidth="1"/>
    <col min="13579" max="13824" width="8.88671875" style="212"/>
    <col min="13825" max="13825" width="5.33203125" style="212" customWidth="1"/>
    <col min="13826" max="13826" width="44" style="212" customWidth="1"/>
    <col min="13827" max="13828" width="8.88671875" style="212"/>
    <col min="13829" max="13829" width="11.88671875" style="212" customWidth="1"/>
    <col min="13830" max="13830" width="15.88671875" style="212" customWidth="1"/>
    <col min="13831" max="13831" width="8.88671875" style="212"/>
    <col min="13832" max="13832" width="14.44140625" style="212" customWidth="1"/>
    <col min="13833" max="13833" width="14" style="212" customWidth="1"/>
    <col min="13834" max="13834" width="13.6640625" style="212" customWidth="1"/>
    <col min="13835" max="14080" width="8.88671875" style="212"/>
    <col min="14081" max="14081" width="5.33203125" style="212" customWidth="1"/>
    <col min="14082" max="14082" width="44" style="212" customWidth="1"/>
    <col min="14083" max="14084" width="8.88671875" style="212"/>
    <col min="14085" max="14085" width="11.88671875" style="212" customWidth="1"/>
    <col min="14086" max="14086" width="15.88671875" style="212" customWidth="1"/>
    <col min="14087" max="14087" width="8.88671875" style="212"/>
    <col min="14088" max="14088" width="14.44140625" style="212" customWidth="1"/>
    <col min="14089" max="14089" width="14" style="212" customWidth="1"/>
    <col min="14090" max="14090" width="13.6640625" style="212" customWidth="1"/>
    <col min="14091" max="14336" width="8.88671875" style="212"/>
    <col min="14337" max="14337" width="5.33203125" style="212" customWidth="1"/>
    <col min="14338" max="14338" width="44" style="212" customWidth="1"/>
    <col min="14339" max="14340" width="8.88671875" style="212"/>
    <col min="14341" max="14341" width="11.88671875" style="212" customWidth="1"/>
    <col min="14342" max="14342" width="15.88671875" style="212" customWidth="1"/>
    <col min="14343" max="14343" width="8.88671875" style="212"/>
    <col min="14344" max="14344" width="14.44140625" style="212" customWidth="1"/>
    <col min="14345" max="14345" width="14" style="212" customWidth="1"/>
    <col min="14346" max="14346" width="13.6640625" style="212" customWidth="1"/>
    <col min="14347" max="14592" width="8.88671875" style="212"/>
    <col min="14593" max="14593" width="5.33203125" style="212" customWidth="1"/>
    <col min="14594" max="14594" width="44" style="212" customWidth="1"/>
    <col min="14595" max="14596" width="8.88671875" style="212"/>
    <col min="14597" max="14597" width="11.88671875" style="212" customWidth="1"/>
    <col min="14598" max="14598" width="15.88671875" style="212" customWidth="1"/>
    <col min="14599" max="14599" width="8.88671875" style="212"/>
    <col min="14600" max="14600" width="14.44140625" style="212" customWidth="1"/>
    <col min="14601" max="14601" width="14" style="212" customWidth="1"/>
    <col min="14602" max="14602" width="13.6640625" style="212" customWidth="1"/>
    <col min="14603" max="14848" width="8.88671875" style="212"/>
    <col min="14849" max="14849" width="5.33203125" style="212" customWidth="1"/>
    <col min="14850" max="14850" width="44" style="212" customWidth="1"/>
    <col min="14851" max="14852" width="8.88671875" style="212"/>
    <col min="14853" max="14853" width="11.88671875" style="212" customWidth="1"/>
    <col min="14854" max="14854" width="15.88671875" style="212" customWidth="1"/>
    <col min="14855" max="14855" width="8.88671875" style="212"/>
    <col min="14856" max="14856" width="14.44140625" style="212" customWidth="1"/>
    <col min="14857" max="14857" width="14" style="212" customWidth="1"/>
    <col min="14858" max="14858" width="13.6640625" style="212" customWidth="1"/>
    <col min="14859" max="15104" width="8.88671875" style="212"/>
    <col min="15105" max="15105" width="5.33203125" style="212" customWidth="1"/>
    <col min="15106" max="15106" width="44" style="212" customWidth="1"/>
    <col min="15107" max="15108" width="8.88671875" style="212"/>
    <col min="15109" max="15109" width="11.88671875" style="212" customWidth="1"/>
    <col min="15110" max="15110" width="15.88671875" style="212" customWidth="1"/>
    <col min="15111" max="15111" width="8.88671875" style="212"/>
    <col min="15112" max="15112" width="14.44140625" style="212" customWidth="1"/>
    <col min="15113" max="15113" width="14" style="212" customWidth="1"/>
    <col min="15114" max="15114" width="13.6640625" style="212" customWidth="1"/>
    <col min="15115" max="15360" width="8.88671875" style="212"/>
    <col min="15361" max="15361" width="5.33203125" style="212" customWidth="1"/>
    <col min="15362" max="15362" width="44" style="212" customWidth="1"/>
    <col min="15363" max="15364" width="8.88671875" style="212"/>
    <col min="15365" max="15365" width="11.88671875" style="212" customWidth="1"/>
    <col min="15366" max="15366" width="15.88671875" style="212" customWidth="1"/>
    <col min="15367" max="15367" width="8.88671875" style="212"/>
    <col min="15368" max="15368" width="14.44140625" style="212" customWidth="1"/>
    <col min="15369" max="15369" width="14" style="212" customWidth="1"/>
    <col min="15370" max="15370" width="13.6640625" style="212" customWidth="1"/>
    <col min="15371" max="15616" width="8.88671875" style="212"/>
    <col min="15617" max="15617" width="5.33203125" style="212" customWidth="1"/>
    <col min="15618" max="15618" width="44" style="212" customWidth="1"/>
    <col min="15619" max="15620" width="8.88671875" style="212"/>
    <col min="15621" max="15621" width="11.88671875" style="212" customWidth="1"/>
    <col min="15622" max="15622" width="15.88671875" style="212" customWidth="1"/>
    <col min="15623" max="15623" width="8.88671875" style="212"/>
    <col min="15624" max="15624" width="14.44140625" style="212" customWidth="1"/>
    <col min="15625" max="15625" width="14" style="212" customWidth="1"/>
    <col min="15626" max="15626" width="13.6640625" style="212" customWidth="1"/>
    <col min="15627" max="15872" width="8.88671875" style="212"/>
    <col min="15873" max="15873" width="5.33203125" style="212" customWidth="1"/>
    <col min="15874" max="15874" width="44" style="212" customWidth="1"/>
    <col min="15875" max="15876" width="8.88671875" style="212"/>
    <col min="15877" max="15877" width="11.88671875" style="212" customWidth="1"/>
    <col min="15878" max="15878" width="15.88671875" style="212" customWidth="1"/>
    <col min="15879" max="15879" width="8.88671875" style="212"/>
    <col min="15880" max="15880" width="14.44140625" style="212" customWidth="1"/>
    <col min="15881" max="15881" width="14" style="212" customWidth="1"/>
    <col min="15882" max="15882" width="13.6640625" style="212" customWidth="1"/>
    <col min="15883" max="16128" width="8.88671875" style="212"/>
    <col min="16129" max="16129" width="5.33203125" style="212" customWidth="1"/>
    <col min="16130" max="16130" width="44" style="212" customWidth="1"/>
    <col min="16131" max="16132" width="8.88671875" style="212"/>
    <col min="16133" max="16133" width="11.88671875" style="212" customWidth="1"/>
    <col min="16134" max="16134" width="15.88671875" style="212" customWidth="1"/>
    <col min="16135" max="16135" width="8.88671875" style="212"/>
    <col min="16136" max="16136" width="14.44140625" style="212" customWidth="1"/>
    <col min="16137" max="16137" width="14" style="212" customWidth="1"/>
    <col min="16138" max="16138" width="13.6640625" style="212" customWidth="1"/>
    <col min="16139" max="16384" width="8.88671875" style="212"/>
  </cols>
  <sheetData>
    <row r="1" spans="1:10">
      <c r="A1" s="150"/>
      <c r="B1" s="150"/>
      <c r="C1" s="150"/>
      <c r="D1" s="150"/>
      <c r="E1" s="150"/>
      <c r="F1" s="397"/>
      <c r="G1" s="150"/>
      <c r="H1" s="397"/>
      <c r="I1" s="150"/>
      <c r="J1" s="151" t="s">
        <v>564</v>
      </c>
    </row>
    <row r="2" spans="1:10">
      <c r="A2" s="346" t="s">
        <v>563</v>
      </c>
      <c r="B2" s="346"/>
      <c r="C2" s="346"/>
      <c r="D2" s="346"/>
      <c r="E2" s="346"/>
      <c r="F2" s="398"/>
      <c r="G2" s="346"/>
      <c r="H2" s="398"/>
      <c r="I2" s="346"/>
      <c r="J2" s="346"/>
    </row>
    <row r="3" spans="1:10" ht="34.200000000000003">
      <c r="A3" s="146" t="s">
        <v>0</v>
      </c>
      <c r="B3" s="146" t="s">
        <v>1</v>
      </c>
      <c r="C3" s="146" t="s">
        <v>2</v>
      </c>
      <c r="D3" s="146" t="s">
        <v>144</v>
      </c>
      <c r="E3" s="3" t="s">
        <v>3</v>
      </c>
      <c r="F3" s="154" t="s">
        <v>4</v>
      </c>
      <c r="G3" s="146" t="s">
        <v>5</v>
      </c>
      <c r="H3" s="154" t="s">
        <v>6</v>
      </c>
      <c r="I3" s="146" t="s">
        <v>235</v>
      </c>
      <c r="J3" s="146" t="s">
        <v>7</v>
      </c>
    </row>
    <row r="4" spans="1:10" ht="34.200000000000003">
      <c r="A4" s="146">
        <v>1</v>
      </c>
      <c r="B4" s="152" t="s">
        <v>111</v>
      </c>
      <c r="C4" s="146" t="s">
        <v>8</v>
      </c>
      <c r="D4" s="146">
        <v>50</v>
      </c>
      <c r="E4" s="3"/>
      <c r="F4" s="154">
        <f t="shared" ref="F4:F40" si="0">D4*E4</f>
        <v>0</v>
      </c>
      <c r="G4" s="153"/>
      <c r="H4" s="154"/>
      <c r="I4" s="146"/>
      <c r="J4" s="146"/>
    </row>
    <row r="5" spans="1:10" ht="34.200000000000003">
      <c r="A5" s="146">
        <v>2</v>
      </c>
      <c r="B5" s="152" t="s">
        <v>112</v>
      </c>
      <c r="C5" s="146" t="s">
        <v>8</v>
      </c>
      <c r="D5" s="146">
        <v>5</v>
      </c>
      <c r="E5" s="3"/>
      <c r="F5" s="154">
        <f t="shared" si="0"/>
        <v>0</v>
      </c>
      <c r="G5" s="153"/>
      <c r="H5" s="154"/>
      <c r="I5" s="146"/>
      <c r="J5" s="146"/>
    </row>
    <row r="6" spans="1:10" ht="22.8">
      <c r="A6" s="146">
        <v>3</v>
      </c>
      <c r="B6" s="152" t="s">
        <v>113</v>
      </c>
      <c r="C6" s="146" t="s">
        <v>8</v>
      </c>
      <c r="D6" s="146">
        <v>20</v>
      </c>
      <c r="E6" s="3"/>
      <c r="F6" s="154">
        <f t="shared" si="0"/>
        <v>0</v>
      </c>
      <c r="G6" s="153"/>
      <c r="H6" s="154"/>
      <c r="I6" s="146"/>
      <c r="J6" s="146"/>
    </row>
    <row r="7" spans="1:10" ht="22.8">
      <c r="A7" s="146">
        <v>4</v>
      </c>
      <c r="B7" s="152" t="s">
        <v>114</v>
      </c>
      <c r="C7" s="146" t="s">
        <v>8</v>
      </c>
      <c r="D7" s="146">
        <v>10</v>
      </c>
      <c r="E7" s="3"/>
      <c r="F7" s="154">
        <f t="shared" si="0"/>
        <v>0</v>
      </c>
      <c r="G7" s="153"/>
      <c r="H7" s="154"/>
      <c r="I7" s="146"/>
      <c r="J7" s="146"/>
    </row>
    <row r="8" spans="1:10" s="399" customFormat="1">
      <c r="A8" s="146">
        <v>5</v>
      </c>
      <c r="B8" s="152" t="s">
        <v>502</v>
      </c>
      <c r="C8" s="146" t="s">
        <v>8</v>
      </c>
      <c r="D8" s="146">
        <v>5</v>
      </c>
      <c r="E8" s="3"/>
      <c r="F8" s="154">
        <f t="shared" si="0"/>
        <v>0</v>
      </c>
      <c r="G8" s="153"/>
      <c r="H8" s="154"/>
      <c r="I8" s="348"/>
      <c r="J8" s="348"/>
    </row>
    <row r="9" spans="1:10">
      <c r="A9" s="146">
        <v>6</v>
      </c>
      <c r="B9" s="152" t="s">
        <v>503</v>
      </c>
      <c r="C9" s="146" t="s">
        <v>8</v>
      </c>
      <c r="D9" s="146">
        <v>2</v>
      </c>
      <c r="E9" s="3"/>
      <c r="F9" s="154">
        <f t="shared" si="0"/>
        <v>0</v>
      </c>
      <c r="G9" s="153"/>
      <c r="H9" s="154"/>
      <c r="I9" s="146"/>
      <c r="J9" s="146"/>
    </row>
    <row r="10" spans="1:10">
      <c r="A10" s="146">
        <v>7</v>
      </c>
      <c r="B10" s="221" t="s">
        <v>504</v>
      </c>
      <c r="C10" s="156" t="s">
        <v>8</v>
      </c>
      <c r="D10" s="156">
        <v>1</v>
      </c>
      <c r="E10" s="142"/>
      <c r="F10" s="154">
        <f t="shared" si="0"/>
        <v>0</v>
      </c>
      <c r="G10" s="337"/>
      <c r="H10" s="154"/>
      <c r="I10" s="156"/>
      <c r="J10" s="156"/>
    </row>
    <row r="11" spans="1:10" ht="71.400000000000006" customHeight="1">
      <c r="A11" s="146">
        <v>8</v>
      </c>
      <c r="B11" s="374" t="s">
        <v>325</v>
      </c>
      <c r="C11" s="156" t="s">
        <v>8</v>
      </c>
      <c r="D11" s="127">
        <v>50</v>
      </c>
      <c r="E11" s="144"/>
      <c r="F11" s="154">
        <f t="shared" si="0"/>
        <v>0</v>
      </c>
      <c r="G11" s="126"/>
      <c r="H11" s="154"/>
      <c r="I11" s="354"/>
      <c r="J11" s="354"/>
    </row>
    <row r="12" spans="1:10" ht="22.8">
      <c r="A12" s="146">
        <v>9</v>
      </c>
      <c r="B12" s="374" t="s">
        <v>326</v>
      </c>
      <c r="C12" s="156" t="s">
        <v>8</v>
      </c>
      <c r="D12" s="127">
        <v>20</v>
      </c>
      <c r="E12" s="144"/>
      <c r="F12" s="154">
        <f t="shared" si="0"/>
        <v>0</v>
      </c>
      <c r="G12" s="126"/>
      <c r="H12" s="154"/>
      <c r="I12" s="354"/>
      <c r="J12" s="354"/>
    </row>
    <row r="13" spans="1:10" s="219" customFormat="1" ht="79.8">
      <c r="A13" s="146">
        <v>10</v>
      </c>
      <c r="B13" s="374" t="s">
        <v>327</v>
      </c>
      <c r="C13" s="156" t="s">
        <v>8</v>
      </c>
      <c r="D13" s="127">
        <v>20</v>
      </c>
      <c r="E13" s="144"/>
      <c r="F13" s="154">
        <f t="shared" si="0"/>
        <v>0</v>
      </c>
      <c r="G13" s="126"/>
      <c r="H13" s="154"/>
      <c r="I13" s="149"/>
      <c r="J13" s="149"/>
    </row>
    <row r="14" spans="1:10" s="219" customFormat="1" ht="102.6">
      <c r="A14" s="146">
        <v>11</v>
      </c>
      <c r="B14" s="374" t="s">
        <v>328</v>
      </c>
      <c r="C14" s="156" t="s">
        <v>8</v>
      </c>
      <c r="D14" s="127">
        <v>20</v>
      </c>
      <c r="E14" s="144"/>
      <c r="F14" s="154">
        <f t="shared" si="0"/>
        <v>0</v>
      </c>
      <c r="G14" s="126"/>
      <c r="H14" s="154"/>
      <c r="I14" s="400"/>
      <c r="J14" s="400"/>
    </row>
    <row r="15" spans="1:10" ht="57">
      <c r="A15" s="146">
        <v>12</v>
      </c>
      <c r="B15" s="374" t="s">
        <v>329</v>
      </c>
      <c r="C15" s="156" t="s">
        <v>8</v>
      </c>
      <c r="D15" s="127">
        <v>20</v>
      </c>
      <c r="E15" s="144"/>
      <c r="F15" s="154">
        <f t="shared" si="0"/>
        <v>0</v>
      </c>
      <c r="G15" s="126"/>
      <c r="H15" s="154"/>
      <c r="I15" s="149"/>
      <c r="J15" s="149"/>
    </row>
    <row r="16" spans="1:10" ht="79.8">
      <c r="A16" s="146">
        <v>13</v>
      </c>
      <c r="B16" s="374" t="s">
        <v>330</v>
      </c>
      <c r="C16" s="156" t="s">
        <v>8</v>
      </c>
      <c r="D16" s="127">
        <v>5</v>
      </c>
      <c r="E16" s="144"/>
      <c r="F16" s="154">
        <f t="shared" si="0"/>
        <v>0</v>
      </c>
      <c r="G16" s="126"/>
      <c r="H16" s="154"/>
      <c r="I16" s="355"/>
      <c r="J16" s="355"/>
    </row>
    <row r="17" spans="1:11" ht="45.6">
      <c r="A17" s="146">
        <v>14</v>
      </c>
      <c r="B17" s="374" t="s">
        <v>331</v>
      </c>
      <c r="C17" s="156" t="s">
        <v>8</v>
      </c>
      <c r="D17" s="127">
        <v>2</v>
      </c>
      <c r="E17" s="144"/>
      <c r="F17" s="154">
        <f t="shared" si="0"/>
        <v>0</v>
      </c>
      <c r="G17" s="126"/>
      <c r="H17" s="154"/>
      <c r="I17" s="304"/>
      <c r="J17" s="304"/>
      <c r="K17" s="183"/>
    </row>
    <row r="18" spans="1:11" ht="79.8">
      <c r="A18" s="146">
        <v>15</v>
      </c>
      <c r="B18" s="374" t="s">
        <v>332</v>
      </c>
      <c r="C18" s="156" t="s">
        <v>8</v>
      </c>
      <c r="D18" s="127">
        <v>2</v>
      </c>
      <c r="E18" s="144"/>
      <c r="F18" s="154">
        <f t="shared" si="0"/>
        <v>0</v>
      </c>
      <c r="G18" s="126"/>
      <c r="H18" s="154"/>
      <c r="I18" s="299"/>
      <c r="J18" s="299"/>
    </row>
    <row r="19" spans="1:11" ht="22.8">
      <c r="A19" s="146">
        <v>16</v>
      </c>
      <c r="B19" s="374" t="s">
        <v>333</v>
      </c>
      <c r="C19" s="156" t="s">
        <v>8</v>
      </c>
      <c r="D19" s="127">
        <v>2</v>
      </c>
      <c r="E19" s="144"/>
      <c r="F19" s="154">
        <f t="shared" si="0"/>
        <v>0</v>
      </c>
      <c r="G19" s="126"/>
      <c r="H19" s="154"/>
      <c r="I19" s="299"/>
      <c r="J19" s="299"/>
    </row>
    <row r="20" spans="1:11" ht="102.6">
      <c r="A20" s="146">
        <v>17</v>
      </c>
      <c r="B20" s="374" t="s">
        <v>334</v>
      </c>
      <c r="C20" s="156" t="s">
        <v>8</v>
      </c>
      <c r="D20" s="127">
        <v>2</v>
      </c>
      <c r="E20" s="144"/>
      <c r="F20" s="154">
        <f t="shared" si="0"/>
        <v>0</v>
      </c>
      <c r="G20" s="126"/>
      <c r="H20" s="154"/>
      <c r="I20" s="299"/>
      <c r="J20" s="299"/>
    </row>
    <row r="21" spans="1:11" ht="45.6">
      <c r="A21" s="146">
        <v>18</v>
      </c>
      <c r="B21" s="374" t="s">
        <v>335</v>
      </c>
      <c r="C21" s="156" t="s">
        <v>8</v>
      </c>
      <c r="D21" s="127">
        <v>2</v>
      </c>
      <c r="E21" s="144"/>
      <c r="F21" s="154">
        <f t="shared" si="0"/>
        <v>0</v>
      </c>
      <c r="G21" s="126"/>
      <c r="H21" s="154"/>
      <c r="I21" s="299"/>
      <c r="J21" s="299"/>
    </row>
    <row r="22" spans="1:11" ht="34.200000000000003">
      <c r="A22" s="146">
        <v>19</v>
      </c>
      <c r="B22" s="374" t="s">
        <v>336</v>
      </c>
      <c r="C22" s="156" t="s">
        <v>8</v>
      </c>
      <c r="D22" s="127">
        <v>2</v>
      </c>
      <c r="E22" s="144"/>
      <c r="F22" s="154">
        <f t="shared" si="0"/>
        <v>0</v>
      </c>
      <c r="G22" s="126"/>
      <c r="H22" s="154"/>
      <c r="I22" s="299"/>
      <c r="J22" s="299"/>
    </row>
    <row r="23" spans="1:11" ht="34.200000000000003">
      <c r="A23" s="146">
        <v>20</v>
      </c>
      <c r="B23" s="374" t="s">
        <v>337</v>
      </c>
      <c r="C23" s="156" t="s">
        <v>8</v>
      </c>
      <c r="D23" s="127">
        <v>30</v>
      </c>
      <c r="E23" s="144"/>
      <c r="F23" s="154">
        <f t="shared" si="0"/>
        <v>0</v>
      </c>
      <c r="G23" s="126"/>
      <c r="H23" s="154"/>
      <c r="I23" s="299"/>
      <c r="J23" s="299"/>
    </row>
    <row r="24" spans="1:11" ht="34.200000000000003">
      <c r="A24" s="146">
        <v>21</v>
      </c>
      <c r="B24" s="374" t="s">
        <v>338</v>
      </c>
      <c r="C24" s="156" t="s">
        <v>8</v>
      </c>
      <c r="D24" s="127">
        <v>30</v>
      </c>
      <c r="E24" s="144"/>
      <c r="F24" s="154">
        <f t="shared" si="0"/>
        <v>0</v>
      </c>
      <c r="G24" s="126"/>
      <c r="H24" s="154"/>
      <c r="I24" s="299"/>
      <c r="J24" s="299"/>
    </row>
    <row r="25" spans="1:11" ht="34.200000000000003">
      <c r="A25" s="146">
        <v>22</v>
      </c>
      <c r="B25" s="374" t="s">
        <v>339</v>
      </c>
      <c r="C25" s="156" t="s">
        <v>8</v>
      </c>
      <c r="D25" s="127">
        <v>5</v>
      </c>
      <c r="E25" s="144"/>
      <c r="F25" s="154">
        <f t="shared" si="0"/>
        <v>0</v>
      </c>
      <c r="G25" s="126"/>
      <c r="H25" s="154"/>
      <c r="I25" s="299"/>
      <c r="J25" s="299"/>
    </row>
    <row r="26" spans="1:11" ht="22.8">
      <c r="A26" s="146">
        <v>23</v>
      </c>
      <c r="B26" s="374" t="s">
        <v>340</v>
      </c>
      <c r="C26" s="156" t="s">
        <v>8</v>
      </c>
      <c r="D26" s="127">
        <v>5</v>
      </c>
      <c r="E26" s="144"/>
      <c r="F26" s="154">
        <f t="shared" si="0"/>
        <v>0</v>
      </c>
      <c r="G26" s="126"/>
      <c r="H26" s="154"/>
      <c r="I26" s="299"/>
      <c r="J26" s="299"/>
    </row>
    <row r="27" spans="1:11" ht="34.200000000000003">
      <c r="A27" s="146">
        <v>24</v>
      </c>
      <c r="B27" s="374" t="s">
        <v>341</v>
      </c>
      <c r="C27" s="156" t="s">
        <v>8</v>
      </c>
      <c r="D27" s="127">
        <v>1</v>
      </c>
      <c r="E27" s="144"/>
      <c r="F27" s="154">
        <f t="shared" si="0"/>
        <v>0</v>
      </c>
      <c r="G27" s="126"/>
      <c r="H27" s="154"/>
      <c r="I27" s="299"/>
      <c r="J27" s="299"/>
    </row>
    <row r="28" spans="1:11">
      <c r="A28" s="146">
        <v>25</v>
      </c>
      <c r="B28" s="374" t="s">
        <v>342</v>
      </c>
      <c r="C28" s="156" t="s">
        <v>8</v>
      </c>
      <c r="D28" s="127">
        <v>2</v>
      </c>
      <c r="E28" s="144"/>
      <c r="F28" s="154">
        <f t="shared" si="0"/>
        <v>0</v>
      </c>
      <c r="G28" s="126"/>
      <c r="H28" s="154"/>
      <c r="I28" s="299"/>
      <c r="J28" s="299"/>
    </row>
    <row r="29" spans="1:11">
      <c r="A29" s="146">
        <v>26</v>
      </c>
      <c r="B29" s="374" t="s">
        <v>343</v>
      </c>
      <c r="C29" s="156" t="s">
        <v>8</v>
      </c>
      <c r="D29" s="127">
        <v>2</v>
      </c>
      <c r="E29" s="144"/>
      <c r="F29" s="154">
        <f t="shared" si="0"/>
        <v>0</v>
      </c>
      <c r="G29" s="126"/>
      <c r="H29" s="154"/>
      <c r="I29" s="299"/>
      <c r="J29" s="299"/>
    </row>
    <row r="30" spans="1:11" ht="102.6">
      <c r="A30" s="146">
        <v>27</v>
      </c>
      <c r="B30" s="374" t="s">
        <v>344</v>
      </c>
      <c r="C30" s="156" t="s">
        <v>8</v>
      </c>
      <c r="D30" s="127">
        <v>5</v>
      </c>
      <c r="E30" s="144"/>
      <c r="F30" s="154">
        <f t="shared" si="0"/>
        <v>0</v>
      </c>
      <c r="G30" s="126"/>
      <c r="H30" s="154"/>
      <c r="I30" s="299"/>
      <c r="J30" s="299"/>
    </row>
    <row r="31" spans="1:11" ht="22.8">
      <c r="A31" s="146">
        <v>28</v>
      </c>
      <c r="B31" s="374" t="s">
        <v>345</v>
      </c>
      <c r="C31" s="156" t="s">
        <v>8</v>
      </c>
      <c r="D31" s="127">
        <v>1</v>
      </c>
      <c r="E31" s="144"/>
      <c r="F31" s="154">
        <f t="shared" si="0"/>
        <v>0</v>
      </c>
      <c r="G31" s="126"/>
      <c r="H31" s="154"/>
      <c r="I31" s="299"/>
      <c r="J31" s="299"/>
    </row>
    <row r="32" spans="1:11" ht="57">
      <c r="A32" s="146">
        <v>29</v>
      </c>
      <c r="B32" s="374" t="s">
        <v>346</v>
      </c>
      <c r="C32" s="156" t="s">
        <v>8</v>
      </c>
      <c r="D32" s="127">
        <v>1</v>
      </c>
      <c r="E32" s="144"/>
      <c r="F32" s="154">
        <f t="shared" si="0"/>
        <v>0</v>
      </c>
      <c r="G32" s="126"/>
      <c r="H32" s="154"/>
      <c r="I32" s="299"/>
      <c r="J32" s="299"/>
    </row>
    <row r="33" spans="1:10" ht="22.8">
      <c r="A33" s="146">
        <v>30</v>
      </c>
      <c r="B33" s="374" t="s">
        <v>347</v>
      </c>
      <c r="C33" s="156" t="s">
        <v>8</v>
      </c>
      <c r="D33" s="127">
        <v>30</v>
      </c>
      <c r="E33" s="144"/>
      <c r="F33" s="154">
        <f t="shared" si="0"/>
        <v>0</v>
      </c>
      <c r="G33" s="126"/>
      <c r="H33" s="154"/>
      <c r="I33" s="299"/>
      <c r="J33" s="299"/>
    </row>
    <row r="34" spans="1:10" ht="22.8">
      <c r="A34" s="146">
        <v>31</v>
      </c>
      <c r="B34" s="374" t="s">
        <v>348</v>
      </c>
      <c r="C34" s="156" t="s">
        <v>8</v>
      </c>
      <c r="D34" s="127">
        <v>10</v>
      </c>
      <c r="E34" s="144"/>
      <c r="F34" s="154">
        <f t="shared" si="0"/>
        <v>0</v>
      </c>
      <c r="G34" s="126"/>
      <c r="H34" s="154"/>
      <c r="I34" s="299"/>
      <c r="J34" s="299"/>
    </row>
    <row r="35" spans="1:10" ht="34.200000000000003">
      <c r="A35" s="146">
        <v>32</v>
      </c>
      <c r="B35" s="374" t="s">
        <v>349</v>
      </c>
      <c r="C35" s="156" t="s">
        <v>8</v>
      </c>
      <c r="D35" s="127">
        <v>1</v>
      </c>
      <c r="E35" s="144"/>
      <c r="F35" s="154">
        <f t="shared" si="0"/>
        <v>0</v>
      </c>
      <c r="G35" s="126"/>
      <c r="H35" s="154"/>
      <c r="I35" s="299"/>
      <c r="J35" s="299"/>
    </row>
    <row r="36" spans="1:10" ht="159.6">
      <c r="A36" s="146">
        <v>33</v>
      </c>
      <c r="B36" s="374" t="s">
        <v>350</v>
      </c>
      <c r="C36" s="156" t="s">
        <v>8</v>
      </c>
      <c r="D36" s="127">
        <v>2</v>
      </c>
      <c r="E36" s="144"/>
      <c r="F36" s="154">
        <f t="shared" si="0"/>
        <v>0</v>
      </c>
      <c r="G36" s="126"/>
      <c r="H36" s="154"/>
      <c r="I36" s="299"/>
      <c r="J36" s="299"/>
    </row>
    <row r="37" spans="1:10">
      <c r="A37" s="146">
        <v>34</v>
      </c>
      <c r="B37" s="374" t="s">
        <v>351</v>
      </c>
      <c r="C37" s="156" t="s">
        <v>8</v>
      </c>
      <c r="D37" s="127">
        <v>5</v>
      </c>
      <c r="E37" s="144"/>
      <c r="F37" s="154">
        <f t="shared" si="0"/>
        <v>0</v>
      </c>
      <c r="G37" s="126"/>
      <c r="H37" s="154"/>
      <c r="I37" s="299"/>
      <c r="J37" s="299"/>
    </row>
    <row r="38" spans="1:10">
      <c r="A38" s="146">
        <v>35</v>
      </c>
      <c r="B38" s="374" t="s">
        <v>352</v>
      </c>
      <c r="C38" s="156" t="s">
        <v>8</v>
      </c>
      <c r="D38" s="127">
        <v>5</v>
      </c>
      <c r="E38" s="144"/>
      <c r="F38" s="154">
        <f t="shared" si="0"/>
        <v>0</v>
      </c>
      <c r="G38" s="126"/>
      <c r="H38" s="154"/>
      <c r="I38" s="299"/>
      <c r="J38" s="299"/>
    </row>
    <row r="39" spans="1:10" ht="22.8">
      <c r="A39" s="146">
        <v>36</v>
      </c>
      <c r="B39" s="374" t="s">
        <v>353</v>
      </c>
      <c r="C39" s="156" t="s">
        <v>8</v>
      </c>
      <c r="D39" s="127">
        <v>5</v>
      </c>
      <c r="E39" s="144"/>
      <c r="F39" s="154">
        <f t="shared" si="0"/>
        <v>0</v>
      </c>
      <c r="G39" s="126"/>
      <c r="H39" s="154"/>
      <c r="I39" s="299"/>
      <c r="J39" s="299"/>
    </row>
    <row r="40" spans="1:10" ht="22.8">
      <c r="A40" s="146">
        <v>37</v>
      </c>
      <c r="B40" s="401" t="s">
        <v>354</v>
      </c>
      <c r="C40" s="156" t="s">
        <v>8</v>
      </c>
      <c r="D40" s="131">
        <v>5</v>
      </c>
      <c r="E40" s="145"/>
      <c r="F40" s="154">
        <f t="shared" si="0"/>
        <v>0</v>
      </c>
      <c r="G40" s="132"/>
      <c r="H40" s="154"/>
      <c r="I40" s="299"/>
      <c r="J40" s="299"/>
    </row>
    <row r="41" spans="1:10" ht="22.95" customHeight="1">
      <c r="A41" s="492" t="s">
        <v>71</v>
      </c>
      <c r="B41" s="522"/>
      <c r="C41" s="522"/>
      <c r="D41" s="522"/>
      <c r="E41" s="493"/>
      <c r="F41" s="359">
        <f>SUM(F4:F40)</f>
        <v>0</v>
      </c>
      <c r="G41" s="132"/>
      <c r="H41" s="359">
        <f>F41*1.08</f>
        <v>0</v>
      </c>
    </row>
    <row r="42" spans="1:10" ht="22.95" customHeight="1">
      <c r="A42" s="180" t="s">
        <v>131</v>
      </c>
      <c r="B42" s="523" t="s">
        <v>527</v>
      </c>
      <c r="C42" s="524"/>
      <c r="D42" s="524"/>
      <c r="E42" s="524"/>
      <c r="F42" s="524"/>
      <c r="G42" s="125"/>
      <c r="H42" s="130"/>
    </row>
    <row r="43" spans="1:10">
      <c r="A43" s="180"/>
      <c r="C43" s="402"/>
      <c r="D43" s="124"/>
      <c r="E43" s="125"/>
      <c r="F43" s="130"/>
      <c r="G43" s="125"/>
      <c r="H43" s="130"/>
    </row>
  </sheetData>
  <mergeCells count="2">
    <mergeCell ref="A41:E41"/>
    <mergeCell ref="B42:F42"/>
  </mergeCells>
  <printOptions horizontalCentered="1"/>
  <pageMargins left="0" right="0" top="0.59055118110236227" bottom="0" header="0.31496062992125984" footer="0"/>
  <pageSetup paperSize="9" scale="69" orientation="landscape" r:id="rId1"/>
  <headerFooter>
    <oddHeader>&amp;CZP/36/2023</oddHeader>
  </headerFooter>
  <rowBreaks count="2" manualBreakCount="2">
    <brk id="15" max="9" man="1"/>
    <brk id="29" max="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G4" sqref="G4:H17"/>
    </sheetView>
  </sheetViews>
  <sheetFormatPr defaultColWidth="11.5546875" defaultRowHeight="11.4"/>
  <cols>
    <col min="1" max="1" width="4.109375" style="150" customWidth="1"/>
    <col min="2" max="2" width="60.6640625" style="150" customWidth="1"/>
    <col min="3" max="3" width="5.33203125" style="150" customWidth="1"/>
    <col min="4" max="4" width="10.5546875" style="150" customWidth="1"/>
    <col min="5" max="5" width="10.6640625" style="150" customWidth="1"/>
    <col min="6" max="6" width="15.6640625" style="150" customWidth="1"/>
    <col min="7" max="7" width="7.5546875" style="150" customWidth="1"/>
    <col min="8" max="8" width="14.44140625" style="150" customWidth="1"/>
    <col min="9" max="9" width="13.33203125" style="150" customWidth="1"/>
    <col min="10" max="10" width="19.109375" style="150" customWidth="1"/>
    <col min="11" max="255" width="11.5546875" style="150"/>
    <col min="256" max="256" width="4.109375" style="150" customWidth="1"/>
    <col min="257" max="257" width="60.6640625" style="150" customWidth="1"/>
    <col min="258" max="258" width="22.109375" style="150" customWidth="1"/>
    <col min="259" max="259" width="5.33203125" style="150" customWidth="1"/>
    <col min="260" max="260" width="10.5546875" style="150" customWidth="1"/>
    <col min="261" max="261" width="10.6640625" style="150" customWidth="1"/>
    <col min="262" max="262" width="13.88671875" style="150" customWidth="1"/>
    <col min="263" max="263" width="7.5546875" style="150" customWidth="1"/>
    <col min="264" max="264" width="13.88671875" style="150" customWidth="1"/>
    <col min="265" max="265" width="13.33203125" style="150" customWidth="1"/>
    <col min="266" max="266" width="19.109375" style="150" customWidth="1"/>
    <col min="267" max="511" width="11.5546875" style="150"/>
    <col min="512" max="512" width="4.109375" style="150" customWidth="1"/>
    <col min="513" max="513" width="60.6640625" style="150" customWidth="1"/>
    <col min="514" max="514" width="22.109375" style="150" customWidth="1"/>
    <col min="515" max="515" width="5.33203125" style="150" customWidth="1"/>
    <col min="516" max="516" width="10.5546875" style="150" customWidth="1"/>
    <col min="517" max="517" width="10.6640625" style="150" customWidth="1"/>
    <col min="518" max="518" width="13.88671875" style="150" customWidth="1"/>
    <col min="519" max="519" width="7.5546875" style="150" customWidth="1"/>
    <col min="520" max="520" width="13.88671875" style="150" customWidth="1"/>
    <col min="521" max="521" width="13.33203125" style="150" customWidth="1"/>
    <col min="522" max="522" width="19.109375" style="150" customWidth="1"/>
    <col min="523" max="767" width="11.5546875" style="150"/>
    <col min="768" max="768" width="4.109375" style="150" customWidth="1"/>
    <col min="769" max="769" width="60.6640625" style="150" customWidth="1"/>
    <col min="770" max="770" width="22.109375" style="150" customWidth="1"/>
    <col min="771" max="771" width="5.33203125" style="150" customWidth="1"/>
    <col min="772" max="772" width="10.5546875" style="150" customWidth="1"/>
    <col min="773" max="773" width="10.6640625" style="150" customWidth="1"/>
    <col min="774" max="774" width="13.88671875" style="150" customWidth="1"/>
    <col min="775" max="775" width="7.5546875" style="150" customWidth="1"/>
    <col min="776" max="776" width="13.88671875" style="150" customWidth="1"/>
    <col min="777" max="777" width="13.33203125" style="150" customWidth="1"/>
    <col min="778" max="778" width="19.109375" style="150" customWidth="1"/>
    <col min="779" max="1023" width="11.5546875" style="150"/>
    <col min="1024" max="1024" width="4.109375" style="150" customWidth="1"/>
    <col min="1025" max="1025" width="60.6640625" style="150" customWidth="1"/>
    <col min="1026" max="1026" width="22.109375" style="150" customWidth="1"/>
    <col min="1027" max="1027" width="5.33203125" style="150" customWidth="1"/>
    <col min="1028" max="1028" width="10.5546875" style="150" customWidth="1"/>
    <col min="1029" max="1029" width="10.6640625" style="150" customWidth="1"/>
    <col min="1030" max="1030" width="13.88671875" style="150" customWidth="1"/>
    <col min="1031" max="1031" width="7.5546875" style="150" customWidth="1"/>
    <col min="1032" max="1032" width="13.88671875" style="150" customWidth="1"/>
    <col min="1033" max="1033" width="13.33203125" style="150" customWidth="1"/>
    <col min="1034" max="1034" width="19.109375" style="150" customWidth="1"/>
    <col min="1035" max="1279" width="11.5546875" style="150"/>
    <col min="1280" max="1280" width="4.109375" style="150" customWidth="1"/>
    <col min="1281" max="1281" width="60.6640625" style="150" customWidth="1"/>
    <col min="1282" max="1282" width="22.109375" style="150" customWidth="1"/>
    <col min="1283" max="1283" width="5.33203125" style="150" customWidth="1"/>
    <col min="1284" max="1284" width="10.5546875" style="150" customWidth="1"/>
    <col min="1285" max="1285" width="10.6640625" style="150" customWidth="1"/>
    <col min="1286" max="1286" width="13.88671875" style="150" customWidth="1"/>
    <col min="1287" max="1287" width="7.5546875" style="150" customWidth="1"/>
    <col min="1288" max="1288" width="13.88671875" style="150" customWidth="1"/>
    <col min="1289" max="1289" width="13.33203125" style="150" customWidth="1"/>
    <col min="1290" max="1290" width="19.109375" style="150" customWidth="1"/>
    <col min="1291" max="1535" width="11.5546875" style="150"/>
    <col min="1536" max="1536" width="4.109375" style="150" customWidth="1"/>
    <col min="1537" max="1537" width="60.6640625" style="150" customWidth="1"/>
    <col min="1538" max="1538" width="22.109375" style="150" customWidth="1"/>
    <col min="1539" max="1539" width="5.33203125" style="150" customWidth="1"/>
    <col min="1540" max="1540" width="10.5546875" style="150" customWidth="1"/>
    <col min="1541" max="1541" width="10.6640625" style="150" customWidth="1"/>
    <col min="1542" max="1542" width="13.88671875" style="150" customWidth="1"/>
    <col min="1543" max="1543" width="7.5546875" style="150" customWidth="1"/>
    <col min="1544" max="1544" width="13.88671875" style="150" customWidth="1"/>
    <col min="1545" max="1545" width="13.33203125" style="150" customWidth="1"/>
    <col min="1546" max="1546" width="19.109375" style="150" customWidth="1"/>
    <col min="1547" max="1791" width="11.5546875" style="150"/>
    <col min="1792" max="1792" width="4.109375" style="150" customWidth="1"/>
    <col min="1793" max="1793" width="60.6640625" style="150" customWidth="1"/>
    <col min="1794" max="1794" width="22.109375" style="150" customWidth="1"/>
    <col min="1795" max="1795" width="5.33203125" style="150" customWidth="1"/>
    <col min="1796" max="1796" width="10.5546875" style="150" customWidth="1"/>
    <col min="1797" max="1797" width="10.6640625" style="150" customWidth="1"/>
    <col min="1798" max="1798" width="13.88671875" style="150" customWidth="1"/>
    <col min="1799" max="1799" width="7.5546875" style="150" customWidth="1"/>
    <col min="1800" max="1800" width="13.88671875" style="150" customWidth="1"/>
    <col min="1801" max="1801" width="13.33203125" style="150" customWidth="1"/>
    <col min="1802" max="1802" width="19.109375" style="150" customWidth="1"/>
    <col min="1803" max="2047" width="11.5546875" style="150"/>
    <col min="2048" max="2048" width="4.109375" style="150" customWidth="1"/>
    <col min="2049" max="2049" width="60.6640625" style="150" customWidth="1"/>
    <col min="2050" max="2050" width="22.109375" style="150" customWidth="1"/>
    <col min="2051" max="2051" width="5.33203125" style="150" customWidth="1"/>
    <col min="2052" max="2052" width="10.5546875" style="150" customWidth="1"/>
    <col min="2053" max="2053" width="10.6640625" style="150" customWidth="1"/>
    <col min="2054" max="2054" width="13.88671875" style="150" customWidth="1"/>
    <col min="2055" max="2055" width="7.5546875" style="150" customWidth="1"/>
    <col min="2056" max="2056" width="13.88671875" style="150" customWidth="1"/>
    <col min="2057" max="2057" width="13.33203125" style="150" customWidth="1"/>
    <col min="2058" max="2058" width="19.109375" style="150" customWidth="1"/>
    <col min="2059" max="2303" width="11.5546875" style="150"/>
    <col min="2304" max="2304" width="4.109375" style="150" customWidth="1"/>
    <col min="2305" max="2305" width="60.6640625" style="150" customWidth="1"/>
    <col min="2306" max="2306" width="22.109375" style="150" customWidth="1"/>
    <col min="2307" max="2307" width="5.33203125" style="150" customWidth="1"/>
    <col min="2308" max="2308" width="10.5546875" style="150" customWidth="1"/>
    <col min="2309" max="2309" width="10.6640625" style="150" customWidth="1"/>
    <col min="2310" max="2310" width="13.88671875" style="150" customWidth="1"/>
    <col min="2311" max="2311" width="7.5546875" style="150" customWidth="1"/>
    <col min="2312" max="2312" width="13.88671875" style="150" customWidth="1"/>
    <col min="2313" max="2313" width="13.33203125" style="150" customWidth="1"/>
    <col min="2314" max="2314" width="19.109375" style="150" customWidth="1"/>
    <col min="2315" max="2559" width="11.5546875" style="150"/>
    <col min="2560" max="2560" width="4.109375" style="150" customWidth="1"/>
    <col min="2561" max="2561" width="60.6640625" style="150" customWidth="1"/>
    <col min="2562" max="2562" width="22.109375" style="150" customWidth="1"/>
    <col min="2563" max="2563" width="5.33203125" style="150" customWidth="1"/>
    <col min="2564" max="2564" width="10.5546875" style="150" customWidth="1"/>
    <col min="2565" max="2565" width="10.6640625" style="150" customWidth="1"/>
    <col min="2566" max="2566" width="13.88671875" style="150" customWidth="1"/>
    <col min="2567" max="2567" width="7.5546875" style="150" customWidth="1"/>
    <col min="2568" max="2568" width="13.88671875" style="150" customWidth="1"/>
    <col min="2569" max="2569" width="13.33203125" style="150" customWidth="1"/>
    <col min="2570" max="2570" width="19.109375" style="150" customWidth="1"/>
    <col min="2571" max="2815" width="11.5546875" style="150"/>
    <col min="2816" max="2816" width="4.109375" style="150" customWidth="1"/>
    <col min="2817" max="2817" width="60.6640625" style="150" customWidth="1"/>
    <col min="2818" max="2818" width="22.109375" style="150" customWidth="1"/>
    <col min="2819" max="2819" width="5.33203125" style="150" customWidth="1"/>
    <col min="2820" max="2820" width="10.5546875" style="150" customWidth="1"/>
    <col min="2821" max="2821" width="10.6640625" style="150" customWidth="1"/>
    <col min="2822" max="2822" width="13.88671875" style="150" customWidth="1"/>
    <col min="2823" max="2823" width="7.5546875" style="150" customWidth="1"/>
    <col min="2824" max="2824" width="13.88671875" style="150" customWidth="1"/>
    <col min="2825" max="2825" width="13.33203125" style="150" customWidth="1"/>
    <col min="2826" max="2826" width="19.109375" style="150" customWidth="1"/>
    <col min="2827" max="3071" width="11.5546875" style="150"/>
    <col min="3072" max="3072" width="4.109375" style="150" customWidth="1"/>
    <col min="3073" max="3073" width="60.6640625" style="150" customWidth="1"/>
    <col min="3074" max="3074" width="22.109375" style="150" customWidth="1"/>
    <col min="3075" max="3075" width="5.33203125" style="150" customWidth="1"/>
    <col min="3076" max="3076" width="10.5546875" style="150" customWidth="1"/>
    <col min="3077" max="3077" width="10.6640625" style="150" customWidth="1"/>
    <col min="3078" max="3078" width="13.88671875" style="150" customWidth="1"/>
    <col min="3079" max="3079" width="7.5546875" style="150" customWidth="1"/>
    <col min="3080" max="3080" width="13.88671875" style="150" customWidth="1"/>
    <col min="3081" max="3081" width="13.33203125" style="150" customWidth="1"/>
    <col min="3082" max="3082" width="19.109375" style="150" customWidth="1"/>
    <col min="3083" max="3327" width="11.5546875" style="150"/>
    <col min="3328" max="3328" width="4.109375" style="150" customWidth="1"/>
    <col min="3329" max="3329" width="60.6640625" style="150" customWidth="1"/>
    <col min="3330" max="3330" width="22.109375" style="150" customWidth="1"/>
    <col min="3331" max="3331" width="5.33203125" style="150" customWidth="1"/>
    <col min="3332" max="3332" width="10.5546875" style="150" customWidth="1"/>
    <col min="3333" max="3333" width="10.6640625" style="150" customWidth="1"/>
    <col min="3334" max="3334" width="13.88671875" style="150" customWidth="1"/>
    <col min="3335" max="3335" width="7.5546875" style="150" customWidth="1"/>
    <col min="3336" max="3336" width="13.88671875" style="150" customWidth="1"/>
    <col min="3337" max="3337" width="13.33203125" style="150" customWidth="1"/>
    <col min="3338" max="3338" width="19.109375" style="150" customWidth="1"/>
    <col min="3339" max="3583" width="11.5546875" style="150"/>
    <col min="3584" max="3584" width="4.109375" style="150" customWidth="1"/>
    <col min="3585" max="3585" width="60.6640625" style="150" customWidth="1"/>
    <col min="3586" max="3586" width="22.109375" style="150" customWidth="1"/>
    <col min="3587" max="3587" width="5.33203125" style="150" customWidth="1"/>
    <col min="3588" max="3588" width="10.5546875" style="150" customWidth="1"/>
    <col min="3589" max="3589" width="10.6640625" style="150" customWidth="1"/>
    <col min="3590" max="3590" width="13.88671875" style="150" customWidth="1"/>
    <col min="3591" max="3591" width="7.5546875" style="150" customWidth="1"/>
    <col min="3592" max="3592" width="13.88671875" style="150" customWidth="1"/>
    <col min="3593" max="3593" width="13.33203125" style="150" customWidth="1"/>
    <col min="3594" max="3594" width="19.109375" style="150" customWidth="1"/>
    <col min="3595" max="3839" width="11.5546875" style="150"/>
    <col min="3840" max="3840" width="4.109375" style="150" customWidth="1"/>
    <col min="3841" max="3841" width="60.6640625" style="150" customWidth="1"/>
    <col min="3842" max="3842" width="22.109375" style="150" customWidth="1"/>
    <col min="3843" max="3843" width="5.33203125" style="150" customWidth="1"/>
    <col min="3844" max="3844" width="10.5546875" style="150" customWidth="1"/>
    <col min="3845" max="3845" width="10.6640625" style="150" customWidth="1"/>
    <col min="3846" max="3846" width="13.88671875" style="150" customWidth="1"/>
    <col min="3847" max="3847" width="7.5546875" style="150" customWidth="1"/>
    <col min="3848" max="3848" width="13.88671875" style="150" customWidth="1"/>
    <col min="3849" max="3849" width="13.33203125" style="150" customWidth="1"/>
    <col min="3850" max="3850" width="19.109375" style="150" customWidth="1"/>
    <col min="3851" max="4095" width="11.5546875" style="150"/>
    <col min="4096" max="4096" width="4.109375" style="150" customWidth="1"/>
    <col min="4097" max="4097" width="60.6640625" style="150" customWidth="1"/>
    <col min="4098" max="4098" width="22.109375" style="150" customWidth="1"/>
    <col min="4099" max="4099" width="5.33203125" style="150" customWidth="1"/>
    <col min="4100" max="4100" width="10.5546875" style="150" customWidth="1"/>
    <col min="4101" max="4101" width="10.6640625" style="150" customWidth="1"/>
    <col min="4102" max="4102" width="13.88671875" style="150" customWidth="1"/>
    <col min="4103" max="4103" width="7.5546875" style="150" customWidth="1"/>
    <col min="4104" max="4104" width="13.88671875" style="150" customWidth="1"/>
    <col min="4105" max="4105" width="13.33203125" style="150" customWidth="1"/>
    <col min="4106" max="4106" width="19.109375" style="150" customWidth="1"/>
    <col min="4107" max="4351" width="11.5546875" style="150"/>
    <col min="4352" max="4352" width="4.109375" style="150" customWidth="1"/>
    <col min="4353" max="4353" width="60.6640625" style="150" customWidth="1"/>
    <col min="4354" max="4354" width="22.109375" style="150" customWidth="1"/>
    <col min="4355" max="4355" width="5.33203125" style="150" customWidth="1"/>
    <col min="4356" max="4356" width="10.5546875" style="150" customWidth="1"/>
    <col min="4357" max="4357" width="10.6640625" style="150" customWidth="1"/>
    <col min="4358" max="4358" width="13.88671875" style="150" customWidth="1"/>
    <col min="4359" max="4359" width="7.5546875" style="150" customWidth="1"/>
    <col min="4360" max="4360" width="13.88671875" style="150" customWidth="1"/>
    <col min="4361" max="4361" width="13.33203125" style="150" customWidth="1"/>
    <col min="4362" max="4362" width="19.109375" style="150" customWidth="1"/>
    <col min="4363" max="4607" width="11.5546875" style="150"/>
    <col min="4608" max="4608" width="4.109375" style="150" customWidth="1"/>
    <col min="4609" max="4609" width="60.6640625" style="150" customWidth="1"/>
    <col min="4610" max="4610" width="22.109375" style="150" customWidth="1"/>
    <col min="4611" max="4611" width="5.33203125" style="150" customWidth="1"/>
    <col min="4612" max="4612" width="10.5546875" style="150" customWidth="1"/>
    <col min="4613" max="4613" width="10.6640625" style="150" customWidth="1"/>
    <col min="4614" max="4614" width="13.88671875" style="150" customWidth="1"/>
    <col min="4615" max="4615" width="7.5546875" style="150" customWidth="1"/>
    <col min="4616" max="4616" width="13.88671875" style="150" customWidth="1"/>
    <col min="4617" max="4617" width="13.33203125" style="150" customWidth="1"/>
    <col min="4618" max="4618" width="19.109375" style="150" customWidth="1"/>
    <col min="4619" max="4863" width="11.5546875" style="150"/>
    <col min="4864" max="4864" width="4.109375" style="150" customWidth="1"/>
    <col min="4865" max="4865" width="60.6640625" style="150" customWidth="1"/>
    <col min="4866" max="4866" width="22.109375" style="150" customWidth="1"/>
    <col min="4867" max="4867" width="5.33203125" style="150" customWidth="1"/>
    <col min="4868" max="4868" width="10.5546875" style="150" customWidth="1"/>
    <col min="4869" max="4869" width="10.6640625" style="150" customWidth="1"/>
    <col min="4870" max="4870" width="13.88671875" style="150" customWidth="1"/>
    <col min="4871" max="4871" width="7.5546875" style="150" customWidth="1"/>
    <col min="4872" max="4872" width="13.88671875" style="150" customWidth="1"/>
    <col min="4873" max="4873" width="13.33203125" style="150" customWidth="1"/>
    <col min="4874" max="4874" width="19.109375" style="150" customWidth="1"/>
    <col min="4875" max="5119" width="11.5546875" style="150"/>
    <col min="5120" max="5120" width="4.109375" style="150" customWidth="1"/>
    <col min="5121" max="5121" width="60.6640625" style="150" customWidth="1"/>
    <col min="5122" max="5122" width="22.109375" style="150" customWidth="1"/>
    <col min="5123" max="5123" width="5.33203125" style="150" customWidth="1"/>
    <col min="5124" max="5124" width="10.5546875" style="150" customWidth="1"/>
    <col min="5125" max="5125" width="10.6640625" style="150" customWidth="1"/>
    <col min="5126" max="5126" width="13.88671875" style="150" customWidth="1"/>
    <col min="5127" max="5127" width="7.5546875" style="150" customWidth="1"/>
    <col min="5128" max="5128" width="13.88671875" style="150" customWidth="1"/>
    <col min="5129" max="5129" width="13.33203125" style="150" customWidth="1"/>
    <col min="5130" max="5130" width="19.109375" style="150" customWidth="1"/>
    <col min="5131" max="5375" width="11.5546875" style="150"/>
    <col min="5376" max="5376" width="4.109375" style="150" customWidth="1"/>
    <col min="5377" max="5377" width="60.6640625" style="150" customWidth="1"/>
    <col min="5378" max="5378" width="22.109375" style="150" customWidth="1"/>
    <col min="5379" max="5379" width="5.33203125" style="150" customWidth="1"/>
    <col min="5380" max="5380" width="10.5546875" style="150" customWidth="1"/>
    <col min="5381" max="5381" width="10.6640625" style="150" customWidth="1"/>
    <col min="5382" max="5382" width="13.88671875" style="150" customWidth="1"/>
    <col min="5383" max="5383" width="7.5546875" style="150" customWidth="1"/>
    <col min="5384" max="5384" width="13.88671875" style="150" customWidth="1"/>
    <col min="5385" max="5385" width="13.33203125" style="150" customWidth="1"/>
    <col min="5386" max="5386" width="19.109375" style="150" customWidth="1"/>
    <col min="5387" max="5631" width="11.5546875" style="150"/>
    <col min="5632" max="5632" width="4.109375" style="150" customWidth="1"/>
    <col min="5633" max="5633" width="60.6640625" style="150" customWidth="1"/>
    <col min="5634" max="5634" width="22.109375" style="150" customWidth="1"/>
    <col min="5635" max="5635" width="5.33203125" style="150" customWidth="1"/>
    <col min="5636" max="5636" width="10.5546875" style="150" customWidth="1"/>
    <col min="5637" max="5637" width="10.6640625" style="150" customWidth="1"/>
    <col min="5638" max="5638" width="13.88671875" style="150" customWidth="1"/>
    <col min="5639" max="5639" width="7.5546875" style="150" customWidth="1"/>
    <col min="5640" max="5640" width="13.88671875" style="150" customWidth="1"/>
    <col min="5641" max="5641" width="13.33203125" style="150" customWidth="1"/>
    <col min="5642" max="5642" width="19.109375" style="150" customWidth="1"/>
    <col min="5643" max="5887" width="11.5546875" style="150"/>
    <col min="5888" max="5888" width="4.109375" style="150" customWidth="1"/>
    <col min="5889" max="5889" width="60.6640625" style="150" customWidth="1"/>
    <col min="5890" max="5890" width="22.109375" style="150" customWidth="1"/>
    <col min="5891" max="5891" width="5.33203125" style="150" customWidth="1"/>
    <col min="5892" max="5892" width="10.5546875" style="150" customWidth="1"/>
    <col min="5893" max="5893" width="10.6640625" style="150" customWidth="1"/>
    <col min="5894" max="5894" width="13.88671875" style="150" customWidth="1"/>
    <col min="5895" max="5895" width="7.5546875" style="150" customWidth="1"/>
    <col min="5896" max="5896" width="13.88671875" style="150" customWidth="1"/>
    <col min="5897" max="5897" width="13.33203125" style="150" customWidth="1"/>
    <col min="5898" max="5898" width="19.109375" style="150" customWidth="1"/>
    <col min="5899" max="6143" width="11.5546875" style="150"/>
    <col min="6144" max="6144" width="4.109375" style="150" customWidth="1"/>
    <col min="6145" max="6145" width="60.6640625" style="150" customWidth="1"/>
    <col min="6146" max="6146" width="22.109375" style="150" customWidth="1"/>
    <col min="6147" max="6147" width="5.33203125" style="150" customWidth="1"/>
    <col min="6148" max="6148" width="10.5546875" style="150" customWidth="1"/>
    <col min="6149" max="6149" width="10.6640625" style="150" customWidth="1"/>
    <col min="6150" max="6150" width="13.88671875" style="150" customWidth="1"/>
    <col min="6151" max="6151" width="7.5546875" style="150" customWidth="1"/>
    <col min="6152" max="6152" width="13.88671875" style="150" customWidth="1"/>
    <col min="6153" max="6153" width="13.33203125" style="150" customWidth="1"/>
    <col min="6154" max="6154" width="19.109375" style="150" customWidth="1"/>
    <col min="6155" max="6399" width="11.5546875" style="150"/>
    <col min="6400" max="6400" width="4.109375" style="150" customWidth="1"/>
    <col min="6401" max="6401" width="60.6640625" style="150" customWidth="1"/>
    <col min="6402" max="6402" width="22.109375" style="150" customWidth="1"/>
    <col min="6403" max="6403" width="5.33203125" style="150" customWidth="1"/>
    <col min="6404" max="6404" width="10.5546875" style="150" customWidth="1"/>
    <col min="6405" max="6405" width="10.6640625" style="150" customWidth="1"/>
    <col min="6406" max="6406" width="13.88671875" style="150" customWidth="1"/>
    <col min="6407" max="6407" width="7.5546875" style="150" customWidth="1"/>
    <col min="6408" max="6408" width="13.88671875" style="150" customWidth="1"/>
    <col min="6409" max="6409" width="13.33203125" style="150" customWidth="1"/>
    <col min="6410" max="6410" width="19.109375" style="150" customWidth="1"/>
    <col min="6411" max="6655" width="11.5546875" style="150"/>
    <col min="6656" max="6656" width="4.109375" style="150" customWidth="1"/>
    <col min="6657" max="6657" width="60.6640625" style="150" customWidth="1"/>
    <col min="6658" max="6658" width="22.109375" style="150" customWidth="1"/>
    <col min="6659" max="6659" width="5.33203125" style="150" customWidth="1"/>
    <col min="6660" max="6660" width="10.5546875" style="150" customWidth="1"/>
    <col min="6661" max="6661" width="10.6640625" style="150" customWidth="1"/>
    <col min="6662" max="6662" width="13.88671875" style="150" customWidth="1"/>
    <col min="6663" max="6663" width="7.5546875" style="150" customWidth="1"/>
    <col min="6664" max="6664" width="13.88671875" style="150" customWidth="1"/>
    <col min="6665" max="6665" width="13.33203125" style="150" customWidth="1"/>
    <col min="6666" max="6666" width="19.109375" style="150" customWidth="1"/>
    <col min="6667" max="6911" width="11.5546875" style="150"/>
    <col min="6912" max="6912" width="4.109375" style="150" customWidth="1"/>
    <col min="6913" max="6913" width="60.6640625" style="150" customWidth="1"/>
    <col min="6914" max="6914" width="22.109375" style="150" customWidth="1"/>
    <col min="6915" max="6915" width="5.33203125" style="150" customWidth="1"/>
    <col min="6916" max="6916" width="10.5546875" style="150" customWidth="1"/>
    <col min="6917" max="6917" width="10.6640625" style="150" customWidth="1"/>
    <col min="6918" max="6918" width="13.88671875" style="150" customWidth="1"/>
    <col min="6919" max="6919" width="7.5546875" style="150" customWidth="1"/>
    <col min="6920" max="6920" width="13.88671875" style="150" customWidth="1"/>
    <col min="6921" max="6921" width="13.33203125" style="150" customWidth="1"/>
    <col min="6922" max="6922" width="19.109375" style="150" customWidth="1"/>
    <col min="6923" max="7167" width="11.5546875" style="150"/>
    <col min="7168" max="7168" width="4.109375" style="150" customWidth="1"/>
    <col min="7169" max="7169" width="60.6640625" style="150" customWidth="1"/>
    <col min="7170" max="7170" width="22.109375" style="150" customWidth="1"/>
    <col min="7171" max="7171" width="5.33203125" style="150" customWidth="1"/>
    <col min="7172" max="7172" width="10.5546875" style="150" customWidth="1"/>
    <col min="7173" max="7173" width="10.6640625" style="150" customWidth="1"/>
    <col min="7174" max="7174" width="13.88671875" style="150" customWidth="1"/>
    <col min="7175" max="7175" width="7.5546875" style="150" customWidth="1"/>
    <col min="7176" max="7176" width="13.88671875" style="150" customWidth="1"/>
    <col min="7177" max="7177" width="13.33203125" style="150" customWidth="1"/>
    <col min="7178" max="7178" width="19.109375" style="150" customWidth="1"/>
    <col min="7179" max="7423" width="11.5546875" style="150"/>
    <col min="7424" max="7424" width="4.109375" style="150" customWidth="1"/>
    <col min="7425" max="7425" width="60.6640625" style="150" customWidth="1"/>
    <col min="7426" max="7426" width="22.109375" style="150" customWidth="1"/>
    <col min="7427" max="7427" width="5.33203125" style="150" customWidth="1"/>
    <col min="7428" max="7428" width="10.5546875" style="150" customWidth="1"/>
    <col min="7429" max="7429" width="10.6640625" style="150" customWidth="1"/>
    <col min="7430" max="7430" width="13.88671875" style="150" customWidth="1"/>
    <col min="7431" max="7431" width="7.5546875" style="150" customWidth="1"/>
    <col min="7432" max="7432" width="13.88671875" style="150" customWidth="1"/>
    <col min="7433" max="7433" width="13.33203125" style="150" customWidth="1"/>
    <col min="7434" max="7434" width="19.109375" style="150" customWidth="1"/>
    <col min="7435" max="7679" width="11.5546875" style="150"/>
    <col min="7680" max="7680" width="4.109375" style="150" customWidth="1"/>
    <col min="7681" max="7681" width="60.6640625" style="150" customWidth="1"/>
    <col min="7682" max="7682" width="22.109375" style="150" customWidth="1"/>
    <col min="7683" max="7683" width="5.33203125" style="150" customWidth="1"/>
    <col min="7684" max="7684" width="10.5546875" style="150" customWidth="1"/>
    <col min="7685" max="7685" width="10.6640625" style="150" customWidth="1"/>
    <col min="7686" max="7686" width="13.88671875" style="150" customWidth="1"/>
    <col min="7687" max="7687" width="7.5546875" style="150" customWidth="1"/>
    <col min="7688" max="7688" width="13.88671875" style="150" customWidth="1"/>
    <col min="7689" max="7689" width="13.33203125" style="150" customWidth="1"/>
    <col min="7690" max="7690" width="19.109375" style="150" customWidth="1"/>
    <col min="7691" max="7935" width="11.5546875" style="150"/>
    <col min="7936" max="7936" width="4.109375" style="150" customWidth="1"/>
    <col min="7937" max="7937" width="60.6640625" style="150" customWidth="1"/>
    <col min="7938" max="7938" width="22.109375" style="150" customWidth="1"/>
    <col min="7939" max="7939" width="5.33203125" style="150" customWidth="1"/>
    <col min="7940" max="7940" width="10.5546875" style="150" customWidth="1"/>
    <col min="7941" max="7941" width="10.6640625" style="150" customWidth="1"/>
    <col min="7942" max="7942" width="13.88671875" style="150" customWidth="1"/>
    <col min="7943" max="7943" width="7.5546875" style="150" customWidth="1"/>
    <col min="7944" max="7944" width="13.88671875" style="150" customWidth="1"/>
    <col min="7945" max="7945" width="13.33203125" style="150" customWidth="1"/>
    <col min="7946" max="7946" width="19.109375" style="150" customWidth="1"/>
    <col min="7947" max="8191" width="11.5546875" style="150"/>
    <col min="8192" max="8192" width="4.109375" style="150" customWidth="1"/>
    <col min="8193" max="8193" width="60.6640625" style="150" customWidth="1"/>
    <col min="8194" max="8194" width="22.109375" style="150" customWidth="1"/>
    <col min="8195" max="8195" width="5.33203125" style="150" customWidth="1"/>
    <col min="8196" max="8196" width="10.5546875" style="150" customWidth="1"/>
    <col min="8197" max="8197" width="10.6640625" style="150" customWidth="1"/>
    <col min="8198" max="8198" width="13.88671875" style="150" customWidth="1"/>
    <col min="8199" max="8199" width="7.5546875" style="150" customWidth="1"/>
    <col min="8200" max="8200" width="13.88671875" style="150" customWidth="1"/>
    <col min="8201" max="8201" width="13.33203125" style="150" customWidth="1"/>
    <col min="8202" max="8202" width="19.109375" style="150" customWidth="1"/>
    <col min="8203" max="8447" width="11.5546875" style="150"/>
    <col min="8448" max="8448" width="4.109375" style="150" customWidth="1"/>
    <col min="8449" max="8449" width="60.6640625" style="150" customWidth="1"/>
    <col min="8450" max="8450" width="22.109375" style="150" customWidth="1"/>
    <col min="8451" max="8451" width="5.33203125" style="150" customWidth="1"/>
    <col min="8452" max="8452" width="10.5546875" style="150" customWidth="1"/>
    <col min="8453" max="8453" width="10.6640625" style="150" customWidth="1"/>
    <col min="8454" max="8454" width="13.88671875" style="150" customWidth="1"/>
    <col min="8455" max="8455" width="7.5546875" style="150" customWidth="1"/>
    <col min="8456" max="8456" width="13.88671875" style="150" customWidth="1"/>
    <col min="8457" max="8457" width="13.33203125" style="150" customWidth="1"/>
    <col min="8458" max="8458" width="19.109375" style="150" customWidth="1"/>
    <col min="8459" max="8703" width="11.5546875" style="150"/>
    <col min="8704" max="8704" width="4.109375" style="150" customWidth="1"/>
    <col min="8705" max="8705" width="60.6640625" style="150" customWidth="1"/>
    <col min="8706" max="8706" width="22.109375" style="150" customWidth="1"/>
    <col min="8707" max="8707" width="5.33203125" style="150" customWidth="1"/>
    <col min="8708" max="8708" width="10.5546875" style="150" customWidth="1"/>
    <col min="8709" max="8709" width="10.6640625" style="150" customWidth="1"/>
    <col min="8710" max="8710" width="13.88671875" style="150" customWidth="1"/>
    <col min="8711" max="8711" width="7.5546875" style="150" customWidth="1"/>
    <col min="8712" max="8712" width="13.88671875" style="150" customWidth="1"/>
    <col min="8713" max="8713" width="13.33203125" style="150" customWidth="1"/>
    <col min="8714" max="8714" width="19.109375" style="150" customWidth="1"/>
    <col min="8715" max="8959" width="11.5546875" style="150"/>
    <col min="8960" max="8960" width="4.109375" style="150" customWidth="1"/>
    <col min="8961" max="8961" width="60.6640625" style="150" customWidth="1"/>
    <col min="8962" max="8962" width="22.109375" style="150" customWidth="1"/>
    <col min="8963" max="8963" width="5.33203125" style="150" customWidth="1"/>
    <col min="8964" max="8964" width="10.5546875" style="150" customWidth="1"/>
    <col min="8965" max="8965" width="10.6640625" style="150" customWidth="1"/>
    <col min="8966" max="8966" width="13.88671875" style="150" customWidth="1"/>
    <col min="8967" max="8967" width="7.5546875" style="150" customWidth="1"/>
    <col min="8968" max="8968" width="13.88671875" style="150" customWidth="1"/>
    <col min="8969" max="8969" width="13.33203125" style="150" customWidth="1"/>
    <col min="8970" max="8970" width="19.109375" style="150" customWidth="1"/>
    <col min="8971" max="9215" width="11.5546875" style="150"/>
    <col min="9216" max="9216" width="4.109375" style="150" customWidth="1"/>
    <col min="9217" max="9217" width="60.6640625" style="150" customWidth="1"/>
    <col min="9218" max="9218" width="22.109375" style="150" customWidth="1"/>
    <col min="9219" max="9219" width="5.33203125" style="150" customWidth="1"/>
    <col min="9220" max="9220" width="10.5546875" style="150" customWidth="1"/>
    <col min="9221" max="9221" width="10.6640625" style="150" customWidth="1"/>
    <col min="9222" max="9222" width="13.88671875" style="150" customWidth="1"/>
    <col min="9223" max="9223" width="7.5546875" style="150" customWidth="1"/>
    <col min="9224" max="9224" width="13.88671875" style="150" customWidth="1"/>
    <col min="9225" max="9225" width="13.33203125" style="150" customWidth="1"/>
    <col min="9226" max="9226" width="19.109375" style="150" customWidth="1"/>
    <col min="9227" max="9471" width="11.5546875" style="150"/>
    <col min="9472" max="9472" width="4.109375" style="150" customWidth="1"/>
    <col min="9473" max="9473" width="60.6640625" style="150" customWidth="1"/>
    <col min="9474" max="9474" width="22.109375" style="150" customWidth="1"/>
    <col min="9475" max="9475" width="5.33203125" style="150" customWidth="1"/>
    <col min="9476" max="9476" width="10.5546875" style="150" customWidth="1"/>
    <col min="9477" max="9477" width="10.6640625" style="150" customWidth="1"/>
    <col min="9478" max="9478" width="13.88671875" style="150" customWidth="1"/>
    <col min="9479" max="9479" width="7.5546875" style="150" customWidth="1"/>
    <col min="9480" max="9480" width="13.88671875" style="150" customWidth="1"/>
    <col min="9481" max="9481" width="13.33203125" style="150" customWidth="1"/>
    <col min="9482" max="9482" width="19.109375" style="150" customWidth="1"/>
    <col min="9483" max="9727" width="11.5546875" style="150"/>
    <col min="9728" max="9728" width="4.109375" style="150" customWidth="1"/>
    <col min="9729" max="9729" width="60.6640625" style="150" customWidth="1"/>
    <col min="9730" max="9730" width="22.109375" style="150" customWidth="1"/>
    <col min="9731" max="9731" width="5.33203125" style="150" customWidth="1"/>
    <col min="9732" max="9732" width="10.5546875" style="150" customWidth="1"/>
    <col min="9733" max="9733" width="10.6640625" style="150" customWidth="1"/>
    <col min="9734" max="9734" width="13.88671875" style="150" customWidth="1"/>
    <col min="9735" max="9735" width="7.5546875" style="150" customWidth="1"/>
    <col min="9736" max="9736" width="13.88671875" style="150" customWidth="1"/>
    <col min="9737" max="9737" width="13.33203125" style="150" customWidth="1"/>
    <col min="9738" max="9738" width="19.109375" style="150" customWidth="1"/>
    <col min="9739" max="9983" width="11.5546875" style="150"/>
    <col min="9984" max="9984" width="4.109375" style="150" customWidth="1"/>
    <col min="9985" max="9985" width="60.6640625" style="150" customWidth="1"/>
    <col min="9986" max="9986" width="22.109375" style="150" customWidth="1"/>
    <col min="9987" max="9987" width="5.33203125" style="150" customWidth="1"/>
    <col min="9988" max="9988" width="10.5546875" style="150" customWidth="1"/>
    <col min="9989" max="9989" width="10.6640625" style="150" customWidth="1"/>
    <col min="9990" max="9990" width="13.88671875" style="150" customWidth="1"/>
    <col min="9991" max="9991" width="7.5546875" style="150" customWidth="1"/>
    <col min="9992" max="9992" width="13.88671875" style="150" customWidth="1"/>
    <col min="9993" max="9993" width="13.33203125" style="150" customWidth="1"/>
    <col min="9994" max="9994" width="19.109375" style="150" customWidth="1"/>
    <col min="9995" max="10239" width="11.5546875" style="150"/>
    <col min="10240" max="10240" width="4.109375" style="150" customWidth="1"/>
    <col min="10241" max="10241" width="60.6640625" style="150" customWidth="1"/>
    <col min="10242" max="10242" width="22.109375" style="150" customWidth="1"/>
    <col min="10243" max="10243" width="5.33203125" style="150" customWidth="1"/>
    <col min="10244" max="10244" width="10.5546875" style="150" customWidth="1"/>
    <col min="10245" max="10245" width="10.6640625" style="150" customWidth="1"/>
    <col min="10246" max="10246" width="13.88671875" style="150" customWidth="1"/>
    <col min="10247" max="10247" width="7.5546875" style="150" customWidth="1"/>
    <col min="10248" max="10248" width="13.88671875" style="150" customWidth="1"/>
    <col min="10249" max="10249" width="13.33203125" style="150" customWidth="1"/>
    <col min="10250" max="10250" width="19.109375" style="150" customWidth="1"/>
    <col min="10251" max="10495" width="11.5546875" style="150"/>
    <col min="10496" max="10496" width="4.109375" style="150" customWidth="1"/>
    <col min="10497" max="10497" width="60.6640625" style="150" customWidth="1"/>
    <col min="10498" max="10498" width="22.109375" style="150" customWidth="1"/>
    <col min="10499" max="10499" width="5.33203125" style="150" customWidth="1"/>
    <col min="10500" max="10500" width="10.5546875" style="150" customWidth="1"/>
    <col min="10501" max="10501" width="10.6640625" style="150" customWidth="1"/>
    <col min="10502" max="10502" width="13.88671875" style="150" customWidth="1"/>
    <col min="10503" max="10503" width="7.5546875" style="150" customWidth="1"/>
    <col min="10504" max="10504" width="13.88671875" style="150" customWidth="1"/>
    <col min="10505" max="10505" width="13.33203125" style="150" customWidth="1"/>
    <col min="10506" max="10506" width="19.109375" style="150" customWidth="1"/>
    <col min="10507" max="10751" width="11.5546875" style="150"/>
    <col min="10752" max="10752" width="4.109375" style="150" customWidth="1"/>
    <col min="10753" max="10753" width="60.6640625" style="150" customWidth="1"/>
    <col min="10754" max="10754" width="22.109375" style="150" customWidth="1"/>
    <col min="10755" max="10755" width="5.33203125" style="150" customWidth="1"/>
    <col min="10756" max="10756" width="10.5546875" style="150" customWidth="1"/>
    <col min="10757" max="10757" width="10.6640625" style="150" customWidth="1"/>
    <col min="10758" max="10758" width="13.88671875" style="150" customWidth="1"/>
    <col min="10759" max="10759" width="7.5546875" style="150" customWidth="1"/>
    <col min="10760" max="10760" width="13.88671875" style="150" customWidth="1"/>
    <col min="10761" max="10761" width="13.33203125" style="150" customWidth="1"/>
    <col min="10762" max="10762" width="19.109375" style="150" customWidth="1"/>
    <col min="10763" max="11007" width="11.5546875" style="150"/>
    <col min="11008" max="11008" width="4.109375" style="150" customWidth="1"/>
    <col min="11009" max="11009" width="60.6640625" style="150" customWidth="1"/>
    <col min="11010" max="11010" width="22.109375" style="150" customWidth="1"/>
    <col min="11011" max="11011" width="5.33203125" style="150" customWidth="1"/>
    <col min="11012" max="11012" width="10.5546875" style="150" customWidth="1"/>
    <col min="11013" max="11013" width="10.6640625" style="150" customWidth="1"/>
    <col min="11014" max="11014" width="13.88671875" style="150" customWidth="1"/>
    <col min="11015" max="11015" width="7.5546875" style="150" customWidth="1"/>
    <col min="11016" max="11016" width="13.88671875" style="150" customWidth="1"/>
    <col min="11017" max="11017" width="13.33203125" style="150" customWidth="1"/>
    <col min="11018" max="11018" width="19.109375" style="150" customWidth="1"/>
    <col min="11019" max="11263" width="11.5546875" style="150"/>
    <col min="11264" max="11264" width="4.109375" style="150" customWidth="1"/>
    <col min="11265" max="11265" width="60.6640625" style="150" customWidth="1"/>
    <col min="11266" max="11266" width="22.109375" style="150" customWidth="1"/>
    <col min="11267" max="11267" width="5.33203125" style="150" customWidth="1"/>
    <col min="11268" max="11268" width="10.5546875" style="150" customWidth="1"/>
    <col min="11269" max="11269" width="10.6640625" style="150" customWidth="1"/>
    <col min="11270" max="11270" width="13.88671875" style="150" customWidth="1"/>
    <col min="11271" max="11271" width="7.5546875" style="150" customWidth="1"/>
    <col min="11272" max="11272" width="13.88671875" style="150" customWidth="1"/>
    <col min="11273" max="11273" width="13.33203125" style="150" customWidth="1"/>
    <col min="11274" max="11274" width="19.109375" style="150" customWidth="1"/>
    <col min="11275" max="11519" width="11.5546875" style="150"/>
    <col min="11520" max="11520" width="4.109375" style="150" customWidth="1"/>
    <col min="11521" max="11521" width="60.6640625" style="150" customWidth="1"/>
    <col min="11522" max="11522" width="22.109375" style="150" customWidth="1"/>
    <col min="11523" max="11523" width="5.33203125" style="150" customWidth="1"/>
    <col min="11524" max="11524" width="10.5546875" style="150" customWidth="1"/>
    <col min="11525" max="11525" width="10.6640625" style="150" customWidth="1"/>
    <col min="11526" max="11526" width="13.88671875" style="150" customWidth="1"/>
    <col min="11527" max="11527" width="7.5546875" style="150" customWidth="1"/>
    <col min="11528" max="11528" width="13.88671875" style="150" customWidth="1"/>
    <col min="11529" max="11529" width="13.33203125" style="150" customWidth="1"/>
    <col min="11530" max="11530" width="19.109375" style="150" customWidth="1"/>
    <col min="11531" max="11775" width="11.5546875" style="150"/>
    <col min="11776" max="11776" width="4.109375" style="150" customWidth="1"/>
    <col min="11777" max="11777" width="60.6640625" style="150" customWidth="1"/>
    <col min="11778" max="11778" width="22.109375" style="150" customWidth="1"/>
    <col min="11779" max="11779" width="5.33203125" style="150" customWidth="1"/>
    <col min="11780" max="11780" width="10.5546875" style="150" customWidth="1"/>
    <col min="11781" max="11781" width="10.6640625" style="150" customWidth="1"/>
    <col min="11782" max="11782" width="13.88671875" style="150" customWidth="1"/>
    <col min="11783" max="11783" width="7.5546875" style="150" customWidth="1"/>
    <col min="11784" max="11784" width="13.88671875" style="150" customWidth="1"/>
    <col min="11785" max="11785" width="13.33203125" style="150" customWidth="1"/>
    <col min="11786" max="11786" width="19.109375" style="150" customWidth="1"/>
    <col min="11787" max="12031" width="11.5546875" style="150"/>
    <col min="12032" max="12032" width="4.109375" style="150" customWidth="1"/>
    <col min="12033" max="12033" width="60.6640625" style="150" customWidth="1"/>
    <col min="12034" max="12034" width="22.109375" style="150" customWidth="1"/>
    <col min="12035" max="12035" width="5.33203125" style="150" customWidth="1"/>
    <col min="12036" max="12036" width="10.5546875" style="150" customWidth="1"/>
    <col min="12037" max="12037" width="10.6640625" style="150" customWidth="1"/>
    <col min="12038" max="12038" width="13.88671875" style="150" customWidth="1"/>
    <col min="12039" max="12039" width="7.5546875" style="150" customWidth="1"/>
    <col min="12040" max="12040" width="13.88671875" style="150" customWidth="1"/>
    <col min="12041" max="12041" width="13.33203125" style="150" customWidth="1"/>
    <col min="12042" max="12042" width="19.109375" style="150" customWidth="1"/>
    <col min="12043" max="12287" width="11.5546875" style="150"/>
    <col min="12288" max="12288" width="4.109375" style="150" customWidth="1"/>
    <col min="12289" max="12289" width="60.6640625" style="150" customWidth="1"/>
    <col min="12290" max="12290" width="22.109375" style="150" customWidth="1"/>
    <col min="12291" max="12291" width="5.33203125" style="150" customWidth="1"/>
    <col min="12292" max="12292" width="10.5546875" style="150" customWidth="1"/>
    <col min="12293" max="12293" width="10.6640625" style="150" customWidth="1"/>
    <col min="12294" max="12294" width="13.88671875" style="150" customWidth="1"/>
    <col min="12295" max="12295" width="7.5546875" style="150" customWidth="1"/>
    <col min="12296" max="12296" width="13.88671875" style="150" customWidth="1"/>
    <col min="12297" max="12297" width="13.33203125" style="150" customWidth="1"/>
    <col min="12298" max="12298" width="19.109375" style="150" customWidth="1"/>
    <col min="12299" max="12543" width="11.5546875" style="150"/>
    <col min="12544" max="12544" width="4.109375" style="150" customWidth="1"/>
    <col min="12545" max="12545" width="60.6640625" style="150" customWidth="1"/>
    <col min="12546" max="12546" width="22.109375" style="150" customWidth="1"/>
    <col min="12547" max="12547" width="5.33203125" style="150" customWidth="1"/>
    <col min="12548" max="12548" width="10.5546875" style="150" customWidth="1"/>
    <col min="12549" max="12549" width="10.6640625" style="150" customWidth="1"/>
    <col min="12550" max="12550" width="13.88671875" style="150" customWidth="1"/>
    <col min="12551" max="12551" width="7.5546875" style="150" customWidth="1"/>
    <col min="12552" max="12552" width="13.88671875" style="150" customWidth="1"/>
    <col min="12553" max="12553" width="13.33203125" style="150" customWidth="1"/>
    <col min="12554" max="12554" width="19.109375" style="150" customWidth="1"/>
    <col min="12555" max="12799" width="11.5546875" style="150"/>
    <col min="12800" max="12800" width="4.109375" style="150" customWidth="1"/>
    <col min="12801" max="12801" width="60.6640625" style="150" customWidth="1"/>
    <col min="12802" max="12802" width="22.109375" style="150" customWidth="1"/>
    <col min="12803" max="12803" width="5.33203125" style="150" customWidth="1"/>
    <col min="12804" max="12804" width="10.5546875" style="150" customWidth="1"/>
    <col min="12805" max="12805" width="10.6640625" style="150" customWidth="1"/>
    <col min="12806" max="12806" width="13.88671875" style="150" customWidth="1"/>
    <col min="12807" max="12807" width="7.5546875" style="150" customWidth="1"/>
    <col min="12808" max="12808" width="13.88671875" style="150" customWidth="1"/>
    <col min="12809" max="12809" width="13.33203125" style="150" customWidth="1"/>
    <col min="12810" max="12810" width="19.109375" style="150" customWidth="1"/>
    <col min="12811" max="13055" width="11.5546875" style="150"/>
    <col min="13056" max="13056" width="4.109375" style="150" customWidth="1"/>
    <col min="13057" max="13057" width="60.6640625" style="150" customWidth="1"/>
    <col min="13058" max="13058" width="22.109375" style="150" customWidth="1"/>
    <col min="13059" max="13059" width="5.33203125" style="150" customWidth="1"/>
    <col min="13060" max="13060" width="10.5546875" style="150" customWidth="1"/>
    <col min="13061" max="13061" width="10.6640625" style="150" customWidth="1"/>
    <col min="13062" max="13062" width="13.88671875" style="150" customWidth="1"/>
    <col min="13063" max="13063" width="7.5546875" style="150" customWidth="1"/>
    <col min="13064" max="13064" width="13.88671875" style="150" customWidth="1"/>
    <col min="13065" max="13065" width="13.33203125" style="150" customWidth="1"/>
    <col min="13066" max="13066" width="19.109375" style="150" customWidth="1"/>
    <col min="13067" max="13311" width="11.5546875" style="150"/>
    <col min="13312" max="13312" width="4.109375" style="150" customWidth="1"/>
    <col min="13313" max="13313" width="60.6640625" style="150" customWidth="1"/>
    <col min="13314" max="13314" width="22.109375" style="150" customWidth="1"/>
    <col min="13315" max="13315" width="5.33203125" style="150" customWidth="1"/>
    <col min="13316" max="13316" width="10.5546875" style="150" customWidth="1"/>
    <col min="13317" max="13317" width="10.6640625" style="150" customWidth="1"/>
    <col min="13318" max="13318" width="13.88671875" style="150" customWidth="1"/>
    <col min="13319" max="13319" width="7.5546875" style="150" customWidth="1"/>
    <col min="13320" max="13320" width="13.88671875" style="150" customWidth="1"/>
    <col min="13321" max="13321" width="13.33203125" style="150" customWidth="1"/>
    <col min="13322" max="13322" width="19.109375" style="150" customWidth="1"/>
    <col min="13323" max="13567" width="11.5546875" style="150"/>
    <col min="13568" max="13568" width="4.109375" style="150" customWidth="1"/>
    <col min="13569" max="13569" width="60.6640625" style="150" customWidth="1"/>
    <col min="13570" max="13570" width="22.109375" style="150" customWidth="1"/>
    <col min="13571" max="13571" width="5.33203125" style="150" customWidth="1"/>
    <col min="13572" max="13572" width="10.5546875" style="150" customWidth="1"/>
    <col min="13573" max="13573" width="10.6640625" style="150" customWidth="1"/>
    <col min="13574" max="13574" width="13.88671875" style="150" customWidth="1"/>
    <col min="13575" max="13575" width="7.5546875" style="150" customWidth="1"/>
    <col min="13576" max="13576" width="13.88671875" style="150" customWidth="1"/>
    <col min="13577" max="13577" width="13.33203125" style="150" customWidth="1"/>
    <col min="13578" max="13578" width="19.109375" style="150" customWidth="1"/>
    <col min="13579" max="13823" width="11.5546875" style="150"/>
    <col min="13824" max="13824" width="4.109375" style="150" customWidth="1"/>
    <col min="13825" max="13825" width="60.6640625" style="150" customWidth="1"/>
    <col min="13826" max="13826" width="22.109375" style="150" customWidth="1"/>
    <col min="13827" max="13827" width="5.33203125" style="150" customWidth="1"/>
    <col min="13828" max="13828" width="10.5546875" style="150" customWidth="1"/>
    <col min="13829" max="13829" width="10.6640625" style="150" customWidth="1"/>
    <col min="13830" max="13830" width="13.88671875" style="150" customWidth="1"/>
    <col min="13831" max="13831" width="7.5546875" style="150" customWidth="1"/>
    <col min="13832" max="13832" width="13.88671875" style="150" customWidth="1"/>
    <col min="13833" max="13833" width="13.33203125" style="150" customWidth="1"/>
    <col min="13834" max="13834" width="19.109375" style="150" customWidth="1"/>
    <col min="13835" max="14079" width="11.5546875" style="150"/>
    <col min="14080" max="14080" width="4.109375" style="150" customWidth="1"/>
    <col min="14081" max="14081" width="60.6640625" style="150" customWidth="1"/>
    <col min="14082" max="14082" width="22.109375" style="150" customWidth="1"/>
    <col min="14083" max="14083" width="5.33203125" style="150" customWidth="1"/>
    <col min="14084" max="14084" width="10.5546875" style="150" customWidth="1"/>
    <col min="14085" max="14085" width="10.6640625" style="150" customWidth="1"/>
    <col min="14086" max="14086" width="13.88671875" style="150" customWidth="1"/>
    <col min="14087" max="14087" width="7.5546875" style="150" customWidth="1"/>
    <col min="14088" max="14088" width="13.88671875" style="150" customWidth="1"/>
    <col min="14089" max="14089" width="13.33203125" style="150" customWidth="1"/>
    <col min="14090" max="14090" width="19.109375" style="150" customWidth="1"/>
    <col min="14091" max="14335" width="11.5546875" style="150"/>
    <col min="14336" max="14336" width="4.109375" style="150" customWidth="1"/>
    <col min="14337" max="14337" width="60.6640625" style="150" customWidth="1"/>
    <col min="14338" max="14338" width="22.109375" style="150" customWidth="1"/>
    <col min="14339" max="14339" width="5.33203125" style="150" customWidth="1"/>
    <col min="14340" max="14340" width="10.5546875" style="150" customWidth="1"/>
    <col min="14341" max="14341" width="10.6640625" style="150" customWidth="1"/>
    <col min="14342" max="14342" width="13.88671875" style="150" customWidth="1"/>
    <col min="14343" max="14343" width="7.5546875" style="150" customWidth="1"/>
    <col min="14344" max="14344" width="13.88671875" style="150" customWidth="1"/>
    <col min="14345" max="14345" width="13.33203125" style="150" customWidth="1"/>
    <col min="14346" max="14346" width="19.109375" style="150" customWidth="1"/>
    <col min="14347" max="14591" width="11.5546875" style="150"/>
    <col min="14592" max="14592" width="4.109375" style="150" customWidth="1"/>
    <col min="14593" max="14593" width="60.6640625" style="150" customWidth="1"/>
    <col min="14594" max="14594" width="22.109375" style="150" customWidth="1"/>
    <col min="14595" max="14595" width="5.33203125" style="150" customWidth="1"/>
    <col min="14596" max="14596" width="10.5546875" style="150" customWidth="1"/>
    <col min="14597" max="14597" width="10.6640625" style="150" customWidth="1"/>
    <col min="14598" max="14598" width="13.88671875" style="150" customWidth="1"/>
    <col min="14599" max="14599" width="7.5546875" style="150" customWidth="1"/>
    <col min="14600" max="14600" width="13.88671875" style="150" customWidth="1"/>
    <col min="14601" max="14601" width="13.33203125" style="150" customWidth="1"/>
    <col min="14602" max="14602" width="19.109375" style="150" customWidth="1"/>
    <col min="14603" max="14847" width="11.5546875" style="150"/>
    <col min="14848" max="14848" width="4.109375" style="150" customWidth="1"/>
    <col min="14849" max="14849" width="60.6640625" style="150" customWidth="1"/>
    <col min="14850" max="14850" width="22.109375" style="150" customWidth="1"/>
    <col min="14851" max="14851" width="5.33203125" style="150" customWidth="1"/>
    <col min="14852" max="14852" width="10.5546875" style="150" customWidth="1"/>
    <col min="14853" max="14853" width="10.6640625" style="150" customWidth="1"/>
    <col min="14854" max="14854" width="13.88671875" style="150" customWidth="1"/>
    <col min="14855" max="14855" width="7.5546875" style="150" customWidth="1"/>
    <col min="14856" max="14856" width="13.88671875" style="150" customWidth="1"/>
    <col min="14857" max="14857" width="13.33203125" style="150" customWidth="1"/>
    <col min="14858" max="14858" width="19.109375" style="150" customWidth="1"/>
    <col min="14859" max="15103" width="11.5546875" style="150"/>
    <col min="15104" max="15104" width="4.109375" style="150" customWidth="1"/>
    <col min="15105" max="15105" width="60.6640625" style="150" customWidth="1"/>
    <col min="15106" max="15106" width="22.109375" style="150" customWidth="1"/>
    <col min="15107" max="15107" width="5.33203125" style="150" customWidth="1"/>
    <col min="15108" max="15108" width="10.5546875" style="150" customWidth="1"/>
    <col min="15109" max="15109" width="10.6640625" style="150" customWidth="1"/>
    <col min="15110" max="15110" width="13.88671875" style="150" customWidth="1"/>
    <col min="15111" max="15111" width="7.5546875" style="150" customWidth="1"/>
    <col min="15112" max="15112" width="13.88671875" style="150" customWidth="1"/>
    <col min="15113" max="15113" width="13.33203125" style="150" customWidth="1"/>
    <col min="15114" max="15114" width="19.109375" style="150" customWidth="1"/>
    <col min="15115" max="15359" width="11.5546875" style="150"/>
    <col min="15360" max="15360" width="4.109375" style="150" customWidth="1"/>
    <col min="15361" max="15361" width="60.6640625" style="150" customWidth="1"/>
    <col min="15362" max="15362" width="22.109375" style="150" customWidth="1"/>
    <col min="15363" max="15363" width="5.33203125" style="150" customWidth="1"/>
    <col min="15364" max="15364" width="10.5546875" style="150" customWidth="1"/>
    <col min="15365" max="15365" width="10.6640625" style="150" customWidth="1"/>
    <col min="15366" max="15366" width="13.88671875" style="150" customWidth="1"/>
    <col min="15367" max="15367" width="7.5546875" style="150" customWidth="1"/>
    <col min="15368" max="15368" width="13.88671875" style="150" customWidth="1"/>
    <col min="15369" max="15369" width="13.33203125" style="150" customWidth="1"/>
    <col min="15370" max="15370" width="19.109375" style="150" customWidth="1"/>
    <col min="15371" max="15615" width="11.5546875" style="150"/>
    <col min="15616" max="15616" width="4.109375" style="150" customWidth="1"/>
    <col min="15617" max="15617" width="60.6640625" style="150" customWidth="1"/>
    <col min="15618" max="15618" width="22.109375" style="150" customWidth="1"/>
    <col min="15619" max="15619" width="5.33203125" style="150" customWidth="1"/>
    <col min="15620" max="15620" width="10.5546875" style="150" customWidth="1"/>
    <col min="15621" max="15621" width="10.6640625" style="150" customWidth="1"/>
    <col min="15622" max="15622" width="13.88671875" style="150" customWidth="1"/>
    <col min="15623" max="15623" width="7.5546875" style="150" customWidth="1"/>
    <col min="15624" max="15624" width="13.88671875" style="150" customWidth="1"/>
    <col min="15625" max="15625" width="13.33203125" style="150" customWidth="1"/>
    <col min="15626" max="15626" width="19.109375" style="150" customWidth="1"/>
    <col min="15627" max="15871" width="11.5546875" style="150"/>
    <col min="15872" max="15872" width="4.109375" style="150" customWidth="1"/>
    <col min="15873" max="15873" width="60.6640625" style="150" customWidth="1"/>
    <col min="15874" max="15874" width="22.109375" style="150" customWidth="1"/>
    <col min="15875" max="15875" width="5.33203125" style="150" customWidth="1"/>
    <col min="15876" max="15876" width="10.5546875" style="150" customWidth="1"/>
    <col min="15877" max="15877" width="10.6640625" style="150" customWidth="1"/>
    <col min="15878" max="15878" width="13.88671875" style="150" customWidth="1"/>
    <col min="15879" max="15879" width="7.5546875" style="150" customWidth="1"/>
    <col min="15880" max="15880" width="13.88671875" style="150" customWidth="1"/>
    <col min="15881" max="15881" width="13.33203125" style="150" customWidth="1"/>
    <col min="15882" max="15882" width="19.109375" style="150" customWidth="1"/>
    <col min="15883" max="16127" width="11.5546875" style="150"/>
    <col min="16128" max="16128" width="4.109375" style="150" customWidth="1"/>
    <col min="16129" max="16129" width="60.6640625" style="150" customWidth="1"/>
    <col min="16130" max="16130" width="22.109375" style="150" customWidth="1"/>
    <col min="16131" max="16131" width="5.33203125" style="150" customWidth="1"/>
    <col min="16132" max="16132" width="10.5546875" style="150" customWidth="1"/>
    <col min="16133" max="16133" width="10.6640625" style="150" customWidth="1"/>
    <col min="16134" max="16134" width="13.88671875" style="150" customWidth="1"/>
    <col min="16135" max="16135" width="7.5546875" style="150" customWidth="1"/>
    <col min="16136" max="16136" width="13.88671875" style="150" customWidth="1"/>
    <col min="16137" max="16137" width="13.33203125" style="150" customWidth="1"/>
    <col min="16138" max="16138" width="19.109375" style="150" customWidth="1"/>
    <col min="16139" max="16384" width="11.5546875" style="150"/>
  </cols>
  <sheetData>
    <row r="1" spans="1:10">
      <c r="J1" s="151" t="s">
        <v>566</v>
      </c>
    </row>
    <row r="2" spans="1:10" s="405" customFormat="1" ht="13.2">
      <c r="A2" s="404"/>
      <c r="B2" s="527" t="s">
        <v>565</v>
      </c>
      <c r="C2" s="527"/>
      <c r="D2" s="527"/>
      <c r="E2" s="527"/>
      <c r="F2" s="527"/>
      <c r="H2" s="150"/>
      <c r="I2" s="528"/>
      <c r="J2" s="528"/>
    </row>
    <row r="3" spans="1:10" s="409" customFormat="1" ht="30.6">
      <c r="A3" s="406" t="s">
        <v>0</v>
      </c>
      <c r="B3" s="406" t="s">
        <v>318</v>
      </c>
      <c r="C3" s="406" t="s">
        <v>319</v>
      </c>
      <c r="D3" s="406" t="s">
        <v>144</v>
      </c>
      <c r="E3" s="90" t="s">
        <v>3</v>
      </c>
      <c r="F3" s="407" t="s">
        <v>4</v>
      </c>
      <c r="G3" s="406" t="s">
        <v>5</v>
      </c>
      <c r="H3" s="406" t="s">
        <v>6</v>
      </c>
      <c r="I3" s="408" t="s">
        <v>234</v>
      </c>
      <c r="J3" s="406" t="s">
        <v>7</v>
      </c>
    </row>
    <row r="4" spans="1:10" ht="25.95" customHeight="1">
      <c r="A4" s="410">
        <v>1</v>
      </c>
      <c r="B4" s="308" t="s">
        <v>443</v>
      </c>
      <c r="C4" s="411" t="s">
        <v>8</v>
      </c>
      <c r="D4" s="412">
        <v>180</v>
      </c>
      <c r="E4" s="91"/>
      <c r="F4" s="92">
        <f>D4*E4</f>
        <v>0</v>
      </c>
      <c r="G4" s="413"/>
      <c r="H4" s="414"/>
      <c r="J4" s="415"/>
    </row>
    <row r="5" spans="1:10" ht="30.6" customHeight="1">
      <c r="A5" s="304">
        <v>2</v>
      </c>
      <c r="B5" s="308" t="s">
        <v>444</v>
      </c>
      <c r="C5" s="304" t="s">
        <v>157</v>
      </c>
      <c r="D5" s="304">
        <v>50</v>
      </c>
      <c r="E5" s="94"/>
      <c r="F5" s="95">
        <f>D5*E5</f>
        <v>0</v>
      </c>
      <c r="G5" s="413"/>
      <c r="H5" s="414"/>
      <c r="I5" s="416"/>
      <c r="J5" s="149"/>
    </row>
    <row r="6" spans="1:10" ht="34.200000000000003">
      <c r="A6" s="304">
        <v>3</v>
      </c>
      <c r="B6" s="308" t="s">
        <v>445</v>
      </c>
      <c r="C6" s="529" t="s">
        <v>8</v>
      </c>
      <c r="D6" s="529">
        <v>120</v>
      </c>
      <c r="E6" s="533"/>
      <c r="F6" s="533">
        <f>D6*E6</f>
        <v>0</v>
      </c>
      <c r="G6" s="536"/>
      <c r="H6" s="537"/>
      <c r="I6" s="304"/>
      <c r="J6" s="530"/>
    </row>
    <row r="7" spans="1:10" ht="45.6" customHeight="1">
      <c r="A7" s="304">
        <v>4</v>
      </c>
      <c r="B7" s="308" t="s">
        <v>446</v>
      </c>
      <c r="C7" s="529"/>
      <c r="D7" s="529"/>
      <c r="E7" s="534"/>
      <c r="F7" s="534"/>
      <c r="G7" s="536"/>
      <c r="H7" s="538"/>
      <c r="I7" s="304"/>
      <c r="J7" s="531"/>
    </row>
    <row r="8" spans="1:10" ht="46.2" customHeight="1">
      <c r="A8" s="304">
        <v>5</v>
      </c>
      <c r="B8" s="374" t="s">
        <v>447</v>
      </c>
      <c r="C8" s="529"/>
      <c r="D8" s="529"/>
      <c r="E8" s="535"/>
      <c r="F8" s="535"/>
      <c r="G8" s="536"/>
      <c r="H8" s="539"/>
      <c r="I8" s="304"/>
      <c r="J8" s="532"/>
    </row>
    <row r="9" spans="1:10" ht="39.6" customHeight="1">
      <c r="A9" s="304">
        <v>6</v>
      </c>
      <c r="B9" s="374" t="s">
        <v>448</v>
      </c>
      <c r="C9" s="304" t="s">
        <v>157</v>
      </c>
      <c r="D9" s="304">
        <v>40</v>
      </c>
      <c r="E9" s="128"/>
      <c r="F9" s="129">
        <f>D9*E9</f>
        <v>0</v>
      </c>
      <c r="G9" s="413"/>
      <c r="H9" s="417"/>
      <c r="I9" s="304"/>
      <c r="J9" s="149"/>
    </row>
    <row r="10" spans="1:10">
      <c r="A10" s="304">
        <v>7</v>
      </c>
      <c r="B10" s="308" t="s">
        <v>320</v>
      </c>
      <c r="C10" s="304" t="s">
        <v>157</v>
      </c>
      <c r="D10" s="418">
        <v>200</v>
      </c>
      <c r="E10" s="96"/>
      <c r="F10" s="95">
        <f>D10*E10</f>
        <v>0</v>
      </c>
      <c r="G10" s="419"/>
      <c r="H10" s="417"/>
      <c r="I10" s="304"/>
      <c r="J10" s="149"/>
    </row>
    <row r="11" spans="1:10">
      <c r="A11" s="304">
        <v>8</v>
      </c>
      <c r="B11" s="308" t="s">
        <v>321</v>
      </c>
      <c r="C11" s="304" t="s">
        <v>157</v>
      </c>
      <c r="D11" s="418">
        <v>200</v>
      </c>
      <c r="E11" s="96"/>
      <c r="F11" s="95">
        <f t="shared" ref="F11:F17" si="0">D11*E11</f>
        <v>0</v>
      </c>
      <c r="G11" s="419"/>
      <c r="H11" s="417"/>
      <c r="I11" s="304"/>
      <c r="J11" s="149"/>
    </row>
    <row r="12" spans="1:10" ht="22.8">
      <c r="A12" s="304">
        <v>9</v>
      </c>
      <c r="B12" s="308" t="s">
        <v>453</v>
      </c>
      <c r="C12" s="304" t="s">
        <v>157</v>
      </c>
      <c r="D12" s="418">
        <v>10</v>
      </c>
      <c r="E12" s="96"/>
      <c r="F12" s="95">
        <f t="shared" si="0"/>
        <v>0</v>
      </c>
      <c r="G12" s="419"/>
      <c r="H12" s="417"/>
      <c r="I12" s="304"/>
      <c r="J12" s="149"/>
    </row>
    <row r="13" spans="1:10" ht="22.8">
      <c r="A13" s="304">
        <v>10</v>
      </c>
      <c r="B13" s="308" t="s">
        <v>454</v>
      </c>
      <c r="C13" s="304" t="s">
        <v>157</v>
      </c>
      <c r="D13" s="304">
        <v>10</v>
      </c>
      <c r="E13" s="95"/>
      <c r="F13" s="95">
        <f t="shared" si="0"/>
        <v>0</v>
      </c>
      <c r="G13" s="419"/>
      <c r="H13" s="417"/>
      <c r="I13" s="149"/>
      <c r="J13" s="149"/>
    </row>
    <row r="14" spans="1:10" ht="27.6" customHeight="1">
      <c r="A14" s="304">
        <v>11</v>
      </c>
      <c r="B14" s="308" t="s">
        <v>449</v>
      </c>
      <c r="C14" s="304" t="s">
        <v>157</v>
      </c>
      <c r="D14" s="304">
        <v>10</v>
      </c>
      <c r="E14" s="95"/>
      <c r="F14" s="95">
        <f t="shared" si="0"/>
        <v>0</v>
      </c>
      <c r="G14" s="419"/>
      <c r="H14" s="417"/>
      <c r="I14" s="149"/>
      <c r="J14" s="149"/>
    </row>
    <row r="15" spans="1:10" ht="27.6" customHeight="1">
      <c r="A15" s="304">
        <v>12</v>
      </c>
      <c r="B15" s="308" t="s">
        <v>450</v>
      </c>
      <c r="C15" s="304" t="s">
        <v>157</v>
      </c>
      <c r="D15" s="304">
        <v>10</v>
      </c>
      <c r="E15" s="95"/>
      <c r="F15" s="95">
        <f t="shared" si="0"/>
        <v>0</v>
      </c>
      <c r="G15" s="419"/>
      <c r="H15" s="417"/>
      <c r="I15" s="149"/>
      <c r="J15" s="149"/>
    </row>
    <row r="16" spans="1:10" ht="27.6" customHeight="1">
      <c r="A16" s="304">
        <v>13</v>
      </c>
      <c r="B16" s="308" t="s">
        <v>451</v>
      </c>
      <c r="C16" s="304" t="s">
        <v>157</v>
      </c>
      <c r="D16" s="304">
        <v>20</v>
      </c>
      <c r="E16" s="95"/>
      <c r="F16" s="95">
        <f t="shared" si="0"/>
        <v>0</v>
      </c>
      <c r="G16" s="419"/>
      <c r="H16" s="417"/>
      <c r="I16" s="149"/>
      <c r="J16" s="149"/>
    </row>
    <row r="17" spans="1:10" ht="34.200000000000003">
      <c r="A17" s="304">
        <v>14</v>
      </c>
      <c r="B17" s="308" t="s">
        <v>452</v>
      </c>
      <c r="C17" s="304" t="s">
        <v>157</v>
      </c>
      <c r="D17" s="304">
        <v>10</v>
      </c>
      <c r="E17" s="95"/>
      <c r="F17" s="95">
        <f t="shared" si="0"/>
        <v>0</v>
      </c>
      <c r="G17" s="419"/>
      <c r="H17" s="417"/>
      <c r="I17" s="149"/>
      <c r="J17" s="149"/>
    </row>
    <row r="18" spans="1:10">
      <c r="A18" s="420"/>
      <c r="B18" s="525" t="s">
        <v>71</v>
      </c>
      <c r="C18" s="525"/>
      <c r="D18" s="525"/>
      <c r="E18" s="525"/>
      <c r="F18" s="98">
        <f>SUM(F4:F17)</f>
        <v>0</v>
      </c>
      <c r="G18" s="99"/>
      <c r="H18" s="421">
        <f>SUM(H4:H17)</f>
        <v>0</v>
      </c>
      <c r="I18" s="185"/>
    </row>
    <row r="20" spans="1:10">
      <c r="H20" s="217"/>
      <c r="I20" s="217"/>
      <c r="J20" s="217"/>
    </row>
    <row r="21" spans="1:10" s="151" customFormat="1">
      <c r="A21" s="526" t="s">
        <v>322</v>
      </c>
      <c r="B21" s="526"/>
      <c r="C21" s="526"/>
      <c r="D21" s="526"/>
      <c r="E21" s="526"/>
      <c r="F21" s="526"/>
      <c r="H21" s="422"/>
      <c r="I21" s="422"/>
      <c r="J21" s="422"/>
    </row>
    <row r="22" spans="1:10" s="151" customFormat="1">
      <c r="A22" s="526" t="s">
        <v>323</v>
      </c>
      <c r="B22" s="526"/>
      <c r="C22" s="526"/>
      <c r="D22" s="526"/>
      <c r="E22" s="526"/>
      <c r="F22" s="526"/>
      <c r="H22" s="422"/>
      <c r="I22" s="422"/>
      <c r="J22" s="422"/>
    </row>
    <row r="23" spans="1:10" s="151" customFormat="1">
      <c r="A23" s="230" t="s">
        <v>455</v>
      </c>
      <c r="B23" s="151" t="s">
        <v>456</v>
      </c>
    </row>
    <row r="24" spans="1:10">
      <c r="A24" s="217"/>
      <c r="B24" s="217"/>
      <c r="C24" s="217"/>
      <c r="D24" s="217"/>
      <c r="E24" s="217"/>
      <c r="F24" s="217"/>
      <c r="G24" s="217"/>
    </row>
    <row r="25" spans="1:10">
      <c r="A25" s="217" t="s">
        <v>324</v>
      </c>
      <c r="B25" s="217"/>
      <c r="C25" s="217"/>
      <c r="D25" s="217"/>
      <c r="E25" s="217"/>
      <c r="F25" s="217"/>
      <c r="G25" s="217"/>
    </row>
  </sheetData>
  <mergeCells count="12">
    <mergeCell ref="B18:E18"/>
    <mergeCell ref="A21:F21"/>
    <mergeCell ref="A22:F22"/>
    <mergeCell ref="B2:F2"/>
    <mergeCell ref="I2:J2"/>
    <mergeCell ref="D6:D8"/>
    <mergeCell ref="C6:C8"/>
    <mergeCell ref="J6:J8"/>
    <mergeCell ref="E6:E8"/>
    <mergeCell ref="F6:F8"/>
    <mergeCell ref="G6:G8"/>
    <mergeCell ref="H6:H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view="pageBreakPreview" zoomScaleNormal="100" zoomScaleSheetLayoutView="100" workbookViewId="0">
      <selection activeCell="G11" sqref="G11"/>
    </sheetView>
  </sheetViews>
  <sheetFormatPr defaultRowHeight="14.4"/>
  <cols>
    <col min="1" max="1" width="4.6640625" style="166" customWidth="1"/>
    <col min="2" max="2" width="77.44140625" style="166" customWidth="1"/>
    <col min="3" max="3" width="5.44140625" style="166" customWidth="1"/>
    <col min="4" max="4" width="8.5546875" style="166" customWidth="1"/>
    <col min="5" max="5" width="11.44140625" style="166" customWidth="1"/>
    <col min="6" max="6" width="16.33203125" style="166" customWidth="1"/>
    <col min="7" max="7" width="7.33203125" style="166" customWidth="1"/>
    <col min="8" max="8" width="12.109375" style="166" bestFit="1" customWidth="1"/>
    <col min="9" max="9" width="15.5546875" style="166" customWidth="1"/>
    <col min="10" max="10" width="15.5546875" style="166" bestFit="1" customWidth="1"/>
    <col min="11" max="256" width="8.88671875" style="166"/>
    <col min="257" max="257" width="4.6640625" style="166" customWidth="1"/>
    <col min="258" max="258" width="77.44140625" style="166" customWidth="1"/>
    <col min="259" max="259" width="5.44140625" style="166" customWidth="1"/>
    <col min="260" max="260" width="8.5546875" style="166" customWidth="1"/>
    <col min="261" max="261" width="11.44140625" style="166" customWidth="1"/>
    <col min="262" max="262" width="16.33203125" style="166" customWidth="1"/>
    <col min="263" max="263" width="7.33203125" style="166" customWidth="1"/>
    <col min="264" max="264" width="12.109375" style="166" bestFit="1" customWidth="1"/>
    <col min="265" max="265" width="15.5546875" style="166" customWidth="1"/>
    <col min="266" max="266" width="14.44140625" style="166" customWidth="1"/>
    <col min="267" max="512" width="8.88671875" style="166"/>
    <col min="513" max="513" width="4.6640625" style="166" customWidth="1"/>
    <col min="514" max="514" width="77.44140625" style="166" customWidth="1"/>
    <col min="515" max="515" width="5.44140625" style="166" customWidth="1"/>
    <col min="516" max="516" width="8.5546875" style="166" customWidth="1"/>
    <col min="517" max="517" width="11.44140625" style="166" customWidth="1"/>
    <col min="518" max="518" width="16.33203125" style="166" customWidth="1"/>
    <col min="519" max="519" width="7.33203125" style="166" customWidth="1"/>
    <col min="520" max="520" width="12.109375" style="166" bestFit="1" customWidth="1"/>
    <col min="521" max="521" width="15.5546875" style="166" customWidth="1"/>
    <col min="522" max="522" width="14.44140625" style="166" customWidth="1"/>
    <col min="523" max="768" width="8.88671875" style="166"/>
    <col min="769" max="769" width="4.6640625" style="166" customWidth="1"/>
    <col min="770" max="770" width="77.44140625" style="166" customWidth="1"/>
    <col min="771" max="771" width="5.44140625" style="166" customWidth="1"/>
    <col min="772" max="772" width="8.5546875" style="166" customWidth="1"/>
    <col min="773" max="773" width="11.44140625" style="166" customWidth="1"/>
    <col min="774" max="774" width="16.33203125" style="166" customWidth="1"/>
    <col min="775" max="775" width="7.33203125" style="166" customWidth="1"/>
    <col min="776" max="776" width="12.109375" style="166" bestFit="1" customWidth="1"/>
    <col min="777" max="777" width="15.5546875" style="166" customWidth="1"/>
    <col min="778" max="778" width="14.44140625" style="166" customWidth="1"/>
    <col min="779" max="1024" width="8.88671875" style="166"/>
    <col min="1025" max="1025" width="4.6640625" style="166" customWidth="1"/>
    <col min="1026" max="1026" width="77.44140625" style="166" customWidth="1"/>
    <col min="1027" max="1027" width="5.44140625" style="166" customWidth="1"/>
    <col min="1028" max="1028" width="8.5546875" style="166" customWidth="1"/>
    <col min="1029" max="1029" width="11.44140625" style="166" customWidth="1"/>
    <col min="1030" max="1030" width="16.33203125" style="166" customWidth="1"/>
    <col min="1031" max="1031" width="7.33203125" style="166" customWidth="1"/>
    <col min="1032" max="1032" width="12.109375" style="166" bestFit="1" customWidth="1"/>
    <col min="1033" max="1033" width="15.5546875" style="166" customWidth="1"/>
    <col min="1034" max="1034" width="14.44140625" style="166" customWidth="1"/>
    <col min="1035" max="1280" width="8.88671875" style="166"/>
    <col min="1281" max="1281" width="4.6640625" style="166" customWidth="1"/>
    <col min="1282" max="1282" width="77.44140625" style="166" customWidth="1"/>
    <col min="1283" max="1283" width="5.44140625" style="166" customWidth="1"/>
    <col min="1284" max="1284" width="8.5546875" style="166" customWidth="1"/>
    <col min="1285" max="1285" width="11.44140625" style="166" customWidth="1"/>
    <col min="1286" max="1286" width="16.33203125" style="166" customWidth="1"/>
    <col min="1287" max="1287" width="7.33203125" style="166" customWidth="1"/>
    <col min="1288" max="1288" width="12.109375" style="166" bestFit="1" customWidth="1"/>
    <col min="1289" max="1289" width="15.5546875" style="166" customWidth="1"/>
    <col min="1290" max="1290" width="14.44140625" style="166" customWidth="1"/>
    <col min="1291" max="1536" width="8.88671875" style="166"/>
    <col min="1537" max="1537" width="4.6640625" style="166" customWidth="1"/>
    <col min="1538" max="1538" width="77.44140625" style="166" customWidth="1"/>
    <col min="1539" max="1539" width="5.44140625" style="166" customWidth="1"/>
    <col min="1540" max="1540" width="8.5546875" style="166" customWidth="1"/>
    <col min="1541" max="1541" width="11.44140625" style="166" customWidth="1"/>
    <col min="1542" max="1542" width="16.33203125" style="166" customWidth="1"/>
    <col min="1543" max="1543" width="7.33203125" style="166" customWidth="1"/>
    <col min="1544" max="1544" width="12.109375" style="166" bestFit="1" customWidth="1"/>
    <col min="1545" max="1545" width="15.5546875" style="166" customWidth="1"/>
    <col min="1546" max="1546" width="14.44140625" style="166" customWidth="1"/>
    <col min="1547" max="1792" width="8.88671875" style="166"/>
    <col min="1793" max="1793" width="4.6640625" style="166" customWidth="1"/>
    <col min="1794" max="1794" width="77.44140625" style="166" customWidth="1"/>
    <col min="1795" max="1795" width="5.44140625" style="166" customWidth="1"/>
    <col min="1796" max="1796" width="8.5546875" style="166" customWidth="1"/>
    <col min="1797" max="1797" width="11.44140625" style="166" customWidth="1"/>
    <col min="1798" max="1798" width="16.33203125" style="166" customWidth="1"/>
    <col min="1799" max="1799" width="7.33203125" style="166" customWidth="1"/>
    <col min="1800" max="1800" width="12.109375" style="166" bestFit="1" customWidth="1"/>
    <col min="1801" max="1801" width="15.5546875" style="166" customWidth="1"/>
    <col min="1802" max="1802" width="14.44140625" style="166" customWidth="1"/>
    <col min="1803" max="2048" width="8.88671875" style="166"/>
    <col min="2049" max="2049" width="4.6640625" style="166" customWidth="1"/>
    <col min="2050" max="2050" width="77.44140625" style="166" customWidth="1"/>
    <col min="2051" max="2051" width="5.44140625" style="166" customWidth="1"/>
    <col min="2052" max="2052" width="8.5546875" style="166" customWidth="1"/>
    <col min="2053" max="2053" width="11.44140625" style="166" customWidth="1"/>
    <col min="2054" max="2054" width="16.33203125" style="166" customWidth="1"/>
    <col min="2055" max="2055" width="7.33203125" style="166" customWidth="1"/>
    <col min="2056" max="2056" width="12.109375" style="166" bestFit="1" customWidth="1"/>
    <col min="2057" max="2057" width="15.5546875" style="166" customWidth="1"/>
    <col min="2058" max="2058" width="14.44140625" style="166" customWidth="1"/>
    <col min="2059" max="2304" width="8.88671875" style="166"/>
    <col min="2305" max="2305" width="4.6640625" style="166" customWidth="1"/>
    <col min="2306" max="2306" width="77.44140625" style="166" customWidth="1"/>
    <col min="2307" max="2307" width="5.44140625" style="166" customWidth="1"/>
    <col min="2308" max="2308" width="8.5546875" style="166" customWidth="1"/>
    <col min="2309" max="2309" width="11.44140625" style="166" customWidth="1"/>
    <col min="2310" max="2310" width="16.33203125" style="166" customWidth="1"/>
    <col min="2311" max="2311" width="7.33203125" style="166" customWidth="1"/>
    <col min="2312" max="2312" width="12.109375" style="166" bestFit="1" customWidth="1"/>
    <col min="2313" max="2313" width="15.5546875" style="166" customWidth="1"/>
    <col min="2314" max="2314" width="14.44140625" style="166" customWidth="1"/>
    <col min="2315" max="2560" width="8.88671875" style="166"/>
    <col min="2561" max="2561" width="4.6640625" style="166" customWidth="1"/>
    <col min="2562" max="2562" width="77.44140625" style="166" customWidth="1"/>
    <col min="2563" max="2563" width="5.44140625" style="166" customWidth="1"/>
    <col min="2564" max="2564" width="8.5546875" style="166" customWidth="1"/>
    <col min="2565" max="2565" width="11.44140625" style="166" customWidth="1"/>
    <col min="2566" max="2566" width="16.33203125" style="166" customWidth="1"/>
    <col min="2567" max="2567" width="7.33203125" style="166" customWidth="1"/>
    <col min="2568" max="2568" width="12.109375" style="166" bestFit="1" customWidth="1"/>
    <col min="2569" max="2569" width="15.5546875" style="166" customWidth="1"/>
    <col min="2570" max="2570" width="14.44140625" style="166" customWidth="1"/>
    <col min="2571" max="2816" width="8.88671875" style="166"/>
    <col min="2817" max="2817" width="4.6640625" style="166" customWidth="1"/>
    <col min="2818" max="2818" width="77.44140625" style="166" customWidth="1"/>
    <col min="2819" max="2819" width="5.44140625" style="166" customWidth="1"/>
    <col min="2820" max="2820" width="8.5546875" style="166" customWidth="1"/>
    <col min="2821" max="2821" width="11.44140625" style="166" customWidth="1"/>
    <col min="2822" max="2822" width="16.33203125" style="166" customWidth="1"/>
    <col min="2823" max="2823" width="7.33203125" style="166" customWidth="1"/>
    <col min="2824" max="2824" width="12.109375" style="166" bestFit="1" customWidth="1"/>
    <col min="2825" max="2825" width="15.5546875" style="166" customWidth="1"/>
    <col min="2826" max="2826" width="14.44140625" style="166" customWidth="1"/>
    <col min="2827" max="3072" width="8.88671875" style="166"/>
    <col min="3073" max="3073" width="4.6640625" style="166" customWidth="1"/>
    <col min="3074" max="3074" width="77.44140625" style="166" customWidth="1"/>
    <col min="3075" max="3075" width="5.44140625" style="166" customWidth="1"/>
    <col min="3076" max="3076" width="8.5546875" style="166" customWidth="1"/>
    <col min="3077" max="3077" width="11.44140625" style="166" customWidth="1"/>
    <col min="3078" max="3078" width="16.33203125" style="166" customWidth="1"/>
    <col min="3079" max="3079" width="7.33203125" style="166" customWidth="1"/>
    <col min="3080" max="3080" width="12.109375" style="166" bestFit="1" customWidth="1"/>
    <col min="3081" max="3081" width="15.5546875" style="166" customWidth="1"/>
    <col min="3082" max="3082" width="14.44140625" style="166" customWidth="1"/>
    <col min="3083" max="3328" width="8.88671875" style="166"/>
    <col min="3329" max="3329" width="4.6640625" style="166" customWidth="1"/>
    <col min="3330" max="3330" width="77.44140625" style="166" customWidth="1"/>
    <col min="3331" max="3331" width="5.44140625" style="166" customWidth="1"/>
    <col min="3332" max="3332" width="8.5546875" style="166" customWidth="1"/>
    <col min="3333" max="3333" width="11.44140625" style="166" customWidth="1"/>
    <col min="3334" max="3334" width="16.33203125" style="166" customWidth="1"/>
    <col min="3335" max="3335" width="7.33203125" style="166" customWidth="1"/>
    <col min="3336" max="3336" width="12.109375" style="166" bestFit="1" customWidth="1"/>
    <col min="3337" max="3337" width="15.5546875" style="166" customWidth="1"/>
    <col min="3338" max="3338" width="14.44140625" style="166" customWidth="1"/>
    <col min="3339" max="3584" width="8.88671875" style="166"/>
    <col min="3585" max="3585" width="4.6640625" style="166" customWidth="1"/>
    <col min="3586" max="3586" width="77.44140625" style="166" customWidth="1"/>
    <col min="3587" max="3587" width="5.44140625" style="166" customWidth="1"/>
    <col min="3588" max="3588" width="8.5546875" style="166" customWidth="1"/>
    <col min="3589" max="3589" width="11.44140625" style="166" customWidth="1"/>
    <col min="3590" max="3590" width="16.33203125" style="166" customWidth="1"/>
    <col min="3591" max="3591" width="7.33203125" style="166" customWidth="1"/>
    <col min="3592" max="3592" width="12.109375" style="166" bestFit="1" customWidth="1"/>
    <col min="3593" max="3593" width="15.5546875" style="166" customWidth="1"/>
    <col min="3594" max="3594" width="14.44140625" style="166" customWidth="1"/>
    <col min="3595" max="3840" width="8.88671875" style="166"/>
    <col min="3841" max="3841" width="4.6640625" style="166" customWidth="1"/>
    <col min="3842" max="3842" width="77.44140625" style="166" customWidth="1"/>
    <col min="3843" max="3843" width="5.44140625" style="166" customWidth="1"/>
    <col min="3844" max="3844" width="8.5546875" style="166" customWidth="1"/>
    <col min="3845" max="3845" width="11.44140625" style="166" customWidth="1"/>
    <col min="3846" max="3846" width="16.33203125" style="166" customWidth="1"/>
    <col min="3847" max="3847" width="7.33203125" style="166" customWidth="1"/>
    <col min="3848" max="3848" width="12.109375" style="166" bestFit="1" customWidth="1"/>
    <col min="3849" max="3849" width="15.5546875" style="166" customWidth="1"/>
    <col min="3850" max="3850" width="14.44140625" style="166" customWidth="1"/>
    <col min="3851" max="4096" width="8.88671875" style="166"/>
    <col min="4097" max="4097" width="4.6640625" style="166" customWidth="1"/>
    <col min="4098" max="4098" width="77.44140625" style="166" customWidth="1"/>
    <col min="4099" max="4099" width="5.44140625" style="166" customWidth="1"/>
    <col min="4100" max="4100" width="8.5546875" style="166" customWidth="1"/>
    <col min="4101" max="4101" width="11.44140625" style="166" customWidth="1"/>
    <col min="4102" max="4102" width="16.33203125" style="166" customWidth="1"/>
    <col min="4103" max="4103" width="7.33203125" style="166" customWidth="1"/>
    <col min="4104" max="4104" width="12.109375" style="166" bestFit="1" customWidth="1"/>
    <col min="4105" max="4105" width="15.5546875" style="166" customWidth="1"/>
    <col min="4106" max="4106" width="14.44140625" style="166" customWidth="1"/>
    <col min="4107" max="4352" width="8.88671875" style="166"/>
    <col min="4353" max="4353" width="4.6640625" style="166" customWidth="1"/>
    <col min="4354" max="4354" width="77.44140625" style="166" customWidth="1"/>
    <col min="4355" max="4355" width="5.44140625" style="166" customWidth="1"/>
    <col min="4356" max="4356" width="8.5546875" style="166" customWidth="1"/>
    <col min="4357" max="4357" width="11.44140625" style="166" customWidth="1"/>
    <col min="4358" max="4358" width="16.33203125" style="166" customWidth="1"/>
    <col min="4359" max="4359" width="7.33203125" style="166" customWidth="1"/>
    <col min="4360" max="4360" width="12.109375" style="166" bestFit="1" customWidth="1"/>
    <col min="4361" max="4361" width="15.5546875" style="166" customWidth="1"/>
    <col min="4362" max="4362" width="14.44140625" style="166" customWidth="1"/>
    <col min="4363" max="4608" width="8.88671875" style="166"/>
    <col min="4609" max="4609" width="4.6640625" style="166" customWidth="1"/>
    <col min="4610" max="4610" width="77.44140625" style="166" customWidth="1"/>
    <col min="4611" max="4611" width="5.44140625" style="166" customWidth="1"/>
    <col min="4612" max="4612" width="8.5546875" style="166" customWidth="1"/>
    <col min="4613" max="4613" width="11.44140625" style="166" customWidth="1"/>
    <col min="4614" max="4614" width="16.33203125" style="166" customWidth="1"/>
    <col min="4615" max="4615" width="7.33203125" style="166" customWidth="1"/>
    <col min="4616" max="4616" width="12.109375" style="166" bestFit="1" customWidth="1"/>
    <col min="4617" max="4617" width="15.5546875" style="166" customWidth="1"/>
    <col min="4618" max="4618" width="14.44140625" style="166" customWidth="1"/>
    <col min="4619" max="4864" width="8.88671875" style="166"/>
    <col min="4865" max="4865" width="4.6640625" style="166" customWidth="1"/>
    <col min="4866" max="4866" width="77.44140625" style="166" customWidth="1"/>
    <col min="4867" max="4867" width="5.44140625" style="166" customWidth="1"/>
    <col min="4868" max="4868" width="8.5546875" style="166" customWidth="1"/>
    <col min="4869" max="4869" width="11.44140625" style="166" customWidth="1"/>
    <col min="4870" max="4870" width="16.33203125" style="166" customWidth="1"/>
    <col min="4871" max="4871" width="7.33203125" style="166" customWidth="1"/>
    <col min="4872" max="4872" width="12.109375" style="166" bestFit="1" customWidth="1"/>
    <col min="4873" max="4873" width="15.5546875" style="166" customWidth="1"/>
    <col min="4874" max="4874" width="14.44140625" style="166" customWidth="1"/>
    <col min="4875" max="5120" width="8.88671875" style="166"/>
    <col min="5121" max="5121" width="4.6640625" style="166" customWidth="1"/>
    <col min="5122" max="5122" width="77.44140625" style="166" customWidth="1"/>
    <col min="5123" max="5123" width="5.44140625" style="166" customWidth="1"/>
    <col min="5124" max="5124" width="8.5546875" style="166" customWidth="1"/>
    <col min="5125" max="5125" width="11.44140625" style="166" customWidth="1"/>
    <col min="5126" max="5126" width="16.33203125" style="166" customWidth="1"/>
    <col min="5127" max="5127" width="7.33203125" style="166" customWidth="1"/>
    <col min="5128" max="5128" width="12.109375" style="166" bestFit="1" customWidth="1"/>
    <col min="5129" max="5129" width="15.5546875" style="166" customWidth="1"/>
    <col min="5130" max="5130" width="14.44140625" style="166" customWidth="1"/>
    <col min="5131" max="5376" width="8.88671875" style="166"/>
    <col min="5377" max="5377" width="4.6640625" style="166" customWidth="1"/>
    <col min="5378" max="5378" width="77.44140625" style="166" customWidth="1"/>
    <col min="5379" max="5379" width="5.44140625" style="166" customWidth="1"/>
    <col min="5380" max="5380" width="8.5546875" style="166" customWidth="1"/>
    <col min="5381" max="5381" width="11.44140625" style="166" customWidth="1"/>
    <col min="5382" max="5382" width="16.33203125" style="166" customWidth="1"/>
    <col min="5383" max="5383" width="7.33203125" style="166" customWidth="1"/>
    <col min="5384" max="5384" width="12.109375" style="166" bestFit="1" customWidth="1"/>
    <col min="5385" max="5385" width="15.5546875" style="166" customWidth="1"/>
    <col min="5386" max="5386" width="14.44140625" style="166" customWidth="1"/>
    <col min="5387" max="5632" width="8.88671875" style="166"/>
    <col min="5633" max="5633" width="4.6640625" style="166" customWidth="1"/>
    <col min="5634" max="5634" width="77.44140625" style="166" customWidth="1"/>
    <col min="5635" max="5635" width="5.44140625" style="166" customWidth="1"/>
    <col min="5636" max="5636" width="8.5546875" style="166" customWidth="1"/>
    <col min="5637" max="5637" width="11.44140625" style="166" customWidth="1"/>
    <col min="5638" max="5638" width="16.33203125" style="166" customWidth="1"/>
    <col min="5639" max="5639" width="7.33203125" style="166" customWidth="1"/>
    <col min="5640" max="5640" width="12.109375" style="166" bestFit="1" customWidth="1"/>
    <col min="5641" max="5641" width="15.5546875" style="166" customWidth="1"/>
    <col min="5642" max="5642" width="14.44140625" style="166" customWidth="1"/>
    <col min="5643" max="5888" width="8.88671875" style="166"/>
    <col min="5889" max="5889" width="4.6640625" style="166" customWidth="1"/>
    <col min="5890" max="5890" width="77.44140625" style="166" customWidth="1"/>
    <col min="5891" max="5891" width="5.44140625" style="166" customWidth="1"/>
    <col min="5892" max="5892" width="8.5546875" style="166" customWidth="1"/>
    <col min="5893" max="5893" width="11.44140625" style="166" customWidth="1"/>
    <col min="5894" max="5894" width="16.33203125" style="166" customWidth="1"/>
    <col min="5895" max="5895" width="7.33203125" style="166" customWidth="1"/>
    <col min="5896" max="5896" width="12.109375" style="166" bestFit="1" customWidth="1"/>
    <col min="5897" max="5897" width="15.5546875" style="166" customWidth="1"/>
    <col min="5898" max="5898" width="14.44140625" style="166" customWidth="1"/>
    <col min="5899" max="6144" width="8.88671875" style="166"/>
    <col min="6145" max="6145" width="4.6640625" style="166" customWidth="1"/>
    <col min="6146" max="6146" width="77.44140625" style="166" customWidth="1"/>
    <col min="6147" max="6147" width="5.44140625" style="166" customWidth="1"/>
    <col min="6148" max="6148" width="8.5546875" style="166" customWidth="1"/>
    <col min="6149" max="6149" width="11.44140625" style="166" customWidth="1"/>
    <col min="6150" max="6150" width="16.33203125" style="166" customWidth="1"/>
    <col min="6151" max="6151" width="7.33203125" style="166" customWidth="1"/>
    <col min="6152" max="6152" width="12.109375" style="166" bestFit="1" customWidth="1"/>
    <col min="6153" max="6153" width="15.5546875" style="166" customWidth="1"/>
    <col min="6154" max="6154" width="14.44140625" style="166" customWidth="1"/>
    <col min="6155" max="6400" width="8.88671875" style="166"/>
    <col min="6401" max="6401" width="4.6640625" style="166" customWidth="1"/>
    <col min="6402" max="6402" width="77.44140625" style="166" customWidth="1"/>
    <col min="6403" max="6403" width="5.44140625" style="166" customWidth="1"/>
    <col min="6404" max="6404" width="8.5546875" style="166" customWidth="1"/>
    <col min="6405" max="6405" width="11.44140625" style="166" customWidth="1"/>
    <col min="6406" max="6406" width="16.33203125" style="166" customWidth="1"/>
    <col min="6407" max="6407" width="7.33203125" style="166" customWidth="1"/>
    <col min="6408" max="6408" width="12.109375" style="166" bestFit="1" customWidth="1"/>
    <col min="6409" max="6409" width="15.5546875" style="166" customWidth="1"/>
    <col min="6410" max="6410" width="14.44140625" style="166" customWidth="1"/>
    <col min="6411" max="6656" width="8.88671875" style="166"/>
    <col min="6657" max="6657" width="4.6640625" style="166" customWidth="1"/>
    <col min="6658" max="6658" width="77.44140625" style="166" customWidth="1"/>
    <col min="6659" max="6659" width="5.44140625" style="166" customWidth="1"/>
    <col min="6660" max="6660" width="8.5546875" style="166" customWidth="1"/>
    <col min="6661" max="6661" width="11.44140625" style="166" customWidth="1"/>
    <col min="6662" max="6662" width="16.33203125" style="166" customWidth="1"/>
    <col min="6663" max="6663" width="7.33203125" style="166" customWidth="1"/>
    <col min="6664" max="6664" width="12.109375" style="166" bestFit="1" customWidth="1"/>
    <col min="6665" max="6665" width="15.5546875" style="166" customWidth="1"/>
    <col min="6666" max="6666" width="14.44140625" style="166" customWidth="1"/>
    <col min="6667" max="6912" width="8.88671875" style="166"/>
    <col min="6913" max="6913" width="4.6640625" style="166" customWidth="1"/>
    <col min="6914" max="6914" width="77.44140625" style="166" customWidth="1"/>
    <col min="6915" max="6915" width="5.44140625" style="166" customWidth="1"/>
    <col min="6916" max="6916" width="8.5546875" style="166" customWidth="1"/>
    <col min="6917" max="6917" width="11.44140625" style="166" customWidth="1"/>
    <col min="6918" max="6918" width="16.33203125" style="166" customWidth="1"/>
    <col min="6919" max="6919" width="7.33203125" style="166" customWidth="1"/>
    <col min="6920" max="6920" width="12.109375" style="166" bestFit="1" customWidth="1"/>
    <col min="6921" max="6921" width="15.5546875" style="166" customWidth="1"/>
    <col min="6922" max="6922" width="14.44140625" style="166" customWidth="1"/>
    <col min="6923" max="7168" width="8.88671875" style="166"/>
    <col min="7169" max="7169" width="4.6640625" style="166" customWidth="1"/>
    <col min="7170" max="7170" width="77.44140625" style="166" customWidth="1"/>
    <col min="7171" max="7171" width="5.44140625" style="166" customWidth="1"/>
    <col min="7172" max="7172" width="8.5546875" style="166" customWidth="1"/>
    <col min="7173" max="7173" width="11.44140625" style="166" customWidth="1"/>
    <col min="7174" max="7174" width="16.33203125" style="166" customWidth="1"/>
    <col min="7175" max="7175" width="7.33203125" style="166" customWidth="1"/>
    <col min="7176" max="7176" width="12.109375" style="166" bestFit="1" customWidth="1"/>
    <col min="7177" max="7177" width="15.5546875" style="166" customWidth="1"/>
    <col min="7178" max="7178" width="14.44140625" style="166" customWidth="1"/>
    <col min="7179" max="7424" width="8.88671875" style="166"/>
    <col min="7425" max="7425" width="4.6640625" style="166" customWidth="1"/>
    <col min="7426" max="7426" width="77.44140625" style="166" customWidth="1"/>
    <col min="7427" max="7427" width="5.44140625" style="166" customWidth="1"/>
    <col min="7428" max="7428" width="8.5546875" style="166" customWidth="1"/>
    <col min="7429" max="7429" width="11.44140625" style="166" customWidth="1"/>
    <col min="7430" max="7430" width="16.33203125" style="166" customWidth="1"/>
    <col min="7431" max="7431" width="7.33203125" style="166" customWidth="1"/>
    <col min="7432" max="7432" width="12.109375" style="166" bestFit="1" customWidth="1"/>
    <col min="7433" max="7433" width="15.5546875" style="166" customWidth="1"/>
    <col min="7434" max="7434" width="14.44140625" style="166" customWidth="1"/>
    <col min="7435" max="7680" width="8.88671875" style="166"/>
    <col min="7681" max="7681" width="4.6640625" style="166" customWidth="1"/>
    <col min="7682" max="7682" width="77.44140625" style="166" customWidth="1"/>
    <col min="7683" max="7683" width="5.44140625" style="166" customWidth="1"/>
    <col min="7684" max="7684" width="8.5546875" style="166" customWidth="1"/>
    <col min="7685" max="7685" width="11.44140625" style="166" customWidth="1"/>
    <col min="7686" max="7686" width="16.33203125" style="166" customWidth="1"/>
    <col min="7687" max="7687" width="7.33203125" style="166" customWidth="1"/>
    <col min="7688" max="7688" width="12.109375" style="166" bestFit="1" customWidth="1"/>
    <col min="7689" max="7689" width="15.5546875" style="166" customWidth="1"/>
    <col min="7690" max="7690" width="14.44140625" style="166" customWidth="1"/>
    <col min="7691" max="7936" width="8.88671875" style="166"/>
    <col min="7937" max="7937" width="4.6640625" style="166" customWidth="1"/>
    <col min="7938" max="7938" width="77.44140625" style="166" customWidth="1"/>
    <col min="7939" max="7939" width="5.44140625" style="166" customWidth="1"/>
    <col min="7940" max="7940" width="8.5546875" style="166" customWidth="1"/>
    <col min="7941" max="7941" width="11.44140625" style="166" customWidth="1"/>
    <col min="7942" max="7942" width="16.33203125" style="166" customWidth="1"/>
    <col min="7943" max="7943" width="7.33203125" style="166" customWidth="1"/>
    <col min="7944" max="7944" width="12.109375" style="166" bestFit="1" customWidth="1"/>
    <col min="7945" max="7945" width="15.5546875" style="166" customWidth="1"/>
    <col min="7946" max="7946" width="14.44140625" style="166" customWidth="1"/>
    <col min="7947" max="8192" width="8.88671875" style="166"/>
    <col min="8193" max="8193" width="4.6640625" style="166" customWidth="1"/>
    <col min="8194" max="8194" width="77.44140625" style="166" customWidth="1"/>
    <col min="8195" max="8195" width="5.44140625" style="166" customWidth="1"/>
    <col min="8196" max="8196" width="8.5546875" style="166" customWidth="1"/>
    <col min="8197" max="8197" width="11.44140625" style="166" customWidth="1"/>
    <col min="8198" max="8198" width="16.33203125" style="166" customWidth="1"/>
    <col min="8199" max="8199" width="7.33203125" style="166" customWidth="1"/>
    <col min="8200" max="8200" width="12.109375" style="166" bestFit="1" customWidth="1"/>
    <col min="8201" max="8201" width="15.5546875" style="166" customWidth="1"/>
    <col min="8202" max="8202" width="14.44140625" style="166" customWidth="1"/>
    <col min="8203" max="8448" width="8.88671875" style="166"/>
    <col min="8449" max="8449" width="4.6640625" style="166" customWidth="1"/>
    <col min="8450" max="8450" width="77.44140625" style="166" customWidth="1"/>
    <col min="8451" max="8451" width="5.44140625" style="166" customWidth="1"/>
    <col min="8452" max="8452" width="8.5546875" style="166" customWidth="1"/>
    <col min="8453" max="8453" width="11.44140625" style="166" customWidth="1"/>
    <col min="8454" max="8454" width="16.33203125" style="166" customWidth="1"/>
    <col min="8455" max="8455" width="7.33203125" style="166" customWidth="1"/>
    <col min="8456" max="8456" width="12.109375" style="166" bestFit="1" customWidth="1"/>
    <col min="8457" max="8457" width="15.5546875" style="166" customWidth="1"/>
    <col min="8458" max="8458" width="14.44140625" style="166" customWidth="1"/>
    <col min="8459" max="8704" width="8.88671875" style="166"/>
    <col min="8705" max="8705" width="4.6640625" style="166" customWidth="1"/>
    <col min="8706" max="8706" width="77.44140625" style="166" customWidth="1"/>
    <col min="8707" max="8707" width="5.44140625" style="166" customWidth="1"/>
    <col min="8708" max="8708" width="8.5546875" style="166" customWidth="1"/>
    <col min="8709" max="8709" width="11.44140625" style="166" customWidth="1"/>
    <col min="8710" max="8710" width="16.33203125" style="166" customWidth="1"/>
    <col min="8711" max="8711" width="7.33203125" style="166" customWidth="1"/>
    <col min="8712" max="8712" width="12.109375" style="166" bestFit="1" customWidth="1"/>
    <col min="8713" max="8713" width="15.5546875" style="166" customWidth="1"/>
    <col min="8714" max="8714" width="14.44140625" style="166" customWidth="1"/>
    <col min="8715" max="8960" width="8.88671875" style="166"/>
    <col min="8961" max="8961" width="4.6640625" style="166" customWidth="1"/>
    <col min="8962" max="8962" width="77.44140625" style="166" customWidth="1"/>
    <col min="8963" max="8963" width="5.44140625" style="166" customWidth="1"/>
    <col min="8964" max="8964" width="8.5546875" style="166" customWidth="1"/>
    <col min="8965" max="8965" width="11.44140625" style="166" customWidth="1"/>
    <col min="8966" max="8966" width="16.33203125" style="166" customWidth="1"/>
    <col min="8967" max="8967" width="7.33203125" style="166" customWidth="1"/>
    <col min="8968" max="8968" width="12.109375" style="166" bestFit="1" customWidth="1"/>
    <col min="8969" max="8969" width="15.5546875" style="166" customWidth="1"/>
    <col min="8970" max="8970" width="14.44140625" style="166" customWidth="1"/>
    <col min="8971" max="9216" width="8.88671875" style="166"/>
    <col min="9217" max="9217" width="4.6640625" style="166" customWidth="1"/>
    <col min="9218" max="9218" width="77.44140625" style="166" customWidth="1"/>
    <col min="9219" max="9219" width="5.44140625" style="166" customWidth="1"/>
    <col min="9220" max="9220" width="8.5546875" style="166" customWidth="1"/>
    <col min="9221" max="9221" width="11.44140625" style="166" customWidth="1"/>
    <col min="9222" max="9222" width="16.33203125" style="166" customWidth="1"/>
    <col min="9223" max="9223" width="7.33203125" style="166" customWidth="1"/>
    <col min="9224" max="9224" width="12.109375" style="166" bestFit="1" customWidth="1"/>
    <col min="9225" max="9225" width="15.5546875" style="166" customWidth="1"/>
    <col min="9226" max="9226" width="14.44140625" style="166" customWidth="1"/>
    <col min="9227" max="9472" width="8.88671875" style="166"/>
    <col min="9473" max="9473" width="4.6640625" style="166" customWidth="1"/>
    <col min="9474" max="9474" width="77.44140625" style="166" customWidth="1"/>
    <col min="9475" max="9475" width="5.44140625" style="166" customWidth="1"/>
    <col min="9476" max="9476" width="8.5546875" style="166" customWidth="1"/>
    <col min="9477" max="9477" width="11.44140625" style="166" customWidth="1"/>
    <col min="9478" max="9478" width="16.33203125" style="166" customWidth="1"/>
    <col min="9479" max="9479" width="7.33203125" style="166" customWidth="1"/>
    <col min="9480" max="9480" width="12.109375" style="166" bestFit="1" customWidth="1"/>
    <col min="9481" max="9481" width="15.5546875" style="166" customWidth="1"/>
    <col min="9482" max="9482" width="14.44140625" style="166" customWidth="1"/>
    <col min="9483" max="9728" width="8.88671875" style="166"/>
    <col min="9729" max="9729" width="4.6640625" style="166" customWidth="1"/>
    <col min="9730" max="9730" width="77.44140625" style="166" customWidth="1"/>
    <col min="9731" max="9731" width="5.44140625" style="166" customWidth="1"/>
    <col min="9732" max="9732" width="8.5546875" style="166" customWidth="1"/>
    <col min="9733" max="9733" width="11.44140625" style="166" customWidth="1"/>
    <col min="9734" max="9734" width="16.33203125" style="166" customWidth="1"/>
    <col min="9735" max="9735" width="7.33203125" style="166" customWidth="1"/>
    <col min="9736" max="9736" width="12.109375" style="166" bestFit="1" customWidth="1"/>
    <col min="9737" max="9737" width="15.5546875" style="166" customWidth="1"/>
    <col min="9738" max="9738" width="14.44140625" style="166" customWidth="1"/>
    <col min="9739" max="9984" width="8.88671875" style="166"/>
    <col min="9985" max="9985" width="4.6640625" style="166" customWidth="1"/>
    <col min="9986" max="9986" width="77.44140625" style="166" customWidth="1"/>
    <col min="9987" max="9987" width="5.44140625" style="166" customWidth="1"/>
    <col min="9988" max="9988" width="8.5546875" style="166" customWidth="1"/>
    <col min="9989" max="9989" width="11.44140625" style="166" customWidth="1"/>
    <col min="9990" max="9990" width="16.33203125" style="166" customWidth="1"/>
    <col min="9991" max="9991" width="7.33203125" style="166" customWidth="1"/>
    <col min="9992" max="9992" width="12.109375" style="166" bestFit="1" customWidth="1"/>
    <col min="9993" max="9993" width="15.5546875" style="166" customWidth="1"/>
    <col min="9994" max="9994" width="14.44140625" style="166" customWidth="1"/>
    <col min="9995" max="10240" width="8.88671875" style="166"/>
    <col min="10241" max="10241" width="4.6640625" style="166" customWidth="1"/>
    <col min="10242" max="10242" width="77.44140625" style="166" customWidth="1"/>
    <col min="10243" max="10243" width="5.44140625" style="166" customWidth="1"/>
    <col min="10244" max="10244" width="8.5546875" style="166" customWidth="1"/>
    <col min="10245" max="10245" width="11.44140625" style="166" customWidth="1"/>
    <col min="10246" max="10246" width="16.33203125" style="166" customWidth="1"/>
    <col min="10247" max="10247" width="7.33203125" style="166" customWidth="1"/>
    <col min="10248" max="10248" width="12.109375" style="166" bestFit="1" customWidth="1"/>
    <col min="10249" max="10249" width="15.5546875" style="166" customWidth="1"/>
    <col min="10250" max="10250" width="14.44140625" style="166" customWidth="1"/>
    <col min="10251" max="10496" width="8.88671875" style="166"/>
    <col min="10497" max="10497" width="4.6640625" style="166" customWidth="1"/>
    <col min="10498" max="10498" width="77.44140625" style="166" customWidth="1"/>
    <col min="10499" max="10499" width="5.44140625" style="166" customWidth="1"/>
    <col min="10500" max="10500" width="8.5546875" style="166" customWidth="1"/>
    <col min="10501" max="10501" width="11.44140625" style="166" customWidth="1"/>
    <col min="10502" max="10502" width="16.33203125" style="166" customWidth="1"/>
    <col min="10503" max="10503" width="7.33203125" style="166" customWidth="1"/>
    <col min="10504" max="10504" width="12.109375" style="166" bestFit="1" customWidth="1"/>
    <col min="10505" max="10505" width="15.5546875" style="166" customWidth="1"/>
    <col min="10506" max="10506" width="14.44140625" style="166" customWidth="1"/>
    <col min="10507" max="10752" width="8.88671875" style="166"/>
    <col min="10753" max="10753" width="4.6640625" style="166" customWidth="1"/>
    <col min="10754" max="10754" width="77.44140625" style="166" customWidth="1"/>
    <col min="10755" max="10755" width="5.44140625" style="166" customWidth="1"/>
    <col min="10756" max="10756" width="8.5546875" style="166" customWidth="1"/>
    <col min="10757" max="10757" width="11.44140625" style="166" customWidth="1"/>
    <col min="10758" max="10758" width="16.33203125" style="166" customWidth="1"/>
    <col min="10759" max="10759" width="7.33203125" style="166" customWidth="1"/>
    <col min="10760" max="10760" width="12.109375" style="166" bestFit="1" customWidth="1"/>
    <col min="10761" max="10761" width="15.5546875" style="166" customWidth="1"/>
    <col min="10762" max="10762" width="14.44140625" style="166" customWidth="1"/>
    <col min="10763" max="11008" width="8.88671875" style="166"/>
    <col min="11009" max="11009" width="4.6640625" style="166" customWidth="1"/>
    <col min="11010" max="11010" width="77.44140625" style="166" customWidth="1"/>
    <col min="11011" max="11011" width="5.44140625" style="166" customWidth="1"/>
    <col min="11012" max="11012" width="8.5546875" style="166" customWidth="1"/>
    <col min="11013" max="11013" width="11.44140625" style="166" customWidth="1"/>
    <col min="11014" max="11014" width="16.33203125" style="166" customWidth="1"/>
    <col min="11015" max="11015" width="7.33203125" style="166" customWidth="1"/>
    <col min="11016" max="11016" width="12.109375" style="166" bestFit="1" customWidth="1"/>
    <col min="11017" max="11017" width="15.5546875" style="166" customWidth="1"/>
    <col min="11018" max="11018" width="14.44140625" style="166" customWidth="1"/>
    <col min="11019" max="11264" width="8.88671875" style="166"/>
    <col min="11265" max="11265" width="4.6640625" style="166" customWidth="1"/>
    <col min="11266" max="11266" width="77.44140625" style="166" customWidth="1"/>
    <col min="11267" max="11267" width="5.44140625" style="166" customWidth="1"/>
    <col min="11268" max="11268" width="8.5546875" style="166" customWidth="1"/>
    <col min="11269" max="11269" width="11.44140625" style="166" customWidth="1"/>
    <col min="11270" max="11270" width="16.33203125" style="166" customWidth="1"/>
    <col min="11271" max="11271" width="7.33203125" style="166" customWidth="1"/>
    <col min="11272" max="11272" width="12.109375" style="166" bestFit="1" customWidth="1"/>
    <col min="11273" max="11273" width="15.5546875" style="166" customWidth="1"/>
    <col min="11274" max="11274" width="14.44140625" style="166" customWidth="1"/>
    <col min="11275" max="11520" width="8.88671875" style="166"/>
    <col min="11521" max="11521" width="4.6640625" style="166" customWidth="1"/>
    <col min="11522" max="11522" width="77.44140625" style="166" customWidth="1"/>
    <col min="11523" max="11523" width="5.44140625" style="166" customWidth="1"/>
    <col min="11524" max="11524" width="8.5546875" style="166" customWidth="1"/>
    <col min="11525" max="11525" width="11.44140625" style="166" customWidth="1"/>
    <col min="11526" max="11526" width="16.33203125" style="166" customWidth="1"/>
    <col min="11527" max="11527" width="7.33203125" style="166" customWidth="1"/>
    <col min="11528" max="11528" width="12.109375" style="166" bestFit="1" customWidth="1"/>
    <col min="11529" max="11529" width="15.5546875" style="166" customWidth="1"/>
    <col min="11530" max="11530" width="14.44140625" style="166" customWidth="1"/>
    <col min="11531" max="11776" width="8.88671875" style="166"/>
    <col min="11777" max="11777" width="4.6640625" style="166" customWidth="1"/>
    <col min="11778" max="11778" width="77.44140625" style="166" customWidth="1"/>
    <col min="11779" max="11779" width="5.44140625" style="166" customWidth="1"/>
    <col min="11780" max="11780" width="8.5546875" style="166" customWidth="1"/>
    <col min="11781" max="11781" width="11.44140625" style="166" customWidth="1"/>
    <col min="11782" max="11782" width="16.33203125" style="166" customWidth="1"/>
    <col min="11783" max="11783" width="7.33203125" style="166" customWidth="1"/>
    <col min="11784" max="11784" width="12.109375" style="166" bestFit="1" customWidth="1"/>
    <col min="11785" max="11785" width="15.5546875" style="166" customWidth="1"/>
    <col min="11786" max="11786" width="14.44140625" style="166" customWidth="1"/>
    <col min="11787" max="12032" width="8.88671875" style="166"/>
    <col min="12033" max="12033" width="4.6640625" style="166" customWidth="1"/>
    <col min="12034" max="12034" width="77.44140625" style="166" customWidth="1"/>
    <col min="12035" max="12035" width="5.44140625" style="166" customWidth="1"/>
    <col min="12036" max="12036" width="8.5546875" style="166" customWidth="1"/>
    <col min="12037" max="12037" width="11.44140625" style="166" customWidth="1"/>
    <col min="12038" max="12038" width="16.33203125" style="166" customWidth="1"/>
    <col min="12039" max="12039" width="7.33203125" style="166" customWidth="1"/>
    <col min="12040" max="12040" width="12.109375" style="166" bestFit="1" customWidth="1"/>
    <col min="12041" max="12041" width="15.5546875" style="166" customWidth="1"/>
    <col min="12042" max="12042" width="14.44140625" style="166" customWidth="1"/>
    <col min="12043" max="12288" width="8.88671875" style="166"/>
    <col min="12289" max="12289" width="4.6640625" style="166" customWidth="1"/>
    <col min="12290" max="12290" width="77.44140625" style="166" customWidth="1"/>
    <col min="12291" max="12291" width="5.44140625" style="166" customWidth="1"/>
    <col min="12292" max="12292" width="8.5546875" style="166" customWidth="1"/>
    <col min="12293" max="12293" width="11.44140625" style="166" customWidth="1"/>
    <col min="12294" max="12294" width="16.33203125" style="166" customWidth="1"/>
    <col min="12295" max="12295" width="7.33203125" style="166" customWidth="1"/>
    <col min="12296" max="12296" width="12.109375" style="166" bestFit="1" customWidth="1"/>
    <col min="12297" max="12297" width="15.5546875" style="166" customWidth="1"/>
    <col min="12298" max="12298" width="14.44140625" style="166" customWidth="1"/>
    <col min="12299" max="12544" width="8.88671875" style="166"/>
    <col min="12545" max="12545" width="4.6640625" style="166" customWidth="1"/>
    <col min="12546" max="12546" width="77.44140625" style="166" customWidth="1"/>
    <col min="12547" max="12547" width="5.44140625" style="166" customWidth="1"/>
    <col min="12548" max="12548" width="8.5546875" style="166" customWidth="1"/>
    <col min="12549" max="12549" width="11.44140625" style="166" customWidth="1"/>
    <col min="12550" max="12550" width="16.33203125" style="166" customWidth="1"/>
    <col min="12551" max="12551" width="7.33203125" style="166" customWidth="1"/>
    <col min="12552" max="12552" width="12.109375" style="166" bestFit="1" customWidth="1"/>
    <col min="12553" max="12553" width="15.5546875" style="166" customWidth="1"/>
    <col min="12554" max="12554" width="14.44140625" style="166" customWidth="1"/>
    <col min="12555" max="12800" width="8.88671875" style="166"/>
    <col min="12801" max="12801" width="4.6640625" style="166" customWidth="1"/>
    <col min="12802" max="12802" width="77.44140625" style="166" customWidth="1"/>
    <col min="12803" max="12803" width="5.44140625" style="166" customWidth="1"/>
    <col min="12804" max="12804" width="8.5546875" style="166" customWidth="1"/>
    <col min="12805" max="12805" width="11.44140625" style="166" customWidth="1"/>
    <col min="12806" max="12806" width="16.33203125" style="166" customWidth="1"/>
    <col min="12807" max="12807" width="7.33203125" style="166" customWidth="1"/>
    <col min="12808" max="12808" width="12.109375" style="166" bestFit="1" customWidth="1"/>
    <col min="12809" max="12809" width="15.5546875" style="166" customWidth="1"/>
    <col min="12810" max="12810" width="14.44140625" style="166" customWidth="1"/>
    <col min="12811" max="13056" width="8.88671875" style="166"/>
    <col min="13057" max="13057" width="4.6640625" style="166" customWidth="1"/>
    <col min="13058" max="13058" width="77.44140625" style="166" customWidth="1"/>
    <col min="13059" max="13059" width="5.44140625" style="166" customWidth="1"/>
    <col min="13060" max="13060" width="8.5546875" style="166" customWidth="1"/>
    <col min="13061" max="13061" width="11.44140625" style="166" customWidth="1"/>
    <col min="13062" max="13062" width="16.33203125" style="166" customWidth="1"/>
    <col min="13063" max="13063" width="7.33203125" style="166" customWidth="1"/>
    <col min="13064" max="13064" width="12.109375" style="166" bestFit="1" customWidth="1"/>
    <col min="13065" max="13065" width="15.5546875" style="166" customWidth="1"/>
    <col min="13066" max="13066" width="14.44140625" style="166" customWidth="1"/>
    <col min="13067" max="13312" width="8.88671875" style="166"/>
    <col min="13313" max="13313" width="4.6640625" style="166" customWidth="1"/>
    <col min="13314" max="13314" width="77.44140625" style="166" customWidth="1"/>
    <col min="13315" max="13315" width="5.44140625" style="166" customWidth="1"/>
    <col min="13316" max="13316" width="8.5546875" style="166" customWidth="1"/>
    <col min="13317" max="13317" width="11.44140625" style="166" customWidth="1"/>
    <col min="13318" max="13318" width="16.33203125" style="166" customWidth="1"/>
    <col min="13319" max="13319" width="7.33203125" style="166" customWidth="1"/>
    <col min="13320" max="13320" width="12.109375" style="166" bestFit="1" customWidth="1"/>
    <col min="13321" max="13321" width="15.5546875" style="166" customWidth="1"/>
    <col min="13322" max="13322" width="14.44140625" style="166" customWidth="1"/>
    <col min="13323" max="13568" width="8.88671875" style="166"/>
    <col min="13569" max="13569" width="4.6640625" style="166" customWidth="1"/>
    <col min="13570" max="13570" width="77.44140625" style="166" customWidth="1"/>
    <col min="13571" max="13571" width="5.44140625" style="166" customWidth="1"/>
    <col min="13572" max="13572" width="8.5546875" style="166" customWidth="1"/>
    <col min="13573" max="13573" width="11.44140625" style="166" customWidth="1"/>
    <col min="13574" max="13574" width="16.33203125" style="166" customWidth="1"/>
    <col min="13575" max="13575" width="7.33203125" style="166" customWidth="1"/>
    <col min="13576" max="13576" width="12.109375" style="166" bestFit="1" customWidth="1"/>
    <col min="13577" max="13577" width="15.5546875" style="166" customWidth="1"/>
    <col min="13578" max="13578" width="14.44140625" style="166" customWidth="1"/>
    <col min="13579" max="13824" width="8.88671875" style="166"/>
    <col min="13825" max="13825" width="4.6640625" style="166" customWidth="1"/>
    <col min="13826" max="13826" width="77.44140625" style="166" customWidth="1"/>
    <col min="13827" max="13827" width="5.44140625" style="166" customWidth="1"/>
    <col min="13828" max="13828" width="8.5546875" style="166" customWidth="1"/>
    <col min="13829" max="13829" width="11.44140625" style="166" customWidth="1"/>
    <col min="13830" max="13830" width="16.33203125" style="166" customWidth="1"/>
    <col min="13831" max="13831" width="7.33203125" style="166" customWidth="1"/>
    <col min="13832" max="13832" width="12.109375" style="166" bestFit="1" customWidth="1"/>
    <col min="13833" max="13833" width="15.5546875" style="166" customWidth="1"/>
    <col min="13834" max="13834" width="14.44140625" style="166" customWidth="1"/>
    <col min="13835" max="14080" width="8.88671875" style="166"/>
    <col min="14081" max="14081" width="4.6640625" style="166" customWidth="1"/>
    <col min="14082" max="14082" width="77.44140625" style="166" customWidth="1"/>
    <col min="14083" max="14083" width="5.44140625" style="166" customWidth="1"/>
    <col min="14084" max="14084" width="8.5546875" style="166" customWidth="1"/>
    <col min="14085" max="14085" width="11.44140625" style="166" customWidth="1"/>
    <col min="14086" max="14086" width="16.33203125" style="166" customWidth="1"/>
    <col min="14087" max="14087" width="7.33203125" style="166" customWidth="1"/>
    <col min="14088" max="14088" width="12.109375" style="166" bestFit="1" customWidth="1"/>
    <col min="14089" max="14089" width="15.5546875" style="166" customWidth="1"/>
    <col min="14090" max="14090" width="14.44140625" style="166" customWidth="1"/>
    <col min="14091" max="14336" width="8.88671875" style="166"/>
    <col min="14337" max="14337" width="4.6640625" style="166" customWidth="1"/>
    <col min="14338" max="14338" width="77.44140625" style="166" customWidth="1"/>
    <col min="14339" max="14339" width="5.44140625" style="166" customWidth="1"/>
    <col min="14340" max="14340" width="8.5546875" style="166" customWidth="1"/>
    <col min="14341" max="14341" width="11.44140625" style="166" customWidth="1"/>
    <col min="14342" max="14342" width="16.33203125" style="166" customWidth="1"/>
    <col min="14343" max="14343" width="7.33203125" style="166" customWidth="1"/>
    <col min="14344" max="14344" width="12.109375" style="166" bestFit="1" customWidth="1"/>
    <col min="14345" max="14345" width="15.5546875" style="166" customWidth="1"/>
    <col min="14346" max="14346" width="14.44140625" style="166" customWidth="1"/>
    <col min="14347" max="14592" width="8.88671875" style="166"/>
    <col min="14593" max="14593" width="4.6640625" style="166" customWidth="1"/>
    <col min="14594" max="14594" width="77.44140625" style="166" customWidth="1"/>
    <col min="14595" max="14595" width="5.44140625" style="166" customWidth="1"/>
    <col min="14596" max="14596" width="8.5546875" style="166" customWidth="1"/>
    <col min="14597" max="14597" width="11.44140625" style="166" customWidth="1"/>
    <col min="14598" max="14598" width="16.33203125" style="166" customWidth="1"/>
    <col min="14599" max="14599" width="7.33203125" style="166" customWidth="1"/>
    <col min="14600" max="14600" width="12.109375" style="166" bestFit="1" customWidth="1"/>
    <col min="14601" max="14601" width="15.5546875" style="166" customWidth="1"/>
    <col min="14602" max="14602" width="14.44140625" style="166" customWidth="1"/>
    <col min="14603" max="14848" width="8.88671875" style="166"/>
    <col min="14849" max="14849" width="4.6640625" style="166" customWidth="1"/>
    <col min="14850" max="14850" width="77.44140625" style="166" customWidth="1"/>
    <col min="14851" max="14851" width="5.44140625" style="166" customWidth="1"/>
    <col min="14852" max="14852" width="8.5546875" style="166" customWidth="1"/>
    <col min="14853" max="14853" width="11.44140625" style="166" customWidth="1"/>
    <col min="14854" max="14854" width="16.33203125" style="166" customWidth="1"/>
    <col min="14855" max="14855" width="7.33203125" style="166" customWidth="1"/>
    <col min="14856" max="14856" width="12.109375" style="166" bestFit="1" customWidth="1"/>
    <col min="14857" max="14857" width="15.5546875" style="166" customWidth="1"/>
    <col min="14858" max="14858" width="14.44140625" style="166" customWidth="1"/>
    <col min="14859" max="15104" width="8.88671875" style="166"/>
    <col min="15105" max="15105" width="4.6640625" style="166" customWidth="1"/>
    <col min="15106" max="15106" width="77.44140625" style="166" customWidth="1"/>
    <col min="15107" max="15107" width="5.44140625" style="166" customWidth="1"/>
    <col min="15108" max="15108" width="8.5546875" style="166" customWidth="1"/>
    <col min="15109" max="15109" width="11.44140625" style="166" customWidth="1"/>
    <col min="15110" max="15110" width="16.33203125" style="166" customWidth="1"/>
    <col min="15111" max="15111" width="7.33203125" style="166" customWidth="1"/>
    <col min="15112" max="15112" width="12.109375" style="166" bestFit="1" customWidth="1"/>
    <col min="15113" max="15113" width="15.5546875" style="166" customWidth="1"/>
    <col min="15114" max="15114" width="14.44140625" style="166" customWidth="1"/>
    <col min="15115" max="15360" width="8.88671875" style="166"/>
    <col min="15361" max="15361" width="4.6640625" style="166" customWidth="1"/>
    <col min="15362" max="15362" width="77.44140625" style="166" customWidth="1"/>
    <col min="15363" max="15363" width="5.44140625" style="166" customWidth="1"/>
    <col min="15364" max="15364" width="8.5546875" style="166" customWidth="1"/>
    <col min="15365" max="15365" width="11.44140625" style="166" customWidth="1"/>
    <col min="15366" max="15366" width="16.33203125" style="166" customWidth="1"/>
    <col min="15367" max="15367" width="7.33203125" style="166" customWidth="1"/>
    <col min="15368" max="15368" width="12.109375" style="166" bestFit="1" customWidth="1"/>
    <col min="15369" max="15369" width="15.5546875" style="166" customWidth="1"/>
    <col min="15370" max="15370" width="14.44140625" style="166" customWidth="1"/>
    <col min="15371" max="15616" width="8.88671875" style="166"/>
    <col min="15617" max="15617" width="4.6640625" style="166" customWidth="1"/>
    <col min="15618" max="15618" width="77.44140625" style="166" customWidth="1"/>
    <col min="15619" max="15619" width="5.44140625" style="166" customWidth="1"/>
    <col min="15620" max="15620" width="8.5546875" style="166" customWidth="1"/>
    <col min="15621" max="15621" width="11.44140625" style="166" customWidth="1"/>
    <col min="15622" max="15622" width="16.33203125" style="166" customWidth="1"/>
    <col min="15623" max="15623" width="7.33203125" style="166" customWidth="1"/>
    <col min="15624" max="15624" width="12.109375" style="166" bestFit="1" customWidth="1"/>
    <col min="15625" max="15625" width="15.5546875" style="166" customWidth="1"/>
    <col min="15626" max="15626" width="14.44140625" style="166" customWidth="1"/>
    <col min="15627" max="15872" width="8.88671875" style="166"/>
    <col min="15873" max="15873" width="4.6640625" style="166" customWidth="1"/>
    <col min="15874" max="15874" width="77.44140625" style="166" customWidth="1"/>
    <col min="15875" max="15875" width="5.44140625" style="166" customWidth="1"/>
    <col min="15876" max="15876" width="8.5546875" style="166" customWidth="1"/>
    <col min="15877" max="15877" width="11.44140625" style="166" customWidth="1"/>
    <col min="15878" max="15878" width="16.33203125" style="166" customWidth="1"/>
    <col min="15879" max="15879" width="7.33203125" style="166" customWidth="1"/>
    <col min="15880" max="15880" width="12.109375" style="166" bestFit="1" customWidth="1"/>
    <col min="15881" max="15881" width="15.5546875" style="166" customWidth="1"/>
    <col min="15882" max="15882" width="14.44140625" style="166" customWidth="1"/>
    <col min="15883" max="16128" width="8.88671875" style="166"/>
    <col min="16129" max="16129" width="4.6640625" style="166" customWidth="1"/>
    <col min="16130" max="16130" width="77.44140625" style="166" customWidth="1"/>
    <col min="16131" max="16131" width="5.44140625" style="166" customWidth="1"/>
    <col min="16132" max="16132" width="8.5546875" style="166" customWidth="1"/>
    <col min="16133" max="16133" width="11.44140625" style="166" customWidth="1"/>
    <col min="16134" max="16134" width="16.33203125" style="166" customWidth="1"/>
    <col min="16135" max="16135" width="7.33203125" style="166" customWidth="1"/>
    <col min="16136" max="16136" width="12.109375" style="166" bestFit="1" customWidth="1"/>
    <col min="16137" max="16137" width="15.5546875" style="166" customWidth="1"/>
    <col min="16138" max="16138" width="14.44140625" style="166" customWidth="1"/>
    <col min="16139" max="16384" width="8.88671875" style="166"/>
  </cols>
  <sheetData>
    <row r="1" spans="1:10">
      <c r="A1" s="150"/>
      <c r="B1" s="150"/>
      <c r="C1" s="150"/>
      <c r="D1" s="150"/>
      <c r="E1" s="150"/>
      <c r="F1" s="150"/>
      <c r="G1" s="150"/>
      <c r="H1" s="150"/>
      <c r="I1" s="150"/>
      <c r="J1" s="151" t="s">
        <v>568</v>
      </c>
    </row>
    <row r="2" spans="1:10">
      <c r="A2" s="346" t="s">
        <v>567</v>
      </c>
      <c r="B2" s="346"/>
      <c r="C2" s="346"/>
      <c r="D2" s="346"/>
      <c r="E2" s="346"/>
      <c r="F2" s="346"/>
      <c r="G2" s="346"/>
      <c r="H2" s="346"/>
      <c r="I2" s="346"/>
      <c r="J2" s="346"/>
    </row>
    <row r="3" spans="1:10" ht="43.2" customHeight="1">
      <c r="A3" s="146" t="s">
        <v>0</v>
      </c>
      <c r="B3" s="146" t="s">
        <v>1</v>
      </c>
      <c r="C3" s="146" t="s">
        <v>2</v>
      </c>
      <c r="D3" s="146" t="s">
        <v>144</v>
      </c>
      <c r="E3" s="3" t="s">
        <v>3</v>
      </c>
      <c r="F3" s="146" t="s">
        <v>4</v>
      </c>
      <c r="G3" s="167" t="s">
        <v>5</v>
      </c>
      <c r="H3" s="146" t="s">
        <v>6</v>
      </c>
      <c r="I3" s="146" t="s">
        <v>235</v>
      </c>
      <c r="J3" s="146" t="s">
        <v>7</v>
      </c>
    </row>
    <row r="4" spans="1:10" ht="26.4" customHeight="1">
      <c r="A4" s="146">
        <v>1</v>
      </c>
      <c r="B4" s="152" t="s">
        <v>214</v>
      </c>
      <c r="C4" s="146" t="s">
        <v>8</v>
      </c>
      <c r="D4" s="146">
        <v>3</v>
      </c>
      <c r="E4" s="89"/>
      <c r="F4" s="50">
        <f t="shared" ref="F4:F10" si="0">D4*E4</f>
        <v>0</v>
      </c>
      <c r="G4" s="153"/>
      <c r="H4" s="154"/>
      <c r="I4" s="146"/>
      <c r="J4" s="146"/>
    </row>
    <row r="5" spans="1:10" ht="26.4" customHeight="1">
      <c r="A5" s="146">
        <v>2</v>
      </c>
      <c r="B5" s="152" t="s">
        <v>215</v>
      </c>
      <c r="C5" s="146" t="s">
        <v>8</v>
      </c>
      <c r="D5" s="146">
        <v>3</v>
      </c>
      <c r="E5" s="89"/>
      <c r="F5" s="50">
        <f t="shared" si="0"/>
        <v>0</v>
      </c>
      <c r="G5" s="153"/>
      <c r="H5" s="154"/>
      <c r="I5" s="146"/>
      <c r="J5" s="146"/>
    </row>
    <row r="6" spans="1:10" s="423" customFormat="1" ht="17.399999999999999" customHeight="1">
      <c r="A6" s="146">
        <v>3</v>
      </c>
      <c r="B6" s="152" t="s">
        <v>216</v>
      </c>
      <c r="C6" s="146" t="s">
        <v>8</v>
      </c>
      <c r="D6" s="146">
        <v>3</v>
      </c>
      <c r="E6" s="89"/>
      <c r="F6" s="50">
        <f t="shared" si="0"/>
        <v>0</v>
      </c>
      <c r="G6" s="153"/>
      <c r="H6" s="154"/>
      <c r="I6" s="348"/>
      <c r="J6" s="348"/>
    </row>
    <row r="7" spans="1:10" s="423" customFormat="1" ht="18" customHeight="1">
      <c r="A7" s="146">
        <v>4</v>
      </c>
      <c r="B7" s="152" t="s">
        <v>217</v>
      </c>
      <c r="C7" s="146" t="s">
        <v>8</v>
      </c>
      <c r="D7" s="146">
        <v>3</v>
      </c>
      <c r="E7" s="89"/>
      <c r="F7" s="50">
        <f t="shared" si="0"/>
        <v>0</v>
      </c>
      <c r="G7" s="153"/>
      <c r="H7" s="154"/>
      <c r="I7" s="348"/>
      <c r="J7" s="348"/>
    </row>
    <row r="8" spans="1:10">
      <c r="A8" s="146">
        <v>5</v>
      </c>
      <c r="B8" s="152" t="s">
        <v>218</v>
      </c>
      <c r="C8" s="146" t="s">
        <v>8</v>
      </c>
      <c r="D8" s="146">
        <v>2</v>
      </c>
      <c r="E8" s="89"/>
      <c r="F8" s="50">
        <f t="shared" si="0"/>
        <v>0</v>
      </c>
      <c r="G8" s="153"/>
      <c r="H8" s="154"/>
      <c r="I8" s="146"/>
      <c r="J8" s="146"/>
    </row>
    <row r="9" spans="1:10" s="423" customFormat="1" ht="21.6" customHeight="1">
      <c r="A9" s="146">
        <v>6</v>
      </c>
      <c r="B9" s="152" t="s">
        <v>219</v>
      </c>
      <c r="C9" s="146" t="s">
        <v>8</v>
      </c>
      <c r="D9" s="146">
        <v>6</v>
      </c>
      <c r="E9" s="89"/>
      <c r="F9" s="50">
        <f t="shared" si="0"/>
        <v>0</v>
      </c>
      <c r="G9" s="153"/>
      <c r="H9" s="154"/>
      <c r="I9" s="348"/>
      <c r="J9" s="348"/>
    </row>
    <row r="10" spans="1:10" s="423" customFormat="1" ht="13.5" customHeight="1">
      <c r="A10" s="146">
        <v>7</v>
      </c>
      <c r="B10" s="173" t="s">
        <v>220</v>
      </c>
      <c r="C10" s="146" t="s">
        <v>8</v>
      </c>
      <c r="D10" s="146">
        <v>6</v>
      </c>
      <c r="E10" s="89"/>
      <c r="F10" s="50">
        <f t="shared" si="0"/>
        <v>0</v>
      </c>
      <c r="G10" s="153"/>
      <c r="H10" s="154"/>
      <c r="I10" s="348"/>
      <c r="J10" s="348"/>
    </row>
    <row r="11" spans="1:10" ht="21" customHeight="1">
      <c r="A11" s="424" t="s">
        <v>9</v>
      </c>
      <c r="B11" s="425"/>
      <c r="C11" s="425"/>
      <c r="D11" s="425"/>
      <c r="E11" s="426"/>
      <c r="F11" s="214">
        <f>SUM(F4:F10)</f>
        <v>0</v>
      </c>
      <c r="G11" s="153"/>
      <c r="H11" s="215">
        <f>SUM(H4:H10)</f>
        <v>0</v>
      </c>
      <c r="I11" s="216"/>
      <c r="J11" s="216"/>
    </row>
    <row r="12" spans="1:10" ht="21" customHeight="1">
      <c r="A12" s="217"/>
      <c r="B12" s="217"/>
      <c r="C12" s="217"/>
      <c r="D12" s="217"/>
      <c r="E12" s="217"/>
      <c r="F12" s="395"/>
      <c r="G12" s="395"/>
      <c r="H12" s="396"/>
      <c r="I12" s="334"/>
      <c r="J12" s="334"/>
    </row>
    <row r="13" spans="1:10">
      <c r="A13" s="150"/>
      <c r="B13" s="182"/>
      <c r="C13" s="182"/>
      <c r="D13" s="182"/>
      <c r="E13" s="182"/>
      <c r="F13" s="183"/>
      <c r="G13" s="183"/>
      <c r="H13" s="183" t="s">
        <v>104</v>
      </c>
      <c r="I13" s="183"/>
      <c r="J13" s="183"/>
    </row>
  </sheetData>
  <printOptions horizontalCentered="1"/>
  <pageMargins left="0" right="0" top="0.59055118110236227" bottom="0" header="0.31496062992125984" footer="0"/>
  <pageSetup paperSize="9" scale="69" orientation="landscape" r:id="rId1"/>
  <headerFooter>
    <oddHeader>&amp;CZP/36/2023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11" zoomScale="80" zoomScaleNormal="100" zoomScaleSheetLayoutView="80" workbookViewId="0">
      <selection activeCell="A4" sqref="A4:A29"/>
    </sheetView>
  </sheetViews>
  <sheetFormatPr defaultColWidth="8.88671875" defaultRowHeight="11.4"/>
  <cols>
    <col min="1" max="1" width="4" style="150" customWidth="1"/>
    <col min="2" max="2" width="77.44140625" style="150" customWidth="1"/>
    <col min="3" max="3" width="4.88671875" style="150" customWidth="1"/>
    <col min="4" max="4" width="9.109375" style="150" customWidth="1"/>
    <col min="5" max="5" width="11.44140625" style="150" bestFit="1" customWidth="1"/>
    <col min="6" max="6" width="16.44140625" style="150" customWidth="1"/>
    <col min="7" max="7" width="7.33203125" style="150" customWidth="1"/>
    <col min="8" max="8" width="15.109375" style="150" bestFit="1" customWidth="1"/>
    <col min="9" max="10" width="12" style="150" customWidth="1"/>
    <col min="11" max="16384" width="8.88671875" style="150"/>
  </cols>
  <sheetData>
    <row r="1" spans="1:10">
      <c r="J1" s="151" t="s">
        <v>224</v>
      </c>
    </row>
    <row r="2" spans="1:10">
      <c r="A2" s="444" t="s">
        <v>521</v>
      </c>
      <c r="B2" s="444"/>
      <c r="C2" s="444"/>
      <c r="D2" s="444"/>
      <c r="E2" s="444"/>
      <c r="F2" s="444"/>
      <c r="G2" s="444"/>
      <c r="H2" s="444"/>
      <c r="I2" s="444"/>
      <c r="J2" s="444"/>
    </row>
    <row r="3" spans="1:10" ht="45.6">
      <c r="A3" s="146" t="s">
        <v>0</v>
      </c>
      <c r="B3" s="146" t="s">
        <v>1</v>
      </c>
      <c r="C3" s="146" t="s">
        <v>2</v>
      </c>
      <c r="D3" s="146" t="s">
        <v>144</v>
      </c>
      <c r="E3" s="3" t="s">
        <v>3</v>
      </c>
      <c r="F3" s="146" t="s">
        <v>4</v>
      </c>
      <c r="G3" s="146" t="s">
        <v>5</v>
      </c>
      <c r="H3" s="146" t="s">
        <v>6</v>
      </c>
      <c r="I3" s="146" t="s">
        <v>234</v>
      </c>
      <c r="J3" s="146" t="s">
        <v>7</v>
      </c>
    </row>
    <row r="4" spans="1:10" ht="73.2" customHeight="1">
      <c r="A4" s="146">
        <v>1</v>
      </c>
      <c r="B4" s="152" t="s">
        <v>520</v>
      </c>
      <c r="C4" s="146" t="s">
        <v>8</v>
      </c>
      <c r="D4" s="146">
        <v>250</v>
      </c>
      <c r="E4" s="134"/>
      <c r="F4" s="50">
        <f t="shared" ref="F4:F29" si="0">D4*E4</f>
        <v>0</v>
      </c>
      <c r="G4" s="153"/>
      <c r="H4" s="154"/>
      <c r="I4" s="146"/>
      <c r="J4" s="146"/>
    </row>
    <row r="5" spans="1:10" ht="45.6">
      <c r="A5" s="146">
        <v>2</v>
      </c>
      <c r="B5" s="152" t="s">
        <v>21</v>
      </c>
      <c r="C5" s="146" t="s">
        <v>8</v>
      </c>
      <c r="D5" s="146">
        <v>50</v>
      </c>
      <c r="E5" s="134"/>
      <c r="F5" s="50">
        <f t="shared" si="0"/>
        <v>0</v>
      </c>
      <c r="G5" s="153"/>
      <c r="H5" s="154"/>
      <c r="I5" s="146"/>
      <c r="J5" s="146"/>
    </row>
    <row r="6" spans="1:10" ht="64.2" customHeight="1">
      <c r="A6" s="146">
        <v>3</v>
      </c>
      <c r="B6" s="152" t="s">
        <v>134</v>
      </c>
      <c r="C6" s="146" t="s">
        <v>8</v>
      </c>
      <c r="D6" s="146">
        <v>50</v>
      </c>
      <c r="E6" s="134"/>
      <c r="F6" s="50">
        <f t="shared" si="0"/>
        <v>0</v>
      </c>
      <c r="G6" s="153"/>
      <c r="H6" s="154"/>
      <c r="I6" s="146"/>
      <c r="J6" s="146"/>
    </row>
    <row r="7" spans="1:10" ht="79.8">
      <c r="A7" s="146">
        <v>4</v>
      </c>
      <c r="B7" s="210" t="s">
        <v>257</v>
      </c>
      <c r="C7" s="172" t="s">
        <v>8</v>
      </c>
      <c r="D7" s="172">
        <v>50</v>
      </c>
      <c r="E7" s="135"/>
      <c r="F7" s="50">
        <f t="shared" si="0"/>
        <v>0</v>
      </c>
      <c r="G7" s="153"/>
      <c r="H7" s="154"/>
      <c r="I7" s="172"/>
      <c r="J7" s="172"/>
    </row>
    <row r="8" spans="1:10" ht="45.6">
      <c r="A8" s="146">
        <v>5</v>
      </c>
      <c r="B8" s="152" t="s">
        <v>17</v>
      </c>
      <c r="C8" s="146" t="s">
        <v>8</v>
      </c>
      <c r="D8" s="146">
        <v>400</v>
      </c>
      <c r="E8" s="134"/>
      <c r="F8" s="50">
        <f t="shared" si="0"/>
        <v>0</v>
      </c>
      <c r="G8" s="153"/>
      <c r="H8" s="154"/>
      <c r="I8" s="146"/>
      <c r="J8" s="146"/>
    </row>
    <row r="9" spans="1:10" ht="22.8">
      <c r="A9" s="146">
        <v>6</v>
      </c>
      <c r="B9" s="152" t="s">
        <v>18</v>
      </c>
      <c r="C9" s="146" t="s">
        <v>8</v>
      </c>
      <c r="D9" s="146">
        <v>2</v>
      </c>
      <c r="E9" s="134"/>
      <c r="F9" s="50">
        <f t="shared" si="0"/>
        <v>0</v>
      </c>
      <c r="G9" s="153"/>
      <c r="H9" s="154"/>
      <c r="I9" s="146"/>
      <c r="J9" s="146"/>
    </row>
    <row r="10" spans="1:10" ht="34.200000000000003">
      <c r="A10" s="146">
        <v>7</v>
      </c>
      <c r="B10" s="152" t="s">
        <v>19</v>
      </c>
      <c r="C10" s="146" t="s">
        <v>8</v>
      </c>
      <c r="D10" s="146">
        <v>390</v>
      </c>
      <c r="E10" s="134"/>
      <c r="F10" s="50">
        <f t="shared" si="0"/>
        <v>0</v>
      </c>
      <c r="G10" s="153"/>
      <c r="H10" s="154"/>
      <c r="I10" s="146"/>
      <c r="J10" s="146"/>
    </row>
    <row r="11" spans="1:10" ht="17.25" customHeight="1">
      <c r="A11" s="146">
        <v>8</v>
      </c>
      <c r="B11" s="152" t="s">
        <v>20</v>
      </c>
      <c r="C11" s="146" t="s">
        <v>8</v>
      </c>
      <c r="D11" s="146">
        <v>2</v>
      </c>
      <c r="E11" s="134"/>
      <c r="F11" s="50">
        <f t="shared" si="0"/>
        <v>0</v>
      </c>
      <c r="G11" s="153"/>
      <c r="H11" s="154"/>
      <c r="I11" s="146"/>
      <c r="J11" s="146"/>
    </row>
    <row r="12" spans="1:10" ht="22.8">
      <c r="A12" s="146">
        <v>9</v>
      </c>
      <c r="B12" s="152" t="s">
        <v>150</v>
      </c>
      <c r="C12" s="146" t="s">
        <v>8</v>
      </c>
      <c r="D12" s="146">
        <v>300</v>
      </c>
      <c r="E12" s="134"/>
      <c r="F12" s="50">
        <f t="shared" si="0"/>
        <v>0</v>
      </c>
      <c r="G12" s="153"/>
      <c r="H12" s="154"/>
      <c r="I12" s="146"/>
      <c r="J12" s="146"/>
    </row>
    <row r="13" spans="1:10">
      <c r="A13" s="146">
        <v>10</v>
      </c>
      <c r="B13" s="152" t="s">
        <v>22</v>
      </c>
      <c r="C13" s="146" t="s">
        <v>8</v>
      </c>
      <c r="D13" s="146">
        <v>100</v>
      </c>
      <c r="E13" s="134"/>
      <c r="F13" s="50">
        <f t="shared" si="0"/>
        <v>0</v>
      </c>
      <c r="G13" s="153"/>
      <c r="H13" s="154"/>
      <c r="I13" s="146"/>
      <c r="J13" s="146"/>
    </row>
    <row r="14" spans="1:10">
      <c r="A14" s="146">
        <v>11</v>
      </c>
      <c r="B14" s="152" t="s">
        <v>23</v>
      </c>
      <c r="C14" s="146" t="s">
        <v>8</v>
      </c>
      <c r="D14" s="146">
        <v>100</v>
      </c>
      <c r="E14" s="134"/>
      <c r="F14" s="50">
        <f t="shared" si="0"/>
        <v>0</v>
      </c>
      <c r="G14" s="153"/>
      <c r="H14" s="154"/>
      <c r="I14" s="146"/>
      <c r="J14" s="146"/>
    </row>
    <row r="15" spans="1:10">
      <c r="A15" s="146">
        <v>12</v>
      </c>
      <c r="B15" s="152" t="s">
        <v>24</v>
      </c>
      <c r="C15" s="146" t="s">
        <v>8</v>
      </c>
      <c r="D15" s="146">
        <v>400</v>
      </c>
      <c r="E15" s="134"/>
      <c r="F15" s="50">
        <f t="shared" si="0"/>
        <v>0</v>
      </c>
      <c r="G15" s="153"/>
      <c r="H15" s="154"/>
      <c r="I15" s="146"/>
      <c r="J15" s="146"/>
    </row>
    <row r="16" spans="1:10">
      <c r="A16" s="146">
        <v>13</v>
      </c>
      <c r="B16" s="152" t="s">
        <v>25</v>
      </c>
      <c r="C16" s="146" t="s">
        <v>8</v>
      </c>
      <c r="D16" s="146">
        <v>80</v>
      </c>
      <c r="E16" s="134"/>
      <c r="F16" s="50">
        <f t="shared" si="0"/>
        <v>0</v>
      </c>
      <c r="G16" s="153"/>
      <c r="H16" s="154"/>
      <c r="I16" s="146"/>
      <c r="J16" s="146"/>
    </row>
    <row r="17" spans="1:10">
      <c r="A17" s="146">
        <v>14</v>
      </c>
      <c r="B17" s="152" t="s">
        <v>26</v>
      </c>
      <c r="C17" s="146" t="s">
        <v>8</v>
      </c>
      <c r="D17" s="146">
        <v>10</v>
      </c>
      <c r="E17" s="134"/>
      <c r="F17" s="50">
        <f t="shared" si="0"/>
        <v>0</v>
      </c>
      <c r="G17" s="153"/>
      <c r="H17" s="154"/>
      <c r="I17" s="146"/>
      <c r="J17" s="146"/>
    </row>
    <row r="18" spans="1:10" ht="22.8">
      <c r="A18" s="146">
        <v>15</v>
      </c>
      <c r="B18" s="152" t="s">
        <v>27</v>
      </c>
      <c r="C18" s="146" t="s">
        <v>8</v>
      </c>
      <c r="D18" s="146">
        <v>10</v>
      </c>
      <c r="E18" s="134"/>
      <c r="F18" s="50">
        <f t="shared" si="0"/>
        <v>0</v>
      </c>
      <c r="G18" s="153"/>
      <c r="H18" s="154"/>
      <c r="I18" s="146"/>
      <c r="J18" s="146"/>
    </row>
    <row r="19" spans="1:10" ht="34.200000000000003">
      <c r="A19" s="146">
        <v>16</v>
      </c>
      <c r="B19" s="152" t="s">
        <v>28</v>
      </c>
      <c r="C19" s="146" t="s">
        <v>8</v>
      </c>
      <c r="D19" s="146">
        <v>2</v>
      </c>
      <c r="E19" s="134"/>
      <c r="F19" s="50">
        <f t="shared" si="0"/>
        <v>0</v>
      </c>
      <c r="G19" s="153"/>
      <c r="H19" s="154"/>
      <c r="I19" s="156"/>
      <c r="J19" s="156"/>
    </row>
    <row r="20" spans="1:10" s="219" customFormat="1" ht="34.200000000000003">
      <c r="A20" s="146">
        <v>17</v>
      </c>
      <c r="B20" s="157" t="s">
        <v>258</v>
      </c>
      <c r="C20" s="160" t="s">
        <v>157</v>
      </c>
      <c r="D20" s="161">
        <v>5</v>
      </c>
      <c r="E20" s="211"/>
      <c r="F20" s="50">
        <f t="shared" si="0"/>
        <v>0</v>
      </c>
      <c r="G20" s="153"/>
      <c r="H20" s="154"/>
      <c r="I20" s="218"/>
      <c r="J20" s="218" t="s">
        <v>131</v>
      </c>
    </row>
    <row r="21" spans="1:10" ht="34.200000000000003">
      <c r="A21" s="146">
        <v>18</v>
      </c>
      <c r="B21" s="152" t="s">
        <v>602</v>
      </c>
      <c r="C21" s="146" t="s">
        <v>8</v>
      </c>
      <c r="D21" s="146">
        <v>2</v>
      </c>
      <c r="E21" s="134"/>
      <c r="F21" s="50">
        <f t="shared" si="0"/>
        <v>0</v>
      </c>
      <c r="G21" s="153"/>
      <c r="H21" s="154"/>
      <c r="I21" s="213"/>
      <c r="J21" s="213"/>
    </row>
    <row r="22" spans="1:10" ht="45.6">
      <c r="A22" s="146">
        <v>19</v>
      </c>
      <c r="B22" s="152" t="s">
        <v>29</v>
      </c>
      <c r="C22" s="146" t="s">
        <v>8</v>
      </c>
      <c r="D22" s="146">
        <v>2</v>
      </c>
      <c r="E22" s="134"/>
      <c r="F22" s="50">
        <f t="shared" si="0"/>
        <v>0</v>
      </c>
      <c r="G22" s="153"/>
      <c r="H22" s="154"/>
      <c r="I22" s="146"/>
      <c r="J22" s="146"/>
    </row>
    <row r="23" spans="1:10" ht="34.200000000000003">
      <c r="A23" s="146">
        <v>20</v>
      </c>
      <c r="B23" s="152" t="s">
        <v>30</v>
      </c>
      <c r="C23" s="146" t="s">
        <v>8</v>
      </c>
      <c r="D23" s="146">
        <v>2</v>
      </c>
      <c r="E23" s="134"/>
      <c r="F23" s="50">
        <f t="shared" si="0"/>
        <v>0</v>
      </c>
      <c r="G23" s="153"/>
      <c r="H23" s="154"/>
      <c r="I23" s="146"/>
      <c r="J23" s="146"/>
    </row>
    <row r="24" spans="1:10" ht="22.8">
      <c r="A24" s="146">
        <v>21</v>
      </c>
      <c r="B24" s="210" t="s">
        <v>511</v>
      </c>
      <c r="C24" s="172" t="s">
        <v>8</v>
      </c>
      <c r="D24" s="172">
        <v>5</v>
      </c>
      <c r="E24" s="135"/>
      <c r="F24" s="50">
        <f t="shared" si="0"/>
        <v>0</v>
      </c>
      <c r="G24" s="153"/>
      <c r="H24" s="154"/>
      <c r="I24" s="172"/>
      <c r="J24" s="172"/>
    </row>
    <row r="25" spans="1:10" ht="34.200000000000003">
      <c r="A25" s="146">
        <v>22</v>
      </c>
      <c r="B25" s="210" t="s">
        <v>512</v>
      </c>
      <c r="C25" s="172" t="s">
        <v>8</v>
      </c>
      <c r="D25" s="172">
        <v>5</v>
      </c>
      <c r="E25" s="135"/>
      <c r="F25" s="50">
        <f t="shared" si="0"/>
        <v>0</v>
      </c>
      <c r="G25" s="153"/>
      <c r="H25" s="154"/>
      <c r="I25" s="172"/>
      <c r="J25" s="172"/>
    </row>
    <row r="26" spans="1:10" ht="22.8">
      <c r="A26" s="146">
        <v>23</v>
      </c>
      <c r="B26" s="210" t="s">
        <v>513</v>
      </c>
      <c r="C26" s="172" t="s">
        <v>8</v>
      </c>
      <c r="D26" s="172">
        <v>10</v>
      </c>
      <c r="E26" s="135"/>
      <c r="F26" s="50">
        <f t="shared" si="0"/>
        <v>0</v>
      </c>
      <c r="G26" s="153"/>
      <c r="H26" s="154"/>
      <c r="I26" s="172"/>
      <c r="J26" s="172"/>
    </row>
    <row r="27" spans="1:10">
      <c r="A27" s="146">
        <v>24</v>
      </c>
      <c r="B27" s="210" t="s">
        <v>514</v>
      </c>
      <c r="C27" s="172" t="s">
        <v>8</v>
      </c>
      <c r="D27" s="172">
        <v>20</v>
      </c>
      <c r="E27" s="135"/>
      <c r="F27" s="50">
        <f t="shared" si="0"/>
        <v>0</v>
      </c>
      <c r="G27" s="153"/>
      <c r="H27" s="154"/>
      <c r="I27" s="172"/>
      <c r="J27" s="172"/>
    </row>
    <row r="28" spans="1:10" ht="22.8">
      <c r="A28" s="146">
        <v>25</v>
      </c>
      <c r="B28" s="210" t="s">
        <v>515</v>
      </c>
      <c r="C28" s="172" t="s">
        <v>8</v>
      </c>
      <c r="D28" s="172">
        <v>5</v>
      </c>
      <c r="E28" s="135"/>
      <c r="F28" s="50">
        <f t="shared" si="0"/>
        <v>0</v>
      </c>
      <c r="G28" s="153"/>
      <c r="H28" s="154"/>
      <c r="I28" s="172"/>
      <c r="J28" s="172"/>
    </row>
    <row r="29" spans="1:10">
      <c r="A29" s="146">
        <v>26</v>
      </c>
      <c r="B29" s="152" t="s">
        <v>31</v>
      </c>
      <c r="C29" s="146" t="s">
        <v>8</v>
      </c>
      <c r="D29" s="146">
        <v>200</v>
      </c>
      <c r="E29" s="134"/>
      <c r="F29" s="50">
        <f t="shared" si="0"/>
        <v>0</v>
      </c>
      <c r="G29" s="153"/>
      <c r="H29" s="154"/>
      <c r="I29" s="146"/>
      <c r="J29" s="146"/>
    </row>
    <row r="30" spans="1:10" ht="18.600000000000001" customHeight="1">
      <c r="A30" s="455" t="s">
        <v>9</v>
      </c>
      <c r="B30" s="456"/>
      <c r="C30" s="456"/>
      <c r="D30" s="456"/>
      <c r="E30" s="457"/>
      <c r="F30" s="214">
        <f>SUM(F4:F29)</f>
        <v>0</v>
      </c>
      <c r="G30" s="76"/>
      <c r="H30" s="215">
        <f>SUM(H4:H29)</f>
        <v>0</v>
      </c>
      <c r="I30" s="216"/>
      <c r="J30" s="216"/>
    </row>
    <row r="31" spans="1:10" ht="18.600000000000001" customHeight="1">
      <c r="A31" s="443" t="s">
        <v>73</v>
      </c>
      <c r="B31" s="443"/>
      <c r="C31" s="443"/>
      <c r="D31" s="443"/>
      <c r="E31" s="443"/>
      <c r="F31" s="443"/>
      <c r="G31" s="443"/>
      <c r="H31" s="443"/>
      <c r="I31" s="443"/>
      <c r="J31" s="443"/>
    </row>
    <row r="32" spans="1:10" ht="14.4" customHeight="1">
      <c r="A32" s="443" t="s">
        <v>405</v>
      </c>
      <c r="B32" s="443"/>
      <c r="C32" s="443"/>
      <c r="D32" s="443"/>
      <c r="E32" s="443"/>
      <c r="F32" s="183"/>
      <c r="G32" s="183"/>
      <c r="H32" s="217"/>
      <c r="I32" s="217"/>
      <c r="J32" s="217"/>
    </row>
    <row r="33" spans="2:10" ht="33" customHeight="1">
      <c r="B33" s="446"/>
      <c r="C33" s="446"/>
      <c r="D33" s="446"/>
      <c r="E33" s="446"/>
      <c r="F33" s="183"/>
      <c r="G33" s="183"/>
      <c r="H33" s="447" t="s">
        <v>104</v>
      </c>
      <c r="I33" s="447"/>
      <c r="J33" s="447"/>
    </row>
  </sheetData>
  <mergeCells count="6">
    <mergeCell ref="B33:E33"/>
    <mergeCell ref="H33:J33"/>
    <mergeCell ref="A2:J2"/>
    <mergeCell ref="A30:E30"/>
    <mergeCell ref="A31:J31"/>
    <mergeCell ref="A32:E32"/>
  </mergeCells>
  <printOptions horizontalCentered="1"/>
  <pageMargins left="0" right="0" top="0.59055118110236227" bottom="0" header="0.31496062992125984" footer="0"/>
  <pageSetup paperSize="9" scale="69" orientation="landscape" r:id="rId1"/>
  <headerFooter>
    <oddHeader>&amp;CZP/36/2023</oddHeader>
  </headerFooter>
  <rowBreaks count="1" manualBreakCount="1">
    <brk id="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topLeftCell="A31" zoomScaleSheetLayoutView="100" workbookViewId="0">
      <selection activeCell="G40" sqref="G40"/>
    </sheetView>
  </sheetViews>
  <sheetFormatPr defaultRowHeight="13.8"/>
  <cols>
    <col min="1" max="1" width="3.33203125" style="10" customWidth="1"/>
    <col min="2" max="2" width="79.5546875" style="10" customWidth="1"/>
    <col min="3" max="3" width="6.109375" style="10" customWidth="1"/>
    <col min="4" max="4" width="8" style="11" customWidth="1"/>
    <col min="5" max="5" width="9.44140625" style="10" customWidth="1"/>
    <col min="6" max="6" width="14.109375" style="10" customWidth="1"/>
    <col min="7" max="7" width="7.33203125" style="14" customWidth="1"/>
    <col min="8" max="8" width="15.5546875" style="10" customWidth="1"/>
    <col min="9" max="9" width="12" style="13" customWidth="1"/>
    <col min="10" max="10" width="15.5546875" style="10" bestFit="1" customWidth="1"/>
    <col min="11" max="255" width="8.88671875" style="10"/>
    <col min="256" max="256" width="3.33203125" style="10" customWidth="1"/>
    <col min="257" max="257" width="93" style="10" customWidth="1"/>
    <col min="258" max="258" width="7.88671875" style="10" customWidth="1"/>
    <col min="259" max="259" width="11.6640625" style="10" customWidth="1"/>
    <col min="260" max="260" width="11.88671875" style="10" customWidth="1"/>
    <col min="261" max="261" width="12.33203125" style="10" customWidth="1"/>
    <col min="262" max="262" width="6.6640625" style="10" customWidth="1"/>
    <col min="263" max="263" width="14.6640625" style="10" customWidth="1"/>
    <col min="264" max="264" width="21.109375" style="10" customWidth="1"/>
    <col min="265" max="511" width="8.88671875" style="10"/>
    <col min="512" max="512" width="3.33203125" style="10" customWidth="1"/>
    <col min="513" max="513" width="93" style="10" customWidth="1"/>
    <col min="514" max="514" width="7.88671875" style="10" customWidth="1"/>
    <col min="515" max="515" width="11.6640625" style="10" customWidth="1"/>
    <col min="516" max="516" width="11.88671875" style="10" customWidth="1"/>
    <col min="517" max="517" width="12.33203125" style="10" customWidth="1"/>
    <col min="518" max="518" width="6.6640625" style="10" customWidth="1"/>
    <col min="519" max="519" width="14.6640625" style="10" customWidth="1"/>
    <col min="520" max="520" width="21.109375" style="10" customWidth="1"/>
    <col min="521" max="767" width="8.88671875" style="10"/>
    <col min="768" max="768" width="3.33203125" style="10" customWidth="1"/>
    <col min="769" max="769" width="93" style="10" customWidth="1"/>
    <col min="770" max="770" width="7.88671875" style="10" customWidth="1"/>
    <col min="771" max="771" width="11.6640625" style="10" customWidth="1"/>
    <col min="772" max="772" width="11.88671875" style="10" customWidth="1"/>
    <col min="773" max="773" width="12.33203125" style="10" customWidth="1"/>
    <col min="774" max="774" width="6.6640625" style="10" customWidth="1"/>
    <col min="775" max="775" width="14.6640625" style="10" customWidth="1"/>
    <col min="776" max="776" width="21.109375" style="10" customWidth="1"/>
    <col min="777" max="1023" width="8.88671875" style="10"/>
    <col min="1024" max="1024" width="3.33203125" style="10" customWidth="1"/>
    <col min="1025" max="1025" width="93" style="10" customWidth="1"/>
    <col min="1026" max="1026" width="7.88671875" style="10" customWidth="1"/>
    <col min="1027" max="1027" width="11.6640625" style="10" customWidth="1"/>
    <col min="1028" max="1028" width="11.88671875" style="10" customWidth="1"/>
    <col min="1029" max="1029" width="12.33203125" style="10" customWidth="1"/>
    <col min="1030" max="1030" width="6.6640625" style="10" customWidth="1"/>
    <col min="1031" max="1031" width="14.6640625" style="10" customWidth="1"/>
    <col min="1032" max="1032" width="21.109375" style="10" customWidth="1"/>
    <col min="1033" max="1279" width="8.88671875" style="10"/>
    <col min="1280" max="1280" width="3.33203125" style="10" customWidth="1"/>
    <col min="1281" max="1281" width="93" style="10" customWidth="1"/>
    <col min="1282" max="1282" width="7.88671875" style="10" customWidth="1"/>
    <col min="1283" max="1283" width="11.6640625" style="10" customWidth="1"/>
    <col min="1284" max="1284" width="11.88671875" style="10" customWidth="1"/>
    <col min="1285" max="1285" width="12.33203125" style="10" customWidth="1"/>
    <col min="1286" max="1286" width="6.6640625" style="10" customWidth="1"/>
    <col min="1287" max="1287" width="14.6640625" style="10" customWidth="1"/>
    <col min="1288" max="1288" width="21.109375" style="10" customWidth="1"/>
    <col min="1289" max="1535" width="8.88671875" style="10"/>
    <col min="1536" max="1536" width="3.33203125" style="10" customWidth="1"/>
    <col min="1537" max="1537" width="93" style="10" customWidth="1"/>
    <col min="1538" max="1538" width="7.88671875" style="10" customWidth="1"/>
    <col min="1539" max="1539" width="11.6640625" style="10" customWidth="1"/>
    <col min="1540" max="1540" width="11.88671875" style="10" customWidth="1"/>
    <col min="1541" max="1541" width="12.33203125" style="10" customWidth="1"/>
    <col min="1542" max="1542" width="6.6640625" style="10" customWidth="1"/>
    <col min="1543" max="1543" width="14.6640625" style="10" customWidth="1"/>
    <col min="1544" max="1544" width="21.109375" style="10" customWidth="1"/>
    <col min="1545" max="1791" width="8.88671875" style="10"/>
    <col min="1792" max="1792" width="3.33203125" style="10" customWidth="1"/>
    <col min="1793" max="1793" width="93" style="10" customWidth="1"/>
    <col min="1794" max="1794" width="7.88671875" style="10" customWidth="1"/>
    <col min="1795" max="1795" width="11.6640625" style="10" customWidth="1"/>
    <col min="1796" max="1796" width="11.88671875" style="10" customWidth="1"/>
    <col min="1797" max="1797" width="12.33203125" style="10" customWidth="1"/>
    <col min="1798" max="1798" width="6.6640625" style="10" customWidth="1"/>
    <col min="1799" max="1799" width="14.6640625" style="10" customWidth="1"/>
    <col min="1800" max="1800" width="21.109375" style="10" customWidth="1"/>
    <col min="1801" max="2047" width="8.88671875" style="10"/>
    <col min="2048" max="2048" width="3.33203125" style="10" customWidth="1"/>
    <col min="2049" max="2049" width="93" style="10" customWidth="1"/>
    <col min="2050" max="2050" width="7.88671875" style="10" customWidth="1"/>
    <col min="2051" max="2051" width="11.6640625" style="10" customWidth="1"/>
    <col min="2052" max="2052" width="11.88671875" style="10" customWidth="1"/>
    <col min="2053" max="2053" width="12.33203125" style="10" customWidth="1"/>
    <col min="2054" max="2054" width="6.6640625" style="10" customWidth="1"/>
    <col min="2055" max="2055" width="14.6640625" style="10" customWidth="1"/>
    <col min="2056" max="2056" width="21.109375" style="10" customWidth="1"/>
    <col min="2057" max="2303" width="8.88671875" style="10"/>
    <col min="2304" max="2304" width="3.33203125" style="10" customWidth="1"/>
    <col min="2305" max="2305" width="93" style="10" customWidth="1"/>
    <col min="2306" max="2306" width="7.88671875" style="10" customWidth="1"/>
    <col min="2307" max="2307" width="11.6640625" style="10" customWidth="1"/>
    <col min="2308" max="2308" width="11.88671875" style="10" customWidth="1"/>
    <col min="2309" max="2309" width="12.33203125" style="10" customWidth="1"/>
    <col min="2310" max="2310" width="6.6640625" style="10" customWidth="1"/>
    <col min="2311" max="2311" width="14.6640625" style="10" customWidth="1"/>
    <col min="2312" max="2312" width="21.109375" style="10" customWidth="1"/>
    <col min="2313" max="2559" width="8.88671875" style="10"/>
    <col min="2560" max="2560" width="3.33203125" style="10" customWidth="1"/>
    <col min="2561" max="2561" width="93" style="10" customWidth="1"/>
    <col min="2562" max="2562" width="7.88671875" style="10" customWidth="1"/>
    <col min="2563" max="2563" width="11.6640625" style="10" customWidth="1"/>
    <col min="2564" max="2564" width="11.88671875" style="10" customWidth="1"/>
    <col min="2565" max="2565" width="12.33203125" style="10" customWidth="1"/>
    <col min="2566" max="2566" width="6.6640625" style="10" customWidth="1"/>
    <col min="2567" max="2567" width="14.6640625" style="10" customWidth="1"/>
    <col min="2568" max="2568" width="21.109375" style="10" customWidth="1"/>
    <col min="2569" max="2815" width="8.88671875" style="10"/>
    <col min="2816" max="2816" width="3.33203125" style="10" customWidth="1"/>
    <col min="2817" max="2817" width="93" style="10" customWidth="1"/>
    <col min="2818" max="2818" width="7.88671875" style="10" customWidth="1"/>
    <col min="2819" max="2819" width="11.6640625" style="10" customWidth="1"/>
    <col min="2820" max="2820" width="11.88671875" style="10" customWidth="1"/>
    <col min="2821" max="2821" width="12.33203125" style="10" customWidth="1"/>
    <col min="2822" max="2822" width="6.6640625" style="10" customWidth="1"/>
    <col min="2823" max="2823" width="14.6640625" style="10" customWidth="1"/>
    <col min="2824" max="2824" width="21.109375" style="10" customWidth="1"/>
    <col min="2825" max="3071" width="8.88671875" style="10"/>
    <col min="3072" max="3072" width="3.33203125" style="10" customWidth="1"/>
    <col min="3073" max="3073" width="93" style="10" customWidth="1"/>
    <col min="3074" max="3074" width="7.88671875" style="10" customWidth="1"/>
    <col min="3075" max="3075" width="11.6640625" style="10" customWidth="1"/>
    <col min="3076" max="3076" width="11.88671875" style="10" customWidth="1"/>
    <col min="3077" max="3077" width="12.33203125" style="10" customWidth="1"/>
    <col min="3078" max="3078" width="6.6640625" style="10" customWidth="1"/>
    <col min="3079" max="3079" width="14.6640625" style="10" customWidth="1"/>
    <col min="3080" max="3080" width="21.109375" style="10" customWidth="1"/>
    <col min="3081" max="3327" width="8.88671875" style="10"/>
    <col min="3328" max="3328" width="3.33203125" style="10" customWidth="1"/>
    <col min="3329" max="3329" width="93" style="10" customWidth="1"/>
    <col min="3330" max="3330" width="7.88671875" style="10" customWidth="1"/>
    <col min="3331" max="3331" width="11.6640625" style="10" customWidth="1"/>
    <col min="3332" max="3332" width="11.88671875" style="10" customWidth="1"/>
    <col min="3333" max="3333" width="12.33203125" style="10" customWidth="1"/>
    <col min="3334" max="3334" width="6.6640625" style="10" customWidth="1"/>
    <col min="3335" max="3335" width="14.6640625" style="10" customWidth="1"/>
    <col min="3336" max="3336" width="21.109375" style="10" customWidth="1"/>
    <col min="3337" max="3583" width="8.88671875" style="10"/>
    <col min="3584" max="3584" width="3.33203125" style="10" customWidth="1"/>
    <col min="3585" max="3585" width="93" style="10" customWidth="1"/>
    <col min="3586" max="3586" width="7.88671875" style="10" customWidth="1"/>
    <col min="3587" max="3587" width="11.6640625" style="10" customWidth="1"/>
    <col min="3588" max="3588" width="11.88671875" style="10" customWidth="1"/>
    <col min="3589" max="3589" width="12.33203125" style="10" customWidth="1"/>
    <col min="3590" max="3590" width="6.6640625" style="10" customWidth="1"/>
    <col min="3591" max="3591" width="14.6640625" style="10" customWidth="1"/>
    <col min="3592" max="3592" width="21.109375" style="10" customWidth="1"/>
    <col min="3593" max="3839" width="8.88671875" style="10"/>
    <col min="3840" max="3840" width="3.33203125" style="10" customWidth="1"/>
    <col min="3841" max="3841" width="93" style="10" customWidth="1"/>
    <col min="3842" max="3842" width="7.88671875" style="10" customWidth="1"/>
    <col min="3843" max="3843" width="11.6640625" style="10" customWidth="1"/>
    <col min="3844" max="3844" width="11.88671875" style="10" customWidth="1"/>
    <col min="3845" max="3845" width="12.33203125" style="10" customWidth="1"/>
    <col min="3846" max="3846" width="6.6640625" style="10" customWidth="1"/>
    <col min="3847" max="3847" width="14.6640625" style="10" customWidth="1"/>
    <col min="3848" max="3848" width="21.109375" style="10" customWidth="1"/>
    <col min="3849" max="4095" width="8.88671875" style="10"/>
    <col min="4096" max="4096" width="3.33203125" style="10" customWidth="1"/>
    <col min="4097" max="4097" width="93" style="10" customWidth="1"/>
    <col min="4098" max="4098" width="7.88671875" style="10" customWidth="1"/>
    <col min="4099" max="4099" width="11.6640625" style="10" customWidth="1"/>
    <col min="4100" max="4100" width="11.88671875" style="10" customWidth="1"/>
    <col min="4101" max="4101" width="12.33203125" style="10" customWidth="1"/>
    <col min="4102" max="4102" width="6.6640625" style="10" customWidth="1"/>
    <col min="4103" max="4103" width="14.6640625" style="10" customWidth="1"/>
    <col min="4104" max="4104" width="21.109375" style="10" customWidth="1"/>
    <col min="4105" max="4351" width="8.88671875" style="10"/>
    <col min="4352" max="4352" width="3.33203125" style="10" customWidth="1"/>
    <col min="4353" max="4353" width="93" style="10" customWidth="1"/>
    <col min="4354" max="4354" width="7.88671875" style="10" customWidth="1"/>
    <col min="4355" max="4355" width="11.6640625" style="10" customWidth="1"/>
    <col min="4356" max="4356" width="11.88671875" style="10" customWidth="1"/>
    <col min="4357" max="4357" width="12.33203125" style="10" customWidth="1"/>
    <col min="4358" max="4358" width="6.6640625" style="10" customWidth="1"/>
    <col min="4359" max="4359" width="14.6640625" style="10" customWidth="1"/>
    <col min="4360" max="4360" width="21.109375" style="10" customWidth="1"/>
    <col min="4361" max="4607" width="8.88671875" style="10"/>
    <col min="4608" max="4608" width="3.33203125" style="10" customWidth="1"/>
    <col min="4609" max="4609" width="93" style="10" customWidth="1"/>
    <col min="4610" max="4610" width="7.88671875" style="10" customWidth="1"/>
    <col min="4611" max="4611" width="11.6640625" style="10" customWidth="1"/>
    <col min="4612" max="4612" width="11.88671875" style="10" customWidth="1"/>
    <col min="4613" max="4613" width="12.33203125" style="10" customWidth="1"/>
    <col min="4614" max="4614" width="6.6640625" style="10" customWidth="1"/>
    <col min="4615" max="4615" width="14.6640625" style="10" customWidth="1"/>
    <col min="4616" max="4616" width="21.109375" style="10" customWidth="1"/>
    <col min="4617" max="4863" width="8.88671875" style="10"/>
    <col min="4864" max="4864" width="3.33203125" style="10" customWidth="1"/>
    <col min="4865" max="4865" width="93" style="10" customWidth="1"/>
    <col min="4866" max="4866" width="7.88671875" style="10" customWidth="1"/>
    <col min="4867" max="4867" width="11.6640625" style="10" customWidth="1"/>
    <col min="4868" max="4868" width="11.88671875" style="10" customWidth="1"/>
    <col min="4869" max="4869" width="12.33203125" style="10" customWidth="1"/>
    <col min="4870" max="4870" width="6.6640625" style="10" customWidth="1"/>
    <col min="4871" max="4871" width="14.6640625" style="10" customWidth="1"/>
    <col min="4872" max="4872" width="21.109375" style="10" customWidth="1"/>
    <col min="4873" max="5119" width="8.88671875" style="10"/>
    <col min="5120" max="5120" width="3.33203125" style="10" customWidth="1"/>
    <col min="5121" max="5121" width="93" style="10" customWidth="1"/>
    <col min="5122" max="5122" width="7.88671875" style="10" customWidth="1"/>
    <col min="5123" max="5123" width="11.6640625" style="10" customWidth="1"/>
    <col min="5124" max="5124" width="11.88671875" style="10" customWidth="1"/>
    <col min="5125" max="5125" width="12.33203125" style="10" customWidth="1"/>
    <col min="5126" max="5126" width="6.6640625" style="10" customWidth="1"/>
    <col min="5127" max="5127" width="14.6640625" style="10" customWidth="1"/>
    <col min="5128" max="5128" width="21.109375" style="10" customWidth="1"/>
    <col min="5129" max="5375" width="8.88671875" style="10"/>
    <col min="5376" max="5376" width="3.33203125" style="10" customWidth="1"/>
    <col min="5377" max="5377" width="93" style="10" customWidth="1"/>
    <col min="5378" max="5378" width="7.88671875" style="10" customWidth="1"/>
    <col min="5379" max="5379" width="11.6640625" style="10" customWidth="1"/>
    <col min="5380" max="5380" width="11.88671875" style="10" customWidth="1"/>
    <col min="5381" max="5381" width="12.33203125" style="10" customWidth="1"/>
    <col min="5382" max="5382" width="6.6640625" style="10" customWidth="1"/>
    <col min="5383" max="5383" width="14.6640625" style="10" customWidth="1"/>
    <col min="5384" max="5384" width="21.109375" style="10" customWidth="1"/>
    <col min="5385" max="5631" width="8.88671875" style="10"/>
    <col min="5632" max="5632" width="3.33203125" style="10" customWidth="1"/>
    <col min="5633" max="5633" width="93" style="10" customWidth="1"/>
    <col min="5634" max="5634" width="7.88671875" style="10" customWidth="1"/>
    <col min="5635" max="5635" width="11.6640625" style="10" customWidth="1"/>
    <col min="5636" max="5636" width="11.88671875" style="10" customWidth="1"/>
    <col min="5637" max="5637" width="12.33203125" style="10" customWidth="1"/>
    <col min="5638" max="5638" width="6.6640625" style="10" customWidth="1"/>
    <col min="5639" max="5639" width="14.6640625" style="10" customWidth="1"/>
    <col min="5640" max="5640" width="21.109375" style="10" customWidth="1"/>
    <col min="5641" max="5887" width="8.88671875" style="10"/>
    <col min="5888" max="5888" width="3.33203125" style="10" customWidth="1"/>
    <col min="5889" max="5889" width="93" style="10" customWidth="1"/>
    <col min="5890" max="5890" width="7.88671875" style="10" customWidth="1"/>
    <col min="5891" max="5891" width="11.6640625" style="10" customWidth="1"/>
    <col min="5892" max="5892" width="11.88671875" style="10" customWidth="1"/>
    <col min="5893" max="5893" width="12.33203125" style="10" customWidth="1"/>
    <col min="5894" max="5894" width="6.6640625" style="10" customWidth="1"/>
    <col min="5895" max="5895" width="14.6640625" style="10" customWidth="1"/>
    <col min="5896" max="5896" width="21.109375" style="10" customWidth="1"/>
    <col min="5897" max="6143" width="8.88671875" style="10"/>
    <col min="6144" max="6144" width="3.33203125" style="10" customWidth="1"/>
    <col min="6145" max="6145" width="93" style="10" customWidth="1"/>
    <col min="6146" max="6146" width="7.88671875" style="10" customWidth="1"/>
    <col min="6147" max="6147" width="11.6640625" style="10" customWidth="1"/>
    <col min="6148" max="6148" width="11.88671875" style="10" customWidth="1"/>
    <col min="6149" max="6149" width="12.33203125" style="10" customWidth="1"/>
    <col min="6150" max="6150" width="6.6640625" style="10" customWidth="1"/>
    <col min="6151" max="6151" width="14.6640625" style="10" customWidth="1"/>
    <col min="6152" max="6152" width="21.109375" style="10" customWidth="1"/>
    <col min="6153" max="6399" width="8.88671875" style="10"/>
    <col min="6400" max="6400" width="3.33203125" style="10" customWidth="1"/>
    <col min="6401" max="6401" width="93" style="10" customWidth="1"/>
    <col min="6402" max="6402" width="7.88671875" style="10" customWidth="1"/>
    <col min="6403" max="6403" width="11.6640625" style="10" customWidth="1"/>
    <col min="6404" max="6404" width="11.88671875" style="10" customWidth="1"/>
    <col min="6405" max="6405" width="12.33203125" style="10" customWidth="1"/>
    <col min="6406" max="6406" width="6.6640625" style="10" customWidth="1"/>
    <col min="6407" max="6407" width="14.6640625" style="10" customWidth="1"/>
    <col min="6408" max="6408" width="21.109375" style="10" customWidth="1"/>
    <col min="6409" max="6655" width="8.88671875" style="10"/>
    <col min="6656" max="6656" width="3.33203125" style="10" customWidth="1"/>
    <col min="6657" max="6657" width="93" style="10" customWidth="1"/>
    <col min="6658" max="6658" width="7.88671875" style="10" customWidth="1"/>
    <col min="6659" max="6659" width="11.6640625" style="10" customWidth="1"/>
    <col min="6660" max="6660" width="11.88671875" style="10" customWidth="1"/>
    <col min="6661" max="6661" width="12.33203125" style="10" customWidth="1"/>
    <col min="6662" max="6662" width="6.6640625" style="10" customWidth="1"/>
    <col min="6663" max="6663" width="14.6640625" style="10" customWidth="1"/>
    <col min="6664" max="6664" width="21.109375" style="10" customWidth="1"/>
    <col min="6665" max="6911" width="8.88671875" style="10"/>
    <col min="6912" max="6912" width="3.33203125" style="10" customWidth="1"/>
    <col min="6913" max="6913" width="93" style="10" customWidth="1"/>
    <col min="6914" max="6914" width="7.88671875" style="10" customWidth="1"/>
    <col min="6915" max="6915" width="11.6640625" style="10" customWidth="1"/>
    <col min="6916" max="6916" width="11.88671875" style="10" customWidth="1"/>
    <col min="6917" max="6917" width="12.33203125" style="10" customWidth="1"/>
    <col min="6918" max="6918" width="6.6640625" style="10" customWidth="1"/>
    <col min="6919" max="6919" width="14.6640625" style="10" customWidth="1"/>
    <col min="6920" max="6920" width="21.109375" style="10" customWidth="1"/>
    <col min="6921" max="7167" width="8.88671875" style="10"/>
    <col min="7168" max="7168" width="3.33203125" style="10" customWidth="1"/>
    <col min="7169" max="7169" width="93" style="10" customWidth="1"/>
    <col min="7170" max="7170" width="7.88671875" style="10" customWidth="1"/>
    <col min="7171" max="7171" width="11.6640625" style="10" customWidth="1"/>
    <col min="7172" max="7172" width="11.88671875" style="10" customWidth="1"/>
    <col min="7173" max="7173" width="12.33203125" style="10" customWidth="1"/>
    <col min="7174" max="7174" width="6.6640625" style="10" customWidth="1"/>
    <col min="7175" max="7175" width="14.6640625" style="10" customWidth="1"/>
    <col min="7176" max="7176" width="21.109375" style="10" customWidth="1"/>
    <col min="7177" max="7423" width="8.88671875" style="10"/>
    <col min="7424" max="7424" width="3.33203125" style="10" customWidth="1"/>
    <col min="7425" max="7425" width="93" style="10" customWidth="1"/>
    <col min="7426" max="7426" width="7.88671875" style="10" customWidth="1"/>
    <col min="7427" max="7427" width="11.6640625" style="10" customWidth="1"/>
    <col min="7428" max="7428" width="11.88671875" style="10" customWidth="1"/>
    <col min="7429" max="7429" width="12.33203125" style="10" customWidth="1"/>
    <col min="7430" max="7430" width="6.6640625" style="10" customWidth="1"/>
    <col min="7431" max="7431" width="14.6640625" style="10" customWidth="1"/>
    <col min="7432" max="7432" width="21.109375" style="10" customWidth="1"/>
    <col min="7433" max="7679" width="8.88671875" style="10"/>
    <col min="7680" max="7680" width="3.33203125" style="10" customWidth="1"/>
    <col min="7681" max="7681" width="93" style="10" customWidth="1"/>
    <col min="7682" max="7682" width="7.88671875" style="10" customWidth="1"/>
    <col min="7683" max="7683" width="11.6640625" style="10" customWidth="1"/>
    <col min="7684" max="7684" width="11.88671875" style="10" customWidth="1"/>
    <col min="7685" max="7685" width="12.33203125" style="10" customWidth="1"/>
    <col min="7686" max="7686" width="6.6640625" style="10" customWidth="1"/>
    <col min="7687" max="7687" width="14.6640625" style="10" customWidth="1"/>
    <col min="7688" max="7688" width="21.109375" style="10" customWidth="1"/>
    <col min="7689" max="7935" width="8.88671875" style="10"/>
    <col min="7936" max="7936" width="3.33203125" style="10" customWidth="1"/>
    <col min="7937" max="7937" width="93" style="10" customWidth="1"/>
    <col min="7938" max="7938" width="7.88671875" style="10" customWidth="1"/>
    <col min="7939" max="7939" width="11.6640625" style="10" customWidth="1"/>
    <col min="7940" max="7940" width="11.88671875" style="10" customWidth="1"/>
    <col min="7941" max="7941" width="12.33203125" style="10" customWidth="1"/>
    <col min="7942" max="7942" width="6.6640625" style="10" customWidth="1"/>
    <col min="7943" max="7943" width="14.6640625" style="10" customWidth="1"/>
    <col min="7944" max="7944" width="21.109375" style="10" customWidth="1"/>
    <col min="7945" max="8191" width="8.88671875" style="10"/>
    <col min="8192" max="8192" width="3.33203125" style="10" customWidth="1"/>
    <col min="8193" max="8193" width="93" style="10" customWidth="1"/>
    <col min="8194" max="8194" width="7.88671875" style="10" customWidth="1"/>
    <col min="8195" max="8195" width="11.6640625" style="10" customWidth="1"/>
    <col min="8196" max="8196" width="11.88671875" style="10" customWidth="1"/>
    <col min="8197" max="8197" width="12.33203125" style="10" customWidth="1"/>
    <col min="8198" max="8198" width="6.6640625" style="10" customWidth="1"/>
    <col min="8199" max="8199" width="14.6640625" style="10" customWidth="1"/>
    <col min="8200" max="8200" width="21.109375" style="10" customWidth="1"/>
    <col min="8201" max="8447" width="8.88671875" style="10"/>
    <col min="8448" max="8448" width="3.33203125" style="10" customWidth="1"/>
    <col min="8449" max="8449" width="93" style="10" customWidth="1"/>
    <col min="8450" max="8450" width="7.88671875" style="10" customWidth="1"/>
    <col min="8451" max="8451" width="11.6640625" style="10" customWidth="1"/>
    <col min="8452" max="8452" width="11.88671875" style="10" customWidth="1"/>
    <col min="8453" max="8453" width="12.33203125" style="10" customWidth="1"/>
    <col min="8454" max="8454" width="6.6640625" style="10" customWidth="1"/>
    <col min="8455" max="8455" width="14.6640625" style="10" customWidth="1"/>
    <col min="8456" max="8456" width="21.109375" style="10" customWidth="1"/>
    <col min="8457" max="8703" width="8.88671875" style="10"/>
    <col min="8704" max="8704" width="3.33203125" style="10" customWidth="1"/>
    <col min="8705" max="8705" width="93" style="10" customWidth="1"/>
    <col min="8706" max="8706" width="7.88671875" style="10" customWidth="1"/>
    <col min="8707" max="8707" width="11.6640625" style="10" customWidth="1"/>
    <col min="8708" max="8708" width="11.88671875" style="10" customWidth="1"/>
    <col min="8709" max="8709" width="12.33203125" style="10" customWidth="1"/>
    <col min="8710" max="8710" width="6.6640625" style="10" customWidth="1"/>
    <col min="8711" max="8711" width="14.6640625" style="10" customWidth="1"/>
    <col min="8712" max="8712" width="21.109375" style="10" customWidth="1"/>
    <col min="8713" max="8959" width="8.88671875" style="10"/>
    <col min="8960" max="8960" width="3.33203125" style="10" customWidth="1"/>
    <col min="8961" max="8961" width="93" style="10" customWidth="1"/>
    <col min="8962" max="8962" width="7.88671875" style="10" customWidth="1"/>
    <col min="8963" max="8963" width="11.6640625" style="10" customWidth="1"/>
    <col min="8964" max="8964" width="11.88671875" style="10" customWidth="1"/>
    <col min="8965" max="8965" width="12.33203125" style="10" customWidth="1"/>
    <col min="8966" max="8966" width="6.6640625" style="10" customWidth="1"/>
    <col min="8967" max="8967" width="14.6640625" style="10" customWidth="1"/>
    <col min="8968" max="8968" width="21.109375" style="10" customWidth="1"/>
    <col min="8969" max="9215" width="8.88671875" style="10"/>
    <col min="9216" max="9216" width="3.33203125" style="10" customWidth="1"/>
    <col min="9217" max="9217" width="93" style="10" customWidth="1"/>
    <col min="9218" max="9218" width="7.88671875" style="10" customWidth="1"/>
    <col min="9219" max="9219" width="11.6640625" style="10" customWidth="1"/>
    <col min="9220" max="9220" width="11.88671875" style="10" customWidth="1"/>
    <col min="9221" max="9221" width="12.33203125" style="10" customWidth="1"/>
    <col min="9222" max="9222" width="6.6640625" style="10" customWidth="1"/>
    <col min="9223" max="9223" width="14.6640625" style="10" customWidth="1"/>
    <col min="9224" max="9224" width="21.109375" style="10" customWidth="1"/>
    <col min="9225" max="9471" width="8.88671875" style="10"/>
    <col min="9472" max="9472" width="3.33203125" style="10" customWidth="1"/>
    <col min="9473" max="9473" width="93" style="10" customWidth="1"/>
    <col min="9474" max="9474" width="7.88671875" style="10" customWidth="1"/>
    <col min="9475" max="9475" width="11.6640625" style="10" customWidth="1"/>
    <col min="9476" max="9476" width="11.88671875" style="10" customWidth="1"/>
    <col min="9477" max="9477" width="12.33203125" style="10" customWidth="1"/>
    <col min="9478" max="9478" width="6.6640625" style="10" customWidth="1"/>
    <col min="9479" max="9479" width="14.6640625" style="10" customWidth="1"/>
    <col min="9480" max="9480" width="21.109375" style="10" customWidth="1"/>
    <col min="9481" max="9727" width="8.88671875" style="10"/>
    <col min="9728" max="9728" width="3.33203125" style="10" customWidth="1"/>
    <col min="9729" max="9729" width="93" style="10" customWidth="1"/>
    <col min="9730" max="9730" width="7.88671875" style="10" customWidth="1"/>
    <col min="9731" max="9731" width="11.6640625" style="10" customWidth="1"/>
    <col min="9732" max="9732" width="11.88671875" style="10" customWidth="1"/>
    <col min="9733" max="9733" width="12.33203125" style="10" customWidth="1"/>
    <col min="9734" max="9734" width="6.6640625" style="10" customWidth="1"/>
    <col min="9735" max="9735" width="14.6640625" style="10" customWidth="1"/>
    <col min="9736" max="9736" width="21.109375" style="10" customWidth="1"/>
    <col min="9737" max="9983" width="8.88671875" style="10"/>
    <col min="9984" max="9984" width="3.33203125" style="10" customWidth="1"/>
    <col min="9985" max="9985" width="93" style="10" customWidth="1"/>
    <col min="9986" max="9986" width="7.88671875" style="10" customWidth="1"/>
    <col min="9987" max="9987" width="11.6640625" style="10" customWidth="1"/>
    <col min="9988" max="9988" width="11.88671875" style="10" customWidth="1"/>
    <col min="9989" max="9989" width="12.33203125" style="10" customWidth="1"/>
    <col min="9990" max="9990" width="6.6640625" style="10" customWidth="1"/>
    <col min="9991" max="9991" width="14.6640625" style="10" customWidth="1"/>
    <col min="9992" max="9992" width="21.109375" style="10" customWidth="1"/>
    <col min="9993" max="10239" width="8.88671875" style="10"/>
    <col min="10240" max="10240" width="3.33203125" style="10" customWidth="1"/>
    <col min="10241" max="10241" width="93" style="10" customWidth="1"/>
    <col min="10242" max="10242" width="7.88671875" style="10" customWidth="1"/>
    <col min="10243" max="10243" width="11.6640625" style="10" customWidth="1"/>
    <col min="10244" max="10244" width="11.88671875" style="10" customWidth="1"/>
    <col min="10245" max="10245" width="12.33203125" style="10" customWidth="1"/>
    <col min="10246" max="10246" width="6.6640625" style="10" customWidth="1"/>
    <col min="10247" max="10247" width="14.6640625" style="10" customWidth="1"/>
    <col min="10248" max="10248" width="21.109375" style="10" customWidth="1"/>
    <col min="10249" max="10495" width="8.88671875" style="10"/>
    <col min="10496" max="10496" width="3.33203125" style="10" customWidth="1"/>
    <col min="10497" max="10497" width="93" style="10" customWidth="1"/>
    <col min="10498" max="10498" width="7.88671875" style="10" customWidth="1"/>
    <col min="10499" max="10499" width="11.6640625" style="10" customWidth="1"/>
    <col min="10500" max="10500" width="11.88671875" style="10" customWidth="1"/>
    <col min="10501" max="10501" width="12.33203125" style="10" customWidth="1"/>
    <col min="10502" max="10502" width="6.6640625" style="10" customWidth="1"/>
    <col min="10503" max="10503" width="14.6640625" style="10" customWidth="1"/>
    <col min="10504" max="10504" width="21.109375" style="10" customWidth="1"/>
    <col min="10505" max="10751" width="8.88671875" style="10"/>
    <col min="10752" max="10752" width="3.33203125" style="10" customWidth="1"/>
    <col min="10753" max="10753" width="93" style="10" customWidth="1"/>
    <col min="10754" max="10754" width="7.88671875" style="10" customWidth="1"/>
    <col min="10755" max="10755" width="11.6640625" style="10" customWidth="1"/>
    <col min="10756" max="10756" width="11.88671875" style="10" customWidth="1"/>
    <col min="10757" max="10757" width="12.33203125" style="10" customWidth="1"/>
    <col min="10758" max="10758" width="6.6640625" style="10" customWidth="1"/>
    <col min="10759" max="10759" width="14.6640625" style="10" customWidth="1"/>
    <col min="10760" max="10760" width="21.109375" style="10" customWidth="1"/>
    <col min="10761" max="11007" width="8.88671875" style="10"/>
    <col min="11008" max="11008" width="3.33203125" style="10" customWidth="1"/>
    <col min="11009" max="11009" width="93" style="10" customWidth="1"/>
    <col min="11010" max="11010" width="7.88671875" style="10" customWidth="1"/>
    <col min="11011" max="11011" width="11.6640625" style="10" customWidth="1"/>
    <col min="11012" max="11012" width="11.88671875" style="10" customWidth="1"/>
    <col min="11013" max="11013" width="12.33203125" style="10" customWidth="1"/>
    <col min="11014" max="11014" width="6.6640625" style="10" customWidth="1"/>
    <col min="11015" max="11015" width="14.6640625" style="10" customWidth="1"/>
    <col min="11016" max="11016" width="21.109375" style="10" customWidth="1"/>
    <col min="11017" max="11263" width="8.88671875" style="10"/>
    <col min="11264" max="11264" width="3.33203125" style="10" customWidth="1"/>
    <col min="11265" max="11265" width="93" style="10" customWidth="1"/>
    <col min="11266" max="11266" width="7.88671875" style="10" customWidth="1"/>
    <col min="11267" max="11267" width="11.6640625" style="10" customWidth="1"/>
    <col min="11268" max="11268" width="11.88671875" style="10" customWidth="1"/>
    <col min="11269" max="11269" width="12.33203125" style="10" customWidth="1"/>
    <col min="11270" max="11270" width="6.6640625" style="10" customWidth="1"/>
    <col min="11271" max="11271" width="14.6640625" style="10" customWidth="1"/>
    <col min="11272" max="11272" width="21.109375" style="10" customWidth="1"/>
    <col min="11273" max="11519" width="8.88671875" style="10"/>
    <col min="11520" max="11520" width="3.33203125" style="10" customWidth="1"/>
    <col min="11521" max="11521" width="93" style="10" customWidth="1"/>
    <col min="11522" max="11522" width="7.88671875" style="10" customWidth="1"/>
    <col min="11523" max="11523" width="11.6640625" style="10" customWidth="1"/>
    <col min="11524" max="11524" width="11.88671875" style="10" customWidth="1"/>
    <col min="11525" max="11525" width="12.33203125" style="10" customWidth="1"/>
    <col min="11526" max="11526" width="6.6640625" style="10" customWidth="1"/>
    <col min="11527" max="11527" width="14.6640625" style="10" customWidth="1"/>
    <col min="11528" max="11528" width="21.109375" style="10" customWidth="1"/>
    <col min="11529" max="11775" width="8.88671875" style="10"/>
    <col min="11776" max="11776" width="3.33203125" style="10" customWidth="1"/>
    <col min="11777" max="11777" width="93" style="10" customWidth="1"/>
    <col min="11778" max="11778" width="7.88671875" style="10" customWidth="1"/>
    <col min="11779" max="11779" width="11.6640625" style="10" customWidth="1"/>
    <col min="11780" max="11780" width="11.88671875" style="10" customWidth="1"/>
    <col min="11781" max="11781" width="12.33203125" style="10" customWidth="1"/>
    <col min="11782" max="11782" width="6.6640625" style="10" customWidth="1"/>
    <col min="11783" max="11783" width="14.6640625" style="10" customWidth="1"/>
    <col min="11784" max="11784" width="21.109375" style="10" customWidth="1"/>
    <col min="11785" max="12031" width="8.88671875" style="10"/>
    <col min="12032" max="12032" width="3.33203125" style="10" customWidth="1"/>
    <col min="12033" max="12033" width="93" style="10" customWidth="1"/>
    <col min="12034" max="12034" width="7.88671875" style="10" customWidth="1"/>
    <col min="12035" max="12035" width="11.6640625" style="10" customWidth="1"/>
    <col min="12036" max="12036" width="11.88671875" style="10" customWidth="1"/>
    <col min="12037" max="12037" width="12.33203125" style="10" customWidth="1"/>
    <col min="12038" max="12038" width="6.6640625" style="10" customWidth="1"/>
    <col min="12039" max="12039" width="14.6640625" style="10" customWidth="1"/>
    <col min="12040" max="12040" width="21.109375" style="10" customWidth="1"/>
    <col min="12041" max="12287" width="8.88671875" style="10"/>
    <col min="12288" max="12288" width="3.33203125" style="10" customWidth="1"/>
    <col min="12289" max="12289" width="93" style="10" customWidth="1"/>
    <col min="12290" max="12290" width="7.88671875" style="10" customWidth="1"/>
    <col min="12291" max="12291" width="11.6640625" style="10" customWidth="1"/>
    <col min="12292" max="12292" width="11.88671875" style="10" customWidth="1"/>
    <col min="12293" max="12293" width="12.33203125" style="10" customWidth="1"/>
    <col min="12294" max="12294" width="6.6640625" style="10" customWidth="1"/>
    <col min="12295" max="12295" width="14.6640625" style="10" customWidth="1"/>
    <col min="12296" max="12296" width="21.109375" style="10" customWidth="1"/>
    <col min="12297" max="12543" width="8.88671875" style="10"/>
    <col min="12544" max="12544" width="3.33203125" style="10" customWidth="1"/>
    <col min="12545" max="12545" width="93" style="10" customWidth="1"/>
    <col min="12546" max="12546" width="7.88671875" style="10" customWidth="1"/>
    <col min="12547" max="12547" width="11.6640625" style="10" customWidth="1"/>
    <col min="12548" max="12548" width="11.88671875" style="10" customWidth="1"/>
    <col min="12549" max="12549" width="12.33203125" style="10" customWidth="1"/>
    <col min="12550" max="12550" width="6.6640625" style="10" customWidth="1"/>
    <col min="12551" max="12551" width="14.6640625" style="10" customWidth="1"/>
    <col min="12552" max="12552" width="21.109375" style="10" customWidth="1"/>
    <col min="12553" max="12799" width="8.88671875" style="10"/>
    <col min="12800" max="12800" width="3.33203125" style="10" customWidth="1"/>
    <col min="12801" max="12801" width="93" style="10" customWidth="1"/>
    <col min="12802" max="12802" width="7.88671875" style="10" customWidth="1"/>
    <col min="12803" max="12803" width="11.6640625" style="10" customWidth="1"/>
    <col min="12804" max="12804" width="11.88671875" style="10" customWidth="1"/>
    <col min="12805" max="12805" width="12.33203125" style="10" customWidth="1"/>
    <col min="12806" max="12806" width="6.6640625" style="10" customWidth="1"/>
    <col min="12807" max="12807" width="14.6640625" style="10" customWidth="1"/>
    <col min="12808" max="12808" width="21.109375" style="10" customWidth="1"/>
    <col min="12809" max="13055" width="8.88671875" style="10"/>
    <col min="13056" max="13056" width="3.33203125" style="10" customWidth="1"/>
    <col min="13057" max="13057" width="93" style="10" customWidth="1"/>
    <col min="13058" max="13058" width="7.88671875" style="10" customWidth="1"/>
    <col min="13059" max="13059" width="11.6640625" style="10" customWidth="1"/>
    <col min="13060" max="13060" width="11.88671875" style="10" customWidth="1"/>
    <col min="13061" max="13061" width="12.33203125" style="10" customWidth="1"/>
    <col min="13062" max="13062" width="6.6640625" style="10" customWidth="1"/>
    <col min="13063" max="13063" width="14.6640625" style="10" customWidth="1"/>
    <col min="13064" max="13064" width="21.109375" style="10" customWidth="1"/>
    <col min="13065" max="13311" width="8.88671875" style="10"/>
    <col min="13312" max="13312" width="3.33203125" style="10" customWidth="1"/>
    <col min="13313" max="13313" width="93" style="10" customWidth="1"/>
    <col min="13314" max="13314" width="7.88671875" style="10" customWidth="1"/>
    <col min="13315" max="13315" width="11.6640625" style="10" customWidth="1"/>
    <col min="13316" max="13316" width="11.88671875" style="10" customWidth="1"/>
    <col min="13317" max="13317" width="12.33203125" style="10" customWidth="1"/>
    <col min="13318" max="13318" width="6.6640625" style="10" customWidth="1"/>
    <col min="13319" max="13319" width="14.6640625" style="10" customWidth="1"/>
    <col min="13320" max="13320" width="21.109375" style="10" customWidth="1"/>
    <col min="13321" max="13567" width="8.88671875" style="10"/>
    <col min="13568" max="13568" width="3.33203125" style="10" customWidth="1"/>
    <col min="13569" max="13569" width="93" style="10" customWidth="1"/>
    <col min="13570" max="13570" width="7.88671875" style="10" customWidth="1"/>
    <col min="13571" max="13571" width="11.6640625" style="10" customWidth="1"/>
    <col min="13572" max="13572" width="11.88671875" style="10" customWidth="1"/>
    <col min="13573" max="13573" width="12.33203125" style="10" customWidth="1"/>
    <col min="13574" max="13574" width="6.6640625" style="10" customWidth="1"/>
    <col min="13575" max="13575" width="14.6640625" style="10" customWidth="1"/>
    <col min="13576" max="13576" width="21.109375" style="10" customWidth="1"/>
    <col min="13577" max="13823" width="8.88671875" style="10"/>
    <col min="13824" max="13824" width="3.33203125" style="10" customWidth="1"/>
    <col min="13825" max="13825" width="93" style="10" customWidth="1"/>
    <col min="13826" max="13826" width="7.88671875" style="10" customWidth="1"/>
    <col min="13827" max="13827" width="11.6640625" style="10" customWidth="1"/>
    <col min="13828" max="13828" width="11.88671875" style="10" customWidth="1"/>
    <col min="13829" max="13829" width="12.33203125" style="10" customWidth="1"/>
    <col min="13830" max="13830" width="6.6640625" style="10" customWidth="1"/>
    <col min="13831" max="13831" width="14.6640625" style="10" customWidth="1"/>
    <col min="13832" max="13832" width="21.109375" style="10" customWidth="1"/>
    <col min="13833" max="14079" width="8.88671875" style="10"/>
    <col min="14080" max="14080" width="3.33203125" style="10" customWidth="1"/>
    <col min="14081" max="14081" width="93" style="10" customWidth="1"/>
    <col min="14082" max="14082" width="7.88671875" style="10" customWidth="1"/>
    <col min="14083" max="14083" width="11.6640625" style="10" customWidth="1"/>
    <col min="14084" max="14084" width="11.88671875" style="10" customWidth="1"/>
    <col min="14085" max="14085" width="12.33203125" style="10" customWidth="1"/>
    <col min="14086" max="14086" width="6.6640625" style="10" customWidth="1"/>
    <col min="14087" max="14087" width="14.6640625" style="10" customWidth="1"/>
    <col min="14088" max="14088" width="21.109375" style="10" customWidth="1"/>
    <col min="14089" max="14335" width="8.88671875" style="10"/>
    <col min="14336" max="14336" width="3.33203125" style="10" customWidth="1"/>
    <col min="14337" max="14337" width="93" style="10" customWidth="1"/>
    <col min="14338" max="14338" width="7.88671875" style="10" customWidth="1"/>
    <col min="14339" max="14339" width="11.6640625" style="10" customWidth="1"/>
    <col min="14340" max="14340" width="11.88671875" style="10" customWidth="1"/>
    <col min="14341" max="14341" width="12.33203125" style="10" customWidth="1"/>
    <col min="14342" max="14342" width="6.6640625" style="10" customWidth="1"/>
    <col min="14343" max="14343" width="14.6640625" style="10" customWidth="1"/>
    <col min="14344" max="14344" width="21.109375" style="10" customWidth="1"/>
    <col min="14345" max="14591" width="8.88671875" style="10"/>
    <col min="14592" max="14592" width="3.33203125" style="10" customWidth="1"/>
    <col min="14593" max="14593" width="93" style="10" customWidth="1"/>
    <col min="14594" max="14594" width="7.88671875" style="10" customWidth="1"/>
    <col min="14595" max="14595" width="11.6640625" style="10" customWidth="1"/>
    <col min="14596" max="14596" width="11.88671875" style="10" customWidth="1"/>
    <col min="14597" max="14597" width="12.33203125" style="10" customWidth="1"/>
    <col min="14598" max="14598" width="6.6640625" style="10" customWidth="1"/>
    <col min="14599" max="14599" width="14.6640625" style="10" customWidth="1"/>
    <col min="14600" max="14600" width="21.109375" style="10" customWidth="1"/>
    <col min="14601" max="14847" width="8.88671875" style="10"/>
    <col min="14848" max="14848" width="3.33203125" style="10" customWidth="1"/>
    <col min="14849" max="14849" width="93" style="10" customWidth="1"/>
    <col min="14850" max="14850" width="7.88671875" style="10" customWidth="1"/>
    <col min="14851" max="14851" width="11.6640625" style="10" customWidth="1"/>
    <col min="14852" max="14852" width="11.88671875" style="10" customWidth="1"/>
    <col min="14853" max="14853" width="12.33203125" style="10" customWidth="1"/>
    <col min="14854" max="14854" width="6.6640625" style="10" customWidth="1"/>
    <col min="14855" max="14855" width="14.6640625" style="10" customWidth="1"/>
    <col min="14856" max="14856" width="21.109375" style="10" customWidth="1"/>
    <col min="14857" max="15103" width="8.88671875" style="10"/>
    <col min="15104" max="15104" width="3.33203125" style="10" customWidth="1"/>
    <col min="15105" max="15105" width="93" style="10" customWidth="1"/>
    <col min="15106" max="15106" width="7.88671875" style="10" customWidth="1"/>
    <col min="15107" max="15107" width="11.6640625" style="10" customWidth="1"/>
    <col min="15108" max="15108" width="11.88671875" style="10" customWidth="1"/>
    <col min="15109" max="15109" width="12.33203125" style="10" customWidth="1"/>
    <col min="15110" max="15110" width="6.6640625" style="10" customWidth="1"/>
    <col min="15111" max="15111" width="14.6640625" style="10" customWidth="1"/>
    <col min="15112" max="15112" width="21.109375" style="10" customWidth="1"/>
    <col min="15113" max="15359" width="8.88671875" style="10"/>
    <col min="15360" max="15360" width="3.33203125" style="10" customWidth="1"/>
    <col min="15361" max="15361" width="93" style="10" customWidth="1"/>
    <col min="15362" max="15362" width="7.88671875" style="10" customWidth="1"/>
    <col min="15363" max="15363" width="11.6640625" style="10" customWidth="1"/>
    <col min="15364" max="15364" width="11.88671875" style="10" customWidth="1"/>
    <col min="15365" max="15365" width="12.33203125" style="10" customWidth="1"/>
    <col min="15366" max="15366" width="6.6640625" style="10" customWidth="1"/>
    <col min="15367" max="15367" width="14.6640625" style="10" customWidth="1"/>
    <col min="15368" max="15368" width="21.109375" style="10" customWidth="1"/>
    <col min="15369" max="15615" width="8.88671875" style="10"/>
    <col min="15616" max="15616" width="3.33203125" style="10" customWidth="1"/>
    <col min="15617" max="15617" width="93" style="10" customWidth="1"/>
    <col min="15618" max="15618" width="7.88671875" style="10" customWidth="1"/>
    <col min="15619" max="15619" width="11.6640625" style="10" customWidth="1"/>
    <col min="15620" max="15620" width="11.88671875" style="10" customWidth="1"/>
    <col min="15621" max="15621" width="12.33203125" style="10" customWidth="1"/>
    <col min="15622" max="15622" width="6.6640625" style="10" customWidth="1"/>
    <col min="15623" max="15623" width="14.6640625" style="10" customWidth="1"/>
    <col min="15624" max="15624" width="21.109375" style="10" customWidth="1"/>
    <col min="15625" max="15871" width="8.88671875" style="10"/>
    <col min="15872" max="15872" width="3.33203125" style="10" customWidth="1"/>
    <col min="15873" max="15873" width="93" style="10" customWidth="1"/>
    <col min="15874" max="15874" width="7.88671875" style="10" customWidth="1"/>
    <col min="15875" max="15875" width="11.6640625" style="10" customWidth="1"/>
    <col min="15876" max="15876" width="11.88671875" style="10" customWidth="1"/>
    <col min="15877" max="15877" width="12.33203125" style="10" customWidth="1"/>
    <col min="15878" max="15878" width="6.6640625" style="10" customWidth="1"/>
    <col min="15879" max="15879" width="14.6640625" style="10" customWidth="1"/>
    <col min="15880" max="15880" width="21.109375" style="10" customWidth="1"/>
    <col min="15881" max="16127" width="8.88671875" style="10"/>
    <col min="16128" max="16128" width="3.33203125" style="10" customWidth="1"/>
    <col min="16129" max="16129" width="93" style="10" customWidth="1"/>
    <col min="16130" max="16130" width="7.88671875" style="10" customWidth="1"/>
    <col min="16131" max="16131" width="11.6640625" style="10" customWidth="1"/>
    <col min="16132" max="16132" width="11.88671875" style="10" customWidth="1"/>
    <col min="16133" max="16133" width="12.33203125" style="10" customWidth="1"/>
    <col min="16134" max="16134" width="6.6640625" style="10" customWidth="1"/>
    <col min="16135" max="16135" width="14.6640625" style="10" customWidth="1"/>
    <col min="16136" max="16136" width="21.109375" style="10" customWidth="1"/>
    <col min="16137" max="16384" width="8.88671875" style="10"/>
  </cols>
  <sheetData>
    <row r="1" spans="1:10">
      <c r="A1" s="17"/>
      <c r="B1" s="17"/>
      <c r="C1" s="17"/>
      <c r="D1" s="17"/>
      <c r="E1" s="17"/>
      <c r="F1" s="17"/>
      <c r="G1" s="17"/>
      <c r="H1" s="17"/>
      <c r="I1" s="17"/>
      <c r="J1" s="31" t="s">
        <v>570</v>
      </c>
    </row>
    <row r="2" spans="1:10" ht="15" customHeight="1">
      <c r="A2" s="478" t="s">
        <v>569</v>
      </c>
      <c r="B2" s="478"/>
      <c r="C2" s="478"/>
      <c r="D2" s="478"/>
      <c r="E2" s="478"/>
      <c r="F2" s="478"/>
      <c r="G2" s="478"/>
      <c r="H2" s="478"/>
      <c r="I2" s="478"/>
      <c r="J2" s="478"/>
    </row>
    <row r="3" spans="1:10" s="68" customFormat="1" ht="45.6">
      <c r="A3" s="83" t="s">
        <v>0</v>
      </c>
      <c r="B3" s="83" t="s">
        <v>1</v>
      </c>
      <c r="C3" s="83" t="s">
        <v>2</v>
      </c>
      <c r="D3" s="83" t="s">
        <v>144</v>
      </c>
      <c r="E3" s="86" t="s">
        <v>3</v>
      </c>
      <c r="F3" s="85" t="s">
        <v>4</v>
      </c>
      <c r="G3" s="85" t="s">
        <v>5</v>
      </c>
      <c r="H3" s="83" t="s">
        <v>6</v>
      </c>
      <c r="I3" s="83" t="s">
        <v>235</v>
      </c>
      <c r="J3" s="83" t="s">
        <v>7</v>
      </c>
    </row>
    <row r="4" spans="1:10" s="68" customFormat="1" ht="40.950000000000003" customHeight="1">
      <c r="A4" s="101" t="s">
        <v>128</v>
      </c>
      <c r="B4" s="540" t="s">
        <v>185</v>
      </c>
      <c r="C4" s="541"/>
      <c r="D4" s="541"/>
      <c r="E4" s="541"/>
      <c r="F4" s="541"/>
      <c r="G4" s="541"/>
      <c r="H4" s="541"/>
      <c r="I4" s="541"/>
      <c r="J4" s="542"/>
    </row>
    <row r="5" spans="1:10" s="68" customFormat="1" ht="31.2" customHeight="1">
      <c r="A5" s="102">
        <v>1</v>
      </c>
      <c r="B5" s="97" t="s">
        <v>186</v>
      </c>
      <c r="C5" s="102" t="s">
        <v>8</v>
      </c>
      <c r="D5" s="103">
        <v>4</v>
      </c>
      <c r="E5" s="104"/>
      <c r="F5" s="104">
        <f t="shared" ref="F5:F14" si="0">D5*E5</f>
        <v>0</v>
      </c>
      <c r="G5" s="105"/>
      <c r="H5" s="106"/>
      <c r="I5" s="107"/>
      <c r="J5" s="108"/>
    </row>
    <row r="6" spans="1:10" s="68" customFormat="1" ht="39.6" customHeight="1">
      <c r="A6" s="102">
        <v>2</v>
      </c>
      <c r="B6" s="97" t="s">
        <v>357</v>
      </c>
      <c r="C6" s="102" t="s">
        <v>8</v>
      </c>
      <c r="D6" s="103">
        <v>4</v>
      </c>
      <c r="E6" s="104"/>
      <c r="F6" s="104">
        <f t="shared" si="0"/>
        <v>0</v>
      </c>
      <c r="G6" s="105"/>
      <c r="H6" s="106"/>
      <c r="I6" s="107"/>
      <c r="J6" s="108"/>
    </row>
    <row r="7" spans="1:10" s="68" customFormat="1" ht="37.200000000000003" customHeight="1">
      <c r="A7" s="102">
        <v>3</v>
      </c>
      <c r="B7" s="97" t="s">
        <v>358</v>
      </c>
      <c r="C7" s="102" t="s">
        <v>8</v>
      </c>
      <c r="D7" s="109">
        <v>4</v>
      </c>
      <c r="E7" s="104"/>
      <c r="F7" s="104">
        <f t="shared" si="0"/>
        <v>0</v>
      </c>
      <c r="G7" s="105"/>
      <c r="H7" s="106"/>
      <c r="I7" s="93"/>
      <c r="J7" s="108"/>
    </row>
    <row r="8" spans="1:10" s="68" customFormat="1" ht="29.4" customHeight="1">
      <c r="A8" s="102">
        <v>4</v>
      </c>
      <c r="B8" s="97" t="s">
        <v>359</v>
      </c>
      <c r="C8" s="102" t="s">
        <v>8</v>
      </c>
      <c r="D8" s="110">
        <v>4</v>
      </c>
      <c r="E8" s="104"/>
      <c r="F8" s="104">
        <f t="shared" si="0"/>
        <v>0</v>
      </c>
      <c r="G8" s="105"/>
      <c r="H8" s="106"/>
      <c r="I8" s="93"/>
      <c r="J8" s="108"/>
    </row>
    <row r="9" spans="1:10" s="68" customFormat="1" ht="26.4" customHeight="1">
      <c r="A9" s="102">
        <v>5</v>
      </c>
      <c r="B9" s="97" t="s">
        <v>360</v>
      </c>
      <c r="C9" s="102" t="s">
        <v>8</v>
      </c>
      <c r="D9" s="110">
        <v>4</v>
      </c>
      <c r="E9" s="104"/>
      <c r="F9" s="104">
        <f t="shared" si="0"/>
        <v>0</v>
      </c>
      <c r="G9" s="105"/>
      <c r="H9" s="106"/>
      <c r="I9" s="93"/>
      <c r="J9" s="108"/>
    </row>
    <row r="10" spans="1:10" s="68" customFormat="1" ht="27.6" customHeight="1">
      <c r="A10" s="102">
        <v>6</v>
      </c>
      <c r="B10" s="97" t="s">
        <v>361</v>
      </c>
      <c r="C10" s="102" t="s">
        <v>8</v>
      </c>
      <c r="D10" s="110">
        <v>10</v>
      </c>
      <c r="E10" s="104"/>
      <c r="F10" s="104">
        <f t="shared" si="0"/>
        <v>0</v>
      </c>
      <c r="G10" s="105"/>
      <c r="H10" s="106"/>
      <c r="I10" s="93"/>
      <c r="J10" s="108"/>
    </row>
    <row r="11" spans="1:10" s="68" customFormat="1" ht="27.6" customHeight="1">
      <c r="A11" s="102">
        <v>7</v>
      </c>
      <c r="B11" s="97" t="s">
        <v>362</v>
      </c>
      <c r="C11" s="102" t="s">
        <v>8</v>
      </c>
      <c r="D11" s="110">
        <v>10</v>
      </c>
      <c r="E11" s="104"/>
      <c r="F11" s="104">
        <f t="shared" si="0"/>
        <v>0</v>
      </c>
      <c r="G11" s="105"/>
      <c r="H11" s="106"/>
      <c r="I11" s="93"/>
      <c r="J11" s="108"/>
    </row>
    <row r="12" spans="1:10" s="68" customFormat="1" ht="27.6" customHeight="1">
      <c r="A12" s="102">
        <v>8</v>
      </c>
      <c r="B12" s="97" t="s">
        <v>363</v>
      </c>
      <c r="C12" s="102" t="s">
        <v>8</v>
      </c>
      <c r="D12" s="110">
        <v>7</v>
      </c>
      <c r="E12" s="104"/>
      <c r="F12" s="104">
        <f t="shared" si="0"/>
        <v>0</v>
      </c>
      <c r="G12" s="105"/>
      <c r="H12" s="106"/>
      <c r="I12" s="93"/>
      <c r="J12" s="108"/>
    </row>
    <row r="13" spans="1:10" s="68" customFormat="1" ht="27.6" customHeight="1">
      <c r="A13" s="102">
        <v>9</v>
      </c>
      <c r="B13" s="97" t="s">
        <v>364</v>
      </c>
      <c r="C13" s="102" t="s">
        <v>8</v>
      </c>
      <c r="D13" s="110">
        <v>100</v>
      </c>
      <c r="E13" s="104"/>
      <c r="F13" s="104">
        <f t="shared" si="0"/>
        <v>0</v>
      </c>
      <c r="G13" s="105"/>
      <c r="H13" s="106"/>
      <c r="I13" s="93"/>
      <c r="J13" s="108"/>
    </row>
    <row r="14" spans="1:10" s="68" customFormat="1" ht="27.6" customHeight="1">
      <c r="A14" s="102">
        <v>10</v>
      </c>
      <c r="B14" s="97" t="s">
        <v>365</v>
      </c>
      <c r="C14" s="102" t="s">
        <v>8</v>
      </c>
      <c r="D14" s="110">
        <v>70</v>
      </c>
      <c r="E14" s="104"/>
      <c r="F14" s="104">
        <f t="shared" si="0"/>
        <v>0</v>
      </c>
      <c r="G14" s="105"/>
      <c r="H14" s="106"/>
      <c r="I14" s="93"/>
      <c r="J14" s="108"/>
    </row>
    <row r="15" spans="1:10" s="68" customFormat="1" ht="33" customHeight="1">
      <c r="A15" s="111" t="s">
        <v>132</v>
      </c>
      <c r="B15" s="540" t="s">
        <v>366</v>
      </c>
      <c r="C15" s="541"/>
      <c r="D15" s="541"/>
      <c r="E15" s="541"/>
      <c r="F15" s="541"/>
      <c r="G15" s="541"/>
      <c r="H15" s="541"/>
      <c r="I15" s="541"/>
      <c r="J15" s="542"/>
    </row>
    <row r="16" spans="1:10" s="68" customFormat="1" ht="34.200000000000003">
      <c r="A16" s="102">
        <v>11</v>
      </c>
      <c r="B16" s="97" t="s">
        <v>367</v>
      </c>
      <c r="C16" s="112" t="s">
        <v>8</v>
      </c>
      <c r="D16" s="110">
        <v>3</v>
      </c>
      <c r="E16" s="104"/>
      <c r="F16" s="104">
        <f t="shared" ref="F16:F36" si="1">D16*E16</f>
        <v>0</v>
      </c>
      <c r="G16" s="113"/>
      <c r="H16" s="106"/>
      <c r="I16" s="93"/>
      <c r="J16" s="108"/>
    </row>
    <row r="17" spans="1:10" s="68" customFormat="1" ht="34.200000000000003">
      <c r="A17" s="102">
        <v>12</v>
      </c>
      <c r="B17" s="97" t="s">
        <v>368</v>
      </c>
      <c r="C17" s="112" t="s">
        <v>8</v>
      </c>
      <c r="D17" s="110">
        <v>3</v>
      </c>
      <c r="E17" s="104"/>
      <c r="F17" s="104">
        <f t="shared" si="1"/>
        <v>0</v>
      </c>
      <c r="G17" s="113"/>
      <c r="H17" s="106"/>
      <c r="I17" s="93"/>
      <c r="J17" s="108"/>
    </row>
    <row r="18" spans="1:10" s="68" customFormat="1" ht="34.200000000000003">
      <c r="A18" s="102">
        <v>13</v>
      </c>
      <c r="B18" s="97" t="s">
        <v>369</v>
      </c>
      <c r="C18" s="112" t="s">
        <v>8</v>
      </c>
      <c r="D18" s="110">
        <v>3</v>
      </c>
      <c r="E18" s="104"/>
      <c r="F18" s="104">
        <f t="shared" si="1"/>
        <v>0</v>
      </c>
      <c r="G18" s="113"/>
      <c r="H18" s="106"/>
      <c r="I18" s="93"/>
      <c r="J18" s="108"/>
    </row>
    <row r="19" spans="1:10" s="68" customFormat="1" ht="27.6" customHeight="1">
      <c r="A19" s="102">
        <v>14</v>
      </c>
      <c r="B19" s="97" t="s">
        <v>370</v>
      </c>
      <c r="C19" s="112" t="s">
        <v>8</v>
      </c>
      <c r="D19" s="110">
        <v>3</v>
      </c>
      <c r="E19" s="104"/>
      <c r="F19" s="104">
        <f t="shared" si="1"/>
        <v>0</v>
      </c>
      <c r="G19" s="113"/>
      <c r="H19" s="106"/>
      <c r="I19" s="93"/>
      <c r="J19" s="108"/>
    </row>
    <row r="20" spans="1:10" s="68" customFormat="1" ht="27.6" customHeight="1">
      <c r="A20" s="102">
        <v>15</v>
      </c>
      <c r="B20" s="97" t="s">
        <v>371</v>
      </c>
      <c r="C20" s="112" t="s">
        <v>8</v>
      </c>
      <c r="D20" s="110">
        <v>3</v>
      </c>
      <c r="E20" s="104"/>
      <c r="F20" s="104">
        <f t="shared" si="1"/>
        <v>0</v>
      </c>
      <c r="G20" s="113"/>
      <c r="H20" s="106"/>
      <c r="I20" s="93"/>
      <c r="J20" s="108"/>
    </row>
    <row r="21" spans="1:10" s="68" customFormat="1" ht="27.6" customHeight="1">
      <c r="A21" s="102">
        <v>16</v>
      </c>
      <c r="B21" s="97" t="s">
        <v>372</v>
      </c>
      <c r="C21" s="112" t="s">
        <v>8</v>
      </c>
      <c r="D21" s="110">
        <v>25</v>
      </c>
      <c r="E21" s="104"/>
      <c r="F21" s="104">
        <f t="shared" si="1"/>
        <v>0</v>
      </c>
      <c r="G21" s="113"/>
      <c r="H21" s="106"/>
      <c r="I21" s="93"/>
      <c r="J21" s="108"/>
    </row>
    <row r="22" spans="1:10" s="68" customFormat="1" ht="27.6" customHeight="1">
      <c r="A22" s="102">
        <v>17</v>
      </c>
      <c r="B22" s="97" t="s">
        <v>373</v>
      </c>
      <c r="C22" s="112" t="s">
        <v>8</v>
      </c>
      <c r="D22" s="110">
        <v>25</v>
      </c>
      <c r="E22" s="104"/>
      <c r="F22" s="104">
        <f t="shared" si="1"/>
        <v>0</v>
      </c>
      <c r="G22" s="113"/>
      <c r="H22" s="106"/>
      <c r="I22" s="93"/>
      <c r="J22" s="108"/>
    </row>
    <row r="23" spans="1:10" s="68" customFormat="1" ht="27.6" customHeight="1">
      <c r="A23" s="102">
        <v>18</v>
      </c>
      <c r="B23" s="97" t="s">
        <v>374</v>
      </c>
      <c r="C23" s="112" t="s">
        <v>8</v>
      </c>
      <c r="D23" s="110">
        <v>25</v>
      </c>
      <c r="E23" s="104"/>
      <c r="F23" s="104">
        <f t="shared" si="1"/>
        <v>0</v>
      </c>
      <c r="G23" s="113"/>
      <c r="H23" s="106"/>
      <c r="I23" s="93"/>
      <c r="J23" s="108"/>
    </row>
    <row r="24" spans="1:10" s="68" customFormat="1" ht="27.6" customHeight="1">
      <c r="A24" s="102">
        <v>19</v>
      </c>
      <c r="B24" s="97" t="s">
        <v>187</v>
      </c>
      <c r="C24" s="112" t="s">
        <v>8</v>
      </c>
      <c r="D24" s="110">
        <v>25</v>
      </c>
      <c r="E24" s="104"/>
      <c r="F24" s="104">
        <f t="shared" si="1"/>
        <v>0</v>
      </c>
      <c r="G24" s="113"/>
      <c r="H24" s="106"/>
      <c r="I24" s="93"/>
      <c r="J24" s="108"/>
    </row>
    <row r="25" spans="1:10" s="68" customFormat="1" ht="27.6" customHeight="1">
      <c r="A25" s="102">
        <v>20</v>
      </c>
      <c r="B25" s="97" t="s">
        <v>375</v>
      </c>
      <c r="C25" s="112" t="s">
        <v>8</v>
      </c>
      <c r="D25" s="110">
        <v>17</v>
      </c>
      <c r="E25" s="104"/>
      <c r="F25" s="104">
        <f t="shared" si="1"/>
        <v>0</v>
      </c>
      <c r="G25" s="113"/>
      <c r="H25" s="106"/>
      <c r="I25" s="93"/>
      <c r="J25" s="108"/>
    </row>
    <row r="26" spans="1:10" s="68" customFormat="1" ht="27.6" customHeight="1">
      <c r="A26" s="102">
        <v>21</v>
      </c>
      <c r="B26" s="97" t="s">
        <v>376</v>
      </c>
      <c r="C26" s="112" t="s">
        <v>8</v>
      </c>
      <c r="D26" s="110">
        <v>17</v>
      </c>
      <c r="E26" s="104"/>
      <c r="F26" s="104">
        <f t="shared" si="1"/>
        <v>0</v>
      </c>
      <c r="G26" s="113"/>
      <c r="H26" s="106"/>
      <c r="I26" s="93"/>
      <c r="J26" s="108"/>
    </row>
    <row r="27" spans="1:10" s="68" customFormat="1" ht="27.6" customHeight="1">
      <c r="A27" s="102">
        <v>22</v>
      </c>
      <c r="B27" s="97" t="s">
        <v>377</v>
      </c>
      <c r="C27" s="112" t="s">
        <v>8</v>
      </c>
      <c r="D27" s="110">
        <v>17</v>
      </c>
      <c r="E27" s="104"/>
      <c r="F27" s="104">
        <f t="shared" si="1"/>
        <v>0</v>
      </c>
      <c r="G27" s="113"/>
      <c r="H27" s="106"/>
      <c r="I27" s="93"/>
      <c r="J27" s="108"/>
    </row>
    <row r="28" spans="1:10" s="433" customFormat="1" ht="27.6" customHeight="1">
      <c r="A28" s="427">
        <v>23</v>
      </c>
      <c r="B28" s="308" t="s">
        <v>378</v>
      </c>
      <c r="C28" s="428" t="s">
        <v>8</v>
      </c>
      <c r="D28" s="429">
        <v>15</v>
      </c>
      <c r="E28" s="430"/>
      <c r="F28" s="430">
        <f t="shared" si="1"/>
        <v>0</v>
      </c>
      <c r="G28" s="431"/>
      <c r="H28" s="432"/>
      <c r="I28" s="149"/>
      <c r="J28" s="147"/>
    </row>
    <row r="29" spans="1:10" s="68" customFormat="1" ht="27.6" customHeight="1">
      <c r="A29" s="102">
        <v>24</v>
      </c>
      <c r="B29" s="97" t="s">
        <v>379</v>
      </c>
      <c r="C29" s="112" t="s">
        <v>8</v>
      </c>
      <c r="D29" s="110">
        <v>5</v>
      </c>
      <c r="E29" s="104"/>
      <c r="F29" s="104">
        <f t="shared" si="1"/>
        <v>0</v>
      </c>
      <c r="G29" s="113"/>
      <c r="H29" s="106"/>
      <c r="I29" s="93"/>
      <c r="J29" s="108"/>
    </row>
    <row r="30" spans="1:10" s="68" customFormat="1" ht="27.6" customHeight="1">
      <c r="A30" s="102">
        <v>25</v>
      </c>
      <c r="B30" s="97" t="s">
        <v>380</v>
      </c>
      <c r="C30" s="112" t="s">
        <v>8</v>
      </c>
      <c r="D30" s="110">
        <v>5</v>
      </c>
      <c r="E30" s="104"/>
      <c r="F30" s="104">
        <f t="shared" si="1"/>
        <v>0</v>
      </c>
      <c r="G30" s="113"/>
      <c r="H30" s="106"/>
      <c r="I30" s="93"/>
      <c r="J30" s="108"/>
    </row>
    <row r="31" spans="1:10" s="68" customFormat="1" ht="27.6" customHeight="1">
      <c r="A31" s="102">
        <v>26</v>
      </c>
      <c r="B31" s="97" t="s">
        <v>381</v>
      </c>
      <c r="C31" s="112" t="s">
        <v>8</v>
      </c>
      <c r="D31" s="110">
        <v>5</v>
      </c>
      <c r="E31" s="104"/>
      <c r="F31" s="104">
        <f t="shared" si="1"/>
        <v>0</v>
      </c>
      <c r="G31" s="113"/>
      <c r="H31" s="106"/>
      <c r="I31" s="93"/>
      <c r="J31" s="108"/>
    </row>
    <row r="32" spans="1:10" s="68" customFormat="1" ht="27.6" customHeight="1">
      <c r="A32" s="102">
        <v>27</v>
      </c>
      <c r="B32" s="97" t="s">
        <v>382</v>
      </c>
      <c r="C32" s="112" t="s">
        <v>8</v>
      </c>
      <c r="D32" s="110">
        <v>5</v>
      </c>
      <c r="E32" s="104"/>
      <c r="F32" s="104">
        <f t="shared" si="1"/>
        <v>0</v>
      </c>
      <c r="G32" s="113"/>
      <c r="H32" s="106"/>
      <c r="I32" s="93"/>
      <c r="J32" s="108"/>
    </row>
    <row r="33" spans="1:10" s="68" customFormat="1" ht="27.6" customHeight="1">
      <c r="A33" s="102">
        <v>28</v>
      </c>
      <c r="B33" s="97" t="s">
        <v>383</v>
      </c>
      <c r="C33" s="112" t="s">
        <v>8</v>
      </c>
      <c r="D33" s="110">
        <v>5</v>
      </c>
      <c r="E33" s="104"/>
      <c r="F33" s="104">
        <f t="shared" si="1"/>
        <v>0</v>
      </c>
      <c r="G33" s="113"/>
      <c r="H33" s="106"/>
      <c r="I33" s="93"/>
      <c r="J33" s="108"/>
    </row>
    <row r="34" spans="1:10" s="68" customFormat="1" ht="34.200000000000003">
      <c r="A34" s="102">
        <v>29</v>
      </c>
      <c r="B34" s="97" t="s">
        <v>384</v>
      </c>
      <c r="C34" s="112" t="s">
        <v>8</v>
      </c>
      <c r="D34" s="110">
        <v>5</v>
      </c>
      <c r="E34" s="104"/>
      <c r="F34" s="104">
        <f t="shared" si="1"/>
        <v>0</v>
      </c>
      <c r="G34" s="113"/>
      <c r="H34" s="106"/>
      <c r="I34" s="93"/>
      <c r="J34" s="108"/>
    </row>
    <row r="35" spans="1:10" s="68" customFormat="1" ht="27.6" customHeight="1">
      <c r="A35" s="102">
        <v>30</v>
      </c>
      <c r="B35" s="97" t="s">
        <v>385</v>
      </c>
      <c r="C35" s="112" t="s">
        <v>8</v>
      </c>
      <c r="D35" s="110">
        <v>800</v>
      </c>
      <c r="E35" s="104"/>
      <c r="F35" s="104">
        <f t="shared" si="1"/>
        <v>0</v>
      </c>
      <c r="G35" s="113"/>
      <c r="H35" s="106"/>
      <c r="I35" s="93"/>
      <c r="J35" s="108"/>
    </row>
    <row r="36" spans="1:10" s="68" customFormat="1" ht="27.6" customHeight="1">
      <c r="A36" s="102">
        <v>31</v>
      </c>
      <c r="B36" s="97" t="s">
        <v>386</v>
      </c>
      <c r="C36" s="112" t="s">
        <v>8</v>
      </c>
      <c r="D36" s="110">
        <v>800</v>
      </c>
      <c r="E36" s="104"/>
      <c r="F36" s="104">
        <f t="shared" si="1"/>
        <v>0</v>
      </c>
      <c r="G36" s="113"/>
      <c r="H36" s="106"/>
      <c r="I36" s="93"/>
      <c r="J36" s="108"/>
    </row>
    <row r="37" spans="1:10" s="68" customFormat="1" ht="27.6" customHeight="1">
      <c r="A37" s="111" t="s">
        <v>135</v>
      </c>
      <c r="B37" s="540" t="s">
        <v>387</v>
      </c>
      <c r="C37" s="541"/>
      <c r="D37" s="541"/>
      <c r="E37" s="541"/>
      <c r="F37" s="541"/>
      <c r="G37" s="541"/>
      <c r="H37" s="541"/>
      <c r="I37" s="541"/>
      <c r="J37" s="542"/>
    </row>
    <row r="38" spans="1:10" s="68" customFormat="1" ht="34.200000000000003">
      <c r="A38" s="102">
        <v>32</v>
      </c>
      <c r="B38" s="97" t="s">
        <v>388</v>
      </c>
      <c r="C38" s="112" t="s">
        <v>8</v>
      </c>
      <c r="D38" s="110">
        <v>60</v>
      </c>
      <c r="E38" s="104"/>
      <c r="F38" s="104">
        <f>D38*E38</f>
        <v>0</v>
      </c>
      <c r="G38" s="113"/>
      <c r="H38" s="106"/>
      <c r="I38" s="93"/>
      <c r="J38" s="108"/>
    </row>
    <row r="39" spans="1:10" s="68" customFormat="1" ht="27.6" customHeight="1">
      <c r="A39" s="102">
        <v>33</v>
      </c>
      <c r="B39" s="97" t="s">
        <v>389</v>
      </c>
      <c r="C39" s="112" t="s">
        <v>472</v>
      </c>
      <c r="D39" s="110">
        <v>6</v>
      </c>
      <c r="E39" s="104"/>
      <c r="F39" s="104">
        <f>D39*E39</f>
        <v>0</v>
      </c>
      <c r="G39" s="113"/>
      <c r="H39" s="106"/>
      <c r="I39" s="93"/>
      <c r="J39" s="108"/>
    </row>
    <row r="40" spans="1:10" s="68" customFormat="1" ht="22.95" customHeight="1">
      <c r="A40" s="545" t="s">
        <v>71</v>
      </c>
      <c r="B40" s="545"/>
      <c r="C40" s="545"/>
      <c r="D40" s="545"/>
      <c r="E40" s="545"/>
      <c r="F40" s="114">
        <f>SUM(F5:F14,F16:F36,F38:F39)</f>
        <v>0</v>
      </c>
      <c r="G40" s="136"/>
      <c r="H40" s="114">
        <f>SUM(H5:H14,H16:H36,H38:H39)</f>
        <v>0</v>
      </c>
      <c r="I40" s="93"/>
      <c r="J40" s="108"/>
    </row>
    <row r="41" spans="1:10" s="68" customFormat="1" ht="84.75" customHeight="1">
      <c r="A41" s="15"/>
      <c r="B41" s="482" t="s">
        <v>236</v>
      </c>
      <c r="C41" s="482"/>
      <c r="D41" s="476"/>
      <c r="E41" s="476"/>
      <c r="F41" s="476"/>
      <c r="G41" s="476"/>
      <c r="H41" s="476"/>
      <c r="I41" s="80"/>
      <c r="J41" s="15"/>
    </row>
    <row r="42" spans="1:10" s="70" customFormat="1" ht="10.199999999999999">
      <c r="A42" s="69"/>
      <c r="B42" s="543"/>
      <c r="C42" s="543"/>
      <c r="D42" s="543"/>
      <c r="E42" s="543"/>
      <c r="F42" s="543"/>
      <c r="G42" s="543"/>
      <c r="H42" s="543"/>
      <c r="I42" s="543"/>
      <c r="J42" s="543"/>
    </row>
    <row r="43" spans="1:10" s="70" customFormat="1" ht="10.199999999999999">
      <c r="A43" s="69"/>
      <c r="B43" s="115"/>
      <c r="C43" s="116"/>
      <c r="D43" s="116"/>
      <c r="E43" s="71"/>
      <c r="F43" s="116"/>
      <c r="G43" s="116"/>
      <c r="H43" s="116"/>
      <c r="I43" s="69"/>
      <c r="J43" s="69"/>
    </row>
    <row r="44" spans="1:10" s="70" customFormat="1" ht="10.199999999999999">
      <c r="A44" s="69"/>
      <c r="B44" s="543"/>
      <c r="C44" s="543"/>
      <c r="D44" s="543"/>
      <c r="E44" s="543"/>
      <c r="F44" s="116"/>
      <c r="G44" s="116"/>
      <c r="H44" s="117"/>
      <c r="I44" s="117"/>
      <c r="J44" s="117"/>
    </row>
    <row r="45" spans="1:10" s="70" customFormat="1" ht="10.199999999999999">
      <c r="A45" s="69"/>
      <c r="B45" s="543"/>
      <c r="C45" s="543"/>
      <c r="D45" s="543"/>
      <c r="E45" s="543"/>
      <c r="F45" s="116"/>
      <c r="G45" s="116"/>
      <c r="H45" s="544" t="s">
        <v>104</v>
      </c>
      <c r="I45" s="544"/>
      <c r="J45" s="544"/>
    </row>
    <row r="46" spans="1:10" s="68" customFormat="1" ht="10.199999999999999">
      <c r="D46" s="72"/>
      <c r="G46" s="73"/>
      <c r="I46" s="69"/>
    </row>
    <row r="47" spans="1:10" s="68" customFormat="1" ht="10.199999999999999">
      <c r="D47" s="72"/>
      <c r="G47" s="73"/>
      <c r="I47" s="69"/>
    </row>
    <row r="48" spans="1:10" s="68" customFormat="1" ht="10.199999999999999">
      <c r="D48" s="72"/>
      <c r="G48" s="73"/>
      <c r="I48" s="69"/>
    </row>
    <row r="49" spans="4:9" s="68" customFormat="1" ht="10.199999999999999">
      <c r="D49" s="72"/>
      <c r="G49" s="73"/>
      <c r="I49" s="69"/>
    </row>
    <row r="50" spans="4:9" s="68" customFormat="1" ht="10.199999999999999">
      <c r="D50" s="72"/>
      <c r="G50" s="73"/>
      <c r="I50" s="69"/>
    </row>
    <row r="51" spans="4:9" s="68" customFormat="1" ht="10.199999999999999">
      <c r="D51" s="72"/>
      <c r="G51" s="73"/>
      <c r="I51" s="69"/>
    </row>
    <row r="52" spans="4:9" s="68" customFormat="1" ht="10.199999999999999">
      <c r="D52" s="72"/>
      <c r="G52" s="73"/>
      <c r="I52" s="69"/>
    </row>
    <row r="53" spans="4:9" s="68" customFormat="1" ht="10.199999999999999">
      <c r="D53" s="72"/>
      <c r="G53" s="73"/>
      <c r="I53" s="69"/>
    </row>
    <row r="54" spans="4:9" s="68" customFormat="1" ht="10.199999999999999">
      <c r="D54" s="72"/>
      <c r="G54" s="73"/>
      <c r="I54" s="69"/>
    </row>
    <row r="55" spans="4:9" s="68" customFormat="1" ht="10.199999999999999">
      <c r="D55" s="72"/>
      <c r="G55" s="73"/>
      <c r="I55" s="69"/>
    </row>
    <row r="56" spans="4:9" s="68" customFormat="1" ht="10.199999999999999">
      <c r="D56" s="72"/>
      <c r="G56" s="73"/>
      <c r="I56" s="69"/>
    </row>
    <row r="57" spans="4:9" s="68" customFormat="1" ht="10.199999999999999">
      <c r="D57" s="72"/>
      <c r="G57" s="73"/>
      <c r="I57" s="69"/>
    </row>
    <row r="58" spans="4:9" s="68" customFormat="1" ht="10.199999999999999">
      <c r="D58" s="72"/>
      <c r="G58" s="73"/>
      <c r="I58" s="69"/>
    </row>
    <row r="59" spans="4:9">
      <c r="G59" s="12"/>
    </row>
    <row r="60" spans="4:9">
      <c r="G60" s="12"/>
    </row>
    <row r="61" spans="4:9">
      <c r="G61" s="12"/>
    </row>
    <row r="62" spans="4:9">
      <c r="G62" s="12"/>
    </row>
    <row r="63" spans="4:9">
      <c r="G63" s="12"/>
    </row>
    <row r="64" spans="4:9">
      <c r="G64" s="12"/>
    </row>
    <row r="65" spans="7:7">
      <c r="G65" s="12"/>
    </row>
    <row r="66" spans="7:7">
      <c r="G66" s="12"/>
    </row>
    <row r="67" spans="7:7">
      <c r="G67" s="12"/>
    </row>
    <row r="68" spans="7:7">
      <c r="G68" s="12"/>
    </row>
    <row r="69" spans="7:7">
      <c r="G69" s="12"/>
    </row>
    <row r="70" spans="7:7">
      <c r="G70" s="12"/>
    </row>
    <row r="71" spans="7:7">
      <c r="G71" s="12"/>
    </row>
    <row r="72" spans="7:7">
      <c r="G72" s="12"/>
    </row>
    <row r="73" spans="7:7">
      <c r="G73" s="12"/>
    </row>
    <row r="74" spans="7:7">
      <c r="G74" s="12"/>
    </row>
    <row r="75" spans="7:7">
      <c r="G75" s="12"/>
    </row>
    <row r="76" spans="7:7">
      <c r="G76" s="12"/>
    </row>
    <row r="77" spans="7:7">
      <c r="G77" s="12"/>
    </row>
    <row r="78" spans="7:7">
      <c r="G78" s="12"/>
    </row>
    <row r="79" spans="7:7">
      <c r="G79" s="12"/>
    </row>
    <row r="80" spans="7:7">
      <c r="G80" s="12"/>
    </row>
    <row r="81" spans="7:7">
      <c r="G81" s="12"/>
    </row>
    <row r="82" spans="7:7">
      <c r="G82" s="12"/>
    </row>
    <row r="83" spans="7:7">
      <c r="G83" s="12"/>
    </row>
    <row r="84" spans="7:7">
      <c r="G84" s="12"/>
    </row>
    <row r="85" spans="7:7">
      <c r="G85" s="12"/>
    </row>
    <row r="86" spans="7:7">
      <c r="G86" s="12"/>
    </row>
    <row r="87" spans="7:7">
      <c r="G87" s="12"/>
    </row>
    <row r="88" spans="7:7">
      <c r="G88" s="12"/>
    </row>
    <row r="89" spans="7:7">
      <c r="G89" s="12"/>
    </row>
    <row r="90" spans="7:7">
      <c r="G90" s="12"/>
    </row>
    <row r="91" spans="7:7">
      <c r="G91" s="12"/>
    </row>
    <row r="92" spans="7:7">
      <c r="G92" s="12"/>
    </row>
    <row r="93" spans="7:7">
      <c r="G93" s="12"/>
    </row>
    <row r="94" spans="7:7">
      <c r="G94" s="12"/>
    </row>
    <row r="95" spans="7:7">
      <c r="G95" s="12"/>
    </row>
    <row r="96" spans="7:7">
      <c r="G96" s="12"/>
    </row>
    <row r="97" spans="7:7">
      <c r="G97" s="12"/>
    </row>
    <row r="98" spans="7:7">
      <c r="G98" s="12"/>
    </row>
    <row r="99" spans="7:7">
      <c r="G99" s="12"/>
    </row>
  </sheetData>
  <mergeCells count="10">
    <mergeCell ref="A2:J2"/>
    <mergeCell ref="B4:J4"/>
    <mergeCell ref="B15:J15"/>
    <mergeCell ref="B45:E45"/>
    <mergeCell ref="H45:J45"/>
    <mergeCell ref="B37:J37"/>
    <mergeCell ref="A40:E40"/>
    <mergeCell ref="B41:H41"/>
    <mergeCell ref="B42:J42"/>
    <mergeCell ref="B44:E44"/>
  </mergeCells>
  <printOptions horizontalCentered="1"/>
  <pageMargins left="0" right="0" top="0.59055118110236227" bottom="0" header="0.31496062992125984" footer="0"/>
  <pageSetup paperSize="9" scale="69" orientation="landscape" r:id="rId1"/>
  <headerFooter>
    <oddHeader>&amp;CZP/36/2023</oddHeader>
  </headerFooter>
  <rowBreaks count="2" manualBreakCount="2">
    <brk id="21" max="10" man="1"/>
    <brk id="36"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view="pageBreakPreview" zoomScaleNormal="100" zoomScaleSheetLayoutView="100" workbookViewId="0">
      <selection activeCell="H4" sqref="H4"/>
    </sheetView>
  </sheetViews>
  <sheetFormatPr defaultColWidth="8.88671875" defaultRowHeight="11.4"/>
  <cols>
    <col min="1" max="1" width="3.33203125" style="15" customWidth="1"/>
    <col min="2" max="2" width="77.44140625" style="15" customWidth="1"/>
    <col min="3" max="3" width="5.6640625" style="15" customWidth="1"/>
    <col min="4" max="4" width="8.6640625" style="15" customWidth="1"/>
    <col min="5" max="5" width="12.109375" style="15" customWidth="1"/>
    <col min="6" max="6" width="13" style="15" customWidth="1"/>
    <col min="7" max="7" width="7.33203125" style="15" customWidth="1"/>
    <col min="8" max="8" width="15.33203125" style="15" customWidth="1"/>
    <col min="9" max="9" width="12.88671875" style="15" customWidth="1"/>
    <col min="10" max="10" width="11" style="15" customWidth="1"/>
    <col min="11" max="16384" width="8.88671875" style="15"/>
  </cols>
  <sheetData>
    <row r="1" spans="1:10" s="39" customFormat="1">
      <c r="A1" s="31"/>
      <c r="B1" s="31"/>
      <c r="C1" s="31"/>
      <c r="D1" s="31"/>
      <c r="E1" s="31"/>
      <c r="F1" s="31"/>
      <c r="G1" s="31"/>
      <c r="H1" s="31"/>
      <c r="I1" s="31"/>
      <c r="J1" s="31" t="s">
        <v>572</v>
      </c>
    </row>
    <row r="2" spans="1:10" s="39" customFormat="1" ht="15" customHeight="1">
      <c r="A2" s="546" t="s">
        <v>571</v>
      </c>
      <c r="B2" s="546"/>
      <c r="C2" s="546"/>
      <c r="D2" s="546"/>
      <c r="E2" s="546"/>
      <c r="F2" s="546"/>
      <c r="G2" s="546"/>
      <c r="H2" s="546"/>
      <c r="I2" s="546"/>
      <c r="J2" s="546"/>
    </row>
    <row r="3" spans="1:10" ht="30.6">
      <c r="A3" s="22" t="s">
        <v>0</v>
      </c>
      <c r="B3" s="22" t="s">
        <v>1</v>
      </c>
      <c r="C3" s="24" t="s">
        <v>2</v>
      </c>
      <c r="D3" s="24" t="s">
        <v>144</v>
      </c>
      <c r="E3" s="26" t="s">
        <v>3</v>
      </c>
      <c r="F3" s="25" t="s">
        <v>4</v>
      </c>
      <c r="G3" s="25" t="s">
        <v>5</v>
      </c>
      <c r="H3" s="24" t="s">
        <v>6</v>
      </c>
      <c r="I3" s="27" t="s">
        <v>235</v>
      </c>
      <c r="J3" s="27" t="s">
        <v>7</v>
      </c>
    </row>
    <row r="4" spans="1:10" s="209" customFormat="1" ht="60.75" customHeight="1">
      <c r="A4" s="345">
        <v>1</v>
      </c>
      <c r="B4" s="378" t="s">
        <v>599</v>
      </c>
      <c r="C4" s="379" t="s">
        <v>8</v>
      </c>
      <c r="D4" s="380">
        <v>100</v>
      </c>
      <c r="E4" s="381"/>
      <c r="F4" s="382">
        <f>D4*E4</f>
        <v>0</v>
      </c>
      <c r="G4" s="383"/>
      <c r="H4" s="384"/>
      <c r="I4" s="385"/>
      <c r="J4" s="386"/>
    </row>
    <row r="5" spans="1:10" ht="21.6" customHeight="1">
      <c r="A5" s="547" t="s">
        <v>71</v>
      </c>
      <c r="B5" s="548"/>
      <c r="C5" s="548"/>
      <c r="D5" s="548"/>
      <c r="E5" s="549"/>
      <c r="F5" s="18">
        <f>F4</f>
        <v>0</v>
      </c>
      <c r="G5" s="23"/>
      <c r="H5" s="65">
        <f>H4</f>
        <v>0</v>
      </c>
      <c r="I5" s="81"/>
      <c r="J5" s="17"/>
    </row>
    <row r="6" spans="1:10" ht="12" customHeight="1">
      <c r="B6" s="19"/>
      <c r="C6" s="19"/>
      <c r="D6" s="16"/>
      <c r="F6" s="20"/>
      <c r="G6" s="20"/>
      <c r="H6" s="20"/>
      <c r="I6" s="21"/>
      <c r="J6" s="17"/>
    </row>
    <row r="7" spans="1:10" s="28" customFormat="1" ht="14.4">
      <c r="A7" s="17"/>
      <c r="B7" s="36"/>
      <c r="C7" s="30"/>
      <c r="D7" s="29"/>
      <c r="E7" s="37"/>
      <c r="F7" s="29"/>
      <c r="G7" s="29"/>
      <c r="H7" s="30"/>
      <c r="I7" s="17"/>
      <c r="J7" s="17"/>
    </row>
    <row r="8" spans="1:10" s="28" customFormat="1" ht="14.4">
      <c r="A8" s="17"/>
      <c r="B8" s="476"/>
      <c r="C8" s="476"/>
      <c r="D8" s="476"/>
      <c r="E8" s="476"/>
      <c r="F8" s="29"/>
      <c r="G8" s="29"/>
      <c r="H8" s="38"/>
      <c r="I8" s="38"/>
      <c r="J8" s="38"/>
    </row>
    <row r="9" spans="1:10" s="28" customFormat="1" ht="14.4">
      <c r="A9" s="17"/>
      <c r="B9" s="476"/>
      <c r="C9" s="476"/>
      <c r="D9" s="476"/>
      <c r="E9" s="476"/>
      <c r="F9" s="29"/>
      <c r="G9" s="29"/>
      <c r="H9" s="477" t="s">
        <v>104</v>
      </c>
      <c r="I9" s="477"/>
      <c r="J9" s="477"/>
    </row>
  </sheetData>
  <mergeCells count="5">
    <mergeCell ref="B9:E9"/>
    <mergeCell ref="H9:J9"/>
    <mergeCell ref="A2:J2"/>
    <mergeCell ref="A5:E5"/>
    <mergeCell ref="B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zoomScaleNormal="100" zoomScaleSheetLayoutView="100" workbookViewId="0">
      <selection activeCell="G5" sqref="G5:H8"/>
    </sheetView>
  </sheetViews>
  <sheetFormatPr defaultRowHeight="14.4"/>
  <cols>
    <col min="1" max="1" width="2.88671875" bestFit="1" customWidth="1"/>
    <col min="2" max="2" width="50.33203125" customWidth="1"/>
    <col min="5" max="5" width="10.88671875" bestFit="1" customWidth="1"/>
    <col min="6" max="6" width="15.6640625" customWidth="1"/>
    <col min="8" max="8" width="14.44140625" customWidth="1"/>
    <col min="9" max="9" width="13.109375" customWidth="1"/>
    <col min="10" max="10" width="11.5546875" customWidth="1"/>
  </cols>
  <sheetData>
    <row r="1" spans="1:10">
      <c r="A1" s="17"/>
      <c r="B1" s="17"/>
      <c r="C1" s="17"/>
      <c r="D1" s="17"/>
      <c r="E1" s="17"/>
      <c r="F1" s="17"/>
      <c r="G1" s="17"/>
      <c r="H1" s="17"/>
      <c r="I1" s="17"/>
      <c r="J1" s="31" t="s">
        <v>574</v>
      </c>
    </row>
    <row r="2" spans="1:10">
      <c r="A2" s="478" t="s">
        <v>573</v>
      </c>
      <c r="B2" s="478"/>
      <c r="C2" s="478"/>
      <c r="D2" s="478"/>
      <c r="E2" s="478"/>
      <c r="F2" s="478"/>
      <c r="G2" s="478"/>
      <c r="H2" s="478"/>
      <c r="I2" s="478"/>
      <c r="J2" s="478"/>
    </row>
    <row r="3" spans="1:10" ht="30.6">
      <c r="A3" s="1" t="s">
        <v>0</v>
      </c>
      <c r="B3" s="1" t="s">
        <v>1</v>
      </c>
      <c r="C3" s="1" t="s">
        <v>2</v>
      </c>
      <c r="D3" s="1" t="s">
        <v>144</v>
      </c>
      <c r="E3" s="3" t="s">
        <v>3</v>
      </c>
      <c r="F3" s="2" t="s">
        <v>4</v>
      </c>
      <c r="G3" s="4" t="s">
        <v>5</v>
      </c>
      <c r="H3" s="1" t="s">
        <v>6</v>
      </c>
      <c r="I3" s="1" t="s">
        <v>235</v>
      </c>
      <c r="J3" s="1" t="s">
        <v>7</v>
      </c>
    </row>
    <row r="4" spans="1:10" ht="125.4">
      <c r="A4" s="9">
        <v>1</v>
      </c>
      <c r="B4" s="45" t="s">
        <v>390</v>
      </c>
      <c r="C4" s="64"/>
      <c r="D4" s="550"/>
      <c r="E4" s="551"/>
      <c r="F4" s="551"/>
      <c r="G4" s="551"/>
      <c r="H4" s="551"/>
      <c r="I4" s="551"/>
      <c r="J4" s="552"/>
    </row>
    <row r="5" spans="1:10">
      <c r="A5" s="1" t="s">
        <v>181</v>
      </c>
      <c r="B5" s="45" t="s">
        <v>391</v>
      </c>
      <c r="C5" s="1" t="s">
        <v>8</v>
      </c>
      <c r="D5" s="2">
        <v>50</v>
      </c>
      <c r="E5" s="55"/>
      <c r="F5" s="56">
        <f>D5*E5</f>
        <v>0</v>
      </c>
      <c r="G5" s="49"/>
      <c r="H5" s="57"/>
      <c r="I5" s="58"/>
      <c r="J5" s="58"/>
    </row>
    <row r="6" spans="1:10">
      <c r="A6" s="1" t="s">
        <v>182</v>
      </c>
      <c r="B6" s="45" t="s">
        <v>88</v>
      </c>
      <c r="C6" s="1" t="s">
        <v>8</v>
      </c>
      <c r="D6" s="2">
        <v>50</v>
      </c>
      <c r="E6" s="55"/>
      <c r="F6" s="56">
        <f>D6*E6</f>
        <v>0</v>
      </c>
      <c r="G6" s="49"/>
      <c r="H6" s="57"/>
      <c r="I6" s="58"/>
      <c r="J6" s="58"/>
    </row>
    <row r="7" spans="1:10">
      <c r="A7" s="1" t="s">
        <v>183</v>
      </c>
      <c r="B7" s="45" t="s">
        <v>89</v>
      </c>
      <c r="C7" s="1" t="s">
        <v>8</v>
      </c>
      <c r="D7" s="2">
        <v>50</v>
      </c>
      <c r="E7" s="55"/>
      <c r="F7" s="56">
        <f>D7*E7</f>
        <v>0</v>
      </c>
      <c r="G7" s="49"/>
      <c r="H7" s="57"/>
      <c r="I7" s="58"/>
      <c r="J7" s="58"/>
    </row>
    <row r="8" spans="1:10">
      <c r="A8" s="1" t="s">
        <v>184</v>
      </c>
      <c r="B8" s="45" t="s">
        <v>90</v>
      </c>
      <c r="C8" s="1" t="s">
        <v>8</v>
      </c>
      <c r="D8" s="2">
        <v>50</v>
      </c>
      <c r="E8" s="55"/>
      <c r="F8" s="56">
        <f>D8*E8</f>
        <v>0</v>
      </c>
      <c r="G8" s="49"/>
      <c r="H8" s="57"/>
      <c r="I8" s="58"/>
      <c r="J8" s="58"/>
    </row>
    <row r="9" spans="1:10">
      <c r="A9" s="518" t="s">
        <v>9</v>
      </c>
      <c r="B9" s="519"/>
      <c r="C9" s="519"/>
      <c r="D9" s="519"/>
      <c r="E9" s="520"/>
      <c r="F9" s="32">
        <f>SUM(F5:F8)</f>
        <v>0</v>
      </c>
      <c r="G9" s="33"/>
      <c r="H9" s="34">
        <f>SUM(H5:H8)</f>
        <v>0</v>
      </c>
      <c r="I9" s="35"/>
      <c r="J9" s="35"/>
    </row>
    <row r="10" spans="1:10">
      <c r="A10" s="17"/>
      <c r="B10" s="36"/>
      <c r="C10" s="30"/>
      <c r="D10" s="29"/>
      <c r="E10" s="37"/>
      <c r="F10" s="29"/>
      <c r="G10" s="29"/>
      <c r="H10" s="30"/>
      <c r="I10" s="17"/>
      <c r="J10" s="17"/>
    </row>
    <row r="11" spans="1:10">
      <c r="A11" s="17"/>
      <c r="B11" s="553"/>
      <c r="C11" s="553"/>
      <c r="D11" s="553"/>
      <c r="E11" s="553"/>
      <c r="F11" s="29"/>
      <c r="G11" s="29"/>
      <c r="H11" s="38"/>
      <c r="I11" s="38"/>
      <c r="J11" s="38"/>
    </row>
    <row r="12" spans="1:10">
      <c r="A12" s="17"/>
      <c r="B12" s="476"/>
      <c r="C12" s="476"/>
      <c r="D12" s="476"/>
      <c r="E12" s="476"/>
      <c r="F12" s="29"/>
      <c r="G12" s="29"/>
      <c r="H12" s="17" t="s">
        <v>104</v>
      </c>
      <c r="I12" s="17"/>
      <c r="J12" s="17"/>
    </row>
  </sheetData>
  <mergeCells count="5">
    <mergeCell ref="D4:J4"/>
    <mergeCell ref="B11:E11"/>
    <mergeCell ref="B12:E12"/>
    <mergeCell ref="A2:J2"/>
    <mergeCell ref="A9:E9"/>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view="pageBreakPreview" zoomScaleNormal="100" zoomScaleSheetLayoutView="100" workbookViewId="0">
      <selection activeCell="G5" sqref="G5:H6"/>
    </sheetView>
  </sheetViews>
  <sheetFormatPr defaultRowHeight="14.4"/>
  <cols>
    <col min="1" max="1" width="5.33203125" customWidth="1"/>
    <col min="2" max="2" width="41.33203125" customWidth="1"/>
    <col min="5" max="5" width="11.88671875" customWidth="1"/>
    <col min="6" max="6" width="15.88671875" customWidth="1"/>
    <col min="8" max="8" width="14.44140625" customWidth="1"/>
    <col min="9" max="9" width="13.44140625" customWidth="1"/>
    <col min="10" max="10" width="15" customWidth="1"/>
  </cols>
  <sheetData>
    <row r="1" spans="1:10">
      <c r="A1" s="17"/>
      <c r="B1" s="17"/>
      <c r="C1" s="17"/>
      <c r="D1" s="17"/>
      <c r="E1" s="17"/>
      <c r="F1" s="17"/>
      <c r="G1" s="17"/>
      <c r="H1" s="17"/>
      <c r="I1" s="17"/>
      <c r="J1" s="31" t="s">
        <v>577</v>
      </c>
    </row>
    <row r="2" spans="1:10">
      <c r="A2" s="478" t="s">
        <v>576</v>
      </c>
      <c r="B2" s="478"/>
      <c r="C2" s="478"/>
      <c r="D2" s="478"/>
      <c r="E2" s="478"/>
      <c r="F2" s="478"/>
      <c r="G2" s="478"/>
      <c r="H2" s="478"/>
      <c r="I2" s="478"/>
      <c r="J2" s="478"/>
    </row>
    <row r="3" spans="1:10" ht="30.6">
      <c r="A3" s="1" t="s">
        <v>0</v>
      </c>
      <c r="B3" s="1" t="s">
        <v>1</v>
      </c>
      <c r="C3" s="1" t="s">
        <v>2</v>
      </c>
      <c r="D3" s="1" t="s">
        <v>144</v>
      </c>
      <c r="E3" s="3" t="s">
        <v>3</v>
      </c>
      <c r="F3" s="2" t="s">
        <v>4</v>
      </c>
      <c r="G3" s="4" t="s">
        <v>5</v>
      </c>
      <c r="H3" s="1" t="s">
        <v>6</v>
      </c>
      <c r="I3" s="1" t="s">
        <v>235</v>
      </c>
      <c r="J3" s="1" t="s">
        <v>7</v>
      </c>
    </row>
    <row r="4" spans="1:10" ht="57">
      <c r="A4" s="554">
        <v>1</v>
      </c>
      <c r="B4" s="45" t="s">
        <v>392</v>
      </c>
      <c r="C4" s="64"/>
      <c r="D4" s="556"/>
      <c r="E4" s="557"/>
      <c r="F4" s="557"/>
      <c r="G4" s="557"/>
      <c r="H4" s="557"/>
      <c r="I4" s="557"/>
      <c r="J4" s="558"/>
    </row>
    <row r="5" spans="1:10" ht="34.200000000000003">
      <c r="A5" s="555"/>
      <c r="B5" s="45" t="s">
        <v>393</v>
      </c>
      <c r="C5" s="1" t="s">
        <v>8</v>
      </c>
      <c r="D5" s="1">
        <v>40</v>
      </c>
      <c r="E5" s="57"/>
      <c r="F5" s="56">
        <f>D5*E5</f>
        <v>0</v>
      </c>
      <c r="G5" s="59"/>
      <c r="H5" s="57"/>
      <c r="I5" s="58"/>
      <c r="J5" s="58"/>
    </row>
    <row r="6" spans="1:10">
      <c r="A6" s="555"/>
      <c r="B6" s="45" t="s">
        <v>146</v>
      </c>
      <c r="C6" s="1" t="s">
        <v>8</v>
      </c>
      <c r="D6" s="1">
        <v>40</v>
      </c>
      <c r="E6" s="57"/>
      <c r="F6" s="56">
        <f>D6*E6</f>
        <v>0</v>
      </c>
      <c r="G6" s="59"/>
      <c r="H6" s="57"/>
      <c r="I6" s="58"/>
      <c r="J6" s="58"/>
    </row>
    <row r="7" spans="1:10">
      <c r="A7" s="518" t="s">
        <v>9</v>
      </c>
      <c r="B7" s="519"/>
      <c r="C7" s="519"/>
      <c r="D7" s="519"/>
      <c r="E7" s="520"/>
      <c r="F7" s="32">
        <f>SUM(F5:F6)</f>
        <v>0</v>
      </c>
      <c r="G7" s="33"/>
      <c r="H7" s="34">
        <f>SUM(H5:H6)</f>
        <v>0</v>
      </c>
      <c r="I7" s="35"/>
      <c r="J7" s="35"/>
    </row>
    <row r="8" spans="1:10">
      <c r="A8" s="17"/>
      <c r="B8" s="36"/>
      <c r="C8" s="30"/>
      <c r="D8" s="29"/>
      <c r="E8" s="37"/>
      <c r="F8" s="29"/>
      <c r="G8" s="29"/>
      <c r="H8" s="30"/>
      <c r="I8" s="17"/>
      <c r="J8" s="17"/>
    </row>
    <row r="9" spans="1:10">
      <c r="A9" s="17"/>
      <c r="B9" s="482" t="s">
        <v>575</v>
      </c>
      <c r="C9" s="482"/>
      <c r="D9" s="482"/>
      <c r="E9" s="482"/>
      <c r="F9" s="482"/>
      <c r="G9" s="482"/>
      <c r="H9" s="30"/>
      <c r="I9" s="17"/>
      <c r="J9" s="17"/>
    </row>
    <row r="10" spans="1:10">
      <c r="A10" s="17"/>
      <c r="B10" s="51"/>
      <c r="C10" s="51"/>
      <c r="D10" s="51"/>
      <c r="E10" s="51"/>
      <c r="F10" s="51"/>
      <c r="G10" s="51"/>
      <c r="H10" s="30"/>
      <c r="I10" s="17"/>
      <c r="J10" s="17"/>
    </row>
    <row r="11" spans="1:10">
      <c r="A11" s="17"/>
      <c r="B11" s="36"/>
      <c r="C11" s="30"/>
      <c r="D11" s="29"/>
      <c r="E11" s="37"/>
      <c r="F11" s="29"/>
      <c r="G11" s="29"/>
      <c r="H11" s="30"/>
      <c r="I11" s="17"/>
      <c r="J11" s="17"/>
    </row>
    <row r="12" spans="1:10">
      <c r="A12" s="17"/>
      <c r="B12" s="476"/>
      <c r="C12" s="476"/>
      <c r="D12" s="476"/>
      <c r="E12" s="476"/>
      <c r="F12" s="29"/>
      <c r="G12" s="29"/>
      <c r="H12" s="38"/>
      <c r="I12" s="38"/>
      <c r="J12" s="38"/>
    </row>
    <row r="13" spans="1:10">
      <c r="A13" s="17"/>
      <c r="B13" s="476"/>
      <c r="C13" s="476"/>
      <c r="D13" s="476"/>
      <c r="E13" s="476"/>
      <c r="F13" s="29"/>
      <c r="G13" s="29"/>
      <c r="H13" s="17" t="s">
        <v>104</v>
      </c>
      <c r="I13" s="17"/>
      <c r="J13" s="17"/>
    </row>
  </sheetData>
  <mergeCells count="7">
    <mergeCell ref="B12:E12"/>
    <mergeCell ref="B13:E13"/>
    <mergeCell ref="A7:E7"/>
    <mergeCell ref="A2:J2"/>
    <mergeCell ref="A4:A6"/>
    <mergeCell ref="D4:J4"/>
    <mergeCell ref="B9:G9"/>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G4" sqref="G4"/>
    </sheetView>
  </sheetViews>
  <sheetFormatPr defaultRowHeight="14.4"/>
  <cols>
    <col min="1" max="1" width="5.33203125" customWidth="1"/>
    <col min="2" max="2" width="43.33203125" customWidth="1"/>
    <col min="5" max="5" width="11.88671875" customWidth="1"/>
    <col min="6" max="6" width="15.88671875" customWidth="1"/>
    <col min="8" max="8" width="14.44140625" customWidth="1"/>
    <col min="9" max="9" width="15.6640625" customWidth="1"/>
    <col min="10" max="10" width="14.109375" customWidth="1"/>
  </cols>
  <sheetData>
    <row r="1" spans="1:11">
      <c r="A1" s="17"/>
      <c r="B1" s="17"/>
      <c r="C1" s="17"/>
      <c r="D1" s="17"/>
      <c r="E1" s="17"/>
      <c r="F1" s="17"/>
      <c r="G1" s="17"/>
      <c r="H1" s="17"/>
      <c r="I1" s="17"/>
      <c r="J1" s="31" t="s">
        <v>579</v>
      </c>
    </row>
    <row r="2" spans="1:11">
      <c r="A2" s="478" t="s">
        <v>578</v>
      </c>
      <c r="B2" s="478"/>
      <c r="C2" s="478"/>
      <c r="D2" s="478"/>
      <c r="E2" s="478"/>
      <c r="F2" s="478"/>
      <c r="G2" s="478"/>
      <c r="H2" s="478"/>
      <c r="I2" s="478"/>
      <c r="J2" s="478"/>
    </row>
    <row r="3" spans="1:11" ht="30.6">
      <c r="A3" s="1" t="s">
        <v>0</v>
      </c>
      <c r="B3" s="1" t="s">
        <v>1</v>
      </c>
      <c r="C3" s="1" t="s">
        <v>2</v>
      </c>
      <c r="D3" s="1" t="s">
        <v>144</v>
      </c>
      <c r="E3" s="3" t="s">
        <v>3</v>
      </c>
      <c r="F3" s="2" t="s">
        <v>4</v>
      </c>
      <c r="G3" s="4" t="s">
        <v>5</v>
      </c>
      <c r="H3" s="1" t="s">
        <v>6</v>
      </c>
      <c r="I3" s="1" t="s">
        <v>235</v>
      </c>
      <c r="J3" s="1" t="s">
        <v>7</v>
      </c>
    </row>
    <row r="4" spans="1:11" ht="89.25" customHeight="1">
      <c r="A4" s="1">
        <v>1</v>
      </c>
      <c r="B4" s="5" t="s">
        <v>394</v>
      </c>
      <c r="C4" s="1" t="s">
        <v>86</v>
      </c>
      <c r="D4" s="2">
        <v>40</v>
      </c>
      <c r="E4" s="3"/>
      <c r="F4" s="6">
        <f>D4*E4</f>
        <v>0</v>
      </c>
      <c r="G4" s="59"/>
      <c r="H4" s="40">
        <f>F4*1.08</f>
        <v>0</v>
      </c>
      <c r="I4" s="1"/>
      <c r="J4" s="1"/>
    </row>
    <row r="5" spans="1:11">
      <c r="A5" s="518" t="s">
        <v>9</v>
      </c>
      <c r="B5" s="519"/>
      <c r="C5" s="519"/>
      <c r="D5" s="519"/>
      <c r="E5" s="520"/>
      <c r="F5" s="32">
        <f>F4</f>
        <v>0</v>
      </c>
      <c r="G5" s="33"/>
      <c r="H5" s="34">
        <f>H4</f>
        <v>0</v>
      </c>
      <c r="I5" s="35"/>
      <c r="J5" s="35"/>
    </row>
    <row r="6" spans="1:11">
      <c r="A6" s="17"/>
      <c r="B6" s="36"/>
      <c r="C6" s="30"/>
      <c r="D6" s="29"/>
      <c r="E6" s="37"/>
      <c r="F6" s="29"/>
      <c r="G6" s="29"/>
      <c r="H6" s="30"/>
      <c r="I6" s="17"/>
      <c r="J6" s="17"/>
    </row>
    <row r="7" spans="1:11">
      <c r="A7" s="17"/>
      <c r="B7" s="36"/>
      <c r="C7" s="30"/>
      <c r="D7" s="29"/>
      <c r="E7" s="37"/>
      <c r="F7" s="29"/>
      <c r="G7" s="29"/>
      <c r="H7" s="30"/>
      <c r="I7" s="17"/>
      <c r="J7" s="17"/>
    </row>
    <row r="8" spans="1:11">
      <c r="A8" s="17"/>
      <c r="B8" s="476"/>
      <c r="C8" s="476"/>
      <c r="D8" s="476"/>
      <c r="E8" s="476"/>
      <c r="F8" s="29"/>
      <c r="G8" s="29"/>
      <c r="H8" s="38"/>
      <c r="I8" s="38"/>
      <c r="J8" s="38"/>
    </row>
    <row r="9" spans="1:11">
      <c r="A9" s="17"/>
      <c r="B9" s="476"/>
      <c r="C9" s="476"/>
      <c r="D9" s="476"/>
      <c r="E9" s="476"/>
      <c r="F9" s="29"/>
      <c r="G9" s="477" t="s">
        <v>104</v>
      </c>
      <c r="H9" s="477"/>
      <c r="I9" s="477"/>
      <c r="J9" s="477"/>
      <c r="K9" s="477"/>
    </row>
  </sheetData>
  <mergeCells count="5">
    <mergeCell ref="B9:E9"/>
    <mergeCell ref="A2:J2"/>
    <mergeCell ref="A5:E5"/>
    <mergeCell ref="B8:E8"/>
    <mergeCell ref="G9:K9"/>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H4" sqref="H4:H7"/>
    </sheetView>
  </sheetViews>
  <sheetFormatPr defaultRowHeight="14.4"/>
  <cols>
    <col min="1" max="1" width="5.33203125" customWidth="1"/>
    <col min="2" max="2" width="45.33203125" customWidth="1"/>
    <col min="5" max="5" width="11.88671875" customWidth="1"/>
    <col min="6" max="6" width="15.88671875" customWidth="1"/>
    <col min="8" max="8" width="14.44140625" customWidth="1"/>
    <col min="9" max="9" width="14.6640625" customWidth="1"/>
  </cols>
  <sheetData>
    <row r="1" spans="1:11">
      <c r="A1" s="17"/>
      <c r="B1" s="17"/>
      <c r="C1" s="17"/>
      <c r="D1" s="17"/>
      <c r="E1" s="17"/>
      <c r="F1" s="17"/>
      <c r="G1" s="17"/>
      <c r="H1" s="17"/>
      <c r="I1" s="17"/>
      <c r="J1" s="31" t="s">
        <v>581</v>
      </c>
    </row>
    <row r="2" spans="1:11">
      <c r="A2" s="478" t="s">
        <v>580</v>
      </c>
      <c r="B2" s="478"/>
      <c r="C2" s="478"/>
      <c r="D2" s="478"/>
      <c r="E2" s="478"/>
      <c r="F2" s="478"/>
      <c r="G2" s="478"/>
      <c r="H2" s="478"/>
      <c r="I2" s="478"/>
      <c r="J2" s="478"/>
    </row>
    <row r="3" spans="1:11" ht="30.6">
      <c r="A3" s="1" t="s">
        <v>0</v>
      </c>
      <c r="B3" s="1" t="s">
        <v>1</v>
      </c>
      <c r="C3" s="1" t="s">
        <v>2</v>
      </c>
      <c r="D3" s="1" t="s">
        <v>144</v>
      </c>
      <c r="E3" s="3" t="s">
        <v>3</v>
      </c>
      <c r="F3" s="2" t="s">
        <v>4</v>
      </c>
      <c r="G3" s="4" t="s">
        <v>5</v>
      </c>
      <c r="H3" s="1" t="s">
        <v>6</v>
      </c>
      <c r="I3" s="1" t="s">
        <v>235</v>
      </c>
      <c r="J3" s="1" t="s">
        <v>7</v>
      </c>
    </row>
    <row r="4" spans="1:11" ht="22.95" customHeight="1">
      <c r="A4" s="554">
        <v>1</v>
      </c>
      <c r="B4" s="45" t="s">
        <v>91</v>
      </c>
      <c r="C4" s="554" t="s">
        <v>86</v>
      </c>
      <c r="D4" s="42"/>
      <c r="E4" s="560"/>
      <c r="F4" s="563">
        <f>D6*E4</f>
        <v>0</v>
      </c>
      <c r="G4" s="566"/>
      <c r="H4" s="569"/>
      <c r="I4" s="572"/>
      <c r="J4" s="554"/>
    </row>
    <row r="5" spans="1:11" ht="60.6" customHeight="1">
      <c r="A5" s="555"/>
      <c r="B5" s="45" t="s">
        <v>395</v>
      </c>
      <c r="C5" s="555"/>
      <c r="D5" s="46"/>
      <c r="E5" s="561"/>
      <c r="F5" s="564"/>
      <c r="G5" s="567"/>
      <c r="H5" s="570"/>
      <c r="I5" s="555"/>
      <c r="J5" s="555"/>
    </row>
    <row r="6" spans="1:11" ht="58.2" customHeight="1">
      <c r="A6" s="555"/>
      <c r="B6" s="45" t="s">
        <v>396</v>
      </c>
      <c r="C6" s="555"/>
      <c r="D6" s="46">
        <v>100</v>
      </c>
      <c r="E6" s="561"/>
      <c r="F6" s="564"/>
      <c r="G6" s="567"/>
      <c r="H6" s="570"/>
      <c r="I6" s="555"/>
      <c r="J6" s="555"/>
    </row>
    <row r="7" spans="1:11" ht="77.400000000000006" customHeight="1">
      <c r="A7" s="559"/>
      <c r="B7" s="45" t="s">
        <v>397</v>
      </c>
      <c r="C7" s="559"/>
      <c r="D7" s="47"/>
      <c r="E7" s="562"/>
      <c r="F7" s="565"/>
      <c r="G7" s="568"/>
      <c r="H7" s="571"/>
      <c r="I7" s="559"/>
      <c r="J7" s="559"/>
    </row>
    <row r="8" spans="1:11">
      <c r="A8" s="518" t="s">
        <v>9</v>
      </c>
      <c r="B8" s="519"/>
      <c r="C8" s="519"/>
      <c r="D8" s="519"/>
      <c r="E8" s="520"/>
      <c r="F8" s="32">
        <f>F4</f>
        <v>0</v>
      </c>
      <c r="G8" s="33"/>
      <c r="H8" s="34">
        <f>H4</f>
        <v>0</v>
      </c>
      <c r="I8" s="35"/>
      <c r="J8" s="35"/>
    </row>
    <row r="9" spans="1:11">
      <c r="A9" s="17"/>
      <c r="B9" s="36"/>
      <c r="C9" s="30"/>
      <c r="D9" s="29"/>
      <c r="E9" s="37"/>
      <c r="F9" s="29"/>
      <c r="G9" s="29"/>
      <c r="H9" s="30"/>
      <c r="I9" s="17"/>
      <c r="J9" s="17"/>
    </row>
    <row r="10" spans="1:11">
      <c r="A10" s="17"/>
      <c r="B10" s="476"/>
      <c r="C10" s="476"/>
      <c r="D10" s="476"/>
      <c r="E10" s="476"/>
      <c r="F10" s="29"/>
      <c r="G10" s="29"/>
      <c r="H10" s="38"/>
      <c r="I10" s="38"/>
      <c r="J10" s="38"/>
    </row>
    <row r="11" spans="1:11">
      <c r="A11" s="17"/>
      <c r="B11" s="476"/>
      <c r="C11" s="476"/>
      <c r="D11" s="476"/>
      <c r="E11" s="476"/>
      <c r="F11" s="29"/>
      <c r="G11" s="477" t="s">
        <v>104</v>
      </c>
      <c r="H11" s="477"/>
      <c r="I11" s="477"/>
      <c r="J11" s="477"/>
      <c r="K11" s="477"/>
    </row>
  </sheetData>
  <mergeCells count="13">
    <mergeCell ref="A8:E8"/>
    <mergeCell ref="B10:E10"/>
    <mergeCell ref="B11:E11"/>
    <mergeCell ref="G11:K11"/>
    <mergeCell ref="A2:J2"/>
    <mergeCell ref="A4:A7"/>
    <mergeCell ref="C4:C7"/>
    <mergeCell ref="E4:E7"/>
    <mergeCell ref="F4:F7"/>
    <mergeCell ref="G4:G7"/>
    <mergeCell ref="H4:H7"/>
    <mergeCell ref="J4:J7"/>
    <mergeCell ref="I4:I7"/>
  </mergeCells>
  <printOptions horizontalCentered="1"/>
  <pageMargins left="0" right="0" top="0.59055118110236227" bottom="0" header="0.31496062992125984" footer="0"/>
  <pageSetup paperSize="9" scale="69" orientation="landscape" r:id="rId1"/>
  <headerFooter>
    <oddHeader>&amp;CZP/36/2023</oddHeader>
  </headerFooter>
  <colBreaks count="1" manualBreakCount="1">
    <brk id="11" max="14"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H4" sqref="H4"/>
    </sheetView>
  </sheetViews>
  <sheetFormatPr defaultRowHeight="14.4"/>
  <cols>
    <col min="1" max="1" width="5.33203125" customWidth="1"/>
    <col min="2" max="2" width="52.6640625" customWidth="1"/>
    <col min="5" max="5" width="11.88671875" customWidth="1"/>
    <col min="6" max="6" width="15.88671875" customWidth="1"/>
    <col min="8" max="8" width="14.44140625" customWidth="1"/>
    <col min="9" max="9" width="10" customWidth="1"/>
  </cols>
  <sheetData>
    <row r="1" spans="1:11">
      <c r="A1" s="17"/>
      <c r="B1" s="17"/>
      <c r="C1" s="17"/>
      <c r="D1" s="17"/>
      <c r="E1" s="17"/>
      <c r="F1" s="17"/>
      <c r="G1" s="17"/>
      <c r="H1" s="17"/>
      <c r="I1" s="17"/>
      <c r="J1" s="31" t="s">
        <v>583</v>
      </c>
    </row>
    <row r="2" spans="1:11">
      <c r="A2" s="478" t="s">
        <v>582</v>
      </c>
      <c r="B2" s="478"/>
      <c r="C2" s="478"/>
      <c r="D2" s="478"/>
      <c r="E2" s="478"/>
      <c r="F2" s="478"/>
      <c r="G2" s="478"/>
      <c r="H2" s="478"/>
      <c r="I2" s="478"/>
      <c r="J2" s="478"/>
    </row>
    <row r="3" spans="1:11" ht="30.6">
      <c r="A3" s="1" t="s">
        <v>0</v>
      </c>
      <c r="B3" s="1" t="s">
        <v>1</v>
      </c>
      <c r="C3" s="1" t="s">
        <v>2</v>
      </c>
      <c r="D3" s="1" t="s">
        <v>144</v>
      </c>
      <c r="E3" s="3" t="s">
        <v>3</v>
      </c>
      <c r="F3" s="2" t="s">
        <v>4</v>
      </c>
      <c r="G3" s="4" t="s">
        <v>5</v>
      </c>
      <c r="H3" s="1" t="s">
        <v>6</v>
      </c>
      <c r="I3" s="1" t="s">
        <v>235</v>
      </c>
      <c r="J3" s="1" t="s">
        <v>7</v>
      </c>
    </row>
    <row r="4" spans="1:11" ht="102" customHeight="1">
      <c r="A4" s="9">
        <v>1</v>
      </c>
      <c r="B4" s="8" t="s">
        <v>398</v>
      </c>
      <c r="C4" s="9" t="s">
        <v>58</v>
      </c>
      <c r="D4" s="42">
        <v>60</v>
      </c>
      <c r="E4" s="54"/>
      <c r="F4" s="52">
        <f>D4*E4</f>
        <v>0</v>
      </c>
      <c r="G4" s="60"/>
      <c r="H4" s="53"/>
      <c r="I4" s="9"/>
      <c r="J4" s="9"/>
    </row>
    <row r="5" spans="1:11">
      <c r="A5" s="518" t="s">
        <v>9</v>
      </c>
      <c r="B5" s="519"/>
      <c r="C5" s="519"/>
      <c r="D5" s="519"/>
      <c r="E5" s="520"/>
      <c r="F5" s="32">
        <f>F4</f>
        <v>0</v>
      </c>
      <c r="G5" s="33"/>
      <c r="H5" s="34">
        <f>H4</f>
        <v>0</v>
      </c>
      <c r="I5" s="35"/>
      <c r="J5" s="35"/>
    </row>
    <row r="6" spans="1:11">
      <c r="A6" s="17"/>
      <c r="B6" s="36"/>
      <c r="C6" s="30"/>
      <c r="D6" s="29"/>
      <c r="E6" s="37"/>
      <c r="F6" s="29"/>
      <c r="G6" s="29"/>
      <c r="H6" s="30"/>
      <c r="I6" s="17"/>
      <c r="J6" s="17"/>
    </row>
    <row r="7" spans="1:11">
      <c r="A7" s="17"/>
      <c r="B7" s="36"/>
      <c r="C7" s="30"/>
      <c r="D7" s="29"/>
      <c r="E7" s="37"/>
      <c r="F7" s="29"/>
      <c r="G7" s="29"/>
      <c r="H7" s="30"/>
      <c r="I7" s="17"/>
      <c r="J7" s="17"/>
    </row>
    <row r="8" spans="1:11">
      <c r="A8" s="17"/>
      <c r="B8" s="476"/>
      <c r="C8" s="476"/>
      <c r="D8" s="476"/>
      <c r="E8" s="476"/>
      <c r="F8" s="29"/>
      <c r="G8" s="29"/>
      <c r="H8" s="38"/>
      <c r="I8" s="38"/>
      <c r="J8" s="38"/>
    </row>
    <row r="9" spans="1:11">
      <c r="A9" s="17"/>
      <c r="B9" s="476"/>
      <c r="C9" s="476"/>
      <c r="D9" s="476"/>
      <c r="E9" s="476"/>
      <c r="F9" s="29"/>
      <c r="G9" s="477" t="s">
        <v>104</v>
      </c>
      <c r="H9" s="477"/>
      <c r="I9" s="477"/>
      <c r="J9" s="477"/>
      <c r="K9" s="477"/>
    </row>
  </sheetData>
  <mergeCells count="5">
    <mergeCell ref="B9:E9"/>
    <mergeCell ref="G9:K9"/>
    <mergeCell ref="A2:J2"/>
    <mergeCell ref="A5:E5"/>
    <mergeCell ref="B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E4" sqref="E4"/>
    </sheetView>
  </sheetViews>
  <sheetFormatPr defaultRowHeight="14.4"/>
  <cols>
    <col min="1" max="1" width="5.33203125" customWidth="1"/>
    <col min="2" max="2" width="48.33203125" customWidth="1"/>
    <col min="5" max="5" width="11.88671875" customWidth="1"/>
    <col min="6" max="6" width="15.88671875" customWidth="1"/>
    <col min="8" max="8" width="14.44140625" customWidth="1"/>
    <col min="9" max="9" width="10" customWidth="1"/>
    <col min="10" max="10" width="15.6640625" customWidth="1"/>
  </cols>
  <sheetData>
    <row r="1" spans="1:11">
      <c r="A1" s="17"/>
      <c r="B1" s="17"/>
      <c r="C1" s="17"/>
      <c r="D1" s="17"/>
      <c r="E1" s="17"/>
      <c r="F1" s="17"/>
      <c r="G1" s="17"/>
      <c r="H1" s="17"/>
      <c r="I1" s="17"/>
      <c r="J1" s="31" t="s">
        <v>585</v>
      </c>
    </row>
    <row r="2" spans="1:11">
      <c r="A2" s="478" t="s">
        <v>584</v>
      </c>
      <c r="B2" s="478"/>
      <c r="C2" s="478"/>
      <c r="D2" s="478"/>
      <c r="E2" s="478"/>
      <c r="F2" s="478"/>
      <c r="G2" s="478"/>
      <c r="H2" s="478"/>
      <c r="I2" s="478"/>
      <c r="J2" s="478"/>
    </row>
    <row r="3" spans="1:11" ht="30.6">
      <c r="A3" s="1" t="s">
        <v>0</v>
      </c>
      <c r="B3" s="1" t="s">
        <v>1</v>
      </c>
      <c r="C3" s="1" t="s">
        <v>2</v>
      </c>
      <c r="D3" s="1" t="s">
        <v>144</v>
      </c>
      <c r="E3" s="3" t="s">
        <v>3</v>
      </c>
      <c r="F3" s="2" t="s">
        <v>4</v>
      </c>
      <c r="G3" s="4" t="s">
        <v>5</v>
      </c>
      <c r="H3" s="1" t="s">
        <v>6</v>
      </c>
      <c r="I3" s="1" t="s">
        <v>235</v>
      </c>
      <c r="J3" s="1" t="s">
        <v>7</v>
      </c>
    </row>
    <row r="4" spans="1:11" ht="60.6" customHeight="1">
      <c r="A4" s="9">
        <v>1</v>
      </c>
      <c r="B4" s="8" t="s">
        <v>145</v>
      </c>
      <c r="C4" s="9" t="s">
        <v>58</v>
      </c>
      <c r="D4" s="9">
        <v>50</v>
      </c>
      <c r="E4" s="54"/>
      <c r="F4" s="61">
        <f>D4*E4</f>
        <v>0</v>
      </c>
      <c r="G4" s="62"/>
      <c r="H4" s="63"/>
      <c r="I4" s="9"/>
      <c r="J4" s="9"/>
    </row>
    <row r="5" spans="1:11" ht="76.2" customHeight="1">
      <c r="A5" s="9">
        <v>2</v>
      </c>
      <c r="B5" s="8" t="s">
        <v>399</v>
      </c>
      <c r="C5" s="9" t="s">
        <v>58</v>
      </c>
      <c r="D5" s="42">
        <v>20</v>
      </c>
      <c r="E5" s="54"/>
      <c r="F5" s="61">
        <f>D5*E5</f>
        <v>0</v>
      </c>
      <c r="G5" s="62"/>
      <c r="H5" s="63"/>
      <c r="I5" s="9"/>
      <c r="J5" s="9"/>
    </row>
    <row r="6" spans="1:11">
      <c r="A6" s="518" t="s">
        <v>9</v>
      </c>
      <c r="B6" s="519"/>
      <c r="C6" s="519"/>
      <c r="D6" s="519"/>
      <c r="E6" s="520"/>
      <c r="F6" s="32">
        <f>SUM(F4:F5)</f>
        <v>0</v>
      </c>
      <c r="G6" s="137"/>
      <c r="H6" s="34">
        <f>SUM(H4:H5)</f>
        <v>0</v>
      </c>
      <c r="I6" s="35"/>
      <c r="J6" s="35"/>
    </row>
    <row r="7" spans="1:11">
      <c r="A7" s="17"/>
      <c r="B7" s="36"/>
      <c r="C7" s="30"/>
      <c r="D7" s="29"/>
      <c r="E7" s="37"/>
      <c r="F7" s="29"/>
      <c r="G7" s="29"/>
      <c r="H7" s="30"/>
      <c r="I7" s="17"/>
      <c r="J7" s="17"/>
    </row>
    <row r="8" spans="1:11">
      <c r="A8" s="17"/>
      <c r="B8" s="476"/>
      <c r="C8" s="476"/>
      <c r="D8" s="476"/>
      <c r="E8" s="476"/>
      <c r="F8" s="29"/>
      <c r="G8" s="29"/>
      <c r="H8" s="38"/>
      <c r="I8" s="38"/>
      <c r="J8" s="38"/>
    </row>
    <row r="9" spans="1:11">
      <c r="A9" s="17"/>
      <c r="B9" s="476"/>
      <c r="C9" s="476"/>
      <c r="D9" s="476"/>
      <c r="E9" s="476"/>
      <c r="F9" s="29"/>
      <c r="G9" s="477" t="s">
        <v>104</v>
      </c>
      <c r="H9" s="477"/>
      <c r="I9" s="477"/>
      <c r="J9" s="477"/>
      <c r="K9" s="477"/>
    </row>
  </sheetData>
  <mergeCells count="5">
    <mergeCell ref="B9:E9"/>
    <mergeCell ref="G9:K9"/>
    <mergeCell ref="A2:J2"/>
    <mergeCell ref="A6:E6"/>
    <mergeCell ref="B8:E8"/>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16" zoomScaleNormal="100" zoomScaleSheetLayoutView="100" workbookViewId="0">
      <selection activeCell="A4" sqref="A4:A31"/>
    </sheetView>
  </sheetViews>
  <sheetFormatPr defaultColWidth="8.88671875" defaultRowHeight="11.4"/>
  <cols>
    <col min="1" max="1" width="4" style="150" customWidth="1"/>
    <col min="2" max="2" width="77.44140625" style="150" customWidth="1"/>
    <col min="3" max="3" width="4.88671875" style="150" customWidth="1"/>
    <col min="4" max="4" width="9.109375" style="150" customWidth="1"/>
    <col min="5" max="5" width="11.109375" style="150" customWidth="1"/>
    <col min="6" max="6" width="16.44140625" style="150" customWidth="1"/>
    <col min="7" max="7" width="7.33203125" style="150" customWidth="1"/>
    <col min="8" max="8" width="15.109375" style="150" bestFit="1" customWidth="1"/>
    <col min="9" max="9" width="12" style="150" customWidth="1"/>
    <col min="10" max="10" width="13.6640625" style="150" customWidth="1"/>
    <col min="11" max="16384" width="8.88671875" style="150"/>
  </cols>
  <sheetData>
    <row r="1" spans="1:10">
      <c r="J1" s="151" t="s">
        <v>225</v>
      </c>
    </row>
    <row r="2" spans="1:10">
      <c r="A2" s="444" t="s">
        <v>528</v>
      </c>
      <c r="B2" s="444"/>
      <c r="C2" s="444"/>
      <c r="D2" s="444"/>
      <c r="E2" s="444"/>
      <c r="F2" s="444"/>
      <c r="G2" s="444"/>
      <c r="H2" s="444"/>
      <c r="I2" s="444"/>
      <c r="J2" s="444"/>
    </row>
    <row r="3" spans="1:10" ht="45.6">
      <c r="A3" s="146" t="s">
        <v>0</v>
      </c>
      <c r="B3" s="146" t="s">
        <v>1</v>
      </c>
      <c r="C3" s="146" t="s">
        <v>2</v>
      </c>
      <c r="D3" s="146" t="s">
        <v>144</v>
      </c>
      <c r="E3" s="3" t="s">
        <v>3</v>
      </c>
      <c r="F3" s="146" t="s">
        <v>4</v>
      </c>
      <c r="G3" s="146" t="s">
        <v>5</v>
      </c>
      <c r="H3" s="146" t="s">
        <v>6</v>
      </c>
      <c r="I3" s="146" t="s">
        <v>234</v>
      </c>
      <c r="J3" s="146" t="s">
        <v>7</v>
      </c>
    </row>
    <row r="4" spans="1:10" ht="57">
      <c r="A4" s="146">
        <v>1</v>
      </c>
      <c r="B4" s="152" t="s">
        <v>474</v>
      </c>
      <c r="C4" s="146" t="s">
        <v>8</v>
      </c>
      <c r="D4" s="146">
        <v>25</v>
      </c>
      <c r="E4" s="89"/>
      <c r="F4" s="50">
        <f t="shared" ref="F4:F31" si="0">D4*E4</f>
        <v>0</v>
      </c>
      <c r="G4" s="153"/>
      <c r="H4" s="154"/>
      <c r="I4" s="146"/>
      <c r="J4" s="146"/>
    </row>
    <row r="5" spans="1:10" ht="34.200000000000003">
      <c r="A5" s="146">
        <v>2</v>
      </c>
      <c r="B5" s="152" t="s">
        <v>475</v>
      </c>
      <c r="C5" s="146" t="s">
        <v>8</v>
      </c>
      <c r="D5" s="146">
        <v>50</v>
      </c>
      <c r="E5" s="89"/>
      <c r="F5" s="50">
        <f t="shared" si="0"/>
        <v>0</v>
      </c>
      <c r="G5" s="153"/>
      <c r="H5" s="154"/>
      <c r="I5" s="146"/>
      <c r="J5" s="146"/>
    </row>
    <row r="6" spans="1:10">
      <c r="A6" s="146">
        <v>3</v>
      </c>
      <c r="B6" s="152" t="s">
        <v>476</v>
      </c>
      <c r="C6" s="146" t="s">
        <v>8</v>
      </c>
      <c r="D6" s="146">
        <v>15</v>
      </c>
      <c r="E6" s="89"/>
      <c r="F6" s="50">
        <f t="shared" si="0"/>
        <v>0</v>
      </c>
      <c r="G6" s="153"/>
      <c r="H6" s="154"/>
      <c r="I6" s="146"/>
      <c r="J6" s="146"/>
    </row>
    <row r="7" spans="1:10">
      <c r="A7" s="146">
        <v>4</v>
      </c>
      <c r="B7" s="210" t="s">
        <v>477</v>
      </c>
      <c r="C7" s="172" t="s">
        <v>8</v>
      </c>
      <c r="D7" s="172">
        <v>25</v>
      </c>
      <c r="E7" s="89"/>
      <c r="F7" s="50">
        <f t="shared" si="0"/>
        <v>0</v>
      </c>
      <c r="G7" s="153"/>
      <c r="H7" s="154"/>
      <c r="I7" s="172"/>
      <c r="J7" s="172"/>
    </row>
    <row r="8" spans="1:10" ht="22.8">
      <c r="A8" s="146">
        <v>5</v>
      </c>
      <c r="B8" s="152" t="s">
        <v>478</v>
      </c>
      <c r="C8" s="146" t="s">
        <v>8</v>
      </c>
      <c r="D8" s="146">
        <v>50</v>
      </c>
      <c r="E8" s="89"/>
      <c r="F8" s="50">
        <f t="shared" si="0"/>
        <v>0</v>
      </c>
      <c r="G8" s="153"/>
      <c r="H8" s="154"/>
      <c r="I8" s="146"/>
      <c r="J8" s="146"/>
    </row>
    <row r="9" spans="1:10" ht="22.8">
      <c r="A9" s="146">
        <v>6</v>
      </c>
      <c r="B9" s="152" t="s">
        <v>479</v>
      </c>
      <c r="C9" s="146" t="s">
        <v>8</v>
      </c>
      <c r="D9" s="146">
        <v>25</v>
      </c>
      <c r="E9" s="89"/>
      <c r="F9" s="50">
        <f t="shared" si="0"/>
        <v>0</v>
      </c>
      <c r="G9" s="153"/>
      <c r="H9" s="154"/>
      <c r="I9" s="146"/>
      <c r="J9" s="146"/>
    </row>
    <row r="10" spans="1:10" ht="22.8">
      <c r="A10" s="146">
        <v>7</v>
      </c>
      <c r="B10" s="152" t="s">
        <v>480</v>
      </c>
      <c r="C10" s="146" t="s">
        <v>8</v>
      </c>
      <c r="D10" s="146">
        <v>5</v>
      </c>
      <c r="E10" s="89"/>
      <c r="F10" s="50">
        <f t="shared" si="0"/>
        <v>0</v>
      </c>
      <c r="G10" s="153"/>
      <c r="H10" s="154"/>
      <c r="I10" s="146"/>
      <c r="J10" s="146"/>
    </row>
    <row r="11" spans="1:10" ht="17.25" customHeight="1">
      <c r="A11" s="146">
        <v>8</v>
      </c>
      <c r="B11" s="152" t="s">
        <v>481</v>
      </c>
      <c r="C11" s="146" t="s">
        <v>8</v>
      </c>
      <c r="D11" s="146">
        <v>5</v>
      </c>
      <c r="E11" s="89"/>
      <c r="F11" s="50">
        <f t="shared" si="0"/>
        <v>0</v>
      </c>
      <c r="G11" s="153"/>
      <c r="H11" s="154"/>
      <c r="I11" s="146"/>
      <c r="J11" s="146"/>
    </row>
    <row r="12" spans="1:10">
      <c r="A12" s="146">
        <v>9</v>
      </c>
      <c r="B12" s="152" t="s">
        <v>482</v>
      </c>
      <c r="C12" s="146" t="s">
        <v>8</v>
      </c>
      <c r="D12" s="146">
        <v>5</v>
      </c>
      <c r="E12" s="89"/>
      <c r="F12" s="50">
        <f t="shared" si="0"/>
        <v>0</v>
      </c>
      <c r="G12" s="153"/>
      <c r="H12" s="154"/>
      <c r="I12" s="146"/>
      <c r="J12" s="146"/>
    </row>
    <row r="13" spans="1:10" ht="34.200000000000003">
      <c r="A13" s="146">
        <v>10</v>
      </c>
      <c r="B13" s="152" t="s">
        <v>483</v>
      </c>
      <c r="C13" s="146" t="s">
        <v>8</v>
      </c>
      <c r="D13" s="146">
        <v>1</v>
      </c>
      <c r="E13" s="89"/>
      <c r="F13" s="50">
        <f t="shared" si="0"/>
        <v>0</v>
      </c>
      <c r="G13" s="153"/>
      <c r="H13" s="154"/>
      <c r="I13" s="146"/>
      <c r="J13" s="146"/>
    </row>
    <row r="14" spans="1:10" ht="22.8">
      <c r="A14" s="146">
        <v>11</v>
      </c>
      <c r="B14" s="152" t="s">
        <v>484</v>
      </c>
      <c r="C14" s="146" t="s">
        <v>8</v>
      </c>
      <c r="D14" s="146">
        <v>1</v>
      </c>
      <c r="E14" s="89"/>
      <c r="F14" s="50">
        <f t="shared" si="0"/>
        <v>0</v>
      </c>
      <c r="G14" s="153"/>
      <c r="H14" s="154"/>
      <c r="I14" s="146"/>
      <c r="J14" s="146"/>
    </row>
    <row r="15" spans="1:10">
      <c r="A15" s="146">
        <v>12</v>
      </c>
      <c r="B15" s="152" t="s">
        <v>485</v>
      </c>
      <c r="C15" s="146" t="s">
        <v>8</v>
      </c>
      <c r="D15" s="146">
        <v>1</v>
      </c>
      <c r="E15" s="89"/>
      <c r="F15" s="50">
        <f t="shared" si="0"/>
        <v>0</v>
      </c>
      <c r="G15" s="153"/>
      <c r="H15" s="154"/>
      <c r="I15" s="146"/>
      <c r="J15" s="146"/>
    </row>
    <row r="16" spans="1:10" ht="22.8">
      <c r="A16" s="146">
        <v>13</v>
      </c>
      <c r="B16" s="152" t="s">
        <v>486</v>
      </c>
      <c r="C16" s="146" t="s">
        <v>8</v>
      </c>
      <c r="D16" s="146">
        <v>25</v>
      </c>
      <c r="E16" s="89"/>
      <c r="F16" s="50">
        <f t="shared" si="0"/>
        <v>0</v>
      </c>
      <c r="G16" s="153"/>
      <c r="H16" s="154"/>
      <c r="I16" s="146"/>
      <c r="J16" s="146"/>
    </row>
    <row r="17" spans="1:10" ht="22.8">
      <c r="A17" s="146">
        <v>14</v>
      </c>
      <c r="B17" s="152" t="s">
        <v>487</v>
      </c>
      <c r="C17" s="146" t="s">
        <v>8</v>
      </c>
      <c r="D17" s="146">
        <v>25</v>
      </c>
      <c r="E17" s="89"/>
      <c r="F17" s="50">
        <f t="shared" si="0"/>
        <v>0</v>
      </c>
      <c r="G17" s="153"/>
      <c r="H17" s="154"/>
      <c r="I17" s="146"/>
      <c r="J17" s="146"/>
    </row>
    <row r="18" spans="1:10" ht="34.200000000000003">
      <c r="A18" s="146">
        <v>15</v>
      </c>
      <c r="B18" s="152" t="s">
        <v>488</v>
      </c>
      <c r="C18" s="146" t="s">
        <v>8</v>
      </c>
      <c r="D18" s="146">
        <v>50</v>
      </c>
      <c r="E18" s="89"/>
      <c r="F18" s="50">
        <f t="shared" si="0"/>
        <v>0</v>
      </c>
      <c r="G18" s="153"/>
      <c r="H18" s="154"/>
      <c r="I18" s="146"/>
      <c r="J18" s="146"/>
    </row>
    <row r="19" spans="1:10" ht="22.8">
      <c r="A19" s="146">
        <v>16</v>
      </c>
      <c r="B19" s="152" t="s">
        <v>489</v>
      </c>
      <c r="C19" s="146" t="s">
        <v>8</v>
      </c>
      <c r="D19" s="146">
        <v>25</v>
      </c>
      <c r="E19" s="89"/>
      <c r="F19" s="50">
        <f t="shared" si="0"/>
        <v>0</v>
      </c>
      <c r="G19" s="153"/>
      <c r="H19" s="154"/>
      <c r="I19" s="146"/>
      <c r="J19" s="146"/>
    </row>
    <row r="20" spans="1:10" s="219" customFormat="1">
      <c r="A20" s="146">
        <v>17</v>
      </c>
      <c r="B20" s="157" t="s">
        <v>490</v>
      </c>
      <c r="C20" s="160" t="s">
        <v>8</v>
      </c>
      <c r="D20" s="161">
        <v>25</v>
      </c>
      <c r="E20" s="89"/>
      <c r="F20" s="50">
        <f t="shared" si="0"/>
        <v>0</v>
      </c>
      <c r="G20" s="153"/>
      <c r="H20" s="154"/>
      <c r="I20" s="220"/>
      <c r="J20" s="220" t="s">
        <v>131</v>
      </c>
    </row>
    <row r="21" spans="1:10" ht="22.8">
      <c r="A21" s="146">
        <v>18</v>
      </c>
      <c r="B21" s="152" t="s">
        <v>491</v>
      </c>
      <c r="C21" s="146" t="s">
        <v>8</v>
      </c>
      <c r="D21" s="146">
        <v>25</v>
      </c>
      <c r="E21" s="89"/>
      <c r="F21" s="50">
        <f t="shared" si="0"/>
        <v>0</v>
      </c>
      <c r="G21" s="153"/>
      <c r="H21" s="154"/>
      <c r="I21" s="146"/>
      <c r="J21" s="146"/>
    </row>
    <row r="22" spans="1:10">
      <c r="A22" s="146">
        <v>19</v>
      </c>
      <c r="B22" s="152" t="s">
        <v>492</v>
      </c>
      <c r="C22" s="146" t="s">
        <v>8</v>
      </c>
      <c r="D22" s="146">
        <v>25</v>
      </c>
      <c r="E22" s="89"/>
      <c r="F22" s="50">
        <f t="shared" si="0"/>
        <v>0</v>
      </c>
      <c r="G22" s="153"/>
      <c r="H22" s="154"/>
      <c r="I22" s="146"/>
      <c r="J22" s="146"/>
    </row>
    <row r="23" spans="1:10" ht="22.8">
      <c r="A23" s="146">
        <v>20</v>
      </c>
      <c r="B23" s="152" t="s">
        <v>214</v>
      </c>
      <c r="C23" s="146" t="s">
        <v>8</v>
      </c>
      <c r="D23" s="146">
        <v>2</v>
      </c>
      <c r="E23" s="89"/>
      <c r="F23" s="50">
        <f t="shared" si="0"/>
        <v>0</v>
      </c>
      <c r="G23" s="153"/>
      <c r="H23" s="154"/>
      <c r="I23" s="146"/>
      <c r="J23" s="146"/>
    </row>
    <row r="24" spans="1:10" ht="22.8">
      <c r="A24" s="146">
        <v>21</v>
      </c>
      <c r="B24" s="152" t="s">
        <v>215</v>
      </c>
      <c r="C24" s="146" t="s">
        <v>8</v>
      </c>
      <c r="D24" s="146">
        <v>2</v>
      </c>
      <c r="E24" s="89"/>
      <c r="F24" s="50">
        <f t="shared" si="0"/>
        <v>0</v>
      </c>
      <c r="G24" s="153"/>
      <c r="H24" s="154"/>
      <c r="I24" s="146"/>
      <c r="J24" s="146"/>
    </row>
    <row r="25" spans="1:10" ht="22.8">
      <c r="A25" s="146">
        <v>22</v>
      </c>
      <c r="B25" s="210" t="s">
        <v>219</v>
      </c>
      <c r="C25" s="172" t="s">
        <v>8</v>
      </c>
      <c r="D25" s="172">
        <v>3</v>
      </c>
      <c r="E25" s="89"/>
      <c r="F25" s="50">
        <f t="shared" si="0"/>
        <v>0</v>
      </c>
      <c r="G25" s="153"/>
      <c r="H25" s="154"/>
      <c r="I25" s="172"/>
      <c r="J25" s="172"/>
    </row>
    <row r="26" spans="1:10">
      <c r="A26" s="146">
        <v>23</v>
      </c>
      <c r="B26" s="210" t="s">
        <v>220</v>
      </c>
      <c r="C26" s="172" t="s">
        <v>8</v>
      </c>
      <c r="D26" s="172">
        <v>3</v>
      </c>
      <c r="E26" s="89"/>
      <c r="F26" s="50">
        <f t="shared" si="0"/>
        <v>0</v>
      </c>
      <c r="G26" s="153"/>
      <c r="H26" s="154"/>
      <c r="I26" s="172"/>
      <c r="J26" s="172"/>
    </row>
    <row r="27" spans="1:10" ht="22.8">
      <c r="A27" s="146">
        <v>24</v>
      </c>
      <c r="B27" s="210" t="s">
        <v>493</v>
      </c>
      <c r="C27" s="172" t="s">
        <v>8</v>
      </c>
      <c r="D27" s="172">
        <v>2</v>
      </c>
      <c r="E27" s="89"/>
      <c r="F27" s="50">
        <f t="shared" si="0"/>
        <v>0</v>
      </c>
      <c r="G27" s="153"/>
      <c r="H27" s="154"/>
      <c r="I27" s="172"/>
      <c r="J27" s="172"/>
    </row>
    <row r="28" spans="1:10">
      <c r="A28" s="146">
        <v>25</v>
      </c>
      <c r="B28" s="210" t="s">
        <v>494</v>
      </c>
      <c r="C28" s="172" t="s">
        <v>8</v>
      </c>
      <c r="D28" s="172">
        <v>12</v>
      </c>
      <c r="E28" s="89"/>
      <c r="F28" s="50">
        <f t="shared" si="0"/>
        <v>0</v>
      </c>
      <c r="G28" s="153"/>
      <c r="H28" s="154"/>
      <c r="I28" s="172"/>
      <c r="J28" s="172"/>
    </row>
    <row r="29" spans="1:10" ht="22.8">
      <c r="A29" s="146">
        <v>26</v>
      </c>
      <c r="B29" s="210" t="s">
        <v>495</v>
      </c>
      <c r="C29" s="172" t="s">
        <v>8</v>
      </c>
      <c r="D29" s="172">
        <v>3</v>
      </c>
      <c r="E29" s="89"/>
      <c r="F29" s="50">
        <f t="shared" si="0"/>
        <v>0</v>
      </c>
      <c r="G29" s="153"/>
      <c r="H29" s="154"/>
      <c r="I29" s="172"/>
      <c r="J29" s="172"/>
    </row>
    <row r="30" spans="1:10">
      <c r="A30" s="146">
        <v>27</v>
      </c>
      <c r="B30" s="210" t="s">
        <v>496</v>
      </c>
      <c r="C30" s="172" t="s">
        <v>8</v>
      </c>
      <c r="D30" s="172">
        <v>15</v>
      </c>
      <c r="E30" s="89"/>
      <c r="F30" s="50">
        <f t="shared" si="0"/>
        <v>0</v>
      </c>
      <c r="G30" s="153"/>
      <c r="H30" s="154"/>
      <c r="I30" s="172"/>
      <c r="J30" s="172"/>
    </row>
    <row r="31" spans="1:10" ht="22.8">
      <c r="A31" s="146">
        <v>28</v>
      </c>
      <c r="B31" s="152" t="s">
        <v>598</v>
      </c>
      <c r="C31" s="146" t="s">
        <v>8</v>
      </c>
      <c r="D31" s="146">
        <v>3</v>
      </c>
      <c r="E31" s="89"/>
      <c r="F31" s="50">
        <f t="shared" si="0"/>
        <v>0</v>
      </c>
      <c r="G31" s="153"/>
      <c r="H31" s="154"/>
      <c r="I31" s="146"/>
      <c r="J31" s="146"/>
    </row>
    <row r="32" spans="1:10" ht="18.600000000000001" customHeight="1">
      <c r="A32" s="455" t="s">
        <v>9</v>
      </c>
      <c r="B32" s="456"/>
      <c r="C32" s="456"/>
      <c r="D32" s="456"/>
      <c r="E32" s="457"/>
      <c r="F32" s="214">
        <f>SUM(F4:F31)</f>
        <v>0</v>
      </c>
      <c r="G32" s="76"/>
      <c r="H32" s="215">
        <f>SUM(H4:H31)</f>
        <v>0</v>
      </c>
      <c r="I32" s="216"/>
      <c r="J32" s="216"/>
    </row>
    <row r="33" spans="1:10" ht="18.600000000000001" customHeight="1">
      <c r="A33" s="443" t="s">
        <v>473</v>
      </c>
      <c r="B33" s="443"/>
      <c r="C33" s="443"/>
      <c r="D33" s="443"/>
      <c r="E33" s="443"/>
      <c r="F33" s="443"/>
      <c r="G33" s="443"/>
      <c r="H33" s="443"/>
      <c r="I33" s="443"/>
      <c r="J33" s="443"/>
    </row>
    <row r="34" spans="1:10" ht="14.4" customHeight="1">
      <c r="A34" s="443" t="s">
        <v>405</v>
      </c>
      <c r="B34" s="443"/>
      <c r="C34" s="443"/>
      <c r="D34" s="443"/>
      <c r="E34" s="443"/>
      <c r="F34" s="183"/>
      <c r="G34" s="183"/>
      <c r="H34" s="217"/>
      <c r="I34" s="217"/>
      <c r="J34" s="217"/>
    </row>
    <row r="35" spans="1:10" ht="33" customHeight="1">
      <c r="B35" s="446"/>
      <c r="C35" s="446"/>
      <c r="D35" s="446"/>
      <c r="E35" s="446"/>
      <c r="F35" s="183"/>
      <c r="G35" s="183"/>
      <c r="H35" s="447" t="s">
        <v>104</v>
      </c>
      <c r="I35" s="447"/>
      <c r="J35" s="447"/>
    </row>
  </sheetData>
  <mergeCells count="6">
    <mergeCell ref="A2:J2"/>
    <mergeCell ref="A32:E32"/>
    <mergeCell ref="A33:J33"/>
    <mergeCell ref="A34:E34"/>
    <mergeCell ref="B35:E35"/>
    <mergeCell ref="H35:J35"/>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B7" sqref="B7"/>
    </sheetView>
  </sheetViews>
  <sheetFormatPr defaultColWidth="8.88671875" defaultRowHeight="14.4"/>
  <cols>
    <col min="1" max="1" width="2.88671875" style="181" customWidth="1"/>
    <col min="2" max="2" width="77.44140625" style="181" customWidth="1"/>
    <col min="3" max="3" width="7.44140625" style="181" customWidth="1"/>
    <col min="4" max="4" width="9.44140625" style="181" customWidth="1"/>
    <col min="5" max="5" width="10.88671875" style="181" bestFit="1" customWidth="1"/>
    <col min="6" max="6" width="16.88671875" style="181" customWidth="1"/>
    <col min="7" max="7" width="7.33203125" style="181" customWidth="1"/>
    <col min="8" max="8" width="18" style="181" customWidth="1"/>
    <col min="9" max="9" width="14.33203125" style="181" customWidth="1"/>
    <col min="10" max="10" width="14.5546875" style="181" customWidth="1"/>
    <col min="11" max="16384" width="8.88671875" style="181"/>
  </cols>
  <sheetData>
    <row r="1" spans="1:10">
      <c r="A1" s="150"/>
      <c r="B1" s="150"/>
      <c r="C1" s="150"/>
      <c r="D1" s="150"/>
      <c r="E1" s="150"/>
      <c r="F1" s="150"/>
      <c r="G1" s="150"/>
      <c r="H1" s="150"/>
      <c r="I1" s="150"/>
      <c r="J1" s="151" t="s">
        <v>226</v>
      </c>
    </row>
    <row r="2" spans="1:10">
      <c r="A2" s="444" t="s">
        <v>529</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68.400000000000006">
      <c r="A4" s="146">
        <v>1</v>
      </c>
      <c r="B4" s="210" t="s">
        <v>603</v>
      </c>
      <c r="C4" s="146" t="s">
        <v>16</v>
      </c>
      <c r="D4" s="146">
        <v>180</v>
      </c>
      <c r="E4" s="3"/>
      <c r="F4" s="50">
        <f t="shared" ref="F4:F11" si="0">D4*E4</f>
        <v>0</v>
      </c>
      <c r="G4" s="169"/>
      <c r="H4" s="154"/>
      <c r="I4" s="146"/>
      <c r="J4" s="146"/>
    </row>
    <row r="5" spans="1:10" ht="68.400000000000006">
      <c r="A5" s="172">
        <v>2</v>
      </c>
      <c r="B5" s="210" t="s">
        <v>604</v>
      </c>
      <c r="C5" s="146" t="s">
        <v>16</v>
      </c>
      <c r="D5" s="172">
        <v>20</v>
      </c>
      <c r="E5" s="89"/>
      <c r="F5" s="50">
        <f t="shared" si="0"/>
        <v>0</v>
      </c>
      <c r="G5" s="169"/>
      <c r="H5" s="154"/>
      <c r="I5" s="172"/>
      <c r="J5" s="172"/>
    </row>
    <row r="6" spans="1:10" ht="79.2" customHeight="1">
      <c r="A6" s="146">
        <v>3</v>
      </c>
      <c r="B6" s="152" t="s">
        <v>205</v>
      </c>
      <c r="C6" s="146" t="s">
        <v>8</v>
      </c>
      <c r="D6" s="146">
        <v>50</v>
      </c>
      <c r="E6" s="3"/>
      <c r="F6" s="50">
        <f t="shared" si="0"/>
        <v>0</v>
      </c>
      <c r="G6" s="169"/>
      <c r="H6" s="154"/>
      <c r="I6" s="146"/>
      <c r="J6" s="146"/>
    </row>
    <row r="7" spans="1:10" ht="71.400000000000006" customHeight="1">
      <c r="A7" s="172">
        <v>4</v>
      </c>
      <c r="B7" s="152" t="s">
        <v>206</v>
      </c>
      <c r="C7" s="146" t="s">
        <v>8</v>
      </c>
      <c r="D7" s="146">
        <v>100</v>
      </c>
      <c r="E7" s="3"/>
      <c r="F7" s="50">
        <f t="shared" si="0"/>
        <v>0</v>
      </c>
      <c r="G7" s="169"/>
      <c r="H7" s="154"/>
      <c r="I7" s="146"/>
      <c r="J7" s="146"/>
    </row>
    <row r="8" spans="1:10" ht="55.2" customHeight="1">
      <c r="A8" s="146">
        <v>5</v>
      </c>
      <c r="B8" s="152" t="s">
        <v>406</v>
      </c>
      <c r="C8" s="146" t="s">
        <v>8</v>
      </c>
      <c r="D8" s="146">
        <v>10</v>
      </c>
      <c r="E8" s="3"/>
      <c r="F8" s="50">
        <f t="shared" si="0"/>
        <v>0</v>
      </c>
      <c r="G8" s="169"/>
      <c r="H8" s="154"/>
      <c r="I8" s="146"/>
      <c r="J8" s="146"/>
    </row>
    <row r="9" spans="1:10" ht="45.6">
      <c r="A9" s="172">
        <v>6</v>
      </c>
      <c r="B9" s="221" t="s">
        <v>297</v>
      </c>
      <c r="C9" s="156" t="s">
        <v>8</v>
      </c>
      <c r="D9" s="156">
        <v>25</v>
      </c>
      <c r="E9" s="86"/>
      <c r="F9" s="50">
        <f t="shared" si="0"/>
        <v>0</v>
      </c>
      <c r="G9" s="222"/>
      <c r="H9" s="154"/>
      <c r="I9" s="156"/>
      <c r="J9" s="156"/>
    </row>
    <row r="10" spans="1:10" ht="57">
      <c r="A10" s="146">
        <v>7</v>
      </c>
      <c r="B10" s="223" t="s">
        <v>605</v>
      </c>
      <c r="C10" s="224" t="s">
        <v>82</v>
      </c>
      <c r="D10" s="224">
        <v>10</v>
      </c>
      <c r="E10" s="89"/>
      <c r="F10" s="50">
        <f t="shared" si="0"/>
        <v>0</v>
      </c>
      <c r="G10" s="225"/>
      <c r="H10" s="154"/>
      <c r="I10" s="172"/>
      <c r="J10" s="172"/>
    </row>
    <row r="11" spans="1:10" ht="61.2" customHeight="1">
      <c r="A11" s="172">
        <v>8</v>
      </c>
      <c r="B11" s="223" t="s">
        <v>606</v>
      </c>
      <c r="C11" s="224" t="s">
        <v>82</v>
      </c>
      <c r="D11" s="224">
        <v>40</v>
      </c>
      <c r="E11" s="138"/>
      <c r="F11" s="50">
        <f t="shared" si="0"/>
        <v>0</v>
      </c>
      <c r="G11" s="226"/>
      <c r="H11" s="154"/>
      <c r="I11" s="158"/>
      <c r="J11" s="158"/>
    </row>
    <row r="12" spans="1:10" ht="22.2" customHeight="1">
      <c r="A12" s="458" t="s">
        <v>9</v>
      </c>
      <c r="B12" s="459"/>
      <c r="C12" s="459"/>
      <c r="D12" s="459"/>
      <c r="E12" s="460"/>
      <c r="F12" s="227">
        <f>SUM(F4:F11)</f>
        <v>0</v>
      </c>
      <c r="G12" s="169"/>
      <c r="H12" s="228">
        <f>SUM(H4:H11)</f>
        <v>0</v>
      </c>
      <c r="I12" s="229"/>
      <c r="J12" s="229"/>
    </row>
    <row r="13" spans="1:10">
      <c r="A13" s="150"/>
      <c r="B13" s="185"/>
      <c r="C13" s="183"/>
      <c r="D13" s="183"/>
      <c r="E13" s="37"/>
      <c r="F13" s="183"/>
      <c r="G13" s="183"/>
      <c r="H13" s="183"/>
      <c r="I13" s="150"/>
      <c r="J13" s="150"/>
    </row>
    <row r="14" spans="1:10">
      <c r="A14" s="150"/>
      <c r="B14" s="446"/>
      <c r="C14" s="446"/>
      <c r="D14" s="446"/>
      <c r="E14" s="446"/>
      <c r="F14" s="183"/>
      <c r="G14" s="183"/>
      <c r="H14" s="217"/>
      <c r="I14" s="217"/>
      <c r="J14" s="217"/>
    </row>
    <row r="15" spans="1:10">
      <c r="A15" s="150"/>
      <c r="B15" s="184" t="s">
        <v>207</v>
      </c>
      <c r="C15" s="184"/>
      <c r="D15" s="184"/>
      <c r="E15" s="184"/>
      <c r="F15" s="184"/>
      <c r="G15" s="230"/>
      <c r="H15" s="447"/>
      <c r="I15" s="447"/>
      <c r="J15" s="447"/>
    </row>
    <row r="16" spans="1:10">
      <c r="B16" s="184" t="s">
        <v>47</v>
      </c>
      <c r="C16" s="184"/>
      <c r="D16" s="184"/>
      <c r="E16" s="184"/>
      <c r="F16" s="184"/>
      <c r="G16" s="184"/>
    </row>
    <row r="17" spans="2:8">
      <c r="B17" s="184" t="s">
        <v>48</v>
      </c>
      <c r="C17" s="184"/>
      <c r="D17" s="184"/>
      <c r="E17" s="184"/>
      <c r="F17" s="184"/>
      <c r="G17" s="184"/>
    </row>
    <row r="18" spans="2:8">
      <c r="B18" s="184" t="s">
        <v>151</v>
      </c>
      <c r="C18" s="184"/>
      <c r="D18" s="184"/>
      <c r="E18" s="184"/>
      <c r="F18" s="184"/>
      <c r="G18" s="184"/>
    </row>
    <row r="19" spans="2:8">
      <c r="B19" s="184" t="s">
        <v>50</v>
      </c>
      <c r="C19" s="184"/>
      <c r="D19" s="184"/>
      <c r="E19" s="184"/>
      <c r="F19" s="184"/>
      <c r="G19" s="184"/>
    </row>
    <row r="20" spans="2:8">
      <c r="B20" s="184" t="s">
        <v>51</v>
      </c>
      <c r="C20" s="184"/>
      <c r="D20" s="184"/>
      <c r="E20" s="184"/>
      <c r="F20" s="184"/>
      <c r="G20" s="184"/>
    </row>
    <row r="21" spans="2:8">
      <c r="B21" s="184" t="s">
        <v>644</v>
      </c>
      <c r="C21" s="184"/>
      <c r="D21" s="184"/>
      <c r="E21" s="184"/>
      <c r="F21" s="184"/>
      <c r="G21" s="184"/>
    </row>
    <row r="22" spans="2:8">
      <c r="H22" s="181" t="s">
        <v>104</v>
      </c>
    </row>
  </sheetData>
  <mergeCells count="4">
    <mergeCell ref="H15:J15"/>
    <mergeCell ref="A2:J2"/>
    <mergeCell ref="A12:E12"/>
    <mergeCell ref="B14:E14"/>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view="pageBreakPreview" zoomScaleNormal="100" zoomScaleSheetLayoutView="100" workbookViewId="0">
      <selection activeCell="H4" sqref="H4"/>
    </sheetView>
  </sheetViews>
  <sheetFormatPr defaultColWidth="8.88671875" defaultRowHeight="14.4"/>
  <cols>
    <col min="1" max="1" width="4" style="166" customWidth="1"/>
    <col min="2" max="2" width="77.44140625" style="166" customWidth="1"/>
    <col min="3" max="3" width="6.6640625" style="166" customWidth="1"/>
    <col min="4" max="4" width="8.6640625" style="166" customWidth="1"/>
    <col min="5" max="5" width="12.109375" style="166" customWidth="1"/>
    <col min="6" max="6" width="14.5546875" style="166" customWidth="1"/>
    <col min="7" max="7" width="7.33203125" style="166" customWidth="1"/>
    <col min="8" max="8" width="14.6640625" style="166" customWidth="1"/>
    <col min="9" max="9" width="10.88671875" style="166" customWidth="1"/>
    <col min="10" max="10" width="11" style="166" customWidth="1"/>
    <col min="11" max="16384" width="8.88671875" style="166"/>
  </cols>
  <sheetData>
    <row r="1" spans="1:10">
      <c r="A1" s="150"/>
      <c r="B1" s="150"/>
      <c r="C1" s="150"/>
      <c r="D1" s="150"/>
      <c r="E1" s="150"/>
      <c r="F1" s="150"/>
      <c r="G1" s="150"/>
      <c r="H1" s="150"/>
      <c r="I1" s="151"/>
      <c r="J1" s="151"/>
    </row>
    <row r="2" spans="1:10">
      <c r="A2" s="444" t="s">
        <v>530</v>
      </c>
      <c r="B2" s="444"/>
      <c r="C2" s="444"/>
      <c r="D2" s="444"/>
      <c r="E2" s="444"/>
      <c r="F2" s="444"/>
      <c r="G2" s="444"/>
      <c r="H2" s="444"/>
      <c r="I2" s="444"/>
      <c r="J2" s="444"/>
    </row>
    <row r="3" spans="1:10" ht="30.6">
      <c r="A3" s="146" t="s">
        <v>0</v>
      </c>
      <c r="B3" s="146" t="s">
        <v>1</v>
      </c>
      <c r="C3" s="146" t="s">
        <v>2</v>
      </c>
      <c r="D3" s="146" t="s">
        <v>144</v>
      </c>
      <c r="E3" s="3" t="s">
        <v>3</v>
      </c>
      <c r="F3" s="146" t="s">
        <v>4</v>
      </c>
      <c r="G3" s="167" t="s">
        <v>5</v>
      </c>
      <c r="H3" s="146" t="s">
        <v>6</v>
      </c>
      <c r="I3" s="146" t="s">
        <v>235</v>
      </c>
      <c r="J3" s="146" t="s">
        <v>7</v>
      </c>
    </row>
    <row r="4" spans="1:10" ht="70.95" customHeight="1">
      <c r="A4" s="146">
        <v>1</v>
      </c>
      <c r="B4" s="152" t="s">
        <v>72</v>
      </c>
      <c r="C4" s="146" t="s">
        <v>8</v>
      </c>
      <c r="D4" s="146">
        <v>20</v>
      </c>
      <c r="E4" s="3"/>
      <c r="F4" s="50">
        <f>D4*E4</f>
        <v>0</v>
      </c>
      <c r="G4" s="169"/>
      <c r="H4" s="154"/>
      <c r="I4" s="146"/>
      <c r="J4" s="146"/>
    </row>
    <row r="5" spans="1:10" ht="22.2" customHeight="1">
      <c r="A5" s="455" t="s">
        <v>9</v>
      </c>
      <c r="B5" s="456"/>
      <c r="C5" s="456"/>
      <c r="D5" s="456"/>
      <c r="E5" s="457"/>
      <c r="F5" s="214">
        <f>SUM(F4)</f>
        <v>0</v>
      </c>
      <c r="G5" s="76"/>
      <c r="H5" s="215">
        <f>H4</f>
        <v>0</v>
      </c>
      <c r="I5" s="216"/>
      <c r="J5" s="216"/>
    </row>
    <row r="6" spans="1:10">
      <c r="A6" s="150"/>
      <c r="B6" s="185"/>
      <c r="C6" s="183"/>
      <c r="D6" s="183"/>
      <c r="E6" s="37"/>
      <c r="F6" s="183"/>
      <c r="G6" s="183"/>
      <c r="H6" s="183"/>
      <c r="I6" s="150"/>
      <c r="J6" s="150"/>
    </row>
    <row r="7" spans="1:10">
      <c r="A7" s="150"/>
      <c r="B7" s="185"/>
      <c r="C7" s="183"/>
      <c r="D7" s="183"/>
      <c r="E7" s="37"/>
      <c r="F7" s="183"/>
      <c r="G7" s="183"/>
      <c r="H7" s="183"/>
      <c r="I7" s="150"/>
      <c r="J7" s="150"/>
    </row>
    <row r="8" spans="1:10">
      <c r="A8" s="150"/>
      <c r="B8" s="446"/>
      <c r="C8" s="446"/>
      <c r="D8" s="446"/>
      <c r="E8" s="446"/>
      <c r="F8" s="183"/>
      <c r="G8" s="183"/>
      <c r="H8" s="447" t="s">
        <v>104</v>
      </c>
      <c r="I8" s="447"/>
      <c r="J8" s="447"/>
    </row>
  </sheetData>
  <mergeCells count="4">
    <mergeCell ref="B8:E8"/>
    <mergeCell ref="H8:J8"/>
    <mergeCell ref="A2:J2"/>
    <mergeCell ref="A5:E5"/>
  </mergeCells>
  <printOptions horizontalCentered="1"/>
  <pageMargins left="0" right="0" top="0.59055118110236227" bottom="0" header="0.31496062992125984" footer="0"/>
  <pageSetup paperSize="9" scale="69" orientation="landscape" r:id="rId1"/>
  <headerFooter>
    <oddHeader>&amp;CZP/36/2023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view="pageBreakPreview" zoomScale="80" zoomScaleNormal="100" zoomScaleSheetLayoutView="80" workbookViewId="0">
      <selection activeCell="H40" sqref="H40:H42"/>
    </sheetView>
  </sheetViews>
  <sheetFormatPr defaultColWidth="8.88671875" defaultRowHeight="11.4"/>
  <cols>
    <col min="1" max="1" width="9" style="261" bestFit="1" customWidth="1"/>
    <col min="2" max="2" width="109.33203125" style="261" customWidth="1"/>
    <col min="3" max="3" width="6.6640625" style="268" customWidth="1"/>
    <col min="4" max="4" width="6.33203125" style="268" customWidth="1"/>
    <col min="5" max="5" width="11.44140625" style="268" customWidth="1"/>
    <col min="6" max="6" width="15.6640625" style="268" customWidth="1"/>
    <col min="7" max="7" width="9.5546875" style="268" customWidth="1"/>
    <col min="8" max="8" width="16" style="268" customWidth="1"/>
    <col min="9" max="9" width="12.33203125" style="261" customWidth="1"/>
    <col min="10" max="10" width="14.44140625" style="261" customWidth="1"/>
    <col min="11" max="16384" width="8.88671875" style="261"/>
  </cols>
  <sheetData>
    <row r="2" spans="1:11" s="150" customFormat="1" ht="19.95" customHeight="1">
      <c r="A2" s="231" t="s">
        <v>531</v>
      </c>
      <c r="B2" s="231"/>
      <c r="C2" s="231"/>
      <c r="D2" s="231"/>
      <c r="E2" s="231"/>
      <c r="F2" s="231"/>
      <c r="G2" s="231"/>
      <c r="H2" s="231"/>
      <c r="I2" s="231"/>
      <c r="J2" s="231" t="s">
        <v>532</v>
      </c>
      <c r="K2" s="231"/>
    </row>
    <row r="3" spans="1:11" ht="34.200000000000003">
      <c r="A3" s="258" t="s">
        <v>153</v>
      </c>
      <c r="B3" s="259" t="s">
        <v>154</v>
      </c>
      <c r="C3" s="232" t="s">
        <v>2</v>
      </c>
      <c r="D3" s="232" t="s">
        <v>155</v>
      </c>
      <c r="E3" s="66" t="s">
        <v>3</v>
      </c>
      <c r="F3" s="233" t="s">
        <v>4</v>
      </c>
      <c r="G3" s="232" t="s">
        <v>5</v>
      </c>
      <c r="H3" s="234" t="s">
        <v>6</v>
      </c>
      <c r="I3" s="232" t="s">
        <v>234</v>
      </c>
      <c r="J3" s="260" t="s">
        <v>7</v>
      </c>
    </row>
    <row r="4" spans="1:11" s="435" customFormat="1" ht="16.95" customHeight="1">
      <c r="A4" s="434" t="s">
        <v>128</v>
      </c>
      <c r="B4" s="464" t="s">
        <v>607</v>
      </c>
      <c r="C4" s="465"/>
      <c r="D4" s="465"/>
      <c r="E4" s="465"/>
      <c r="F4" s="465"/>
      <c r="G4" s="465"/>
      <c r="H4" s="465"/>
      <c r="I4" s="465"/>
      <c r="J4" s="466"/>
    </row>
    <row r="5" spans="1:11" ht="75.599999999999994" customHeight="1">
      <c r="A5" s="236" t="s">
        <v>156</v>
      </c>
      <c r="B5" s="235" t="s">
        <v>608</v>
      </c>
      <c r="C5" s="236" t="s">
        <v>157</v>
      </c>
      <c r="D5" s="237">
        <v>20</v>
      </c>
      <c r="E5" s="238"/>
      <c r="F5" s="67">
        <f>D5*E5</f>
        <v>0</v>
      </c>
      <c r="G5" s="239"/>
      <c r="H5" s="240"/>
      <c r="I5" s="262"/>
      <c r="J5" s="262"/>
    </row>
    <row r="6" spans="1:11" ht="64.95" customHeight="1">
      <c r="A6" s="258" t="s">
        <v>158</v>
      </c>
      <c r="B6" s="235" t="s">
        <v>609</v>
      </c>
      <c r="C6" s="236" t="s">
        <v>157</v>
      </c>
      <c r="D6" s="263">
        <v>10</v>
      </c>
      <c r="E6" s="238"/>
      <c r="F6" s="67">
        <f>D6*E6</f>
        <v>0</v>
      </c>
      <c r="G6" s="239"/>
      <c r="H6" s="240"/>
      <c r="I6" s="262"/>
      <c r="J6" s="262"/>
    </row>
    <row r="7" spans="1:11" s="435" customFormat="1" ht="16.2" customHeight="1">
      <c r="A7" s="434" t="s">
        <v>132</v>
      </c>
      <c r="B7" s="467" t="s">
        <v>159</v>
      </c>
      <c r="C7" s="468"/>
      <c r="D7" s="468"/>
      <c r="E7" s="468"/>
      <c r="F7" s="468"/>
      <c r="G7" s="468"/>
      <c r="H7" s="468"/>
      <c r="I7" s="468"/>
      <c r="J7" s="469"/>
    </row>
    <row r="8" spans="1:11" ht="124.95" customHeight="1">
      <c r="A8" s="258" t="s">
        <v>160</v>
      </c>
      <c r="B8" s="264" t="s">
        <v>610</v>
      </c>
      <c r="C8" s="236" t="s">
        <v>157</v>
      </c>
      <c r="D8" s="263">
        <v>10</v>
      </c>
      <c r="E8" s="238"/>
      <c r="F8" s="238">
        <f>D8*E8</f>
        <v>0</v>
      </c>
      <c r="G8" s="239"/>
      <c r="H8" s="265"/>
      <c r="I8" s="262"/>
      <c r="J8" s="262"/>
    </row>
    <row r="9" spans="1:11" s="435" customFormat="1" ht="19.2" customHeight="1">
      <c r="A9" s="434" t="s">
        <v>135</v>
      </c>
      <c r="B9" s="467" t="s">
        <v>161</v>
      </c>
      <c r="C9" s="468"/>
      <c r="D9" s="468"/>
      <c r="E9" s="468"/>
      <c r="F9" s="468"/>
      <c r="G9" s="468"/>
      <c r="H9" s="468"/>
      <c r="I9" s="468"/>
      <c r="J9" s="469"/>
    </row>
    <row r="10" spans="1:11" ht="93" customHeight="1">
      <c r="A10" s="263">
        <v>4</v>
      </c>
      <c r="B10" s="266" t="s">
        <v>162</v>
      </c>
      <c r="C10" s="236" t="s">
        <v>157</v>
      </c>
      <c r="D10" s="263">
        <v>10</v>
      </c>
      <c r="E10" s="238"/>
      <c r="F10" s="238">
        <f>D10*E10</f>
        <v>0</v>
      </c>
      <c r="G10" s="239"/>
      <c r="H10" s="265"/>
      <c r="I10" s="262"/>
      <c r="J10" s="262"/>
    </row>
    <row r="11" spans="1:11" s="435" customFormat="1" ht="16.95" customHeight="1">
      <c r="A11" s="436" t="s">
        <v>169</v>
      </c>
      <c r="B11" s="467" t="s">
        <v>163</v>
      </c>
      <c r="C11" s="468"/>
      <c r="D11" s="468"/>
      <c r="E11" s="468"/>
      <c r="F11" s="468"/>
      <c r="G11" s="468"/>
      <c r="H11" s="468"/>
      <c r="I11" s="468"/>
      <c r="J11" s="469"/>
    </row>
    <row r="12" spans="1:11" ht="97.2" customHeight="1">
      <c r="A12" s="263">
        <v>5</v>
      </c>
      <c r="B12" s="266" t="s">
        <v>164</v>
      </c>
      <c r="C12" s="236" t="s">
        <v>157</v>
      </c>
      <c r="D12" s="263">
        <v>10</v>
      </c>
      <c r="E12" s="238"/>
      <c r="F12" s="238">
        <f>D12*E12</f>
        <v>0</v>
      </c>
      <c r="G12" s="239"/>
      <c r="H12" s="265"/>
      <c r="I12" s="262"/>
      <c r="J12" s="262"/>
    </row>
    <row r="13" spans="1:11" ht="64.2" customHeight="1">
      <c r="A13" s="263">
        <v>6</v>
      </c>
      <c r="B13" s="266" t="s">
        <v>611</v>
      </c>
      <c r="C13" s="236" t="s">
        <v>157</v>
      </c>
      <c r="D13" s="263">
        <v>10</v>
      </c>
      <c r="E13" s="238"/>
      <c r="F13" s="238">
        <f>D13*E13</f>
        <v>0</v>
      </c>
      <c r="G13" s="239"/>
      <c r="H13" s="265"/>
      <c r="I13" s="262"/>
      <c r="J13" s="262"/>
    </row>
    <row r="14" spans="1:11" ht="49.95" customHeight="1">
      <c r="A14" s="263">
        <v>7</v>
      </c>
      <c r="B14" s="266" t="s">
        <v>612</v>
      </c>
      <c r="C14" s="236" t="s">
        <v>157</v>
      </c>
      <c r="D14" s="263">
        <v>10</v>
      </c>
      <c r="E14" s="238"/>
      <c r="F14" s="238">
        <f>D14*E14</f>
        <v>0</v>
      </c>
      <c r="G14" s="239"/>
      <c r="H14" s="265"/>
      <c r="I14" s="262"/>
      <c r="J14" s="262"/>
    </row>
    <row r="15" spans="1:11" ht="52.95" customHeight="1">
      <c r="A15" s="263">
        <v>8</v>
      </c>
      <c r="B15" s="266" t="s">
        <v>613</v>
      </c>
      <c r="C15" s="236" t="s">
        <v>157</v>
      </c>
      <c r="D15" s="263">
        <v>5</v>
      </c>
      <c r="E15" s="238"/>
      <c r="F15" s="238">
        <f>D15*E15</f>
        <v>0</v>
      </c>
      <c r="G15" s="239"/>
      <c r="H15" s="265"/>
      <c r="I15" s="262"/>
      <c r="J15" s="262"/>
    </row>
    <row r="16" spans="1:11" s="435" customFormat="1" ht="24.6" customHeight="1">
      <c r="A16" s="434" t="s">
        <v>170</v>
      </c>
      <c r="B16" s="464" t="s">
        <v>165</v>
      </c>
      <c r="C16" s="465"/>
      <c r="D16" s="465"/>
      <c r="E16" s="465"/>
      <c r="F16" s="465"/>
      <c r="G16" s="465"/>
      <c r="H16" s="465"/>
      <c r="I16" s="465"/>
      <c r="J16" s="466"/>
    </row>
    <row r="17" spans="1:10" ht="86.4" customHeight="1">
      <c r="A17" s="263">
        <v>9</v>
      </c>
      <c r="B17" s="264" t="s">
        <v>614</v>
      </c>
      <c r="C17" s="241" t="s">
        <v>157</v>
      </c>
      <c r="D17" s="267">
        <v>50</v>
      </c>
      <c r="E17" s="242"/>
      <c r="F17" s="238">
        <f>D17*E17</f>
        <v>0</v>
      </c>
      <c r="G17" s="239"/>
      <c r="H17" s="265"/>
      <c r="I17" s="262"/>
      <c r="J17" s="262"/>
    </row>
    <row r="18" spans="1:10" ht="121.95" customHeight="1">
      <c r="A18" s="268">
        <v>10</v>
      </c>
      <c r="B18" s="266" t="s">
        <v>615</v>
      </c>
      <c r="C18" s="241" t="s">
        <v>157</v>
      </c>
      <c r="D18" s="267">
        <v>5</v>
      </c>
      <c r="E18" s="242"/>
      <c r="F18" s="238">
        <f>D18*E18</f>
        <v>0</v>
      </c>
      <c r="G18" s="239"/>
      <c r="H18" s="265"/>
      <c r="I18" s="262"/>
      <c r="J18" s="262"/>
    </row>
    <row r="19" spans="1:10" ht="124.2" customHeight="1">
      <c r="A19" s="263">
        <v>11</v>
      </c>
      <c r="B19" s="266" t="s">
        <v>616</v>
      </c>
      <c r="C19" s="236" t="s">
        <v>157</v>
      </c>
      <c r="D19" s="267">
        <v>5</v>
      </c>
      <c r="E19" s="242"/>
      <c r="F19" s="238">
        <f>D19*E19</f>
        <v>0</v>
      </c>
      <c r="G19" s="239"/>
      <c r="H19" s="265"/>
      <c r="I19" s="262"/>
      <c r="J19" s="262"/>
    </row>
    <row r="20" spans="1:10" s="435" customFormat="1" ht="24.6" customHeight="1">
      <c r="A20" s="434" t="s">
        <v>171</v>
      </c>
      <c r="B20" s="467" t="s">
        <v>166</v>
      </c>
      <c r="C20" s="468"/>
      <c r="D20" s="468"/>
      <c r="E20" s="468"/>
      <c r="F20" s="468"/>
      <c r="G20" s="468"/>
      <c r="H20" s="468"/>
      <c r="I20" s="468"/>
      <c r="J20" s="469"/>
    </row>
    <row r="21" spans="1:10" ht="121.2" customHeight="1">
      <c r="A21" s="263">
        <v>12</v>
      </c>
      <c r="B21" s="266" t="s">
        <v>617</v>
      </c>
      <c r="C21" s="263" t="s">
        <v>157</v>
      </c>
      <c r="D21" s="263">
        <v>20</v>
      </c>
      <c r="E21" s="238"/>
      <c r="F21" s="238">
        <f t="shared" ref="F21:F27" si="0">D21*E21</f>
        <v>0</v>
      </c>
      <c r="G21" s="239"/>
      <c r="H21" s="265"/>
      <c r="I21" s="262"/>
      <c r="J21" s="262"/>
    </row>
    <row r="22" spans="1:10" ht="90" customHeight="1">
      <c r="A22" s="263">
        <v>13</v>
      </c>
      <c r="B22" s="269" t="s">
        <v>618</v>
      </c>
      <c r="C22" s="263" t="s">
        <v>157</v>
      </c>
      <c r="D22" s="263">
        <v>20</v>
      </c>
      <c r="E22" s="238"/>
      <c r="F22" s="238">
        <f t="shared" si="0"/>
        <v>0</v>
      </c>
      <c r="G22" s="239"/>
      <c r="H22" s="265"/>
      <c r="I22" s="262"/>
      <c r="J22" s="262"/>
    </row>
    <row r="23" spans="1:10" ht="118.95" customHeight="1">
      <c r="A23" s="263">
        <v>14</v>
      </c>
      <c r="B23" s="243" t="s">
        <v>619</v>
      </c>
      <c r="C23" s="236" t="s">
        <v>157</v>
      </c>
      <c r="D23" s="263">
        <v>20</v>
      </c>
      <c r="E23" s="238"/>
      <c r="F23" s="238">
        <f t="shared" si="0"/>
        <v>0</v>
      </c>
      <c r="G23" s="239"/>
      <c r="H23" s="265"/>
      <c r="I23" s="262"/>
      <c r="J23" s="262"/>
    </row>
    <row r="24" spans="1:10" ht="118.95" customHeight="1">
      <c r="A24" s="263">
        <v>15</v>
      </c>
      <c r="B24" s="243" t="s">
        <v>620</v>
      </c>
      <c r="C24" s="244" t="s">
        <v>157</v>
      </c>
      <c r="D24" s="270">
        <v>2</v>
      </c>
      <c r="E24" s="271"/>
      <c r="F24" s="271">
        <f t="shared" si="0"/>
        <v>0</v>
      </c>
      <c r="G24" s="239"/>
      <c r="H24" s="272"/>
      <c r="I24" s="273"/>
      <c r="J24" s="273"/>
    </row>
    <row r="25" spans="1:10" ht="77.400000000000006" customHeight="1">
      <c r="A25" s="263">
        <v>16</v>
      </c>
      <c r="B25" s="264" t="s">
        <v>621</v>
      </c>
      <c r="C25" s="236" t="s">
        <v>157</v>
      </c>
      <c r="D25" s="263">
        <v>20</v>
      </c>
      <c r="E25" s="238"/>
      <c r="F25" s="238">
        <f t="shared" si="0"/>
        <v>0</v>
      </c>
      <c r="G25" s="239"/>
      <c r="H25" s="265"/>
      <c r="I25" s="262"/>
      <c r="J25" s="262"/>
    </row>
    <row r="26" spans="1:10" ht="45.6">
      <c r="A26" s="263">
        <v>17</v>
      </c>
      <c r="B26" s="264" t="s">
        <v>622</v>
      </c>
      <c r="C26" s="236" t="s">
        <v>157</v>
      </c>
      <c r="D26" s="263">
        <v>10</v>
      </c>
      <c r="E26" s="238"/>
      <c r="F26" s="238">
        <f t="shared" si="0"/>
        <v>0</v>
      </c>
      <c r="G26" s="239"/>
      <c r="H26" s="265"/>
      <c r="I26" s="262"/>
      <c r="J26" s="262"/>
    </row>
    <row r="27" spans="1:10" ht="49.2" customHeight="1">
      <c r="A27" s="263">
        <v>18</v>
      </c>
      <c r="B27" s="264" t="s">
        <v>623</v>
      </c>
      <c r="C27" s="236" t="s">
        <v>157</v>
      </c>
      <c r="D27" s="263">
        <v>20</v>
      </c>
      <c r="E27" s="238"/>
      <c r="F27" s="238">
        <f t="shared" si="0"/>
        <v>0</v>
      </c>
      <c r="G27" s="239"/>
      <c r="H27" s="265"/>
      <c r="I27" s="262"/>
      <c r="J27" s="262"/>
    </row>
    <row r="28" spans="1:10" s="435" customFormat="1" ht="24.6" customHeight="1">
      <c r="A28" s="434" t="s">
        <v>172</v>
      </c>
      <c r="B28" s="467" t="s">
        <v>173</v>
      </c>
      <c r="C28" s="468"/>
      <c r="D28" s="468"/>
      <c r="E28" s="468"/>
      <c r="F28" s="468"/>
      <c r="G28" s="468"/>
      <c r="H28" s="468"/>
      <c r="I28" s="468"/>
      <c r="J28" s="469"/>
    </row>
    <row r="29" spans="1:10" s="219" customFormat="1" ht="27.6" customHeight="1">
      <c r="A29" s="274">
        <v>19</v>
      </c>
      <c r="B29" s="275" t="s">
        <v>624</v>
      </c>
      <c r="C29" s="245" t="s">
        <v>157</v>
      </c>
      <c r="D29" s="274">
        <v>200</v>
      </c>
      <c r="E29" s="246"/>
      <c r="F29" s="67">
        <f t="shared" ref="F29:F38" si="1">D29*E29</f>
        <v>0</v>
      </c>
      <c r="G29" s="247"/>
      <c r="H29" s="276"/>
      <c r="I29" s="277"/>
      <c r="J29" s="277"/>
    </row>
    <row r="30" spans="1:10" s="219" customFormat="1" ht="25.2" customHeight="1">
      <c r="A30" s="274">
        <v>20</v>
      </c>
      <c r="B30" s="223" t="s">
        <v>625</v>
      </c>
      <c r="C30" s="245" t="s">
        <v>157</v>
      </c>
      <c r="D30" s="278">
        <v>400</v>
      </c>
      <c r="E30" s="246"/>
      <c r="F30" s="67">
        <f t="shared" si="1"/>
        <v>0</v>
      </c>
      <c r="G30" s="247"/>
      <c r="H30" s="276"/>
      <c r="I30" s="277"/>
      <c r="J30" s="277"/>
    </row>
    <row r="31" spans="1:10" s="219" customFormat="1" ht="25.2" customHeight="1">
      <c r="A31" s="274">
        <v>21</v>
      </c>
      <c r="B31" s="223" t="s">
        <v>626</v>
      </c>
      <c r="C31" s="248"/>
      <c r="D31" s="278">
        <v>5</v>
      </c>
      <c r="E31" s="249"/>
      <c r="F31" s="139">
        <f t="shared" si="1"/>
        <v>0</v>
      </c>
      <c r="G31" s="247"/>
      <c r="H31" s="276"/>
      <c r="I31" s="279"/>
      <c r="J31" s="279"/>
    </row>
    <row r="32" spans="1:10" s="219" customFormat="1" ht="24" customHeight="1">
      <c r="A32" s="274">
        <v>22</v>
      </c>
      <c r="B32" s="275" t="s">
        <v>627</v>
      </c>
      <c r="C32" s="245" t="s">
        <v>157</v>
      </c>
      <c r="D32" s="274">
        <v>200</v>
      </c>
      <c r="E32" s="246"/>
      <c r="F32" s="67">
        <f t="shared" si="1"/>
        <v>0</v>
      </c>
      <c r="G32" s="247"/>
      <c r="H32" s="276"/>
      <c r="I32" s="277"/>
      <c r="J32" s="277"/>
    </row>
    <row r="33" spans="1:10" s="219" customFormat="1" ht="25.95" customHeight="1">
      <c r="A33" s="274">
        <v>23</v>
      </c>
      <c r="B33" s="275" t="s">
        <v>628</v>
      </c>
      <c r="C33" s="245" t="s">
        <v>157</v>
      </c>
      <c r="D33" s="274">
        <v>400</v>
      </c>
      <c r="E33" s="246"/>
      <c r="F33" s="67">
        <f t="shared" si="1"/>
        <v>0</v>
      </c>
      <c r="G33" s="247"/>
      <c r="H33" s="276"/>
      <c r="I33" s="277"/>
      <c r="J33" s="277"/>
    </row>
    <row r="34" spans="1:10" s="219" customFormat="1" ht="27.6" customHeight="1">
      <c r="A34" s="274">
        <v>24</v>
      </c>
      <c r="B34" s="275" t="s">
        <v>629</v>
      </c>
      <c r="C34" s="245" t="s">
        <v>157</v>
      </c>
      <c r="D34" s="274">
        <v>50</v>
      </c>
      <c r="E34" s="246"/>
      <c r="F34" s="67">
        <f t="shared" si="1"/>
        <v>0</v>
      </c>
      <c r="G34" s="247"/>
      <c r="H34" s="276"/>
      <c r="I34" s="277"/>
      <c r="J34" s="277"/>
    </row>
    <row r="35" spans="1:10" s="219" customFormat="1" ht="26.4" customHeight="1">
      <c r="A35" s="274">
        <v>25</v>
      </c>
      <c r="B35" s="275" t="s">
        <v>630</v>
      </c>
      <c r="C35" s="245" t="s">
        <v>157</v>
      </c>
      <c r="D35" s="274">
        <v>100</v>
      </c>
      <c r="E35" s="246"/>
      <c r="F35" s="67">
        <f t="shared" si="1"/>
        <v>0</v>
      </c>
      <c r="G35" s="247"/>
      <c r="H35" s="276"/>
      <c r="I35" s="277"/>
      <c r="J35" s="277"/>
    </row>
    <row r="36" spans="1:10" s="219" customFormat="1" ht="24" customHeight="1">
      <c r="A36" s="274">
        <v>26</v>
      </c>
      <c r="B36" s="223" t="s">
        <v>631</v>
      </c>
      <c r="C36" s="245" t="s">
        <v>157</v>
      </c>
      <c r="D36" s="274">
        <v>50</v>
      </c>
      <c r="E36" s="246"/>
      <c r="F36" s="67">
        <f t="shared" si="1"/>
        <v>0</v>
      </c>
      <c r="G36" s="247"/>
      <c r="H36" s="276"/>
      <c r="I36" s="277"/>
      <c r="J36" s="277"/>
    </row>
    <row r="37" spans="1:10" s="219" customFormat="1" ht="24" customHeight="1">
      <c r="A37" s="274">
        <v>27</v>
      </c>
      <c r="B37" s="223" t="s">
        <v>632</v>
      </c>
      <c r="C37" s="245" t="s">
        <v>157</v>
      </c>
      <c r="D37" s="280">
        <v>1</v>
      </c>
      <c r="E37" s="250"/>
      <c r="F37" s="139">
        <f t="shared" si="1"/>
        <v>0</v>
      </c>
      <c r="G37" s="251"/>
      <c r="H37" s="276"/>
      <c r="I37" s="281"/>
      <c r="J37" s="281"/>
    </row>
    <row r="38" spans="1:10" s="219" customFormat="1" ht="28.2" customHeight="1">
      <c r="A38" s="274">
        <v>28</v>
      </c>
      <c r="B38" s="282" t="s">
        <v>633</v>
      </c>
      <c r="C38" s="252" t="s">
        <v>157</v>
      </c>
      <c r="D38" s="283">
        <v>100</v>
      </c>
      <c r="E38" s="253"/>
      <c r="F38" s="67">
        <f t="shared" si="1"/>
        <v>0</v>
      </c>
      <c r="G38" s="247"/>
      <c r="H38" s="276"/>
      <c r="I38" s="284"/>
      <c r="J38" s="284"/>
    </row>
    <row r="39" spans="1:10" s="438" customFormat="1" ht="26.4" customHeight="1">
      <c r="A39" s="437" t="s">
        <v>174</v>
      </c>
      <c r="B39" s="470" t="s">
        <v>175</v>
      </c>
      <c r="C39" s="471"/>
      <c r="D39" s="471"/>
      <c r="E39" s="471"/>
      <c r="F39" s="471"/>
      <c r="G39" s="471"/>
      <c r="H39" s="471"/>
      <c r="I39" s="471"/>
      <c r="J39" s="472"/>
    </row>
    <row r="40" spans="1:10" ht="94.95" customHeight="1">
      <c r="A40" s="285">
        <v>29</v>
      </c>
      <c r="B40" s="286" t="s">
        <v>634</v>
      </c>
      <c r="C40" s="287" t="s">
        <v>157</v>
      </c>
      <c r="D40" s="254">
        <v>5</v>
      </c>
      <c r="E40" s="288"/>
      <c r="F40" s="288">
        <f>D40*E40</f>
        <v>0</v>
      </c>
      <c r="G40" s="255"/>
      <c r="H40" s="289"/>
      <c r="I40" s="290"/>
      <c r="J40" s="290"/>
    </row>
    <row r="41" spans="1:10" ht="27.6" customHeight="1">
      <c r="A41" s="291">
        <v>30</v>
      </c>
      <c r="B41" s="292" t="s">
        <v>176</v>
      </c>
      <c r="C41" s="267" t="s">
        <v>157</v>
      </c>
      <c r="D41" s="256">
        <v>5</v>
      </c>
      <c r="E41" s="242"/>
      <c r="F41" s="288">
        <f>D41*E41</f>
        <v>0</v>
      </c>
      <c r="G41" s="255"/>
      <c r="H41" s="289"/>
      <c r="I41" s="262"/>
      <c r="J41" s="262"/>
    </row>
    <row r="42" spans="1:10" ht="27" customHeight="1">
      <c r="A42" s="263">
        <v>31</v>
      </c>
      <c r="B42" s="293" t="s">
        <v>167</v>
      </c>
      <c r="C42" s="263" t="s">
        <v>157</v>
      </c>
      <c r="D42" s="263">
        <v>5</v>
      </c>
      <c r="E42" s="238"/>
      <c r="F42" s="288">
        <f>D42*E42</f>
        <v>0</v>
      </c>
      <c r="G42" s="255"/>
      <c r="H42" s="289"/>
      <c r="I42" s="262"/>
      <c r="J42" s="262"/>
    </row>
    <row r="43" spans="1:10" ht="25.95" customHeight="1">
      <c r="A43" s="461" t="s">
        <v>177</v>
      </c>
      <c r="B43" s="462"/>
      <c r="C43" s="462"/>
      <c r="D43" s="462"/>
      <c r="E43" s="463"/>
      <c r="F43" s="294">
        <f>SUM(F5:F6,F8,F10,F12:F15,F17:F19,F21:F27,F29:F38,F40:F42)</f>
        <v>0</v>
      </c>
      <c r="G43" s="263"/>
      <c r="H43" s="294">
        <f>F43*1.08</f>
        <v>0</v>
      </c>
    </row>
    <row r="44" spans="1:10">
      <c r="E44" s="295"/>
    </row>
    <row r="45" spans="1:10">
      <c r="A45" s="296"/>
      <c r="B45" s="257" t="s">
        <v>178</v>
      </c>
      <c r="E45" s="295"/>
    </row>
    <row r="46" spans="1:10">
      <c r="B46" s="257" t="s">
        <v>179</v>
      </c>
    </row>
    <row r="47" spans="1:10">
      <c r="B47" s="257" t="s">
        <v>180</v>
      </c>
    </row>
    <row r="48" spans="1:10">
      <c r="B48" s="257" t="s">
        <v>192</v>
      </c>
    </row>
    <row r="49" spans="2:7">
      <c r="B49" s="257" t="s">
        <v>168</v>
      </c>
      <c r="G49" s="268" t="s">
        <v>104</v>
      </c>
    </row>
    <row r="50" spans="2:7">
      <c r="B50" s="257"/>
    </row>
  </sheetData>
  <mergeCells count="9">
    <mergeCell ref="A43:E43"/>
    <mergeCell ref="B4:J4"/>
    <mergeCell ref="B7:J7"/>
    <mergeCell ref="B9:J9"/>
    <mergeCell ref="B11:J11"/>
    <mergeCell ref="B16:J16"/>
    <mergeCell ref="B20:J20"/>
    <mergeCell ref="B28:J28"/>
    <mergeCell ref="B39:J39"/>
  </mergeCells>
  <printOptions horizontalCentered="1"/>
  <pageMargins left="0" right="0" top="0.59055118110236227" bottom="0" header="0.31496062992125984" footer="0"/>
  <pageSetup paperSize="9" scale="55" orientation="landscape" r:id="rId1"/>
  <headerFooter>
    <oddHeader>&amp;CZP/36/2023</oddHeader>
  </headerFooter>
  <rowBreaks count="3" manualBreakCount="3">
    <brk id="15" max="10" man="1"/>
    <brk id="22" max="16383" man="1"/>
    <brk id="50" max="9" man="1"/>
  </rowBreaks>
  <colBreaks count="1" manualBreakCount="1">
    <brk id="10" min="1" max="47" man="1"/>
  </colBreaks>
  <ignoredErrors>
    <ignoredError sqref="A8 A5:A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36"/>
  <sheetViews>
    <sheetView view="pageBreakPreview" topLeftCell="A17" zoomScale="80" zoomScaleNormal="61" zoomScaleSheetLayoutView="80" workbookViewId="0">
      <selection activeCell="B25" sqref="B25"/>
    </sheetView>
  </sheetViews>
  <sheetFormatPr defaultColWidth="8.88671875" defaultRowHeight="11.4"/>
  <cols>
    <col min="1" max="1" width="5.6640625" style="150" customWidth="1"/>
    <col min="2" max="2" width="81.33203125" style="219" customWidth="1"/>
    <col min="3" max="3" width="8.5546875" style="315" customWidth="1"/>
    <col min="4" max="4" width="9.44140625" style="219" customWidth="1"/>
    <col min="5" max="5" width="15.6640625" style="219" customWidth="1"/>
    <col min="6" max="6" width="19.5546875" style="219" customWidth="1"/>
    <col min="7" max="7" width="11.88671875" style="219" customWidth="1"/>
    <col min="8" max="8" width="19.5546875" style="219" customWidth="1"/>
    <col min="9" max="9" width="12.33203125" style="261" customWidth="1"/>
    <col min="10" max="10" width="18.33203125" style="261" customWidth="1"/>
    <col min="11" max="11" width="18.33203125" style="219" customWidth="1"/>
    <col min="12" max="16384" width="8.88671875" style="219"/>
  </cols>
  <sheetData>
    <row r="2" spans="1:71" s="312" customFormat="1" ht="20.399999999999999" customHeight="1">
      <c r="A2" s="297" t="s">
        <v>533</v>
      </c>
      <c r="B2" s="297"/>
      <c r="C2" s="298"/>
      <c r="D2" s="297"/>
      <c r="E2" s="297"/>
      <c r="F2" s="297"/>
      <c r="G2" s="297"/>
      <c r="H2" s="297"/>
      <c r="I2" s="297"/>
      <c r="J2" s="297" t="s">
        <v>227</v>
      </c>
      <c r="K2" s="311"/>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row>
    <row r="3" spans="1:71" s="316" customFormat="1" ht="36.450000000000003" customHeight="1">
      <c r="A3" s="160" t="s">
        <v>298</v>
      </c>
      <c r="B3" s="160" t="s">
        <v>299</v>
      </c>
      <c r="C3" s="160" t="s">
        <v>420</v>
      </c>
      <c r="D3" s="160" t="s">
        <v>144</v>
      </c>
      <c r="E3" s="160" t="s">
        <v>419</v>
      </c>
      <c r="F3" s="160" t="s">
        <v>4</v>
      </c>
      <c r="G3" s="160" t="s">
        <v>5</v>
      </c>
      <c r="H3" s="160" t="s">
        <v>300</v>
      </c>
      <c r="I3" s="313" t="s">
        <v>234</v>
      </c>
      <c r="J3" s="314" t="s">
        <v>7</v>
      </c>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1:71" ht="68.400000000000006">
      <c r="A4" s="300">
        <v>1</v>
      </c>
      <c r="B4" s="301" t="s">
        <v>407</v>
      </c>
      <c r="C4" s="302" t="s">
        <v>8</v>
      </c>
      <c r="D4" s="158">
        <v>25</v>
      </c>
      <c r="E4" s="303"/>
      <c r="F4" s="148">
        <f t="shared" ref="F4:F27" si="0">D4*E4</f>
        <v>0</v>
      </c>
      <c r="G4" s="317"/>
      <c r="H4" s="318"/>
      <c r="I4" s="319"/>
      <c r="J4" s="320"/>
    </row>
    <row r="5" spans="1:71" ht="22.8">
      <c r="A5" s="304">
        <v>2</v>
      </c>
      <c r="B5" s="305" t="s">
        <v>301</v>
      </c>
      <c r="C5" s="306" t="s">
        <v>8</v>
      </c>
      <c r="D5" s="160">
        <v>10</v>
      </c>
      <c r="E5" s="307"/>
      <c r="F5" s="148">
        <f t="shared" si="0"/>
        <v>0</v>
      </c>
      <c r="G5" s="317"/>
      <c r="H5" s="321"/>
      <c r="I5" s="322"/>
      <c r="J5" s="322"/>
    </row>
    <row r="6" spans="1:71">
      <c r="A6" s="442">
        <v>3</v>
      </c>
      <c r="B6" s="305" t="s">
        <v>302</v>
      </c>
      <c r="C6" s="306" t="s">
        <v>8</v>
      </c>
      <c r="D6" s="160">
        <v>50</v>
      </c>
      <c r="E6" s="307"/>
      <c r="F6" s="148">
        <f t="shared" si="0"/>
        <v>0</v>
      </c>
      <c r="G6" s="317"/>
      <c r="H6" s="321"/>
      <c r="I6" s="322"/>
      <c r="J6" s="322"/>
    </row>
    <row r="7" spans="1:71">
      <c r="A7" s="441">
        <v>4</v>
      </c>
      <c r="B7" s="305" t="s">
        <v>408</v>
      </c>
      <c r="C7" s="306" t="s">
        <v>8</v>
      </c>
      <c r="D7" s="160">
        <v>50</v>
      </c>
      <c r="E7" s="307"/>
      <c r="F7" s="148">
        <f t="shared" si="0"/>
        <v>0</v>
      </c>
      <c r="G7" s="317"/>
      <c r="H7" s="321"/>
      <c r="I7" s="312"/>
      <c r="J7" s="312"/>
    </row>
    <row r="8" spans="1:71" ht="79.95" customHeight="1">
      <c r="A8" s="442">
        <v>5</v>
      </c>
      <c r="B8" s="308" t="s">
        <v>409</v>
      </c>
      <c r="C8" s="160" t="s">
        <v>8</v>
      </c>
      <c r="D8" s="160">
        <v>50</v>
      </c>
      <c r="E8" s="307"/>
      <c r="F8" s="148">
        <f t="shared" si="0"/>
        <v>0</v>
      </c>
      <c r="G8" s="317"/>
      <c r="H8" s="321"/>
      <c r="I8" s="322"/>
      <c r="J8" s="322"/>
    </row>
    <row r="9" spans="1:71" ht="57">
      <c r="A9" s="441">
        <v>6</v>
      </c>
      <c r="B9" s="308" t="s">
        <v>410</v>
      </c>
      <c r="C9" s="160" t="s">
        <v>8</v>
      </c>
      <c r="D9" s="160">
        <v>10</v>
      </c>
      <c r="E9" s="307"/>
      <c r="F9" s="148">
        <f t="shared" si="0"/>
        <v>0</v>
      </c>
      <c r="G9" s="317"/>
      <c r="H9" s="321"/>
      <c r="I9" s="312"/>
      <c r="J9" s="312"/>
    </row>
    <row r="10" spans="1:71">
      <c r="A10" s="442">
        <v>7</v>
      </c>
      <c r="B10" s="308" t="s">
        <v>303</v>
      </c>
      <c r="C10" s="160" t="s">
        <v>8</v>
      </c>
      <c r="D10" s="160">
        <v>50</v>
      </c>
      <c r="E10" s="307"/>
      <c r="F10" s="148">
        <f t="shared" si="0"/>
        <v>0</v>
      </c>
      <c r="G10" s="317"/>
      <c r="H10" s="321"/>
      <c r="I10" s="290"/>
      <c r="J10" s="290"/>
    </row>
    <row r="11" spans="1:71">
      <c r="A11" s="441">
        <v>8</v>
      </c>
      <c r="B11" s="308" t="s">
        <v>304</v>
      </c>
      <c r="C11" s="160" t="s">
        <v>8</v>
      </c>
      <c r="D11" s="160">
        <v>50</v>
      </c>
      <c r="E11" s="307"/>
      <c r="F11" s="148">
        <f t="shared" si="0"/>
        <v>0</v>
      </c>
      <c r="G11" s="317"/>
      <c r="H11" s="321"/>
      <c r="I11" s="219"/>
      <c r="J11" s="219"/>
    </row>
    <row r="12" spans="1:71" ht="114">
      <c r="A12" s="442">
        <v>9</v>
      </c>
      <c r="B12" s="308" t="s">
        <v>411</v>
      </c>
      <c r="C12" s="160" t="s">
        <v>8</v>
      </c>
      <c r="D12" s="160">
        <v>10</v>
      </c>
      <c r="E12" s="307"/>
      <c r="F12" s="148">
        <f t="shared" si="0"/>
        <v>0</v>
      </c>
      <c r="G12" s="317"/>
      <c r="H12" s="321"/>
      <c r="I12" s="273"/>
      <c r="J12" s="273"/>
    </row>
    <row r="13" spans="1:71">
      <c r="A13" s="441">
        <v>10</v>
      </c>
      <c r="B13" s="308" t="s">
        <v>412</v>
      </c>
      <c r="C13" s="160" t="s">
        <v>8</v>
      </c>
      <c r="D13" s="160">
        <v>10</v>
      </c>
      <c r="E13" s="307"/>
      <c r="F13" s="148">
        <f t="shared" si="0"/>
        <v>0</v>
      </c>
      <c r="G13" s="317"/>
      <c r="H13" s="321"/>
      <c r="I13" s="273"/>
      <c r="J13" s="273"/>
    </row>
    <row r="14" spans="1:71" ht="136.80000000000001">
      <c r="A14" s="442">
        <v>11</v>
      </c>
      <c r="B14" s="308" t="s">
        <v>413</v>
      </c>
      <c r="C14" s="160" t="s">
        <v>8</v>
      </c>
      <c r="D14" s="160">
        <v>10</v>
      </c>
      <c r="E14" s="307"/>
      <c r="F14" s="148">
        <f t="shared" si="0"/>
        <v>0</v>
      </c>
      <c r="G14" s="317"/>
      <c r="H14" s="321"/>
      <c r="I14" s="273"/>
      <c r="J14" s="273"/>
    </row>
    <row r="15" spans="1:71">
      <c r="A15" s="441">
        <v>12</v>
      </c>
      <c r="B15" s="308" t="s">
        <v>305</v>
      </c>
      <c r="C15" s="160" t="s">
        <v>8</v>
      </c>
      <c r="D15" s="160">
        <v>10</v>
      </c>
      <c r="E15" s="307"/>
      <c r="F15" s="148">
        <f t="shared" si="0"/>
        <v>0</v>
      </c>
      <c r="G15" s="317"/>
      <c r="H15" s="321"/>
      <c r="I15" s="273"/>
      <c r="J15" s="273"/>
    </row>
    <row r="16" spans="1:71">
      <c r="A16" s="442">
        <v>13</v>
      </c>
      <c r="B16" s="308" t="s">
        <v>306</v>
      </c>
      <c r="C16" s="160" t="s">
        <v>8</v>
      </c>
      <c r="D16" s="160">
        <v>10</v>
      </c>
      <c r="E16" s="307"/>
      <c r="F16" s="148">
        <f t="shared" si="0"/>
        <v>0</v>
      </c>
      <c r="G16" s="317"/>
      <c r="H16" s="321"/>
      <c r="I16" s="219"/>
      <c r="J16" s="219"/>
    </row>
    <row r="17" spans="1:10">
      <c r="A17" s="441">
        <v>14</v>
      </c>
      <c r="B17" s="308" t="s">
        <v>307</v>
      </c>
      <c r="C17" s="160" t="s">
        <v>8</v>
      </c>
      <c r="D17" s="160">
        <v>10</v>
      </c>
      <c r="E17" s="307"/>
      <c r="F17" s="148">
        <f t="shared" si="0"/>
        <v>0</v>
      </c>
      <c r="G17" s="317"/>
      <c r="H17" s="321"/>
      <c r="I17" s="273"/>
      <c r="J17" s="273"/>
    </row>
    <row r="18" spans="1:10" ht="22.8">
      <c r="A18" s="442">
        <v>15</v>
      </c>
      <c r="B18" s="308" t="s">
        <v>308</v>
      </c>
      <c r="C18" s="160" t="s">
        <v>8</v>
      </c>
      <c r="D18" s="160">
        <v>10</v>
      </c>
      <c r="E18" s="307"/>
      <c r="F18" s="148">
        <f t="shared" si="0"/>
        <v>0</v>
      </c>
      <c r="G18" s="317"/>
      <c r="H18" s="321"/>
      <c r="I18" s="273"/>
      <c r="J18" s="273"/>
    </row>
    <row r="19" spans="1:10" ht="22.8">
      <c r="A19" s="441">
        <v>16</v>
      </c>
      <c r="B19" s="308" t="s">
        <v>309</v>
      </c>
      <c r="C19" s="160" t="s">
        <v>8</v>
      </c>
      <c r="D19" s="160">
        <v>10</v>
      </c>
      <c r="E19" s="307"/>
      <c r="F19" s="148">
        <f t="shared" si="0"/>
        <v>0</v>
      </c>
      <c r="G19" s="317"/>
      <c r="H19" s="321"/>
      <c r="I19" s="273"/>
      <c r="J19" s="273"/>
    </row>
    <row r="20" spans="1:10">
      <c r="A20" s="442">
        <v>17</v>
      </c>
      <c r="B20" s="308" t="s">
        <v>310</v>
      </c>
      <c r="C20" s="160" t="s">
        <v>8</v>
      </c>
      <c r="D20" s="160">
        <v>10</v>
      </c>
      <c r="E20" s="307"/>
      <c r="F20" s="148">
        <f t="shared" si="0"/>
        <v>0</v>
      </c>
      <c r="G20" s="317"/>
      <c r="H20" s="321"/>
      <c r="I20" s="219"/>
      <c r="J20" s="219"/>
    </row>
    <row r="21" spans="1:10" ht="22.8">
      <c r="A21" s="441">
        <v>18</v>
      </c>
      <c r="B21" s="308" t="s">
        <v>414</v>
      </c>
      <c r="C21" s="160" t="s">
        <v>8</v>
      </c>
      <c r="D21" s="160">
        <v>50</v>
      </c>
      <c r="E21" s="307"/>
      <c r="F21" s="148">
        <f t="shared" si="0"/>
        <v>0</v>
      </c>
      <c r="G21" s="317"/>
      <c r="H21" s="321"/>
      <c r="I21" s="273"/>
      <c r="J21" s="273"/>
    </row>
    <row r="22" spans="1:10" ht="68.400000000000006">
      <c r="A22" s="442">
        <v>19</v>
      </c>
      <c r="B22" s="308" t="s">
        <v>415</v>
      </c>
      <c r="C22" s="160" t="s">
        <v>8</v>
      </c>
      <c r="D22" s="160">
        <v>25</v>
      </c>
      <c r="E22" s="307"/>
      <c r="F22" s="148">
        <f t="shared" si="0"/>
        <v>0</v>
      </c>
      <c r="G22" s="317"/>
      <c r="H22" s="321"/>
      <c r="I22" s="273"/>
      <c r="J22" s="273"/>
    </row>
    <row r="23" spans="1:10">
      <c r="A23" s="441">
        <v>20</v>
      </c>
      <c r="B23" s="308" t="s">
        <v>311</v>
      </c>
      <c r="C23" s="160" t="s">
        <v>8</v>
      </c>
      <c r="D23" s="160">
        <v>25</v>
      </c>
      <c r="E23" s="307"/>
      <c r="F23" s="148">
        <f t="shared" si="0"/>
        <v>0</v>
      </c>
      <c r="G23" s="317"/>
      <c r="H23" s="321"/>
      <c r="I23" s="273"/>
      <c r="J23" s="273"/>
    </row>
    <row r="24" spans="1:10" ht="45.6">
      <c r="A24" s="442">
        <v>21</v>
      </c>
      <c r="B24" s="308" t="s">
        <v>416</v>
      </c>
      <c r="C24" s="160" t="s">
        <v>8</v>
      </c>
      <c r="D24" s="160">
        <v>25</v>
      </c>
      <c r="E24" s="307"/>
      <c r="F24" s="148">
        <f t="shared" si="0"/>
        <v>0</v>
      </c>
      <c r="G24" s="317"/>
      <c r="H24" s="321"/>
      <c r="I24" s="273"/>
      <c r="J24" s="273"/>
    </row>
    <row r="25" spans="1:10" ht="163.19999999999999" customHeight="1">
      <c r="A25" s="441">
        <v>22</v>
      </c>
      <c r="B25" s="308" t="s">
        <v>417</v>
      </c>
      <c r="C25" s="160" t="s">
        <v>8</v>
      </c>
      <c r="D25" s="160">
        <v>25</v>
      </c>
      <c r="E25" s="307"/>
      <c r="F25" s="148">
        <f t="shared" si="0"/>
        <v>0</v>
      </c>
      <c r="G25" s="317"/>
      <c r="H25" s="321"/>
      <c r="I25" s="273"/>
      <c r="J25" s="273"/>
    </row>
    <row r="26" spans="1:10" ht="22.95" customHeight="1">
      <c r="A26" s="442">
        <v>23</v>
      </c>
      <c r="B26" s="308" t="s">
        <v>312</v>
      </c>
      <c r="C26" s="160" t="s">
        <v>8</v>
      </c>
      <c r="D26" s="160">
        <v>100</v>
      </c>
      <c r="E26" s="307"/>
      <c r="F26" s="148">
        <f t="shared" si="0"/>
        <v>0</v>
      </c>
      <c r="G26" s="317"/>
      <c r="H26" s="321"/>
      <c r="I26" s="323"/>
      <c r="J26" s="323"/>
    </row>
    <row r="27" spans="1:10" ht="18.45" customHeight="1">
      <c r="A27" s="441">
        <v>24</v>
      </c>
      <c r="B27" s="308" t="s">
        <v>313</v>
      </c>
      <c r="C27" s="160" t="s">
        <v>8</v>
      </c>
      <c r="D27" s="160">
        <v>100</v>
      </c>
      <c r="E27" s="307"/>
      <c r="F27" s="148">
        <f t="shared" si="0"/>
        <v>0</v>
      </c>
      <c r="G27" s="317"/>
      <c r="H27" s="321"/>
      <c r="I27" s="312"/>
      <c r="J27" s="312"/>
    </row>
    <row r="28" spans="1:10" ht="21" customHeight="1">
      <c r="A28" s="473" t="s">
        <v>71</v>
      </c>
      <c r="B28" s="474"/>
      <c r="C28" s="474"/>
      <c r="D28" s="474"/>
      <c r="E28" s="475"/>
      <c r="F28" s="309">
        <f>SUM(F4:F27)</f>
        <v>0</v>
      </c>
      <c r="G28" s="317"/>
      <c r="H28" s="324">
        <f>SUM(H4:H27)</f>
        <v>0</v>
      </c>
      <c r="I28" s="219"/>
      <c r="J28" s="219"/>
    </row>
    <row r="29" spans="1:10">
      <c r="B29" s="257" t="s">
        <v>178</v>
      </c>
      <c r="C29" s="310"/>
      <c r="I29" s="219"/>
      <c r="J29" s="219"/>
    </row>
    <row r="30" spans="1:10">
      <c r="B30" s="257" t="s">
        <v>179</v>
      </c>
      <c r="C30" s="310"/>
      <c r="I30" s="219"/>
      <c r="J30" s="219"/>
    </row>
    <row r="31" spans="1:10">
      <c r="B31" s="257" t="s">
        <v>180</v>
      </c>
      <c r="C31" s="310"/>
      <c r="I31" s="219"/>
      <c r="J31" s="219"/>
    </row>
    <row r="32" spans="1:10">
      <c r="B32" s="257" t="s">
        <v>192</v>
      </c>
      <c r="C32" s="310"/>
      <c r="I32" s="219"/>
      <c r="J32" s="219"/>
    </row>
    <row r="33" spans="2:10">
      <c r="B33" s="151" t="s">
        <v>418</v>
      </c>
      <c r="C33" s="230"/>
      <c r="I33" s="219"/>
      <c r="J33" s="219"/>
    </row>
    <row r="34" spans="2:10">
      <c r="F34" s="219" t="s">
        <v>104</v>
      </c>
      <c r="I34" s="219"/>
      <c r="J34" s="219"/>
    </row>
    <row r="35" spans="2:10">
      <c r="I35" s="219"/>
      <c r="J35" s="219"/>
    </row>
    <row r="36" spans="2:10">
      <c r="I36" s="219"/>
      <c r="J36" s="219"/>
    </row>
  </sheetData>
  <mergeCells count="1">
    <mergeCell ref="A28:E28"/>
  </mergeCells>
  <printOptions horizontalCentered="1"/>
  <pageMargins left="0" right="0" top="0.59055118110236227" bottom="0" header="0.31496062992125984" footer="0"/>
  <pageSetup paperSize="9" scale="67" orientation="landscape" horizontalDpi="4294967293" verticalDpi="4294967293" r:id="rId1"/>
  <headerFooter>
    <oddHeader>&amp;CZP/36/2023</oddHeader>
  </headerFooter>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H4" sqref="H4:H6"/>
    </sheetView>
  </sheetViews>
  <sheetFormatPr defaultColWidth="8.88671875" defaultRowHeight="11.4"/>
  <cols>
    <col min="1" max="1" width="4.6640625" style="209" customWidth="1"/>
    <col min="2" max="2" width="77.44140625" style="209" customWidth="1"/>
    <col min="3" max="3" width="5.44140625" style="209" customWidth="1"/>
    <col min="4" max="4" width="8.5546875" style="209" customWidth="1"/>
    <col min="5" max="5" width="11.44140625" style="209" customWidth="1"/>
    <col min="6" max="6" width="16.33203125" style="209" customWidth="1"/>
    <col min="7" max="7" width="10" style="209" customWidth="1"/>
    <col min="8" max="8" width="12.109375" style="209" bestFit="1" customWidth="1"/>
    <col min="9" max="9" width="15.5546875" style="209" customWidth="1"/>
    <col min="10" max="10" width="14.44140625" style="209" customWidth="1"/>
    <col min="11" max="16384" width="8.88671875" style="209"/>
  </cols>
  <sheetData>
    <row r="1" spans="1:10">
      <c r="A1" s="150"/>
      <c r="B1" s="150"/>
      <c r="C1" s="150"/>
      <c r="D1" s="150"/>
      <c r="E1" s="150"/>
      <c r="F1" s="150"/>
      <c r="G1" s="150"/>
      <c r="H1" s="150"/>
      <c r="I1" s="150"/>
      <c r="J1" s="151" t="s">
        <v>229</v>
      </c>
    </row>
    <row r="2" spans="1:10">
      <c r="A2" s="444" t="s">
        <v>534</v>
      </c>
      <c r="B2" s="444"/>
      <c r="C2" s="444"/>
      <c r="D2" s="444"/>
      <c r="E2" s="444"/>
      <c r="F2" s="444"/>
      <c r="G2" s="444"/>
      <c r="H2" s="444"/>
      <c r="I2" s="444"/>
      <c r="J2" s="444"/>
    </row>
    <row r="3" spans="1:10" ht="43.2" customHeight="1">
      <c r="A3" s="146" t="s">
        <v>0</v>
      </c>
      <c r="B3" s="146" t="s">
        <v>1</v>
      </c>
      <c r="C3" s="146" t="s">
        <v>2</v>
      </c>
      <c r="D3" s="146" t="s">
        <v>144</v>
      </c>
      <c r="E3" s="3" t="s">
        <v>3</v>
      </c>
      <c r="F3" s="146" t="s">
        <v>4</v>
      </c>
      <c r="G3" s="146" t="s">
        <v>5</v>
      </c>
      <c r="H3" s="146" t="s">
        <v>6</v>
      </c>
      <c r="I3" s="156" t="s">
        <v>235</v>
      </c>
      <c r="J3" s="146" t="s">
        <v>7</v>
      </c>
    </row>
    <row r="4" spans="1:10" ht="45.6">
      <c r="A4" s="325">
        <v>1</v>
      </c>
      <c r="B4" s="326" t="s">
        <v>294</v>
      </c>
      <c r="C4" s="327" t="s">
        <v>157</v>
      </c>
      <c r="D4" s="328">
        <v>20</v>
      </c>
      <c r="E4" s="329"/>
      <c r="F4" s="329">
        <f>D4*E4</f>
        <v>0</v>
      </c>
      <c r="G4" s="330"/>
      <c r="H4" s="329"/>
      <c r="I4" s="147"/>
    </row>
    <row r="5" spans="1:10" s="333" customFormat="1" ht="37.200000000000003" customHeight="1">
      <c r="A5" s="325">
        <v>2</v>
      </c>
      <c r="B5" s="326" t="s">
        <v>295</v>
      </c>
      <c r="C5" s="327" t="s">
        <v>157</v>
      </c>
      <c r="D5" s="328">
        <v>20</v>
      </c>
      <c r="E5" s="329"/>
      <c r="F5" s="329">
        <f>D5*E5</f>
        <v>0</v>
      </c>
      <c r="G5" s="330"/>
      <c r="H5" s="329"/>
      <c r="I5" s="331"/>
      <c r="J5" s="332"/>
    </row>
    <row r="6" spans="1:10" s="333" customFormat="1" ht="34.200000000000003">
      <c r="A6" s="325">
        <v>3</v>
      </c>
      <c r="B6" s="326" t="s">
        <v>296</v>
      </c>
      <c r="C6" s="327" t="s">
        <v>157</v>
      </c>
      <c r="D6" s="328">
        <v>20</v>
      </c>
      <c r="E6" s="329"/>
      <c r="F6" s="329">
        <f>D6*E6</f>
        <v>0</v>
      </c>
      <c r="G6" s="330"/>
      <c r="H6" s="329"/>
      <c r="I6" s="331"/>
      <c r="J6" s="332"/>
    </row>
    <row r="7" spans="1:10" ht="21" customHeight="1">
      <c r="A7" s="455" t="s">
        <v>9</v>
      </c>
      <c r="B7" s="456"/>
      <c r="C7" s="456"/>
      <c r="D7" s="456"/>
      <c r="E7" s="457"/>
      <c r="F7" s="214">
        <f>SUM(F4:F6)</f>
        <v>0</v>
      </c>
      <c r="G7" s="76"/>
      <c r="H7" s="215">
        <f>SUM(H4:H6)</f>
        <v>0</v>
      </c>
      <c r="I7" s="334"/>
      <c r="J7" s="216"/>
    </row>
    <row r="8" spans="1:10">
      <c r="A8" s="150"/>
      <c r="B8" s="185"/>
      <c r="C8" s="183"/>
      <c r="D8" s="183"/>
      <c r="E8" s="37"/>
      <c r="F8" s="183"/>
      <c r="G8" s="183"/>
      <c r="H8" s="183"/>
      <c r="I8" s="150"/>
      <c r="J8" s="150"/>
    </row>
    <row r="9" spans="1:10" ht="13.5" customHeight="1">
      <c r="A9" s="150"/>
      <c r="B9" s="446"/>
      <c r="C9" s="446"/>
      <c r="D9" s="446"/>
      <c r="E9" s="446"/>
      <c r="F9" s="446"/>
      <c r="G9" s="446"/>
      <c r="H9" s="446"/>
      <c r="I9" s="446"/>
      <c r="J9" s="446"/>
    </row>
    <row r="10" spans="1:10">
      <c r="A10" s="150"/>
      <c r="B10" s="446"/>
      <c r="C10" s="446"/>
      <c r="D10" s="446"/>
      <c r="E10" s="446"/>
      <c r="F10" s="183"/>
      <c r="G10" s="183"/>
      <c r="H10" s="217"/>
      <c r="I10" s="217"/>
      <c r="J10" s="217"/>
    </row>
    <row r="11" spans="1:10">
      <c r="A11" s="150"/>
      <c r="B11" s="446"/>
      <c r="C11" s="446"/>
      <c r="D11" s="446"/>
      <c r="E11" s="446"/>
      <c r="F11" s="183"/>
      <c r="G11" s="183"/>
      <c r="H11" s="447" t="s">
        <v>104</v>
      </c>
      <c r="I11" s="447"/>
      <c r="J11" s="447"/>
    </row>
  </sheetData>
  <mergeCells count="6">
    <mergeCell ref="B11:E11"/>
    <mergeCell ref="H11:J11"/>
    <mergeCell ref="A2:J2"/>
    <mergeCell ref="A7:E7"/>
    <mergeCell ref="B9:J9"/>
    <mergeCell ref="B10:E10"/>
  </mergeCells>
  <printOptions horizontalCentered="1"/>
  <pageMargins left="0" right="0" top="0.59055118110236227" bottom="0" header="0.31496062992125984" footer="0"/>
  <pageSetup paperSize="9" scale="69" orientation="landscape" r:id="rId1"/>
  <headerFooter>
    <oddHeader>&amp;CZP/36/2023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37</vt:i4>
      </vt:variant>
      <vt:variant>
        <vt:lpstr>Zakresy nazwane</vt:lpstr>
      </vt:variant>
      <vt:variant>
        <vt:i4>18</vt:i4>
      </vt:variant>
    </vt:vector>
  </HeadingPairs>
  <TitlesOfParts>
    <vt:vector size="55"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'1'!Obszar_wydruku</vt:lpstr>
      <vt:lpstr>'17'!Obszar_wydruku</vt:lpstr>
      <vt:lpstr>'2'!Obszar_wydruku</vt:lpstr>
      <vt:lpstr>'21'!Obszar_wydruku</vt:lpstr>
      <vt:lpstr>'22'!Obszar_wydruku</vt:lpstr>
      <vt:lpstr>'23'!Obszar_wydruku</vt:lpstr>
      <vt:lpstr>'24'!Obszar_wydruku</vt:lpstr>
      <vt:lpstr>'27'!Obszar_wydruku</vt:lpstr>
      <vt:lpstr>'30'!Obszar_wydruku</vt:lpstr>
      <vt:lpstr>'32'!Obszar_wydruku</vt:lpstr>
      <vt:lpstr>'34'!Obszar_wydruku</vt:lpstr>
      <vt:lpstr>'35'!Obszar_wydruku</vt:lpstr>
      <vt:lpstr>'5'!Obszar_wydruku</vt:lpstr>
      <vt:lpstr>'7'!Obszar_wydruku</vt:lpstr>
      <vt:lpstr>'8'!Obszar_wydruku</vt:lpstr>
      <vt:lpstr>'22'!OLE_LINK1</vt:lpstr>
      <vt:lpstr>'23'!OLE_LINK1</vt:lpstr>
      <vt:lpstr>'25'!OLE_LINK1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2023-08-11T07:24:08Z</dcterms:modified>
</cp:coreProperties>
</file>