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160" windowHeight="9024" tabRatio="848" activeTab="28"/>
  </bookViews>
  <sheets>
    <sheet name="1" sheetId="41" r:id="rId1"/>
    <sheet name="2" sheetId="1" r:id="rId2"/>
    <sheet name="3" sheetId="2" r:id="rId3"/>
    <sheet name="4" sheetId="52" r:id="rId4"/>
    <sheet name="5" sheetId="3" r:id="rId5"/>
    <sheet name="6" sheetId="4" r:id="rId6"/>
    <sheet name="7" sheetId="5" r:id="rId7"/>
    <sheet name="8" sheetId="48" r:id="rId8"/>
    <sheet name="9" sheetId="7" r:id="rId9"/>
    <sheet name="10" sheetId="8" r:id="rId10"/>
    <sheet name="11" sheetId="9" r:id="rId11"/>
    <sheet name="12" sheetId="10" r:id="rId12"/>
    <sheet name="13" sheetId="11" r:id="rId13"/>
    <sheet name="14" sheetId="12" r:id="rId14"/>
    <sheet name="15" sheetId="13" r:id="rId15"/>
    <sheet name="16" sheetId="51" r:id="rId16"/>
    <sheet name="17" sheetId="47" r:id="rId17"/>
    <sheet name="18" sheetId="16" r:id="rId18"/>
    <sheet name="19" sheetId="17" r:id="rId19"/>
    <sheet name="20" sheetId="18" r:id="rId20"/>
    <sheet name="21" sheetId="24" r:id="rId21"/>
    <sheet name="22" sheetId="26" r:id="rId22"/>
    <sheet name="23" sheetId="49" r:id="rId23"/>
    <sheet name="24" sheetId="27" r:id="rId24"/>
    <sheet name="25" sheetId="28" r:id="rId25"/>
    <sheet name="26" sheetId="30" r:id="rId26"/>
    <sheet name="27" sheetId="39" r:id="rId27"/>
    <sheet name="28" sheetId="50" r:id="rId28"/>
    <sheet name="29" sheetId="45" r:id="rId29"/>
    <sheet name="30" sheetId="21" r:id="rId30"/>
    <sheet name="31" sheetId="22" r:id="rId31"/>
    <sheet name="32" sheetId="32" r:id="rId32"/>
    <sheet name="33" sheetId="33" r:id="rId33"/>
    <sheet name="34" sheetId="34" r:id="rId34"/>
    <sheet name="35" sheetId="35" r:id="rId35"/>
    <sheet name="36" sheetId="42" r:id="rId36"/>
    <sheet name="37" sheetId="43" r:id="rId37"/>
  </sheets>
  <definedNames>
    <definedName name="_xlnm.Print_Area" localSheetId="0">'1'!$A$1:$K$38</definedName>
    <definedName name="_xlnm.Print_Area" localSheetId="16">'17'!$A$1:$J$65</definedName>
    <definedName name="_xlnm.Print_Area" localSheetId="1">'2'!$A$1:$J$46</definedName>
    <definedName name="_xlnm.Print_Area" localSheetId="20">'21'!$A$1:$J$11</definedName>
    <definedName name="_xlnm.Print_Area" localSheetId="21">'22'!$A$1:$J$13</definedName>
    <definedName name="_xlnm.Print_Area" localSheetId="22">'23'!$A$1:$J$13</definedName>
    <definedName name="_xlnm.Print_Area" localSheetId="23">'24'!$A$1:$K$10</definedName>
    <definedName name="_xlnm.Print_Area" localSheetId="26">'27'!$A$1:$J$45</definedName>
    <definedName name="_xlnm.Print_Area" localSheetId="29">'30'!$A$1:$J$50</definedName>
    <definedName name="_xlnm.Print_Area" localSheetId="31">'32'!$A$1:$K$12</definedName>
    <definedName name="_xlnm.Print_Area" localSheetId="32">'33'!#REF!</definedName>
    <definedName name="_xlnm.Print_Area" localSheetId="33">'34'!$A$1:$K$11</definedName>
    <definedName name="_xlnm.Print_Area" localSheetId="34">'35'!$A$1:$K$13</definedName>
    <definedName name="_xlnm.Print_Area" localSheetId="4">'5'!$A$1:$J$23</definedName>
    <definedName name="_xlnm.Print_Area" localSheetId="6">'7'!$A$1:$J$50</definedName>
    <definedName name="_xlnm.Print_Area" localSheetId="7">'8'!$A$1:$J$35</definedName>
    <definedName name="OLE_LINK1" localSheetId="21">'22'!$B$4</definedName>
    <definedName name="OLE_LINK1" localSheetId="22">'23'!$B$4</definedName>
    <definedName name="OLE_LINK1" localSheetId="24">'25'!$B$4</definedName>
    <definedName name="OLE_LINK2" localSheetId="11">'12'!#REF!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6" l="1"/>
  <c r="F17" i="16"/>
  <c r="F18" i="16"/>
  <c r="F19" i="16"/>
  <c r="F15" i="16"/>
  <c r="F9" i="16"/>
  <c r="F10" i="16"/>
  <c r="F11" i="16"/>
  <c r="F12" i="16"/>
  <c r="F13" i="16"/>
  <c r="F8" i="16"/>
  <c r="F5" i="16"/>
  <c r="F6" i="16"/>
  <c r="F4" i="16"/>
  <c r="F5" i="12"/>
  <c r="F6" i="12"/>
  <c r="F7" i="12"/>
  <c r="F8" i="12"/>
  <c r="F9" i="12"/>
  <c r="F10" i="12"/>
  <c r="F31" i="5"/>
  <c r="F37" i="5"/>
  <c r="F24" i="5"/>
  <c r="F20" i="16" l="1"/>
  <c r="F5" i="3"/>
  <c r="F6" i="3"/>
  <c r="F7" i="3"/>
  <c r="F8" i="3"/>
  <c r="F9" i="3"/>
  <c r="F10" i="3"/>
  <c r="F11" i="3"/>
  <c r="F4" i="3"/>
  <c r="H12" i="3" l="1"/>
  <c r="F6" i="8"/>
  <c r="F4" i="42" l="1"/>
  <c r="F39" i="21"/>
  <c r="F38" i="21"/>
  <c r="F17" i="21"/>
  <c r="F18" i="21"/>
  <c r="F19" i="21"/>
  <c r="F20" i="21"/>
  <c r="F21" i="21"/>
  <c r="F22" i="21"/>
  <c r="F23" i="21"/>
  <c r="F24" i="21"/>
  <c r="F25" i="21"/>
  <c r="F26" i="21"/>
  <c r="F27" i="21"/>
  <c r="F28" i="21"/>
  <c r="F29" i="21"/>
  <c r="F30" i="21"/>
  <c r="F31" i="21"/>
  <c r="F32" i="21"/>
  <c r="F33" i="21"/>
  <c r="F34" i="21"/>
  <c r="F35" i="21"/>
  <c r="F36" i="21"/>
  <c r="F16" i="21"/>
  <c r="F6" i="21"/>
  <c r="F7" i="21"/>
  <c r="F8" i="21"/>
  <c r="F9" i="21"/>
  <c r="F10" i="21"/>
  <c r="F11" i="21"/>
  <c r="F12" i="21"/>
  <c r="F13" i="21"/>
  <c r="F14" i="21"/>
  <c r="F5" i="21"/>
  <c r="F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 i="39"/>
  <c r="F6" i="28"/>
  <c r="F5" i="28"/>
  <c r="F5" i="49"/>
  <c r="F6" i="49"/>
  <c r="F7" i="49"/>
  <c r="F8" i="49"/>
  <c r="F4" i="49"/>
  <c r="F5" i="26"/>
  <c r="F6" i="26"/>
  <c r="F7" i="26"/>
  <c r="F4" i="26"/>
  <c r="F5" i="24"/>
  <c r="F4" i="24"/>
  <c r="F5" i="18"/>
  <c r="F4" i="18"/>
  <c r="F5" i="17"/>
  <c r="F6" i="17"/>
  <c r="F7" i="17"/>
  <c r="F8" i="17"/>
  <c r="F9" i="17"/>
  <c r="F10" i="17"/>
  <c r="F11" i="17"/>
  <c r="F4" i="17"/>
  <c r="F5" i="47"/>
  <c r="F6" i="47"/>
  <c r="F7" i="47"/>
  <c r="F8" i="47"/>
  <c r="F9" i="47"/>
  <c r="F10" i="47"/>
  <c r="F11" i="47"/>
  <c r="F12" i="47"/>
  <c r="F13" i="47"/>
  <c r="F14" i="47"/>
  <c r="F15" i="47"/>
  <c r="F16" i="47"/>
  <c r="F17" i="47"/>
  <c r="F18" i="47"/>
  <c r="F19" i="47"/>
  <c r="F20" i="47"/>
  <c r="F21" i="47"/>
  <c r="F22" i="47"/>
  <c r="F23" i="47"/>
  <c r="F24" i="47"/>
  <c r="F25" i="47"/>
  <c r="F26" i="47"/>
  <c r="F27" i="47"/>
  <c r="F28" i="47"/>
  <c r="F29" i="47"/>
  <c r="F30" i="47"/>
  <c r="F31" i="47"/>
  <c r="F32" i="47"/>
  <c r="F33" i="47"/>
  <c r="F34" i="47"/>
  <c r="F35" i="47"/>
  <c r="F36" i="47"/>
  <c r="F37" i="47"/>
  <c r="F38" i="47"/>
  <c r="F39" i="47"/>
  <c r="F40" i="47"/>
  <c r="F41" i="47"/>
  <c r="F42" i="47"/>
  <c r="F43" i="47"/>
  <c r="F44" i="47"/>
  <c r="F45" i="47"/>
  <c r="F46" i="47"/>
  <c r="F47" i="47"/>
  <c r="F48" i="47"/>
  <c r="F49" i="47"/>
  <c r="F50" i="47"/>
  <c r="F51" i="47"/>
  <c r="F52" i="47"/>
  <c r="F53" i="47"/>
  <c r="F4" i="47"/>
  <c r="F5" i="51"/>
  <c r="F6" i="51"/>
  <c r="F7" i="51"/>
  <c r="F8" i="51"/>
  <c r="F9" i="51"/>
  <c r="F10" i="51"/>
  <c r="F11" i="51"/>
  <c r="F12" i="51"/>
  <c r="F13" i="51"/>
  <c r="F14" i="51"/>
  <c r="F15" i="51"/>
  <c r="F16" i="51"/>
  <c r="F17" i="51"/>
  <c r="F18" i="51"/>
  <c r="F4" i="51"/>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4" i="13"/>
  <c r="F5" i="11"/>
  <c r="F6" i="11"/>
  <c r="F7" i="11"/>
  <c r="F4" i="11"/>
  <c r="F17" i="10"/>
  <c r="F18" i="10"/>
  <c r="F19" i="10"/>
  <c r="F20" i="10"/>
  <c r="F21" i="10"/>
  <c r="F22" i="10"/>
  <c r="F23" i="10"/>
  <c r="F24" i="10"/>
  <c r="F16" i="10"/>
  <c r="F11" i="10"/>
  <c r="F12" i="10"/>
  <c r="F13" i="10"/>
  <c r="F14" i="10"/>
  <c r="F10" i="10"/>
  <c r="F6" i="10"/>
  <c r="F7" i="10"/>
  <c r="F8" i="10"/>
  <c r="F5" i="10"/>
  <c r="F5" i="48"/>
  <c r="F6" i="48"/>
  <c r="F7" i="48"/>
  <c r="F8" i="48"/>
  <c r="F9" i="48"/>
  <c r="F10" i="48"/>
  <c r="F11" i="48"/>
  <c r="F12" i="48"/>
  <c r="F13" i="48"/>
  <c r="F14" i="48"/>
  <c r="F15" i="48"/>
  <c r="F16" i="48"/>
  <c r="F17" i="48"/>
  <c r="F18" i="48"/>
  <c r="F19" i="48"/>
  <c r="F20" i="48"/>
  <c r="F21" i="48"/>
  <c r="F22" i="48"/>
  <c r="F23" i="48"/>
  <c r="F24" i="48"/>
  <c r="F25" i="48"/>
  <c r="F26" i="48"/>
  <c r="F27" i="48"/>
  <c r="F4" i="48"/>
  <c r="F5" i="52"/>
  <c r="F6" i="52"/>
  <c r="F7" i="52"/>
  <c r="F8" i="52"/>
  <c r="F9" i="52"/>
  <c r="F10" i="52"/>
  <c r="F11" i="52"/>
  <c r="F12" i="52"/>
  <c r="F13" i="52"/>
  <c r="F14" i="52"/>
  <c r="F15" i="52"/>
  <c r="F16" i="52"/>
  <c r="F17" i="52"/>
  <c r="F18" i="52"/>
  <c r="F19" i="52"/>
  <c r="F20" i="52"/>
  <c r="F21" i="52"/>
  <c r="F22" i="52"/>
  <c r="F23" i="52"/>
  <c r="F24" i="52"/>
  <c r="F25" i="52"/>
  <c r="F26" i="52"/>
  <c r="F27" i="52"/>
  <c r="F29" i="52"/>
  <c r="F31" i="52"/>
  <c r="F4" i="52"/>
  <c r="F5" i="2"/>
  <c r="F6" i="2"/>
  <c r="F7" i="2"/>
  <c r="F8" i="2"/>
  <c r="F9" i="2"/>
  <c r="F10" i="2"/>
  <c r="F11" i="2"/>
  <c r="F12" i="2"/>
  <c r="F13" i="2"/>
  <c r="F14" i="2"/>
  <c r="F15" i="2"/>
  <c r="F16" i="2"/>
  <c r="F17" i="2"/>
  <c r="F18" i="2"/>
  <c r="F19" i="2"/>
  <c r="F20" i="2"/>
  <c r="F21" i="2"/>
  <c r="F22" i="2"/>
  <c r="F23" i="2"/>
  <c r="F24" i="2"/>
  <c r="F25" i="2"/>
  <c r="F26" i="2"/>
  <c r="F27" i="2"/>
  <c r="F28" i="2"/>
  <c r="F29" i="2"/>
  <c r="F4" i="2"/>
  <c r="F27" i="1"/>
  <c r="F28" i="1"/>
  <c r="F29" i="1"/>
  <c r="F30" i="1"/>
  <c r="F31" i="1"/>
  <c r="F32" i="1"/>
  <c r="F33" i="1"/>
  <c r="F34" i="1"/>
  <c r="F35" i="1"/>
  <c r="F36" i="1"/>
  <c r="F37" i="1"/>
  <c r="F38" i="1"/>
  <c r="F39" i="1"/>
  <c r="F26" i="1"/>
  <c r="F6" i="1"/>
  <c r="F7" i="1"/>
  <c r="F8" i="1"/>
  <c r="F9" i="1"/>
  <c r="F10" i="1"/>
  <c r="F11" i="1"/>
  <c r="F12" i="1"/>
  <c r="F13" i="1"/>
  <c r="F14" i="1"/>
  <c r="F15" i="1"/>
  <c r="F16" i="1"/>
  <c r="F17" i="1"/>
  <c r="F18" i="1"/>
  <c r="F19" i="1"/>
  <c r="F20" i="1"/>
  <c r="F21" i="1"/>
  <c r="F22" i="1"/>
  <c r="F23" i="1"/>
  <c r="F24" i="1"/>
  <c r="F5" i="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4" i="41"/>
  <c r="F31" i="41" l="1"/>
  <c r="H31" i="41"/>
  <c r="F40" i="1"/>
  <c r="F30" i="2"/>
  <c r="F25" i="10"/>
  <c r="H25" i="10"/>
  <c r="F8" i="11"/>
  <c r="F35" i="13"/>
  <c r="F6" i="18"/>
  <c r="H40" i="21"/>
  <c r="F40" i="21"/>
  <c r="F5" i="45" l="1"/>
  <c r="F9" i="45"/>
  <c r="F10" i="45"/>
  <c r="F28" i="52"/>
  <c r="F4" i="45"/>
  <c r="F8" i="45" l="1"/>
  <c r="F30" i="52"/>
  <c r="F6" i="45"/>
  <c r="F7" i="45"/>
  <c r="H40" i="1"/>
  <c r="H54" i="47" l="1"/>
  <c r="F54" i="47"/>
  <c r="H32" i="52" l="1"/>
  <c r="F32" i="52"/>
  <c r="H19" i="51" l="1"/>
  <c r="F19" i="51"/>
  <c r="F13" i="50" l="1"/>
  <c r="F14" i="50"/>
  <c r="F15" i="50"/>
  <c r="F16" i="50"/>
  <c r="F17" i="50"/>
  <c r="F11" i="50"/>
  <c r="F12" i="50"/>
  <c r="F10" i="50"/>
  <c r="F9" i="50"/>
  <c r="F6" i="50"/>
  <c r="F5" i="50"/>
  <c r="F4" i="50"/>
  <c r="F18" i="50" l="1"/>
  <c r="F5" i="7"/>
  <c r="F6" i="7"/>
  <c r="F4" i="7"/>
  <c r="F41" i="39" l="1"/>
  <c r="F5" i="30"/>
  <c r="F6" i="30"/>
  <c r="F4" i="30"/>
  <c r="F7" i="30" l="1"/>
  <c r="H41" i="39"/>
  <c r="H7" i="30"/>
  <c r="H18" i="50"/>
  <c r="H9" i="49" l="1"/>
  <c r="F9" i="49"/>
  <c r="H28" i="48" l="1"/>
  <c r="F28" i="48"/>
  <c r="F4" i="27" l="1"/>
  <c r="F5" i="27" s="1"/>
  <c r="F7" i="7"/>
  <c r="F5" i="43"/>
  <c r="F4" i="43"/>
  <c r="H5" i="42"/>
  <c r="F4" i="35"/>
  <c r="F8" i="35" s="1"/>
  <c r="F4" i="22"/>
  <c r="F5" i="22" s="1"/>
  <c r="H35" i="13" l="1"/>
  <c r="H7" i="7"/>
  <c r="H6" i="43"/>
  <c r="H5" i="27"/>
  <c r="F6" i="43"/>
  <c r="F5" i="42"/>
  <c r="H8" i="35"/>
  <c r="H5" i="22"/>
  <c r="H6" i="18"/>
  <c r="F4" i="8"/>
  <c r="F5" i="8"/>
  <c r="F4" i="34"/>
  <c r="F5" i="34" s="1"/>
  <c r="F6" i="33"/>
  <c r="F5" i="33"/>
  <c r="F6" i="32"/>
  <c r="F7" i="32"/>
  <c r="F8" i="32"/>
  <c r="F5" i="32"/>
  <c r="F5" i="9"/>
  <c r="F4" i="9"/>
  <c r="H20" i="16"/>
  <c r="F4" i="12"/>
  <c r="F5" i="5"/>
  <c r="F41" i="5"/>
  <c r="F42" i="5"/>
  <c r="F40" i="5"/>
  <c r="F30" i="5"/>
  <c r="F32" i="5"/>
  <c r="F33" i="5"/>
  <c r="F34" i="5"/>
  <c r="F35" i="5"/>
  <c r="F36" i="5"/>
  <c r="F38" i="5"/>
  <c r="F29" i="5"/>
  <c r="F22" i="5"/>
  <c r="F23" i="5"/>
  <c r="F25" i="5"/>
  <c r="F26" i="5"/>
  <c r="F27" i="5"/>
  <c r="F21" i="5"/>
  <c r="F18" i="5"/>
  <c r="F19" i="5"/>
  <c r="F17" i="5"/>
  <c r="F13" i="5"/>
  <c r="F14" i="5"/>
  <c r="F15" i="5"/>
  <c r="F12" i="5"/>
  <c r="F10" i="5"/>
  <c r="F8" i="5"/>
  <c r="F6" i="5"/>
  <c r="F7" i="8" l="1"/>
  <c r="F7" i="28"/>
  <c r="F7" i="33"/>
  <c r="F43" i="5"/>
  <c r="H7" i="33"/>
  <c r="H7" i="8"/>
  <c r="F11" i="12"/>
  <c r="F9" i="32"/>
  <c r="H4" i="34"/>
  <c r="H5" i="34" s="1"/>
  <c r="H9" i="32"/>
  <c r="H7" i="28"/>
  <c r="H8" i="26"/>
  <c r="F8" i="26"/>
  <c r="H6" i="24"/>
  <c r="F6" i="24"/>
  <c r="H12" i="17"/>
  <c r="F12" i="17"/>
  <c r="H11" i="12"/>
  <c r="H8" i="11"/>
  <c r="H6" i="9"/>
  <c r="F6" i="9"/>
  <c r="H11" i="45"/>
  <c r="F11" i="45"/>
  <c r="H43" i="5" l="1"/>
  <c r="F4" i="4"/>
  <c r="H30" i="2" l="1"/>
  <c r="F12" i="3"/>
  <c r="F5" i="4" l="1"/>
  <c r="H5" i="4" l="1"/>
</calcChain>
</file>

<file path=xl/sharedStrings.xml><?xml version="1.0" encoding="utf-8"?>
<sst xmlns="http://schemas.openxmlformats.org/spreadsheetml/2006/main" count="1540" uniqueCount="645">
  <si>
    <t>Lp</t>
  </si>
  <si>
    <t xml:space="preserve">Nazwa artykułu </t>
  </si>
  <si>
    <t>J. m.</t>
  </si>
  <si>
    <t>Cena jedn. netto [zł]</t>
  </si>
  <si>
    <t>Wartość netto [zł]</t>
  </si>
  <si>
    <t>Stawka podatku VAT  [%]</t>
  </si>
  <si>
    <t>Wartość brutto [zł]</t>
  </si>
  <si>
    <t>Producent</t>
  </si>
  <si>
    <t>szt</t>
  </si>
  <si>
    <t xml:space="preserve">           Razem : </t>
  </si>
  <si>
    <t>Panewka polietylenowa typu Muller w 3-6  rozmiarach</t>
  </si>
  <si>
    <t>Korki śródszpikowe do zatkania kanału w co najmniej 3 rozmiarach ( wraz z instrumentarium)</t>
  </si>
  <si>
    <t>Cement kostny z gentamycyną  2x40g</t>
  </si>
  <si>
    <t>Cement kostny z gentamycyną i clindamycyną  40g</t>
  </si>
  <si>
    <t>Zestaw do mieszania próżniowego podwójny z dostarczeniem mechanizmu do mieszania próżniowego (butla z próżnią)</t>
  </si>
  <si>
    <t>Zestaw bateryjny do płukania z możliwością odsysania. W komplecie końcówka do biodra i kolana</t>
  </si>
  <si>
    <t>kpl</t>
  </si>
  <si>
    <t xml:space="preserve">Panewka hemisferyczna, bezcementowa typu "press-fit", wykonana ze stopu tytanowego posiadająca uniwersalny mechanizm osadzania wkładek polietylenowych i ceramicznych, bezotworowa oraz z możliwością zastosowania 3 śrub mocujących. Średnica zewnętrzna panewki 48-66mm ze skokiem co 2mm w opcji z panewka   wielootworowa z możliwością użycia więcej niż 3 śrub </t>
  </si>
  <si>
    <t xml:space="preserve">Panewka cementowana - wykonana z polietylenu w rozmiarach od 44 mm do 53 mm, średnica wewnętrzna panewki 28mm i 32mm. </t>
  </si>
  <si>
    <t xml:space="preserve">Wkładka polietylen crosslinkowany  o średnicy wewnętrznej 28, 32 mm zmiennie do rozmiaru zewnętrznego wkładki. Średnica zewnętrzna  w rozmiarach 48-66 Opcje wkładki : neutralna, z okapem , reorientacja do 10*. Wkładka do artykulacji MOP i COP  </t>
  </si>
  <si>
    <t xml:space="preserve">Wkładka ceramiczna w całości. Ceramika biolox delta.  </t>
  </si>
  <si>
    <t xml:space="preserve">Trzpień cementowy gładki stalowy polerowany bezkołnierzowy zwężający się dystalnie  w  co najmniej  8  rozmiarach, kąt szyjki 135 stopni, trzpień w wersji standardowej oraz wersji High Offset ,  stożek 12/14. W zestawie z cementem kostnym z gentamycyną 20 lub 40 g i korek do blokowania kanału kostnego . </t>
  </si>
  <si>
    <t xml:space="preserve">Głowa ceramiczna (biolox delta) 28mm, 32mm i 36mm, min. 3 długości szyjki. </t>
  </si>
  <si>
    <t>Śruby do kości gąbczastej 20-70mm</t>
  </si>
  <si>
    <t>Zaślepka do panewki</t>
  </si>
  <si>
    <t>Cement kostny z gentamycyną 20g</t>
  </si>
  <si>
    <t>Korek do blokowania kanału udowego</t>
  </si>
  <si>
    <t>Panewka rewizyjna bezcementowa, hemisferyczna wielootworowa w rozmiarach minimum 48 -70 mm . Pokrycie trabecular metal</t>
  </si>
  <si>
    <t xml:space="preserve">Panewka rewizyjna bezcementowa, hemisferyczna wielootworowa z dodatkowymi otworami na obwodzie panewki w rozmiarach minimum 48 -70 mm  lub panewka rewizyjna o pogłębionym dnie w  rozmiarachminimum 48-70 mm. Pokrycie  porowatą strukturą ułatwiająca mocowanie. </t>
  </si>
  <si>
    <t xml:space="preserve">Rewizyjny Trzpień-tytanowy, prosty, nieanatomiczny, zwężający się dystalnie, kołnierzowy, pokryty hydroxyapatytem na całej długości, w minimum 5 rozmiarach, od 180mm do 240mm. Dodatkowo posiadające nacięcia w płaszczyźnie AP I ML zwężającej się części dystalnej umożliwiając dopasowanie trzpienia do krzywizny kości. Stożek trzpienia 12/14 </t>
  </si>
  <si>
    <t>Trzpień  rewizyjny  modularny  bezcementowy składający się z części proksymalnej i   dystalnej łączone  śruba. Element proksymalny w  co najmniej 3 rozmiarach i 3 długościach,  element  dystalny w długościach  150-250 mm  i  średnicach 14 - 30mm. Stożek trzpienia 12/14,</t>
  </si>
  <si>
    <t>Ostrza do napędu kompatybilne z instrumentarium</t>
  </si>
  <si>
    <t xml:space="preserve">Endoproteza cementowa stawu kolanowego antyalergiczna. Komponent udowy anatomiczny wykonany ze stopu CoCr pokryty powłoką TiNbN, w minimum 9 rozmiarach. Komponent piszczelowy polerowany wykonany ze stopu CoCr  pokryty powłoką TiNbN w minimum 8 rozmiarach. Wkładka piszczelowa typu CR i PS wykonana z polietylenu nasyconego witaminą E , mocowana do tacy piszczelowej zatrzaskowo metalowym bolcem. .  Opcja  również wkładki piszczelowej polietylenowej tradycyjnej mocowanej do tacy piszczelowej zatrzaskowo bolcem </t>
  </si>
  <si>
    <t xml:space="preserve">Cement kostny z gentamycyną 2x40g </t>
  </si>
  <si>
    <t>Cement kostny z gentamycyną i clindamycyną 1x40g</t>
  </si>
  <si>
    <t>Zestaw do mieszania próżniowego pojedynczy z dostarczeniem mechanizmu do mieszania próżniowego (butla z próżnią)</t>
  </si>
  <si>
    <t>Protezy rzepki w co najmniej  3 rozmiarach</t>
  </si>
  <si>
    <t>Udowe mocowanie przeszczepu – implant wprowadzany kanałem udowym, wykonany w całości ze stopu tytanu, w kształcie tulei z podłużnym uchwytem pozwalającym na przewieszenie więzadła, wyposażony w zapadkę blokującą się w kanale udowym na kości korowej; implant zapakowany sterylnie wraz z drutem prowadzącym; rozmiary 7/8 i 9/10mm; 3 długości</t>
  </si>
  <si>
    <t>Zestaw 2 miękkich kotwic o średnicy 1,4mm wykonanych z poliestru, w zestawie jednorazowe instrumentarium</t>
  </si>
  <si>
    <t>Kotwica barkowa 5,0mm wykonana ze stopu tytanu :kotwica zaopatrzona w dwie wytrzymałe nici wykonane z Ultra -High Molecular Weight Polyethylene (UHMWPE) oraz igłę</t>
  </si>
  <si>
    <t xml:space="preserve">Kotwica barkowa 3,0mm wykonana ze stopu tytanu :kotwica zaopatrzona w dwie wytrzymałe nici wykonane z Ultra -High Molecular Weight Polyethylene (UHMWPE) </t>
  </si>
  <si>
    <t>Wiertło o średnicy 2,4 mm i dł. 40 cm zakończone oczkiem</t>
  </si>
  <si>
    <t>Miękka kotwica poliestrowa o średnicy 2,9  mm</t>
  </si>
  <si>
    <t>Jednorazowe instrumentarium do kotwicy 2,9mm</t>
  </si>
  <si>
    <t>Bezwęzłowy system do stabilizacji więzozrostu obojczykowo-barkowego składający się z guzika i płytki tytanowej</t>
  </si>
  <si>
    <t>Igła do przeszywacza</t>
  </si>
  <si>
    <t>Warunki dodatkowe:</t>
  </si>
  <si>
    <t>Zamawiający wymaga zapewnienia szkolenia personelu  w zakresie technik operacyjnych z zastosowaniem zamawianych implantów potwierdzony certyfikatem.</t>
  </si>
  <si>
    <t>Wykonawca utworzy bank w/w implantów w zakresie najcześciej stosowanych rozmiarów implantów</t>
  </si>
  <si>
    <t>Wykonawca zobowiązany jest użyczyć nieodpłatnie na  czas trwania umowy instrumentaria do w/w zespoleń</t>
  </si>
  <si>
    <t xml:space="preserve">Wykonawca zobowiązany jest zapewnić nieodpłatnie serwis instrumentarium przez cały okres obowiązywania umowy.    </t>
  </si>
  <si>
    <t>W przypadku  koniecznych napraw udostępnienie nowych elementów instrumentarium w przeciągu 2 dni roboczych</t>
  </si>
  <si>
    <t>Płytka kształtowa blokowana, tytanowa do dalszej nasady kości piszczelowej  typu „pilon”, zakładana od strony przyśrodkowej z możliwością profilowania i podcinania .  W płycie otwory wo wkrętów  blokowanych i korowych 3,5</t>
  </si>
  <si>
    <t>Płytka kształtowa, tytanowa, blokowana do dalszej nasady kości ramiennej, zakładana od strony przyśrodkowej , prawa i lewa. W części trzonowej od 3 do 6 otworów blokowanych z gwintem walcowym na pełnym obwodzie.</t>
  </si>
  <si>
    <t xml:space="preserve">Płytka kształtowa, tytanowa,  blokowana do dalszej nasady kości ramiennej, zakładana od strony  grzbietowo-bocznej, prawa i lewa. W części trzonowej od 3 do 6 otworów blokowanych z gwintem walcowym na pełnym obwodzie. </t>
  </si>
  <si>
    <t xml:space="preserve">Płyty proste, rekonstrukcyjnej, blokująco – kompresyjna niskoprofilowe oraz o zmniejszonym kontakcie z kością. Płyty wyposażona w otwory - kompresyjne z możliwością zastosowania śrub blokujących lub korowych. Płyty wyposażone w podłużny otwór blokująco – kompresyjny umożliwia elastyczność pionowego pozycjonowania płytki. Otwory owalne gwintowane z możliwością zastosowania alternatywnie śrub blokowanych w płytce i korowych/gąbczastych 4.5/5.0mm. Płyty w opcjach : proste wąskie,   proste szerokie,   płyty wygięte szerokie  płyty rekonstrukcyjne,  </t>
  </si>
  <si>
    <t xml:space="preserve">Systemu kabli ortopedycznych z zaciskami  .  Dostępne  co najmniej dwie średnice kabli:   zapewniające wysoką elastyczność i kontrolę, implanty wykonane ze stali nierdzewnej implantowej,   instrumentarium wyposażone w narzędzia do przewlekania, napinania oraz obcinania kabli, instrumentarium wyposażone w wielorazowe zaciski tymczasowe umożliwiające prawidłowe ustawienie zespolenia oraz naprężenie zespołu kabli, możliwość mocowania do płytek  </t>
  </si>
  <si>
    <t xml:space="preserve">System stabilizacji złamań okołoprotezowych. Płyta pozwalająca na wielopłaszczyznową stabilizację w obrębie trzpienia protezy przy pomocy śrub blokowanych/korowych 3.5. Płyta współpracująca z płytami typu LCP do bliższej i dalszej nasady kości udowej. Płyta wyposażona w 4 ramiona z możliwością  ich odcięcia. Śruby blokowane w płycie samogwintujące oraz samotnące. Komplet instrumentarium </t>
  </si>
  <si>
    <t>zestaw</t>
  </si>
  <si>
    <t xml:space="preserve">Płyta anatomiczna do kłykci kości udowej wprowadzane techniką minimalnej inwazji. Płytka anatomiczna o kształcie zmniejszającym kontakt z kością, blokująco-kompresyjna do  dalszej nasady kości udowej. Na trzonie płyty otwory dwufunkcyjne   blokująco-kompresyjne z możliwością zastosowania śrub blokujących lub korowych/gąbczastych . W głowie płyty otwory prowadzące śruby pod różnymi kątami-w różnych kierunkach śr. 5,0 - 7,3 mm. W części dalszej płyty otwory  do srub  korowych i gąbczastych 4,5- 5,0 . Płyta do dalszej nasady kości udowej boczna, dł. od 160 do 440mm, </t>
  </si>
  <si>
    <t xml:space="preserve">Endoproteza rewizyjna, cementowa , półzwiązana (nie oparta na mechanizmie zawiasowym). Komponenty udowy i piszczelowy wykonane ze stopu kobaltowo-chromowego. Komponent udowy anatomiczny (lewy, prawy), z możliwością dołączenia trzpieni. Komponent piszczelowy polerowany z możliwością dołączenia trzpieni,  z bolcem metalowym umożliwiającym poboczną i tylną stabilizację implantu. Wkładka polietylenowa wykonana z polietylenu z wiązaniami krzyżowymi (crosslink). Wkładka polietylenowa, niezwiązana z komponentem piszczelowym (tzw. mobile bearing) . W komplecie : trzpień do uda, trzpień do  piszczeli, oraz  podkładki , adapter offsetowy  do uda i piszczeli                                                                                                                                                             </t>
  </si>
  <si>
    <t>Udowe mocowanie  wydłużone - implant typu endobutton:  płytka tytanowa  powiększona  do 20 mm połączona z samozaciskową, regulowaną i bezwęzłową pętlą polietylenową. Płytka z wystającym pierścieniem ograniczającym jej przemieszczanie względem kanału udowego</t>
  </si>
  <si>
    <t>Kotwica o średnicy 1,0mm wykonana z plecionki poliestrowej z jedną wzmocnioną nicią 2-0 z igłami. W zestawie z kotwicą sterylne wiertło z ogranicznikiem głębokości</t>
  </si>
  <si>
    <t>Zestaw -   kotwica z igłami, wykonana z plecionki poliestrowej,  na sterylnym podajniku. Średnica 1,4mm,  podajnik;  prowadnica oraz wiertło 1,4mm w zestawie z kotwicą</t>
  </si>
  <si>
    <t>Kotwica tytanowa o średnicy 6,5mm z dwiema wzmocnionymi nićmi #2 z igłami</t>
  </si>
  <si>
    <t>Kotwica z materiału PEEK, wbijana, bezwęzłowa, z możliwością niezależnego napięcia nitek, średnica 2,9mm, długość 15,9mm, aplikator z rotacyjną głowicą umożliwiającą kontrolę napięcia nitek</t>
  </si>
  <si>
    <t>Kotwica z materiału PEEK, wbijana, z tytanowym grotem, bez konieczności nawiercania,  bezwęzłowa, z możliwością wprowadzenia i niezależnego napięcia   nitek, średnica 4,5mm,   rotacyjna  głowica w aplikatorze umożliwiająca kontrolę napięcia nitek</t>
  </si>
  <si>
    <t>Bezwęzłowy system do naprawy więzozrostu strzałkowo-piszczelowego, składający się z guzika tytanowego</t>
  </si>
  <si>
    <t>Nić niewchłanialna #2 o podwyższonej wytrzymałości, niebieska. Opakowanie 12 szt.</t>
  </si>
  <si>
    <t>op.</t>
  </si>
  <si>
    <t>Nić niewchłanialna #2 o podwyższonej wytrzymałości, biało-niebieska. Opakowanie 12 szt.</t>
  </si>
  <si>
    <t>RAZEM</t>
  </si>
  <si>
    <t xml:space="preserve">Śrubopłytka dynamiczna, tytanowa do zespalania złamań śródtorebkowych szyjki kości udowej. Poczwórne dynamiczne mocowanie odłamu bliższego, przy pomocy śrub teleskopowych wkręcanych do płytki. Podwójne ryglowanie dystalne (śruby stabilizowane w płytce). Płytka  zakładana w okolicy podkrętarzowej. Komplet: 3 śruby teleskopowe, 1 płytka, 2 śruby ryglujące  </t>
  </si>
  <si>
    <t>* Wykonawca zobowiązuje się do dostarczenia :  2 x zestaw instrumentarium  +  2  x napęd dedykowany do zabiegów rekonstrukcyjnych w zakresie stawów,  oraz  implanty na czas trwania umowy.</t>
  </si>
  <si>
    <t>Śruby bicompozytowe interferencyjne o wymiarach  średnica 7-11 mm i długościach  20-35 mm</t>
  </si>
  <si>
    <t>Śruby kompresyjne, kaniulowane o średnicy gwintu 2.4 i 3.0mm, Śruby samogwintujące i samotnące, kaniulacja umożliwiająca wprowadzenie po drucie Kirschnera, głowa śruby o zmniejszonym profilu - spłaszczona zapewniające dobre oparcie na kości.</t>
  </si>
  <si>
    <t>Podłoże wspomagające regenerację chrząstki na bazie włókien kwasu hialuronowego stosowane w chirurgii stawowej  i  artroskopii  z uszkodzeniami III i IV  stopnia.  Produkt jałowy przechowywany w temperaturze pokojowej. Rozmiar  nie mniejszym niż  2 x 2 cm</t>
  </si>
  <si>
    <t>Płyta tytanowa niskoprofilowa, anatomiczna, T. kształtna z brzegami konturowanymi do osteotomii okołokolanowej HTO w  najmniej 3 rozmiarach (4, 6 i 7 otworowa) . W głowie oraz trzonie płyty otwory do śrub blokowanych, bez konieczności stosowania klucza dynamometrycznego. Grubość płyty nie większa niż 3 mm. Zestaw instrumentarium (w użyczenie) i implantów jałowych (w opakowaniach jednostkowych).</t>
  </si>
  <si>
    <t>Płyta tytanowa niskoprofilowa, anatomiczna, z brzegami konturowanymi do osteotomii udowej DFO, 10 -otworowa . W głowie oraz trzonie płyty otwory do śrub blokowanych, bez konieczności stosowania klucza dynamometrycznego. Grubość płyty nie większa niż 3 mm. Zestaw instrumentarium (w użyczenie) i implantów jałowych (w opakowaniach jednostkowych)</t>
  </si>
  <si>
    <t>Śruba blokowana całkowicie lub częściowo gwintowana tytanowa o średnicy 5 mm, dostępna w rozmiarach 30-75 mm. W zestawie śruba korowa z podkładką umożliwiająca docisk płyty do kości i możliwość wprowadzania pod różnym kątem.</t>
  </si>
  <si>
    <t>Klin kościozastępczy wykonany z hydroksyapatytu i TCP. Dostępny w rozmiarach: 6mm, 8mm, 10mm, 12mm, 14mm.</t>
  </si>
  <si>
    <t xml:space="preserve">Nośnik antybiotyku
Materiał sklada się z proszku i składnika płynnego. 
Skład proszku: biokompozyt ,szybkowiążcy, formowalny w granulat. 
Możliwość mieszania z co najmniej trzema antybiotykami. </t>
  </si>
  <si>
    <t>zest.</t>
  </si>
  <si>
    <t>pojemność 10 cc</t>
  </si>
  <si>
    <t>pojemność 20 cc</t>
  </si>
  <si>
    <t>* depozyt 2 sztuki - po 1 sztuce każdej pojemności</t>
  </si>
  <si>
    <t xml:space="preserve">zestaw </t>
  </si>
  <si>
    <t>*dostawa na żądanie z zestawem instrumentarium i implantów w 72h</t>
  </si>
  <si>
    <t>Głowa metalowa w co najmniej 4 rozmiarach</t>
  </si>
  <si>
    <t>Śruba promieniowa 32 mm - 80 mm</t>
  </si>
  <si>
    <t>Śruba śródręcza 45mm - 70mm</t>
  </si>
  <si>
    <t xml:space="preserve">Endoproteza złożona z 3 elementów:                                                                                                                                                </t>
  </si>
  <si>
    <t>Sterylny zestaw do szycia łąkotki złożony z 4 podłużnych implantów o   wymiarze 5xl mm wykonanych z materiału PEEK. Cztery implanty załadowane na jednorazowy aplikator o zagięciu 15 stopni, które  połączone są mocną nitką.  Aplikator posiadajacv system  jednokrotnego             
blokowania nici oraz zadawania napięcia pomiędzy wszczepionymi implantami. System zaopatrzony w samo zaciskający się węzeł z kontrolowanym dociskiem. Zestaw  zaopatrzony w jednorazową kaniule    prowadzącą, chroniącą implanty przed uszkodzeniem podczas wprowadzania igły do stawu oraz   służącą jako miarka uszkodzenia.</t>
  </si>
  <si>
    <t>Sterylny zestaw do szycia łąkotki złożony z 3 podłużnych implantów o  wymiarze 5xl mm wykonanych z materiału PEEK. Trzy implanty  załadowane na jednorazowy aplikator o zagięciu 15 stopni, które połączone są mocną nitką. Aplikator posiadający system   dwukrotnego   blokowania nici oraz zadawania napięcia pomiędzy wszczepionymi   implantami.  System zaopatrzony w samo zaciskający się węzeł z kontrolowanym dociskiem. Zestaw zaopatrzony w jednorazową kaniule prowadzącą, chroniącą implanty przed uszkodzeniem podczas wprowadzania igły do stawu oraz  służącą jako miarka uszkodzenia.</t>
  </si>
  <si>
    <t xml:space="preserve">Endoproteza cementowa stawu kolanowego. Komponent udowy anatomiczny wykonany ze stopu CoCr w minimum 9 rozmiarach. Komponent piszczelowy polerowany wykonany ze stopu CoCr w minimum 8 rozmiarach. Wkładka piszczelowa typu CR i PS wykonana z polietylenu nasyconego witaminą E , mocowana do tacy piszczelowej zatrzaskowo metalowym bolcem.  Opcja  również wkładki piszczelowej polietylenowej tradycyjnej mocowanej do tacy piszczelowej zatrzaskowo bolcem. </t>
  </si>
  <si>
    <t>Całkowita anatomiczna endoproteza stawu ramiennego. 
Głowa kości ramiennej w 11 rozmiarach od 36 do 52mm, wysokość 12-24mm. Część łopatkowa protezy - panewka cementowana w 3 rozmiarach. Trzpień bezcementowy w 9 rozmiarach: śr. 5-18mm, dług. 70-120mm. Trzpień cementowany w 16 rozmiarach: śr. 5-18mm, dług. 70-200mm Możliwość pochylenia głowy względem trzpienia w zakresie 113-165 stopni i retrotorsji +/- 30 stopni. Możliwość konwersji do protezy odwróconej z tym samym trzpieniem.</t>
  </si>
  <si>
    <t>Urazowa endoproteza stawu ramiennego. 
Głowa kości ramiennej w wersji dla kończyny lewej i prawej, śr. 36-52mm. W podstawie głowy kanały do mocowania guzków. Trzpień urazowy w 12 rozmiarach, śr. 5-18, długość 70-200mm. Kanały w nasadzie trzpienia do mocowania guzków. Część bliższa posiada kolce kotwiczące, stabilizujące guzki. Możliwość konwersji do protezy odwróconej z tym samym trzpieniem.</t>
  </si>
  <si>
    <t>Beztrzpieniowa endoproteza stawu ramiennego.
Tytanowy element ramienny w kształcie czteroramiennej kotwicy, w trzech rozmiarach 24mm, 28mm, 32mm. Głowa kości ramiennej w rozmiarach od 38 do 52 mm, wysokość 13-23mm.</t>
  </si>
  <si>
    <t>Płytka stalowa o kształcie anatomicznym do korekcji palucha sztywnego - typu VA LCP blokująco - kompresyjna zmienno-kątowa do złamań i rekonstrukcji w obrębie kości stopy i śródstopia w tym korekcji palucha sztywnego, Możliwość zastosowania śrub blokowanych w płycie 2.4/2.7 wprowadzanych w osi otworów w głowie płyty</t>
  </si>
  <si>
    <t>Komponenty udowe  prawe i  lewe dostępne w opcjach CR i PS  wykonane ze stopu kobaltowo-chromowego przystosowane do implantacji bezcementowej pokryte porowatą okładziną tytanową. 
Komponent udowy anatomiczny w minimum 9 rozmiarach w przedziale od 55 do 80mm</t>
  </si>
  <si>
    <t>Komponenty piszczelowe polerowane wykonane ze stopu kobaltowo-chromowego przystosowane do implantacji bezcementowej pokryte porowatą  okładziną tytanową,  dostępne w 7 rozmiarach w przedziale od 63 do 87mm</t>
  </si>
  <si>
    <t>Kil do tacy piszczelowej</t>
  </si>
  <si>
    <t xml:space="preserve">Wkłady polietylenowe utwardzane przeciwutleniaczem.
2 rodzaje wkładek polietylenowych dedykowane do implantów CR, oraz 1 rodzaj dla implantów PS  mocowanych do komponentu piszczelowego specjalną zawleczką. Wkłady  w co najmniej 6 grubościach   polietylenu            </t>
  </si>
  <si>
    <t>Ostrze do piły</t>
  </si>
  <si>
    <t>Formularz opatrzony podpisem elektronicznym</t>
  </si>
  <si>
    <t>Śruba panewkowa</t>
  </si>
  <si>
    <t>Wkładka panewkowa polietylenowa  stabilizowana  przeciwutleniaczem. 
Opcje wkładu: neutralny, offset boczny +5 mm, 
nachylenie 10°, związana neutralna, związana offset boczny+5, związana nachylenie 10°</t>
  </si>
  <si>
    <t>Wkład typu Dual Mobility wykonany ze stopu CoCr na głowy o średnicy od 32 do 60mm.</t>
  </si>
  <si>
    <t>Głowa metalowa   28 mm, 32 mm, 36 mm</t>
  </si>
  <si>
    <t>Głowa typu Dual Mobility polietylenowa stabilizowana przeciwutleniaczem, o średnicy od 32 do 60mm.</t>
  </si>
  <si>
    <t xml:space="preserve">Głowa ceramiczna o średnicach 28mm, 32mm i 36mm </t>
  </si>
  <si>
    <t>Klamra kompresyjna nitinolowa w rozmiarze 9mm x 7mm, 9mm x 10mm, zestaw sterylny zawierający regulowany podajnik</t>
  </si>
  <si>
    <t>Klamra kompresyjna nitinolowa w rozmiarze 9mm x 7mm, 9mm x 10mm, zestaw sterylny zawierający regulowany podajnik, celownik, wiertło, pobijak</t>
  </si>
  <si>
    <t>Klamra stalowa do osteotomii Akina, szerokość 8 i 10 mm (głębokość wprowadzenia 10,5mm)</t>
  </si>
  <si>
    <t>Drut Kirschnera - średnica 0,86mm (długość 80mm, 120mm), 1,0mm (długość 80mm, 120mm)</t>
  </si>
  <si>
    <t>Trzpień bezcementowy tytanowy, przynasadowy o trapezoidalnym przekroju i krzywiznach przyśrodkowych, umożliwiający odtwarzanie cech anatomicznych w czterech wersjach kąta szyjkowego, każdy w 12 rozmiarach, stożek szyjki 12/14.</t>
  </si>
  <si>
    <t xml:space="preserve">Panewka bezcementowa typu press-fit wykonana ze stopu tytanu, pokryta tytanową okładziną porowatą . W komplecie zaślepka.
W artykulacji umożliwiający użycie głowy 28 mm dla  rozmiaru  panewki 42 i 44 mm, głowy  32mm od  rozmiaru panewki  46mm i głowy 32 i 36 mm od rozmiaru panewki 50 mm. Panewka umożliwiająca dodatkową stabilizację śrubami, z otworami zaślepionymi fabrycznie z opcją multihole. Kodowanie kolorami . Panewka dająca opcjonalną możliwość uzycia  wkładki pozwalającej na uzyskanie efektu dual mobile bearing. Panewka w rozmiarach średnicy zewnętrznej od mimimum 42mm do minimum 70mm ze skokiem co 2mm. </t>
  </si>
  <si>
    <t xml:space="preserve">Trzpień rewizyjny przeznaczony do rewizyjnej endoprotezoplastyki stawu biodrowego w wersji bezcementowej. Trzpień endoprotezy tytanowy, modularny złożony z komponentu krętarza i części dystalnej (trzpienia śródszpikowego). Część krętarzowa w dwóch typach (standardowej i szerokiej) o długości od 55mm do 105mm ze skokiem co 10mm – wyposażona w otwór po stronie przyśrodkowej z możliwością regulacji ante/retrotorsji w zakresie +/- 40 stopni. Kąt szyjkowo udowy 135 stopni, offset 44mm. Część dystalna (trzpień) w dwóch wersjach – prosta i zakrzywiona, w grubościach od 14 do 28mm (ze skokiem  co 2mm) i dł. 120, 140, 200 i 260mm. Trzpienie w wersji typu Wagner oraz z możliwością ryglowania dystalnego. Obie części łączone ze sobą za pomocą stożka Morse`a. </t>
  </si>
  <si>
    <t>kpl.</t>
  </si>
  <si>
    <t>Panewka bezcementowa rewizyjna z otworami na śruby, wykonana metodą druku 3D z porowatego tytanu przerastającego kością z wkładem mocowanym zatrzaskowo. Rozmiary panewki od minimum 42 do minimum 80mm w skokach co 2 milimetry.</t>
  </si>
  <si>
    <t xml:space="preserve">Wkład polietylenowy crosslinkowany, stabilizowany przeciwutleniaczem, o średnicy 
wewnętrznej 28mm, 32mm i 36mm. </t>
  </si>
  <si>
    <t>Wkład antyluksacyjny z możliwością zatrzaśnięcia głowy.</t>
  </si>
  <si>
    <t>Głowa metalowa w rozmiarach od 28 do 36mm.</t>
  </si>
  <si>
    <t>Głowa metalowa antyluksacyjna.</t>
  </si>
  <si>
    <t>Nadbudowa stropu panewki wykonana z tantalu przerastającego kością ze śrubami tytanowymi. 6 rozmiarów wielkości nadbudowy, każdy dostępny w 4 długościach.</t>
  </si>
  <si>
    <t xml:space="preserve">Panewka rewizyjna bezcementowa stawu biodrowego. Panewka – rewizyjna wykonana z tantalu, o porowatej strukturze, zbliżonej w ujęciu 3D do struktury kości gąbczastej. Implant panewkowy z systemem towarzyszących uzupełnień, pozwalających na zaopatrzenie defektów strukturalnych panewki kostnej i jej otoczenia, w zakresie od I stopnia do IIIB stopnia w klasyfikacji Paprosky`iego. </t>
  </si>
  <si>
    <t xml:space="preserve">Dodatkowe elementy rewizyjne: elementy rekonstrukcyjne tantalowe, protezy kolumny, dostępne w 4 rozmiarach, klinowate tantalowe podkładki dostępne w 3 wysokościach 5, 10, 15, </t>
  </si>
  <si>
    <t>Koszyki rekonstrukcyjne anatomiczne tytanowe. Dostępne w prawej i lewej konfiguracji, wersje z długim i krótkim ramieniem. Po 10 rozmiarów każdy, w zakresie 48-68mm, wkręty do mocowania, o średnicy 6,5mm i długościach 20 – 60mm, głowa metalowa w czterech wielkościach długości szyjki w rozmiarach 22mm, 28mm, 32mm, 36mm.</t>
  </si>
  <si>
    <t>I</t>
  </si>
  <si>
    <t>* Wykonawca zobowiązuje się do dostarczenia :    2  x napęd dedykowany do zabiegów rekonstrukcyjnych, oraz implanty na czas trwania umowy.</t>
  </si>
  <si>
    <t>PROTEZA BIODRA PIERWOTNA</t>
  </si>
  <si>
    <t xml:space="preserve"> </t>
  </si>
  <si>
    <t>II</t>
  </si>
  <si>
    <t>PROTEZA BIODRA REWIZYJNA</t>
  </si>
  <si>
    <t>Trzpień, mocowany w przynasadzie, bezcementowy, wykonany ze stopu tytanu, pokryty szorstkimi płatkami tytanu umożliwiającymi pierwotną stabilizacje oraz wtórną osteointegracje. Dostepny w 13 rozmiarach, w wersji standard offset oraz high offset, o długości trzpienia od 95 do 119 mm, z kątem szyjkowym 130 stopni oraz stożku 12/14.  Równomierny wzrost rozmiaru M-L o 1,25mm oraz długości o 2mm miedzy rozmiarami. Lateralizacja o 6 mm w rozmiarze 0-3, oraz o 8mm w rozmiarze 4-12</t>
  </si>
  <si>
    <t>III</t>
  </si>
  <si>
    <t xml:space="preserve">Element udowy cementowany, anatomiczny (prawy i lewy) o proporcjonalnym i stopniowo zmniejszającym się promieniu. W opcji CR i PS.   Wykonany ze stopu CoCr, w &gt;10 rozmiarach dla każdej ze stron  </t>
  </si>
  <si>
    <t xml:space="preserve">Ostrza do napędów kompatybilne z instrumentarium </t>
  </si>
  <si>
    <t>Element piszczelowy stawu kolanowego w opcji zatrzaskowej, cementowany, wykonany z CoCr z wysoce polerowaną powierzchnią górną oraz chropowatą powierzchnią dolną   posiadający   loże na cement z podcięciami na obrzeżach   Kompatybilny z wkładką zatrzaskową CR/CS i PS. W dolnej części posiada skrzydełka antyrotacyjne. Dostępny w &gt; 8 rozmiarach.</t>
  </si>
  <si>
    <t xml:space="preserve">Wkładka zatrzaskowa wykonana z polietylenu z przeciwutleniaczem  . System zatrzaskowy minimalizujący mikroruchy wkładki   pozwalający na połączenie elementu udowego i piszczelowego w zakresie +/- 2 rozmiary. Opcje CR/CS i PS w 10 rozmiarach i   &gt; niż 6 wysokościach  </t>
  </si>
  <si>
    <t xml:space="preserve">Wkładka rotacyjna wykonana z polietylenu z przeciwutleniaczem  . System zatrzaskowy minimalizujący mikroruchy wkładki   pozwalający na połączenie elementu udowego i piszczelowego w zakresie +/- 2 rozmiary. Opcje CR/CS i PS w 10 rozmiarach i   &gt; niż 6 wysokościach  </t>
  </si>
  <si>
    <t>Całkowita odwrócona endoproteza stawu ramiennego.
Trzpień bezcementowy w 9 rozmiarach: śr. 5-18mm, dług. 70-120mm Trzpień cementowany w 16 rozmiarach: śr. 5-18mm, dług. 70-200mm. Element łopatkowy bezcementowy wykonany z tantalu, mocowany za pomocą śrub wyposażonych w nakrętki stabilizujące kąt nachylenia. Głowa do elementu łopatkowego w rozmiarach 36 i 40mm. Element panewkowy ramienny w 4 rozmiarach i 4 wersjach offsetu. Polietylenowa wkładka panewkowa ramienna o średnicy 36 i 40mm w trzech wysokościach</t>
  </si>
  <si>
    <t>Elementy uzupełniające ubytki dna panewki, wykonane z tantalu, dostępne w 6 wysokościach, średnice 26, 32, 38mm</t>
  </si>
  <si>
    <t>*Wykonawca zobowiązuje się do nieodpłatnego użyczenia instrumentarium operacyjnego (wraz z zapewnieniem bezpłatnego serwisu) z przymiarami panewek, wkładów i głów 
* złożenie w depozycie zestawu rozmiarów implantów  po 2  sztuki 
* systemy rewizyjne na żądanie 48 h</t>
  </si>
  <si>
    <t>Ilość</t>
  </si>
  <si>
    <t>Silikonowe protezy stawów śródręczno-paliczkowych w minimum 7 rozmiarach z kątem ugięcia 30°  odpowiadającym naturalnemu ugięciu stawu  w stanie spoczynku. Trzpień proksymalny w rozmiarze od 15 mm do 30,7 mm. Trzpień dystalny w rozmiarze od 12 mm do 25 mm.</t>
  </si>
  <si>
    <t>2) tytanowa śruba mocująca</t>
  </si>
  <si>
    <t>PROTEZOPLASTYKA CEMENTOWA</t>
  </si>
  <si>
    <t>PROTEZOPLASTYKA BEZCEMENTOWA</t>
  </si>
  <si>
    <t>ASORTYMENT DO PROTEZOPLASTYKI KOLANA</t>
  </si>
  <si>
    <t xml:space="preserve">Głowa metalowa o średnicy 28,32, 36  wysokopolerowana, co najmniej  4 długości szyjki,  konus 12/14.   </t>
  </si>
  <si>
    <t>Wykonawca zobowiązany jest użyczyć nieodpłatnie na  czas trwania umowy instrumentaria do w/w zespoleń, w pozycji 1 -  dwa komplety instrumentarium</t>
  </si>
  <si>
    <t>Podłoże  wspomagające regenerację chrząstki na bazie włókien kwasu hialuronowego stosowane w chirurgii stawowej  i  artroskopii  z uszkodzeniami III i IV  stopnia.  Produkt jałowy przechowywany w temperaturze pokojowej. Rozmiar  nie większy niż  5 x 5 cm</t>
  </si>
  <si>
    <t>L.P.</t>
  </si>
  <si>
    <t xml:space="preserve">RODZAJ IMPLANTU </t>
  </si>
  <si>
    <t xml:space="preserve">Ilość </t>
  </si>
  <si>
    <t>1</t>
  </si>
  <si>
    <t>szt.</t>
  </si>
  <si>
    <t>2</t>
  </si>
  <si>
    <t>IMPLANTY DO ZESPOLEŃ BLIŻSZEJ NASADY KOŚCI RAMIENNEJ  STAL</t>
  </si>
  <si>
    <t>3</t>
  </si>
  <si>
    <t>IMPLANTY DO ZŁAMAŃ OKOŁOSTAWOWYCH  BLIŻSZEJ  NASADY  KOŚCI  RAMIENNEJ  STAL</t>
  </si>
  <si>
    <t>Płytka okołostawowa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Głowa płyty ukształtowana anatomicznie owalna obejmująca cześć tylną głowy kości ramiennej.   Implanty stalowe  wykonane z materiału  dopuszczonego dla rezonansu magnetycznego. Śruby wprowadzane w głowę kości ramiennej przez płytę za pomocą celownika 
Płyty  posiadają  od 2 do 8 otworów w trzonie . Płyta anatomiczna</t>
  </si>
  <si>
    <t>IMPLANTY DO ZESPOLEŃ DALSZEJ NASADY KOŚCI RAMIENNEJ  STAL</t>
  </si>
  <si>
    <t xml:space="preserve">Płytki  do dalszej nasady kości ramiennej. Płyty mocowane od strony przyśrodkowej lub tylnobocznej. Płytka anatomiczna o kształcie zmniejszającym kontakt z kością , blokująco-kompresyjna. Na trzonie płyty znajdują się otwory dwufunkcyjne, blokująco-kompresyjne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Implanty stalowe  wykonane z materiału  dopuszczonego dla rezonansu magnetycznego. W głowie płyty znajdują  się otwory gwintowane prowadzące śruby blokowane pod różnymi kątami – w różnych kierunkach. Śruby wprowadzane w głowę kości ramiennej przez płytę za pomocą celownika.
3 różne rodzaje płyt , anatomicznych  </t>
  </si>
  <si>
    <t>DALSZA NASADA KOŚCI PROMIENIOWEJ stal</t>
  </si>
  <si>
    <t>IMPLANTY DO ZŁAMAŃ BLIŻSZEGO I DALSZEGO KOŃCA KOŚCI PISZCZELOWEJ I STRZAŁKOWEJ  STAL</t>
  </si>
  <si>
    <t>Płytka dynamiczna dostępna z dwoma otworami na trzonie, o rozmiarach 12,7x26mm (jednootworowa) i 12,7x36mm (dwuotworowa),  pakowana sterylnie</t>
  </si>
  <si>
    <t>4. szybkozłoączka -  2  sztuki</t>
  </si>
  <si>
    <t>IV</t>
  </si>
  <si>
    <t>V</t>
  </si>
  <si>
    <t>VI</t>
  </si>
  <si>
    <t>VII</t>
  </si>
  <si>
    <t>ŚRUBY DO ZESPOLEŃ 2.4/ 2.7/3.5/ 4,0   korowe i  blokowane, stało i zmiennokątowe, stalowe</t>
  </si>
  <si>
    <t>VIII</t>
  </si>
  <si>
    <t xml:space="preserve">ŚRUBOPŁYTA DO ZŁAMAŃ SZYJKI KOŚCI UDOWEJ </t>
  </si>
  <si>
    <t xml:space="preserve">Śruba o średnicy 5.0mm z gwintowaną główką, blokowana w płycie, dostępne długości od 14 do 90mm, zalecany do zabiegu zakres od 30 do 60mm, z gniazdem gwiazdkowym T25,  pakowana sterylnie </t>
  </si>
  <si>
    <t xml:space="preserve"> RAZEM</t>
  </si>
  <si>
    <t>Wymagania dodatkowe:</t>
  </si>
  <si>
    <t>1.  Zestawy narzędzi  kompatybilne z implantami</t>
  </si>
  <si>
    <t>2  Co najmniej 2  zestawy  śrub do implanów</t>
  </si>
  <si>
    <t>a)</t>
  </si>
  <si>
    <t>b)</t>
  </si>
  <si>
    <t>c)</t>
  </si>
  <si>
    <t>d)</t>
  </si>
  <si>
    <t>Implanty do zaopatrywania złamań w obrębie kości paliczków, śródręcza, artrodezy oraz głowy kości promieniowej, pod śruby 1.2/1.5 oraz 2.0/2.3 nieblokowane i blokowane. Blokowane - pozwalające na wprowadzenie śruby w zakresie kąta +/- 15 stopni, blokowanie w systemie trójpunktowego bezgwintowego blokowania na docisk.</t>
  </si>
  <si>
    <t xml:space="preserve">Płyty tytanowe, pod śruby 1.2 mm, 1.5 mm, profil 0.6 mm, w kształcie litery L 5 otworowe oraz pod śruby 2.0 mm, 2.3 mm, profil 1.0 mm, w kształcie litery L 6 otworowe  </t>
  </si>
  <si>
    <t>Płyty tytanowe, pod śruby 2.5 mm, profil 1,6 mm, anatomicznie ukształtowane, z flapem, 12,13 otworowe, prawe i lewe, blokowane</t>
  </si>
  <si>
    <t>Element piszczelowy stawu kolanowego w opcji  rotacyjnej , cementowany, wykonany z CoCr z wysoce polerowaną powierzchnią górną oraz chropowatą powierzchnią dolną posiadający loże na cement z podcięciami na obrzeżach.  Kompatybilny z wkładką zatrzaskową CR/CS i PS. W dolnej części posiada skrzydełka antyrotacyjne. Dostępny w &gt; 8 rozmiarach.</t>
  </si>
  <si>
    <t>Zestaw do grawitacyjnej separacji płytek krwi umożliwiający odzyskanie ponad 90% trombocytów o ponad 9-cio krotnej koncentracji i uzyskanie nie mniej niż 3ml zawiesiny PRP.
Zestaw zawiera niezbędne akcesoria do pobrania i preparatyki krwi, antykoagulant oraz separator z trzema portami Luer Lock umożliwiającymi napełnienie krwią separatora, pobranie osocza ubogopłytkowego oraz pobranie osocza bogatopłytkowego PRP; tuba separująca zabezpieczona przegrodą chroniącą przed zmieszaniem uzyskanych frakcji
W zestawie wirówka.</t>
  </si>
  <si>
    <t>Zestaw do grawitacyjnej separacji koncentratu autogennych komórek macierzystych umożliwiających odzyskanie ze szpiku kostnego pacjenta nie mniej niż 79% komórek jądrzastych oraz uzyskanie zawiesiny o bardzo wysokiej koncentracji komórek multipotencjalnych z ponad 6-cio krotnym zagęszczeniem komórek jądrzastych. Zestaw zawiera akcesoria do pobierania szpiku, antykoagulant, separator z 3 portami Luer-Lock, zabezpieczony przegrodą chroniącą przed zmieszaniem uzyskanych frakcji, w której znajduje się komora na odwirowany koncentrat. W zestawie wirówka</t>
  </si>
  <si>
    <t>RAZEM:</t>
  </si>
  <si>
    <t xml:space="preserve">3  implanty w najczęściej używanych rozmiarach w zestawach do sterylizacji dostępne na miejcu, wybrane zestawy  implantów na żądanie  48 h </t>
  </si>
  <si>
    <t xml:space="preserve">Zestaw do szycia łąkotki all inside, kotwice miękki, ogranicznik  penetracji, podajnik z ugięciem </t>
  </si>
  <si>
    <t>Drut nitinolowy prowadzący do śrub interferencyjnych</t>
  </si>
  <si>
    <t>Sterylny zestaw instrumentów do kotwic o średnicy 1,4mm - celownik, wiertło i obturator</t>
  </si>
  <si>
    <t>Kotwica z materiału PEEK, średnica 5,5mm wkręcana, z dwiema różnokolorowymi taśmami o szerokości 1,5mm zakończonymi nicią #2. Jedna taśma przesuwna</t>
  </si>
  <si>
    <t>Nić niewchłanialna #2 o podwyższonej wytrzymałości, biało-niebieska z igłami op. 1 szt.</t>
  </si>
  <si>
    <t>Taśma o szerokości 1,5mm, op. 2 szt., czarno-niebieska i czarna</t>
  </si>
  <si>
    <t>Taśma o szerokości 2,3mm z igłami, op. 2 szt., czarno-niebieska i czarna</t>
  </si>
  <si>
    <t>Przeszywacz tkankowy z chwytakiem nici z plecionki nitinolowej  .  Ostra, niskoprofilowa końcówka ułatwiająca penetrację tkanki i minimalizująca jej urazy, różne stopnie wygięcia i kierunki zakrzywienia. Instrument sterylny, jednorazowy</t>
  </si>
  <si>
    <t>Śruby stosowane w technice operacyjnej do w/w zespoleń. Śruby blokowane i korowe oraz kaniulowane</t>
  </si>
  <si>
    <t>Razem:</t>
  </si>
  <si>
    <t>Płyty zorganizowane w statywach,  wkręty  zorganizowane w statywach (2 komplety)</t>
  </si>
  <si>
    <t xml:space="preserve">Element rzepkowy wykonany z polietylenu . W opcji okrągły i anatomiczny w  5 rozmiarach  </t>
  </si>
  <si>
    <t>Gwóźdź udowy, blokowany, kaniulowany, tytanowy sterylny. Z możliwością implantowania antegrade I retrograde przy użyciu tego samego implant.   Możliwość wielopłaszczyznowego blokowania dystalnego.
Zarówno w części proksymalnej jak I dystalnej podłużne otwory umożliwiające dynamizacje.
 Gwóźdź uniwersalny – do prawej I lewej nogi. Zaślepki kaniulowane w długościach od 0mm do 20mm. Średnice gwoździa od 9mm do 14mm, w dł. Od 300mm do 480mm
zestaw : gwóźdź, trzy śruby plus zaślepka</t>
  </si>
  <si>
    <t>Gwóźdź tytanowy podudziowy sterylny . Możliwość wielopłaszczyznowego blokowania proksymalnego za pomocą śrub gąbczasto – korowych posiadających w części gwint korowy a w części gwint gąbczasty . Możliwość kompresji odłamów Za pomocą śruby kompresyjnej
Gwóźdź o średnicy od 8mm do 13mm, w długościach od 280 mm do 400 mm.
Dostępne gwoździe lite i kaniulowane. Śruby blokujące o średnicy 4.0  -  5.0 w długościach  30-80 mm . Zaślepki kaniulowane w długościach od 0mm do 15mm. Zestaw : gwóźdź, 4  śruby plus zaślepka</t>
  </si>
  <si>
    <t>*Warunki dodatkowe:</t>
  </si>
  <si>
    <t>* depozyt -  po 2 sztuki z każdej pozycji +  wirówka</t>
  </si>
  <si>
    <t>Śruba Drill-Fix. o  śr.  2,0 mm ,  co najmniej 3 długości  gwintu    i co najmniej 3 długości śruby, wykonane z  tytanu</t>
  </si>
  <si>
    <t>Udowe mocowanie przeszczepu-implant typu endobutton; tytanowa płytka z nicią prowadzącą, zaopatrzona w dwie pętle do zawieszenia przeszczepu, pętle o zmiennej, regulowanej długości</t>
  </si>
  <si>
    <t>Udowe mocowanie przeszczepu-implant typu endobutton; tytanowa płytka z nicią prowadzącą, zaopatrzona w pętle do zawieszenia przeszczepu, pętle o zmiennej, regulowanej długości. Wsteczne blokowanie pętli</t>
  </si>
  <si>
    <t>* Wykonawca zobowiązuje się do dostarczenia : 2 x nowe zestawy instrumentarium do protezoplastyki całkowitej i 2 x instrumentarium do protezoplastyki połowiczej , 2 x napęd dedykowany do zabiegów w tym zakresie oraz implanty na czas trwania umowy 
*instrumentarium i komplet wszczepów do protezoplastyki rewizyjnej na żądanie.</t>
  </si>
  <si>
    <t>Wykonawca zobowiązuje się do nieodpłatnego użyczenia instrumentarium operacyjnego (wraz z zapewnieniem bezpłatnego serwisu).</t>
  </si>
  <si>
    <t>Spacer biodrowy z gentamycyną na szkielecie metalowym,  o trzpieniu standardowym i wąskim,  w min. 3 rozmiarach głowy</t>
  </si>
  <si>
    <t>Spacer biodrowy z gentamycyną i wankomycyną na szkielecie metalowym,  o trzpieniu standardowym i wąskim,  w min 3 rozmiarach głowy</t>
  </si>
  <si>
    <t>Spacer kolanowy z gentamycyną,  w min. 3 rozmiarach głowy</t>
  </si>
  <si>
    <t>Spacer kolanowy z gentamycyną i wankomycyną,  w min. 3 rozmiarach głowy</t>
  </si>
  <si>
    <t>Spacer ramienny z gentamycyną, w min. 2 rozmiarach</t>
  </si>
  <si>
    <t>Cement z gentamycyną i wankomycyną   o poj.  40 - 60 g o składzie i proporcji antybiotyków jak w spacerach</t>
  </si>
  <si>
    <t>Cement z gentamycyną o poj.  40 - 60 g o składzie i proporcji antybiotyku jak w spacerach</t>
  </si>
  <si>
    <t>Jałowy, wewnętrzny stabilizator stopy, implant wykonany z tytanu, do małoinwazyjnej korekcji stopy płasko-koślawej nabytej. Wprowadzany do przestrzeni między kością skokową a kością piętową (zatoka stępu). Implant drążony (kaniulowany), gwintowany w części węższej. Część środkowa implantu w kształcie stożka, nie posiadająca gwintu.
Implant w 6 rozmiarach min. 5mm - max. 10mm</t>
  </si>
  <si>
    <t>Załącznik nr 1.1</t>
  </si>
  <si>
    <t>Załącznik nr 1.2</t>
  </si>
  <si>
    <t>Załącznik nr 1.3</t>
  </si>
  <si>
    <t>Załącznik nr 1.4</t>
  </si>
  <si>
    <t>Załącznik nr 1.5</t>
  </si>
  <si>
    <t>Załącznik nr 1.8</t>
  </si>
  <si>
    <t>* Zamawiajacy wymaga bezpłatnego użyczenia instrumenarium</t>
  </si>
  <si>
    <t>Załącznik nr 1.9</t>
  </si>
  <si>
    <t>Załącznik nr 1.10</t>
  </si>
  <si>
    <t>Załącznik nr 1.11</t>
  </si>
  <si>
    <t>Załącznik nr 1.12</t>
  </si>
  <si>
    <t>Załącznik nr 1.13</t>
  </si>
  <si>
    <t>Nazwa asortymentu</t>
  </si>
  <si>
    <t>Nazwa asorytmentu</t>
  </si>
  <si>
    <r>
      <t>Warunki:</t>
    </r>
    <r>
      <rPr>
        <sz val="9"/>
        <rFont val="Tahoma"/>
        <family val="2"/>
        <charset val="238"/>
      </rPr>
      <t xml:space="preserve">
1. Wykonawca zobowiązuje się pozostawić w depozycie płytki wyszczególnione w zestawie podstawowym wraz z pełnym asortymentem odpowiednich samogwintujących śrub.
2. W ramach wartości zamówienia dopuszcza się zamawianie rozmiarów płytek innych niż w zestawie podstawowym
3. Dostarczenie wraz z pierwszą dostawą płytek, w kontenerze, użyczonego instrumentarium zawierającego wkręcany w płytki celownik tulejkowy
4. Wymiana zużytych elementów instrumentarium w czasie trwania umowy
5. Wykonawca odbiera instrumentarium i niezużyte implanty po zakończeniu umowy
6. Do instrumentarium musi być załączony spis narzędzi , instrukcja zakładania implantów oraz sterylizacji narzędzi w języku polskim</t>
    </r>
  </si>
  <si>
    <t>Element piszczelowy stawu kolanowego w opcji  rotacyjnej ,  bezcementowany, wykonany z CoCr z wysoce polerowaną powierzchnią górną oraz chropowatą powierzchnią dolną posiadający loże na cement z podcięciami na obrzeżach.  Kompatybilny z wkładką zatrzaskową CR/CS i PS. W dolnej części posiada skrzydełka antyrotacyjne. Dostępny w &gt; 8 rozmiarach.</t>
  </si>
  <si>
    <t>Trzpień  bezcementowy  prosty   długi stożkowy , kształt  klina,  pokryty porowatą okładziną  tytanową napylaną próżniowo, w  co najmniej 10  rozmiarach, konus 12/14</t>
  </si>
  <si>
    <t>Trzpień cementowy uniwersalny samocentrujący w kanale szpikowym, bez kołnierzowy, typu Muller, gładki, polerowany.   Eurokonus 12/14</t>
  </si>
  <si>
    <t>Głowa  bipolarna o średnicach od 41 do 61 mm  z polietylenowym kołnierzem do zatrzaśnięcia głowy 22 i  28 mm</t>
  </si>
  <si>
    <t>Trzpień   bezcementowy  rewizyjny ze stopu  tytanu o  okrągłym przekroju  zwężany  dystatalnie w co najmniej 12 średnicach i  co najmniej 2  wersjach  kąta szyjkowego, stożek 10/12</t>
  </si>
  <si>
    <t>Element rewizyjny piszczelowy stawu kolanowego w opcji rotacyjnej, cementowany, wykonany z CoCr z wysoce polerowaną powierzchnią górną oraz chropowatą powierzchnią dolną (microblast) z lożami na cement o głębokości 0,8mm. 2 stopniowe pochylenie konusa względem tacy. Element piszczelowy dostępny w 9 rozmiarach. Kompatybilny z wkładką pierwotną i rewizyjną.</t>
  </si>
  <si>
    <t xml:space="preserve">Augmenty udowe dystalne wykonane z CoCr, cementowane, o grubości 4mm, 8mm, 12mm, 16mm. Posiadające lożę na cement o głębokości 0,8mm.  </t>
  </si>
  <si>
    <t xml:space="preserve">Augmenty udowe tylne wykonane z CoCr, cementowane, o grubości 4mm, 8mm, 12mm. Posiadające lożę na cement o głębokości 0,8mm.  </t>
  </si>
  <si>
    <t xml:space="preserve">Augmenty piszczelowe, wykonane z CoCr, cementowane, dostępne w opcji univwersalnej dla grubości 5 mm oraz opcji LM\RL i RM\LL dla grubości 10mm, 15mm w rozmiarach 1/2, 3/4, 5/6, 7/8, 9/10 odpowiednich dla rozmiarów tacy piszczelowej. </t>
  </si>
  <si>
    <t>Trzpień cementowany, tytanowy, uniwersalny o średnicy 14mm i długości 30mm, 50mm, 80mm, 130mm oraz o średnicy 16mm i długości 80mm i 130mm.</t>
  </si>
  <si>
    <t>Trzpień bezcementowy, tytanowy, antyrotacyjny, uniwersalny do elementu piszczelowego i udowego. Dostępny o średnicy 10mm, 12mm, 14mm, 16mm, 18mm, 20mm, 22mm, 24mm i długościach 60mm, 110mm, 160mm.</t>
  </si>
  <si>
    <t>Adapter rewizyjny, offsetowy 2mm, 4mm, 6mm pozwalający na ustawienie pozycji offsetu w zakresie 360°.</t>
  </si>
  <si>
    <t xml:space="preserve">Kołnierz udowy, symetryczny w opcji cementowanej w rozmiarze 30mm, uzupełniający ubytki kostne wewnątrz przynasady, zapewniający stabilność rotacyjną i progresywnie przenoszący obciążenia poprzez schodkową budowę.  </t>
  </si>
  <si>
    <t xml:space="preserve">Kołnierz udowy, symetryczny w opcji bezcementowej z napyleniem porowatym tytanem w części dystalnej, uzupełniający ubytki kostne wewnątrz przynasady, zapewniający stabilność rotacyjną i progresywnie przenoszący obciążenia poprzez schodkową budowę.  Rozmiary 30mm, 35mm, 40mm, 50mm, 55mm. </t>
  </si>
  <si>
    <t xml:space="preserve">Kołnierz udowy, symetryczny w opcji bezcementowej z napyleniem porowatym tytanem na całej długości, uzupełniający ubytki kostne wewnątrz przynasady, zapewniający stabilność rotacyjną i progresywnie przenoszący obciążenia poprzez schodkową budowę.  Rozmiary 30mm, 35mm, 40mm, 50mm, 55mm. </t>
  </si>
  <si>
    <t xml:space="preserve">szt. </t>
  </si>
  <si>
    <t xml:space="preserve">Kołnierz piszczelowy, symetryczny w opcji cementowanej w rozmiarze 29mm, uzupełniający ubytki kostne wewnątrz przynasady, zapewniający stabilność rotacyjną i progresywnie przenoszący obciążenia poprzez schodkową budowę.  </t>
  </si>
  <si>
    <t>Kołnierz piszczelowy, symetryczny w opcji bezcementowej z napyleniem porowatym tytanem w części proksymalnej, uzupełniający ubytki kostne wewnątrz przynasady, zapewniający stabilność rotacyjną i progresywnie przenoszący obciążenia poprzez schodkową budowę.  Rozmiary 29mm, 37mm, 45mm, 53mm, 61mm oraz 69mm.</t>
  </si>
  <si>
    <t>Kołnierz piszczelowy, symetryczny w opcji bezcementowej z napyleniem porowatym tytanem na całej długości, uzupełniający ubytki kostne wewnątrz przynasady, zapewniający stabilność rotacyjną i progresywnie przenoszący obciążenia poprzez schodkową budowę.  Rozmiary 29mm, 37mm, 45mm, 53mm, 61mm oraz 69mm.</t>
  </si>
  <si>
    <t>Wkładka rotacyjna wykonana z polietylenu z przeciwutleniaczem stabilizującym wolne rodniki, wzmocniona metalowym rdzeniem, z możliwością związania protezy do systemu zawiasowego poprzez użycie metalowego pinu. W 4 rozmiarach: XXS w grubościach od 12mm do 24 mm ze skokiem co 2mm oraz XS, S, M w grubościach od 12mm do 32mm ze skokiem co 2mm.</t>
  </si>
  <si>
    <t>Trzpień, mocowany w przynasadzie, bezcementowy, wykonany ze stopu tytanu, pokryty w części bliższej i kołnierzowej porowatym tytanem oraz w całości hydroksyapatytem, kołnierzowy o geometrii potrójnego stożka. CCD 130°, w 12 rozmiarach, w wersji Standard i High Offset, o długości trzpienia 97 - 119mm. Równomierny wzrost rozmiaru ML o 1 mm między rozmiarami. Lateralizacja o 6mm w rozmiarach 1-4 oraz o 8mm w rozmiarach 5-12. Stożek 12/14, szyjka spłaszczona w płaszczyźnie ML. Dostosowany do technik małoinwazyjnych, instrumentarium posiada frez do przygotowania kości pod kołnierz.</t>
  </si>
  <si>
    <t>Wkładka polietylenowa związana crosslink o średnicy wewnętrznej: 28mm w roz. 48 - 50; 32mm w roz. 52 - 76mm; 36mm w roz. 56 - 60mm; 40mm w roz. 62 - 68mm; opcje neutralna oraz lateralizowana z 10-stopniową reorientacją.</t>
  </si>
  <si>
    <t>Endoproteza  cementowa jednoprzedziałowa  stawu kolanowego  w min.  pięciu rozmiarach uda i  5 rozmiarach piszczeli, wkładki polietylenowe anatomiczne, niezwiązane z komponentem piszczelowym (mobile bearing).</t>
  </si>
  <si>
    <t>Endoproteza  jednoprzedziałowa  bezcementowa  stawu kolanowego  w min.  pięciu rozmiarach uda i  5 rozmiarach piszczeli, wkładki polietylenowe anatomiczne, niezwiązane z komponentem piszczelowym (mobile bearing).</t>
  </si>
  <si>
    <t>Płytka kształtowa, blokowana, tytanowa do bliższej nasady kości ramiennej. W części trzonowej od 3 do 8 otworów  blokowanych i  dociskowych  .  W części nasadowej minimum 9 otworów blokowanych o wielokierunkowym ustawieniu w celu pewnej stabilizacji odłamów oraz  4-6 otworów do wstępnej stabilizacji drutami K .  Płyta w systemie śrub 3,5.  Implanty kodowane kolorami.</t>
  </si>
  <si>
    <t>Płytka blokowana, tytanowa, wąska  do bliższej nasady kości piszczelowej, zakładana od strony bocznej, prawa i lewa. Stabilizowana wkrętami 3,5  korowymi  2,4, 3,5 , 3,9,  blokowanymi. W części trzonowej 4 do minimum 8 otworów blokowanych. W części nasadowej min. 6 otworów blokowanych o wielokierunkowym ustawieniu. Implanty kodowane kolorami.</t>
  </si>
  <si>
    <t>Płytka piszczelowa dystalna przyśrodkowa:
Plytka kształtowa blokowana do dalszej nasady kości piszczelowej, zakładana od strony przyśrodkowej, tytanowa, w systemie śrub 3,5. Wersja prawa/lewa. W części trzonowej 4 do 14 par rozdzielnych otworów-blokowanego i kompresyjnego. W cześci nasadowej 9 otworów blokowanych o wielokierunkowym ustawieniu w celu pewnej stabilizacji odłamów blokowanych, w tym 1 do stabilizacji kostki przyśrodkowej. Ustalone kątowo ustawienie wkrętów. Otwory blokowane posiadające oporową część stożkową oraz gwintowaną walcową. Otwory kompresyjne z dwukierunkową. Wydłużony otwór do pozcyjonowania płyty. Posiadająca otwory pod druty Kirschnera do tymczasowego ustalenia płytki. Implanty kodowane kolorami.</t>
  </si>
  <si>
    <t xml:space="preserve">Płytka prosta tytanowa  od 6-8 otworów blokowanych i korowych do wkrętów o średnicy 2,4; 3,5; 3,9mm  w tym 2 otwory kompresyjne.  </t>
  </si>
  <si>
    <t xml:space="preserve">Płytka  tytanowa, rekonstrukcyjna od 4-10 otworów blokowanych i korowych do wkrętów o średnicy  2,4; 3,5; 3,9mm w tym 2 otwory kompresyjne.  </t>
  </si>
  <si>
    <t>Płytka wąska prosta tytanowa  blokowana kompresyjna z ograniczonym kontaktem od 5 do 12 otworów blokowanych / korowych.  Zakończenie części trzonowej płytki odpowiednio wyprofilowane do wprowadzenia płytki metodą minimalnego cięcia.  Wkręty 3,5 korowe i  2,4 ; 3,5 ; 3,9 blokowane. Implanty kodowane kolorami.</t>
  </si>
  <si>
    <t>Płytka kształtowa, blokowana do dalszej nasady kości strzałkowej na stronę boczną kości, prawa i lewa. W części trzonowej 4 - 8 otworów. w części nasadowej minimum 6 otworów blokowanych z gwintem walcowym na pełnym obwodzie. Implanty kodowane kolorami.</t>
  </si>
  <si>
    <t>Płytka blokowana hakowa do leczenia złamań bliższego końca kości łokciowej</t>
  </si>
  <si>
    <t>Płytka Y kształtowa, tytanowa, blokowana do dalszej nasady kości ramiennej, zakładana od tyłu , prawa i lewa. W części trzonowej od 5 do 12 otworów blokowanych z gwintem walcowym na pełnym obwodzie.</t>
  </si>
  <si>
    <t>Płytki kształtowe, tytanowe, do artrodezy stawu skokowego przednie, tylne, boczne, przednio-boczne.  Posiadające 1 otwór w części nasadowej ustawiony skośnie, do wprowadzenia wkręta przez co najmniej dwie łączone kości, zapewniający kompresję stawu skokowego. w części trzonowej min. 4 otw blokowane i max. 1 otwór do kompresji. Otwory blokowane pod wkręty 5,0mm, 4,5mm do kompresji stawu skokowego.</t>
  </si>
  <si>
    <t>Płytka blokowana, anatomiczna do dalszej nasady kości promieniowej, dłoniowa . Wąska lub szeroka,  prawa i lewa.  Część trzonowa z podcięciami w celu ograniczenia kontaktu implantu z kością.</t>
  </si>
  <si>
    <t xml:space="preserve">Wkręt blokowany, tytanowy, samogwintujący z gniazdem typu torks i gwintowaną główką Ø 5,0 mm,  L= 16 – 90mm </t>
  </si>
  <si>
    <t xml:space="preserve">Wkręt korowy tytanowy z gniazdem typu torks  Ø 4,5mm, L= 20- 90 mm </t>
  </si>
  <si>
    <t>Wkręt tytanowy stożkowy o niepełnym gwincie Ø 5,4mm, L=30-95mm</t>
  </si>
  <si>
    <t>Wkręt blokowany, kobaltowy VA samogwintujacy  Ø  3,5mm x 12-110mm</t>
  </si>
  <si>
    <t>Śruby tytanowe kaniulowane korowe oraz gąbczaste o średnicy 3,5mm, długość 10-60mm ze skokiem co 2mm i 60-90mm ze skokiem co 5mm. Śruby samogwintujące, samowiercące</t>
  </si>
  <si>
    <t>Śruba tytanowa kaniulowana o średnicy 4,5mm o długości 10-30mm ze skokiem co 2mm i 30-70mm ze skokiem co 5mm. Śruby samogwintujące, samowiercące z częściowym gwintem</t>
  </si>
  <si>
    <t>Wiertło kaniulowane  do śrub kaniulowanych 3,5mm; 4,5mm</t>
  </si>
  <si>
    <t xml:space="preserve">Wkręt Herberta  kaniulowany   Ø 3,0 / 2,0 mm; 4,0/ 3,0mm; 3,2/2,5mm,  tytan w co najmniej 6  długościach </t>
  </si>
  <si>
    <t>Wkręt kaniulowany kompresyjny, samowiercący wkonany ze stopu tytanu- typu Herbert z dniazdem typu troks Ø 6,5*16; 6,5*32mm</t>
  </si>
  <si>
    <t xml:space="preserve">Wkręty kaniulowane do korekcji pierwszej kości śródstopia ze zmienną średnicą gwintu na długości wkręta. Ścięcie 40°÷60° części bliższej umożliwiające całkowite zagłębienie wkręta w kości.
Wkręty dostępne w 2 rozmiarach: gwintu Ø 3,0mm w części dalszej i 4,2mm ; Ø 4,0mm w części dalszej i 5,0mm </t>
  </si>
  <si>
    <t>Wewnętrzny stabilizator stopy, tytanowy implant do zatoki stępu, do małoinwazyjnej korekcji stopy płasko-koślawej nabytej, wprowadzany do kanału i zatoki stępu.
Implanty jałowe wykonane z tytanu, w 6 rozmiarach</t>
  </si>
  <si>
    <t>Gwóźdź do kości przedramienia i strzałkowej Ø 4 -5mm, L= 180-300mm. Wymagania: gwóźdź tytanowy lity.</t>
  </si>
  <si>
    <t>Wkręt blokujący samogwintujący tytanowy Ø 2,0 ; 2,7 mm lub Ø 1,5/ 2,7mm</t>
  </si>
  <si>
    <t>Śruba zaślepiająca lub kompresyjna M4 tytanowa</t>
  </si>
  <si>
    <t>Gwóźdź kaniulowany do leczenia złamań kości piętowej lub artrodezy stawu skokowo-piętowego. Tytanowy o średnicy 10 i 12mm. Wprowadzany od strony guza piętowego. Wersja do prawej i lewej kończyny. Gniazda typu Torx</t>
  </si>
  <si>
    <t>Wkręt blokujący 5,0 i 5,5 mm, L=20-60 mm</t>
  </si>
  <si>
    <t>Śruba zaślepiająca M6, tytanowa</t>
  </si>
  <si>
    <t>Gwóźdź śródszpikowy ramienny rekonstrukcyjny, kaniulowany. Tytanowy w wersji krótkiej – 150mm Ø 8-9mm oraz długiej 180-280mm Ø 7-9mm.  W części bliższej co najmniej 4 otwory ustawione w 3 płaszczyznach, w tym otwory gwintowane. Gwoździe kodowane kolorami.</t>
  </si>
  <si>
    <t xml:space="preserve">Wkręty blokujące samogwintujące, tytanowe  Ø 3,0; 4,0; 4,5 mm . Kodowane kolorami – każda średnica inny kolor. </t>
  </si>
  <si>
    <t xml:space="preserve">Śruba zaślepiająca M6 kaniulowana pozwalające na wydłużenie części bliższej gwoździa lub kompresyjna </t>
  </si>
  <si>
    <t>Drut Kirschnera Ø 1,0-3,0 mm, dł. 150-380 mm, pakowane po 10szt.</t>
  </si>
  <si>
    <t>Syntetyczny materiał kościozastępczy do wypełniania ubytków kostnych, skład:75% hydroksyapatyt + 25% fosforsn trójwapniowy , ulegający stopniowej całkowitej resorpcji w czasie 1 do 6 miesięcy, 100% materiał syntetyczny, bezpieczny, 100% biokompatybilny, osteokondukcyjny, o gramaturach: klin 8-10-12*20*30mm</t>
  </si>
  <si>
    <t>Grotowkręt Schanza Ø 5.0 mm o zwiększonym rdzeniu w pobliżu korówki, co zapewnia uszczelnienie otworu i zapobiega infekcjom o długości 100-250 z różną długością  gwintu: 100mm/30, 125/40mm,150/60mm, 175/60mm, 200/80 oraz 250/80. dedykowane do stabilizatora dużego.  Materiał stal</t>
  </si>
  <si>
    <t>Grotowkręt Schanza  Ø 6.0 mm zwiększonym rdzeniu w pobliżu korówki, co zapewnia uszczelnienie otworu i zapobiega infekcjom  o długości 100-250mm, z różną wysokością gwintu: 100/30, 125/40, 150/60, 175/60, 200/80 i 250/80, dedykowane do miednicy i stabilizatora dużego, material stal</t>
  </si>
  <si>
    <t>Grotowkręt Schanza  Ø 4.0 mm zwiększonym rdzeniu w pobliżu korówki, co zapewnia uszczelnienie otworu i zapobiega infekcjom o długości 60-175mm, dedykowane do stabilizatora średniego, material stal.</t>
  </si>
  <si>
    <t xml:space="preserve">Gwóźdź śródszpikowy ramienny, blokowany, tytanowy. Gwóźdź lity i kaniulowany z ugięciem lateralnym w części bliższej.  Możliwość wielopłaszczyznowego blokowania proksymalnego i dystalnego.   Zaślepka kaniulowana w długościach od 0mm do 15mm. Srednice gwoździa; 8 -  11mm w długościach od 150  do 320. W zestawie : gwóźdź, cztery  śruby plus zaślepka.   </t>
  </si>
  <si>
    <t>L.p.</t>
  </si>
  <si>
    <t>Nazwa</t>
  </si>
  <si>
    <t>Wartość brutto</t>
  </si>
  <si>
    <t>Tytanowe płytki do złamań nasady dalszej kości promieniowej, dłoniowe długie XXL, 100mm, 145mm, 189mm</t>
  </si>
  <si>
    <t>Śruba blokowana tytanowa, 2,4 i ø 2.7 mm</t>
  </si>
  <si>
    <t>Śruba blokowana tytanowa ø 3.5 mm, T10, dł. 10-70 mm</t>
  </si>
  <si>
    <t>Śruba korowa tytanowa ø 3.5 mm, T10, dł. 10-70 mm</t>
  </si>
  <si>
    <t>Śruba blokowana tytanowa ø 3.5 mm, T10, dł. 8-70 mm</t>
  </si>
  <si>
    <t>Śruba korowa tytanowa ø 3.5 mm, T10, dł. 8-70 mm</t>
  </si>
  <si>
    <t>Śruba blokowana tytanowa ø 2.7 mm, T10, dł. 8-70 mm</t>
  </si>
  <si>
    <t>Tytanowa śruba kaniulowana ø 4.0 mm, kaniulacja ø 1.55 mm, pełny lub częściowy gwint, długość śruby 10-70 mm</t>
  </si>
  <si>
    <t>Tytanowa śruba kaniulowana ø 6.5 mm, sterylna, kaniulacja ø 3.3 mm, częściowy gwint o długości 20 mm lub 40 mm, długość śruby 30-130 mm</t>
  </si>
  <si>
    <t xml:space="preserve">Tytanowa śruba kaniulowana ø 6.5 mm, sterylna, pełny gwint </t>
  </si>
  <si>
    <t>Śruba kompresyjna 3.6 mm i 4,1 mm, do płyt anatomicznych do stopy.</t>
  </si>
  <si>
    <t>Śruba tytanowa blokowana 4,0 i 2,7 mm, dł. 14-95mm</t>
  </si>
  <si>
    <t>Śruba tytanowa korowa 4,0; 3,5mm i 2,7 mm, dł.14-95mm</t>
  </si>
  <si>
    <t>Śruby interferencyjne tytanowe, średnica 7-10mm, długość 20-25mm</t>
  </si>
  <si>
    <t xml:space="preserve">Obszycie przeszczepu - Prosta igła połączona z pętlą wykonaną z nici o podwyższonej wytrzymałości, biało-niebieska </t>
  </si>
  <si>
    <t xml:space="preserve">Klin kościozastępczy  dostępny wco najmniej  4  rozmiarach </t>
  </si>
  <si>
    <t>Drut kostny do cerklarzu miękki L=5m , Ø 1,2-1,8</t>
  </si>
  <si>
    <t>Nazwa artykułu</t>
  </si>
  <si>
    <t>J.m.</t>
  </si>
  <si>
    <t xml:space="preserve">Elektroda z kanałem ssącym 3.5mm </t>
  </si>
  <si>
    <t>Elektroda z kanałem ssącym 4.0mm</t>
  </si>
  <si>
    <t>* 1) Na czas trwania umowy Wykonawca bezpłatnie użyczy konsolę artroskopową z przełącznikiem nożnym</t>
  </si>
  <si>
    <t xml:space="preserve">   2) Na czas trwania umowy Wykonawca bezpłatnie użyczy pompę artroskopową do poz. 1</t>
  </si>
  <si>
    <t>:                                                                                                                                                                                                             Formularz opatrzony podpisem elektronicznym</t>
  </si>
  <si>
    <t>Tytanowe śruby Herberta, kaniulowane z podwójnym gwintem, cześć gwintowana stanowi 30% długości śruby, dostępne w opakowaniach sterylnych i niesterylnych 
- średnica 2,5mm (długość 8-34mm),
- średnica 3,0mm (długość 10-36mm)</t>
  </si>
  <si>
    <t>Tytanowe śruby typu "snap-off", średnica 2 mm, długości w zakresie 10 do 14 mm, kodowana kolorem</t>
  </si>
  <si>
    <t xml:space="preserve">Tytanowe śruby Herberta, kaniulowane, z podwójnym gwintem, śruby dostępne w opakowaniach sterylnych i niesterylnych 
- średnica 4,3mm (długość 14-50mm, skok co 2mm), 
- średnica 4,3mm (długość 55-80mm, skok co 5mm),
- średnica 6,5mm (długość 30-120mm, skok co 5mm), dostępne śruby z gwintem o długości 18 i 28mm, </t>
  </si>
  <si>
    <t>Tytanowe śruby kompresyjne, kaniulowane,  
- średnica 4,5 mm, częściowo gwintowane, gwint na całej długości (długość 20-80 mm),   
- średnica 6,7 mm (długość 40-120 mm), gwint na długości 18mm,
- średnica 6,7 mm (długość 40-120 mm), gwint na długości 28mm,
- średnica 6,7 mm (długość 40-120 mm), gwint na całej długości</t>
  </si>
  <si>
    <t>Tytanowe śruby kompresyjne, kaniulowane, bez głowy, gwint na całej długości śruby, implant sterylny, 
- średnica 2,5mm (długość 8-50mm),  
- średnica 3,5mm (długość 12-60mm),  
- średnica 4,0mm (długość 16-60mm)</t>
  </si>
  <si>
    <t>Tytanowa płyta do artrodezy stawu śródstopno-paliczkowego palucha, wysokość 1,5mm, płyta anatomiczna prawa/lewa, dostępna w trzech długościach 45mm - 62mm, zgięcie grzbietowe 8 stopni, koślawość 5 stopni, płyta prosta w trzech długościach 46mm - 65mm, mocowanie płyty z użyciem śrub 3mm, blokowanych zmienno-kątowo.</t>
  </si>
  <si>
    <t>Płyta tytanowa do osteotomii otwierającej nasady bliższej pierwszej kości śródstopia, płytka w kształcie litery L z klinem od 2mm do 7 mm, płytka niskoprofilowa – wysokość 0,5mm, lewa lub prawa.</t>
  </si>
  <si>
    <t>Tytanowe płyty do zespoleń w obrębie stopy, otwory pod śruby blokowane zmienno-kątowe 2,4mm / 3,0mm
- płytki proste 2,4mm( 4-,5-,6-,7-,8- otworowe),
- płyty proste 3,0mm (2-,4-,5- otworowe),
- płyty w kształcie T 2,4mm (3-,4-,5-,6-,7-,8-,9- otworowe),  
- płyty w kształcie T 3,0mm (2-,3-,4- otworowe),</t>
  </si>
  <si>
    <t>Płyta tytanowa do osteotomii Cottona, wysokość płyty 0,5mm, klin w zakresie 0mm - 8mm</t>
  </si>
  <si>
    <t>Tytanowe płyty do zespoleń w obrębie stopy, otwory pod śruby blokowane  2,4mm / 3,0mm / 3,5mm
- płyty Dorsal Midfoot Fusion - trzy rozmiary,
- płyty H do osteotomii kości piętowej Evansa, klin 6mm, 8mm, 10mm,
- płyty H do artrodezy stawu piętowo - sześciennego,
- płyty Lisfranc - trzy rozmiary,
- płyty X - trzy rozmiary 
- płyty do osteotomii przypodstawnej I kości śródstopia,</t>
  </si>
  <si>
    <t>Tytanowa płyta podeszwowa do operacji Lapidusa, anatomiczna(prawa, lewa), niskoprofilowa, mocowana na 5 śrub, śruby blokowane 3,5mm, śruba kompresyjna średnica 4,0mm</t>
  </si>
  <si>
    <t>Tytanowa płyta typu T do operacji Lapidusa, dostępna w dwóch długościach - 38mm, 45mm, otwory pod śruby blokowane o średnicy 3,5 mm</t>
  </si>
  <si>
    <t>Śruba tytanowa, korowa, średnica 2,4mm (długość 8-40mm), średnica 3,0mm (długość 10-60mm), średnica 3,5mm (długość 10-60mm)</t>
  </si>
  <si>
    <t>Śruba tytanowa, blokowana, średnica 2,4mm (długość 8-40mm), średnica 3,0mm (długość 10-40mm), średnica 3,5mm (długość 10-60mm)</t>
  </si>
  <si>
    <t>Tytanowe śruby kompresyjne, kaniulowane, 
- średnica 3,0mm (długość 10-50mm),   
- średnica 4,0mm (długość 14-60mm)</t>
  </si>
  <si>
    <t xml:space="preserve">Śruba do kości gąbczastej, tytanowa, korowa, średnica 4,0mm (długość 10-44mm). </t>
  </si>
  <si>
    <t>Tytanowa śruba do złamań piątej kości śródstopia, średnic 4,5mm, 5,5mm lub 6,0mm, tępo zakończona, sterylna lub niesterylna</t>
  </si>
  <si>
    <t>Podkładka tytanowa, średnica 6mm, 6,5mm, 7mm</t>
  </si>
  <si>
    <t>Podkładka tytanowa, rozmiar 10mm, 13mm</t>
  </si>
  <si>
    <t>Płyta anatomiczna do artrodezy stawu skokowego typ Anterior / Anterolateral Tibiotalar, materiał tytan, dostępna w czterech długościach, w części dystalnej cztery rozbieżne otwory do mocowania w kości skokowej z użyciem śrub 4,5mm, w częsci proksymalnej owalny otwór umożliwiający wstępną kompresję, centralny otwór do kompresji z użyciem śruby gąbczastej 5,5mm, wysokość płyty w części proksymalnej 2,7mm, w części dystalnej 2,9mm</t>
  </si>
  <si>
    <t>Płyta do artrodezy stawu skokowego typ Anterior Minimally Invasive Tibiotalar, materiał tytan</t>
  </si>
  <si>
    <t>Płyta do artrodezy stawu skokowego typ Lateral Tibiotalocalcaneal dostępna w czterech długościach, Lateral Tibiotalar dostępna w czterech długościach, Posterior Tibiotalocalcaneal, materiał tytan, otwory dostosowane do śrub średnica 4,5mm, 5,5mm</t>
  </si>
  <si>
    <t>Śruba tytanowa, blokowana, średnica 4,5mm (długość 18-75mm), korowa, średnica 4,5mm (długość 18-100mm)</t>
  </si>
  <si>
    <t>Śruba tytanowa, gąbczasta, średnica 5,5mm (długość 20-100mm)</t>
  </si>
  <si>
    <t>Śruba do tenodezy, materiał PEEK i BioComposite, średnica 2,5 mm, 3mm, 4mm, 4,75mm,  5,5mm, 6,25mm, 7mm, 8mm, 9 mm</t>
  </si>
  <si>
    <t>Zestaw implantów do augmentacji taśmy zabezpieczającej przy rekonstrukcji więzadeł zawierający: 
- kotwica 3,5mm x 15,8mm z taśmą w rozmiarze #2 (szerokość taśmy 2mm, kolor niebieski),
- kotwica 4,75mm x 19,1mm,
- prowadnica do wiertła (celownik),
- wiertło 2,7mm,
- wiertło kaniulowane 2,7mm,
- wiertło 3.4mm,
- gwintownik do kotwicy 3,5mm, 
- gwintownik do kotwicy 4,75mm,
- drut Kirschnera 1,35mm,
- igła – 2 szt.
- pętla nitinolowa długość 200mm.</t>
  </si>
  <si>
    <t>Drut Kirchnera o średnicy 1,6mm</t>
  </si>
  <si>
    <t>Drut prowadzący, kalibrowany, średnica 0,86mm, 1,1mm</t>
  </si>
  <si>
    <t>Drut prowadzący, niesterylny, 0,86mm x 80mm, 1mm x 80mm, 1,35mm x 170mm, 2,4mm x 170mm</t>
  </si>
  <si>
    <t>Drut prowadzący, niesterylny, 0,86mm x 120mm, 1mm x 120mm, 1,35mm x 170mm, 2,4mm x 170mm</t>
  </si>
  <si>
    <t>Zamawiający wymaga bezpłatnego użyczenia instrumentarium (wraz z bezpłatnym serwisem) oraz z przymiarami do próbnej repozycji na czas trwania umowy</t>
  </si>
  <si>
    <t>Implant do całkowitej odbudowy stawu śródstępno - palcowego.
Elementy składowe:
1) Kapa głowy kości śródstopia (w 4 rozmiarach) wykonana ze stopu CoCrMo, od strony kontaktu z kością napylana tytanem
2) Śruba mocująca (tytanowa) do głowy kości śródstopia;
3) Wkładka polietylenowa - komponent stawowy paliczka bliższego
4) Śruba do paliczka - tytanowy element mocujący</t>
  </si>
  <si>
    <t>Płyty tytanowe, pod śruby 1.2 mm, 1.5 mm, profil 0.6 mm, w kształcie litery T,Y, prostokątne, 4,6,7,8 otworowe oraz pod śruby 2.0 mm, 2.3 mm, profil 1.0 mm, w kształcie litery T,Y, prostokątne, trapezoidalne 4,6,7 otworowe.</t>
  </si>
  <si>
    <t>Płyty tytanowe, pod śruby 1.2 mm, 1.5 mm, profil 0.6 mm, proste 16 otworowe, prostokątne, trapezoidalne, skośne 6 otworowe oraz pod śruby 2.0 mm, 2.3 mm, profil 1.0 mm, proste 16 otworowe, prostokątne, trapezoidalne, skośne 6 otworowe.</t>
  </si>
  <si>
    <t>Płyty tytanowe, pod śrub 1.2 mm, 1.5 mm, profil 0.6 mm, trapezoidalne, 8 otworowe oraz pod śruby 2.0 mm, 2.3 mm, profil 1.0 mm, trapezoidalne, 8 otworowe.</t>
  </si>
  <si>
    <t>Płyty tytanowe, pod śruby 1.2 mm, 1.5 mm, profil 0.6 mm, trapezoidalne 10 otworowe oraz pod śruby 2.0 mm, 2.3 mm, profil 1.0 mm, trapezoidalne 10 otworowe.</t>
  </si>
  <si>
    <t xml:space="preserve">Płyty tytanowe, pod śruby 2.0 mm, profil 1.4 mm, anatomicznie ukształtowane, do częściowej artrodezy nadgarstka  8 otworowe, blokowane. </t>
  </si>
  <si>
    <t xml:space="preserve">Płyty tytanowe, pod śruby 2.0 mm, profil 1.4 mm, anatomicznie ukształtowane, do częściowej artrodezy nadgarstka, 12 otworowe, blokowane. </t>
  </si>
  <si>
    <t>Płyty tytanowe, pod śruby 2.0 mm, profil 1.4 mm, anatomicznie ukształtowane, do złamań głowy kości promieniowej, obejmujące i podpierajace 10 i 11 otworowe, blokowane.</t>
  </si>
  <si>
    <t>Śruby tytanowe, korowe, średnica 1.5 mm dł. 4-24 mm; średnica 2.0 mm dł. 4-30 mm; średnica 2.3 mm dł. 5-34 mm. Otwór heksagonalny w głowie śruby.</t>
  </si>
  <si>
    <t>Śruby tytanowe, blokowane,  średnica 2.0 mm dł. 6-30 mm. Bezgwintowa głowa śruby. Otwór heksagonalny w głowie śruby.</t>
  </si>
  <si>
    <t>Implanty pod śruby 2.5 mm, do artrodezy nadgarstka, dalszej nasady kości promieniowej i łokciowej. Blokowane - pozwalające na wprowadzenie śruby w zakresie kąta +/- 15 stopni, blokowanie w systemie trójpunktowego bezgwintowego blokowania na docisk.</t>
  </si>
  <si>
    <t>Płyty tytanowe, pod śruby 2.5 mm, profil 1.6 mm, anatomicznie ukształtowane, do częściowej artrodezy nadgarstka, grzbietowe (między kością promieniową, łódeczkowatą i księżycowatą), lewa i prawa, 11 otworowe, blokowane.</t>
  </si>
  <si>
    <t>Płyty tytanowe, pod śruby 2.5 mm, profil 2.4 mm, anatomicznie ukształtowane, do artrodezy nadgarstka, (między kością promieniową a bliższym szeregiem kości nadgarstka), grzbietowe, z krótkim wygięciem, 18 otworowe, blokowane.</t>
  </si>
  <si>
    <t>Płyty tytanowe, pod śruby 2.5 mm, profil 2.4 mm, anatomicznie ukształtowane, do artrodezy nadgarstka, (między kością promieniową a bliższym szeregiem kości nadgarstka), grzbietowe, z długim wygięciem, 19 otworowe, blokowane.</t>
  </si>
  <si>
    <t>Płyty tytanowe, pod śruby 2.5 mm, zmienny profil 1.8-2.6 mm, anatomicznie ukształtowane, do pełnej artrodezy nadgarstka, grzbietowe, z małym wygięciem, 16 otworowe, blokowane.</t>
  </si>
  <si>
    <t>Płyty tytanowe, pod śruby 2.5 mm, zmienny profil 1.8-2.6 mm, anatomicznie ukształtowane, do pełnej artrodezy nadgarstka, grzbietowe, z dużym wygięciem, 16 otworowe, blokowane.</t>
  </si>
  <si>
    <t>Płyty tytanowe, dłoniowe, pod śruby 2.5 mm, profil 1.6 mm, krótkie 10 otworowe, blokowane.</t>
  </si>
  <si>
    <t>Płyty tytanowe, dłoniowe, pod śruby 2.5 mm, profil 1.6 mm, 11 otworowe, długie; wąski i szerokie, krótkie 12 i 14 otworowe, blokowane.</t>
  </si>
  <si>
    <t>Płyty tytanowe, dłoniowe, pod śruby 2.5 mm, profil 1.6 mm, wąskie i szerokie, długie 13 i 15 otworowe, blokowane.</t>
  </si>
  <si>
    <t>Płyty tytanowe, pod śruby 2.5 mm, profil 1.6 mm, anatomicznie ukształtowane, 12 otworowe, w kształcie litery H, grzbietowe, blokowane.</t>
  </si>
  <si>
    <t>Płyty tytanowe, pod śruby 2.5 mm, profil 1.6 mm, anatomicznie ukształtowane, 18 otworowe, grzbietowe, blokowane.</t>
  </si>
  <si>
    <t>Płyty tytanowe, pod śruby 2.5 mm, profil 1.6 mm, anatomicznie ukształtowane, 20 otworowe, grzbietowe, blokowane.</t>
  </si>
  <si>
    <t>Płyty tytanowe, dłoniowe, do złamań obejmujących trzon kości, pod śruby 2.5 mm, zmienny profil 1.8-3.2 mm, z 1 otworem do wykonywania kompresji, 20 otworowe.</t>
  </si>
  <si>
    <t>Płyty tytanowe, dłoniowe, do złamań obejmujących trzon kości, pod śruby 2.5 mm, zmienny profil 1.8-3.2 mm, z 2 otworami do wykonywania kompresji, 25 otworowe.</t>
  </si>
  <si>
    <t>Płyty tytanowe, pod śruby 2.5 mm, profil 1.6 mm, anatomicznie ukształtowane, w kształcie litery Y 7 otworowe, do dalszej nasady kości łokciowej, blokowane.</t>
  </si>
  <si>
    <t>Płyty tytanowe, pod śruby 2.5 mm, profil 1.6 mm, anatomicznie ukształtowane, w kształcie litery Y 10 otworowe, do dalszej nasady kości łokciowej, blokowane.</t>
  </si>
  <si>
    <t>Płyty tytanowe, pod śruby 2.5 mm, profil 3.2 mm, do skrócenia kości łokciowej, 10 otworowe, wyposażone w bloczki umożliwiające docięcie kości pod kątem 45 oraz 90 stopni, blokowane.</t>
  </si>
  <si>
    <t>Śruba dedykowaną do uzyskania czasowej kompresji w płycie do skrócenia kości łokciowej.</t>
  </si>
  <si>
    <t>Ostrza dedykowane do mechanizmu systemu do skrócenia kości łokciowej, grubość 0.4 mm, pakowane po 5 szt w opakowaniu, sterylne, z końcówką do systemu napędu Stryker / NSK; ConMed / Linvatec Hall / MicroAire /  S&amp;N Dyonics; Synthes /Zimmer UPS - do wyboru Zamawiającego.</t>
  </si>
  <si>
    <t>Śruby tytanowe, korowe, średnica 2.5 mm dł. 8-34 mm. Otwór heksagonalny w głowie śruby.</t>
  </si>
  <si>
    <t>Śruby tytanowe, blokowane, średnica 2.5 mm dł. 8-34 mm. Bezgwintowa głowa śruby. Otwór heksagonalny w głowie śruby.</t>
  </si>
  <si>
    <t>Śruby samowiercące</t>
  </si>
  <si>
    <t>Śruba tytanowa, kaniulowana, kompresyjna, samowiercąca, typu Herberta, średnica 2.2 mm oraz 3.0 mm; dł. 10-40mm, z długim oraz z krótkim gwintem; skok co 1 oraz 2 mm, pod druty Kirschnera 0.8 mm oraz 1.1 mm.</t>
  </si>
  <si>
    <t>Druty Kirschnera 0.8, 1.1 mm, długość 100 mm, 10 szt w opakowaniu.</t>
  </si>
  <si>
    <t>Endoproteza nadgarstka, mocowanie za pomocą gwintowanych implantów (trzpieni), wykonanych ze stopu tytanu, piaskowanych i pokrytych fosforanem wapnia - materiałem, który sprzyja osseointegracji. Przegub modułowy i konfigurowany w zależności od preferencji operatora z włączoną artykulacją CoCrMo. Każdy element dostępny w różnych rozmiarach, aby umożliwić pewne osadzenie i ścisłą replikację normalnego zakresu ruchu pacjenta. W przypadku rewizji mozliwość wymiany elemenów artykulacyjnych bez konieczności usuwania bądź wymiany elementów osadzonych w kości. Modułowa konstrukcja. Zachowuje struktury tkanek miękkich i więzadeł.</t>
  </si>
  <si>
    <t>Panewka o średnicy 15 mm</t>
  </si>
  <si>
    <t>Endoproteza połowicza nadbudowująca powierzchnię stawową, mocowana na kości główkowatej, 2- elementowa, pozwalająca na zachowanie naturalnej biomechaniki nadgarstka. 
Elementy składowe:</t>
  </si>
  <si>
    <t>1) kapa - zbudowana ze stopu Co-Cr-Mo. Od strony kontaktu z kością napylana tytanem CP Ti w 6 kształtach</t>
  </si>
  <si>
    <t>Implant w kształcie dysku, zbudowany z włókna kopolimerowego poli L/D laktydu, dostępny w 7 rozmiarach.
Stawami, w których produkt jest stosowany są stawy śródstopno-paliczkowe I-V (MTP I-V) stopy, nadgarstkowo - śródręczny (CMC I) oraz śródręczno - paliczkowe II-V (MCP II-V) dłoni</t>
  </si>
  <si>
    <t xml:space="preserve">Trzpień tytanowy o anatomicznym przekroju trójpłatkowym, pokryty podwójną powłoką z porowatego tytanu oraz hydroksyapatytu, dostępny w 6 rozmiarach:od 7,5 mm do 10,5 mm z przeskokiem co 1 mm, w długościach od 22 mm do 28 mm. </t>
  </si>
  <si>
    <t>Szyjka  ze stali nierwdzewnej, dostępna w wersji prostej oraz  z 15° offsetem, w 3 rozmiarach: 6 mm, 8 mm lub 10 mm dla każdej wersji. Szyjka zakończona wkładką z polietylenu o średnicy 7mm, umożliwiającą ruch na główce szyjki do 34° i ruch całkowity w panewce do 112°.</t>
  </si>
  <si>
    <t>Panewka ze stali nierdzewnej pokryta podwójną powłoką z porowatego tytanu oraz hydroksyapatytu, dostępna w 2 rodzajach: konikalna oraz sferyczna (z pięcioma płetwami antyrotacyjnymi i koroną stabilizacyjną dla lepszego osadzenia w kości). W obu rodzajach dostępne 2 średnice: 9mm oraz 10 mm.</t>
  </si>
  <si>
    <t>Kotwica wbijana do małych stawów, wykonana z nitinolu, z dwiema nićmi (polietylen o ultrawysokiej masie cząsteczkowej) koloru białego o długości 45 cm każda, zakończonych igłami ugiętymi o średnicy 13mm lub 16 mm. Igły zakończone stożkowo. Nici w rozmiarze #2 lub #4. Kotwica o grubości 1 mm, wysokość 3,8 mm, szerokość 3,5 mm. Zestaw dostarczany w sterylnym opakowaniu wraz z szydłem o średnicy 2,0 mm.</t>
  </si>
  <si>
    <t xml:space="preserve">Silikonowe protezy stawów międzypaliczkowych bliższych w minimum 6 rozmiarach z kątem ugięcia 15°  odpowiadającym naturalnemu ugięciu stawu  w stanie spoczynku. Trzpień proksymalny w rozmiarze od 13 mm do 19 mm. Trzpień dystalny w rozmiarze od 10 mm do 16,5 mm. </t>
  </si>
  <si>
    <t>* narzędzia  w kontenerach,  organizacja implantów w  dostarczonych przez Wykonawcę  szafach</t>
  </si>
  <si>
    <t>Trzpień bezcementowy krótki przynasadowy, kształt klina pokryty w części  bliższej porowatą  okładizną  tytanową  napylaną prózniowo, co najmniej  10 rozmiarach, konus 12/14</t>
  </si>
  <si>
    <t>Zestaw do mieszania próżniowego pojedynczy  z dostarczeniem mechanizmu do mieszania próżniowego (butla z próżnią - bezpłatne użyczenie)</t>
  </si>
  <si>
    <t>Zestaw do mieszania próżniowego podwójny z dostarczeniem mechanizmu do mieszania próżniowego (butla z próżnią - bezpłatne użyczenie)</t>
  </si>
  <si>
    <t>Śruby do mocowania 6,5 mm i  długości 20-60 mm</t>
  </si>
  <si>
    <t>* narzędzia  w kontenerach,  organizacja implantów w  dostarczonych przez Wykonawcę szafach</t>
  </si>
  <si>
    <t>Gwóźdź tytanowy odpiętowy sterylny, anatomiczny do  artrodezy stawu skokowego. Gwóźdź wygięty  do wielopłaszczyznowego  blokowanie gwoździa. Możliwość blokowania gwoździa w kości piętowej przy  pomocy śrub blokowanych  .  Gwóżdż posiadający  otwór dynamizacyjny w części bliższej gwoździa.   Średnice: 10, 12,13mm i długości 150 - 240mm. W zestawie : Gwoźdź,  4 śruby ,zaślepka</t>
  </si>
  <si>
    <t>Tytanowe płytki do zespoleń złamań nasady dalszej kości promieniowej,  anatomiczne i uniwersalne dłoniowe, grzbietowe oraz kolumnowe promieniowe i łokciowe, z otworami niegwintowanymi do śrub o średnicy, 2,3mm i 2.4 mm i 2.7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</si>
  <si>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Śruba korowa tytanowa o średnicy ø 2.4mm i  ø 2.7 mm</t>
  </si>
  <si>
    <t>Tytanowe płytki anatomiczne do zespoleń złamań dalszej nasady kości strzałkowej. Grubość płytek w części trzonowej 2.0 mm, w części nasadowej 1.3 mm. Szerokość płytek w części trzonowej 10 mm, w części nasadowej 16 mm. Ilość otworów: od 3 do 12. Długość płytek: od 77 do 185 mm. Otwory niegwintowane do śrub o średnicy 3.5 mm korowych i blokowanych z nagwintowanymi głowami, które blokują się w płycie przez plastyczne wytworzenie gwintu w trakcie wkręcania, bez konieczności stosowania śrubokrętu dynamometrycznego. Możliwość ustawienia kąta wprowadzenia śruby blokowanej w zakresie +/- 15°</t>
  </si>
  <si>
    <t>Tytanowe płytki proste do zespoleń złamań trzonu kości strzałkowej. Ilość otworów: od 2 do 16. Długość płytek: od 28.5 do 204 mm. Otwory niegwintowane do śrub o średnicy 3.5 mm korowych i blokowanych z nagwintowanymi głowami, które blokują się w płycie przez plastyczne wytworzenie gwintu w trakcie wkręcania, bez konieczności stosowania śrubokrętu dynamometrycznego. Możliwość ustawienia kąta wprowadzenia śruby blokowanej w zakresie +/- 15°</t>
  </si>
  <si>
    <t>Tytanowe płytki anatomiczne do zespoleń złamań kości obojczykowej. W skład systemu wchodzą 
a) płytki blokowane od góry na trzon (o zmniejszonej i zwiększonej krzywiźnie) 
b) płytki blokowane od przodu na trzon 
c) płytki blokowane od góry na część boczną 
d) płytki blokowane od przodu na część boczną 
e) płytki hakowe boczne. 
Otwory niegwintowane do śrub o średnicy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 W części trzonowej płytki otwory blokująco-kompresyjne</t>
  </si>
  <si>
    <t xml:space="preserve">Tytanowe płytki anatomiczne do zespoleń złamań kości obojczykowej płytki hakowe </t>
  </si>
  <si>
    <t>Tytanowe płytki anatomiczne do zespoleń złamań nasady dalszej kości ramiennej i wyrostka łokciowego. W skład systemu wchodzą:
a) płytki blokowane od strony przyśrodkowej (standardowe i wydłużone - uniwersalne do obu kończyn) 
b) płytki blokowane od strony bocznej (prawe i lewe) 
c) płytki blokowane od strony tylno-przyśrodkowej (prawe i lewe) 
d) płytki blokowane od strony tylno-bocznej (prawe i lewe) i
e) płytki blokowane na wyrostek łokciowy (prawe i lewe). 
Ilość otworów: od 4 do 12. Otwory niegwintowane do śrub o średnicy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 W części trzonowej płytki otwory blokująco-kompresyjne</t>
  </si>
  <si>
    <t>Tytanowe płyty proste do przedramienia blokowane zmiennie kątowo i płyty  małe fragmenty dedykowane do róznych złamań.</t>
  </si>
  <si>
    <t>Tytanowe płytki anatomiczne do zespoleń kości stopy, śródstopia, kości piętowej, grubość płytek 1.0-1.5 mm, kształty: H, prostokątna, szeroka prosta, T, wygięta, L, ukośna T, 3D, piętowa standardowa i siatkowa. Otwory niegwintowane do śrub o średnicy 2.7 mm i 3.5 mm korowych i blokowanych z nagwintowanymi głowami, które blokują się w płycie przez plastyczne wytworzenie gwintu w trakcie wkręcania, bez konieczności stosowania śrubokrętu dynamometrycznego. Możliwość ustawienia kąta wprowadzenia śruby blokowanej w zakresie +/- 15°</t>
  </si>
  <si>
    <t>Tytanowa płytka ukształtowana anatomicznie do bliższej  nasady k. piszczelowej, boczna i przyśrodkowa, prawa i lewa. Tytanowe płyty ukształtowane anatomicznie d dalszej nasady k. piszczelowej płyta przyśrodkowa i przednioboczna.  Płyty otwory uniwersalne pod śruby korowe, śruby gąbczaste lub pod śruby blokowane. W trzonie płyty otwory do wprowadzenia drutów Kirschnera.</t>
  </si>
  <si>
    <t xml:space="preserve">Tytanowa płyta ukształtowana anatomicznie do dalszej nasady kości piszczelowej, przyśrodkowa, prawa i lewa. Ilość otworów w trzonie: od 4 do 22. Długość płyty: od 97 do 331 mm. W części nasadowej płyty 7 otworów gwintowanych pod śruby blokowane ø 4.0 mm i 1 otwór niegwintowany.  W trzonie płyty otwory uniwersalne pod śruby korowe ø 3.5 mm, śruby gąbczaste ø 4.0 mm lub pod śruby blokowane ø 4.0 mm. Grubość płyty w części trzonowej 3.0 mm, w części nasadowej 2.3 mm a na końcu części nasadowej 1.3 mm.  W trzonie płyty otwory do wprowadzenia drutów Kirschnera oraz Tytanowa płyta ukształtowana anatomicznie do dalszej nasady kości piszczelowej, przednioboczna, prawa lub lewa. Ilość otworów w trzonie: od 4 do 20. Długość płyty: od 102 do 305 mm. W części nasadowej płyty 7 otworów gwintowanych pod śruby blokowane ø 4.0 mm (w tym otwór podpórkowy pod śrubę blokowaną ø 4.0 mm skierowaną w kostkę przyśrodkową) i 3 otwory niegwintowane z możliwością zastosowania śrub korowych ø 3.5 mm oraz ø 2.7 mm. W trzonie płyty otwory uniwersalne pod śruby korowe ø 3.5 mm, śruby gąbczaste ø 4.0 mm lub pod śruby blokowane ø 4.0 mm. Grubość płyty w części trzonowej 3.3 mm, w części nasadowej 2.3 mm a na końcu części nasadowej 1.3 mm. W trzonie płyty otwory do wprowadzenia drutów Kirschnera. </t>
  </si>
  <si>
    <t>4. narzędzia  w kontenerach,  organizacja implantów w  dostarczonych przez Wykonawcę szafach</t>
  </si>
  <si>
    <t>Cena jedn. Netto [zl]</t>
  </si>
  <si>
    <t>J.m</t>
  </si>
  <si>
    <t>Śruba kaniulowana typu Herberta kompresyjna bez głowy. Śruba kompresyjna do złamań. Wykonana z tytanu. Śruba o średnicy 3,9mm/3,0mm i długościach od 12mm do 30mm ze skokiem co 2mm. Śruba samowiercąca, kaniulowana. Śruba posiadająca 2 różne skoki gwintu.</t>
  </si>
  <si>
    <t xml:space="preserve">* Zamawiający wymaga bezpłatnego użyczenia instrumentarium do obcinania nitek wraz z serwisem </t>
  </si>
  <si>
    <t>* Zamawiający wymaga użyczenia instrumentarium wraz z bezpłatnym serwisem</t>
  </si>
  <si>
    <t>Załącznik nr 1.14</t>
  </si>
  <si>
    <t>Płytka anatomiczna, tytanowa do dalszej nasady kości piszczelowej, zakładana od strony przednio-bocznej. Wersja prawa/lewa. W części nasadowej otwory blokowane o wielokierunkowym ustawieniu w celu pewnej stabilizacji odłamów. Wkręty  blokowane i korowe 3,5.  Otwory do wstępnej stabilizacji odłamów. Długość płyt  120-300 mm</t>
  </si>
  <si>
    <t>Wkręt korowy, tytanowy, samogwintujący Ø 2,7mm, L= 6 - 40mm.</t>
  </si>
  <si>
    <t>Wkręt blokowany, tytanowy lub kobaltowy VA  samogwintujący  Ø 2,4mm, L= 6 - 40mm</t>
  </si>
  <si>
    <t>Wkręt korowy, tytanowy samogwintujący    Ø  3,5mm x 12-110mm</t>
  </si>
  <si>
    <t>Wkręt blokowany, tytanowy   Ø  3,5mm x 12-110mm</t>
  </si>
  <si>
    <t>Wkręt korowy, tytanowy samogwintujący  Ø   3,9 mm x 35-60mm</t>
  </si>
  <si>
    <t>Wkręty typu mikrowkręt  2,0 w rozmiarach 14-18 mm</t>
  </si>
  <si>
    <t>Substytut przeszczepu kostnego do uzupełnienia ubytków kostnych.
Pasta hydroksyapatytowa w roztworze wodnym, strzykawka gotowa do użycia.
Szybkowiążący,wstrzykiwany i modelowany.
Pojemność: 5 ml</t>
  </si>
  <si>
    <t>Substytut przeszczepu kostnego do uzupełnienia ubytków kostnych.
Pasta hydroksyapatytowa w roztworze wodnym, strzykawka gotowa do użycia.
Szybkowiążący,wstrzykiwany i modelowany.
Pojemność: 10 ml</t>
  </si>
  <si>
    <t>Narzędzie artroskopowe do kolana typu odgryzacz lewy średnica  3.4mm, jednoczęściowe, autoklawowalne, z cięgnem prowadzonym na zewnątrz (nie w środku narzędzia), długość robocza 120mm, szerokość końcówki roboczej 5mm w ostatnich 7mm narzędzia</t>
  </si>
  <si>
    <t>Narzędzie artroskopowe do kolana typu odgryzacz prawy średnica  3.4mm, jednoczęściowe, autoklawowalne, z cięgnem prowadzonym na zewnątrz (nie w środku narzędzia), długość robocza 120mm, szerokość końcówki roboczej 5mm w ostatnich 7mm narzędzia, wysokość otwarcia szczęk 6mm</t>
  </si>
  <si>
    <t>Narzędzie artroskopowe do kolana typu odgryzacz prosty  średnica  3.4mm, jednoczęściowe, autoklawowalne, z cięgnem prowadzonym na zewnątrz (nie w środku narzędzia), długość robocza 120mm, szerokość końcówki roboczej 5mm w ostatnich 7mm narzędzia</t>
  </si>
  <si>
    <t>Narzędzia artroskopowe do kolana typu chwytak do tkanek miękkich, średnica 3.4mm, jednoczęściowe, autoklawowalne, z cięgnem prowadzonym na zewnątrz (nie w środku narzędzia), długość robocza 125mm, długość ruchomej końcówki roboczej 14mm i szerokości 3mm, narzędzie z mechanizmem blokującym szczęki</t>
  </si>
  <si>
    <t>Narzędzie artroskopowe do artroskopii barku typu obcinak szwów, dwu-częściowe, wyposażone w mechanizm zabezpieczający przed przypadkowym obcięciem szwu/nitki oraz spust,   autoklawowalne, długość części roboczej 158mm (zamknięte narzędzie) / 167mm (otwarte narzędzie)</t>
  </si>
  <si>
    <t>Narzędzie artroskopowe typu haczyk artroskopowy 3mm lub 5mm, długość narzędzia 235mm, wyposażony w chropowatą rączkę o długości 80mm, średnica końcówki roboczej 1mm, w ostatnich 30mm narzędzia</t>
  </si>
  <si>
    <t>Narzędzie artroskopowe do artroskopii barku typu manipulator szwów, jednoczęściowe, autoklawowalne, długość części roboczej 164mm, końcówka robocza w ostatnich 12mm, z cięgnem prowadzonym na zewnątrz (nie w środku narzędzia)</t>
  </si>
  <si>
    <t>Narzędzie do mikrozłamań</t>
  </si>
  <si>
    <t>*Zakup w miare potrzeb Zamawiającego w ramach zamówienia częściowego</t>
  </si>
  <si>
    <t>Jednorazowa kaseta z drenami w torze napływu. 1 op. =10 szt</t>
  </si>
  <si>
    <t>Jednorazowa kaseta z drenami w torze odpływu 1 op. =10 szt</t>
  </si>
  <si>
    <t>Ostrze do shavera  Stryker Formula typu  Aggressive Plus lub równoważne
(kompatybilne z posiadanym urządzeniem). 
Rozmiar do wyboru przez Zamawiającego 1op=5szt</t>
  </si>
  <si>
    <t>Ostrze do shavera  Stryker Formula typu Resector lub równoważne (kompatybilne z posiadanym urządzeniem). Rozmiar do wyboru przez Zamawiającego 1op=5szt</t>
  </si>
  <si>
    <t>Ostrze do shavera  Stryker Formula typu   Tomcat  lub równoważne (kompatybilne z posiadanym urządzeniem). Rozmiar do wyboru przez Zamawiającego  1op=5szt</t>
  </si>
  <si>
    <t>Frez do shavera Stryker Formula średnicy 4 mm, typu różyczka owalna lub wałek (kompatybilne z podanym urządzeniem), 1op=5szt</t>
  </si>
  <si>
    <t>Ostrze do shavera typu 3.5mm  Stryker Formula   Small Joint Tomcat lub równoważne (kompatybilne z posiadanym urządzeniem).  1op=5szt</t>
  </si>
  <si>
    <t>Ostrze do shavera typu 2.0mm lub 3.0 mm Stryker Formula   Small Joint Hooded Abrasion lub równoważne (kompatybilne z posiadanym urządzeniem).  1op=5szt</t>
  </si>
  <si>
    <t>Jednorazowa kaniula do artroskopii barku w rozmiarach 5.0 mm, 6.5 mm i 8.0 mm i długości 75mm. 1 op=5szt</t>
  </si>
  <si>
    <t>Biodegradowalny implant mający postać balonu. Stosowany jako element dystansowy do implementacji w obrębie stożka rotatorów. Występujący w 3 rozmiarach</t>
  </si>
  <si>
    <t>Ostrze do shavera typu 2.5 mm  Stryker Formula  typu  Small Joint Full Radius   lub równoważne (kompatybilne z posiadanym urządzeniem).  1op=5szt</t>
  </si>
  <si>
    <t>Ostrze do shavera typu 2.5mm lub 3.5  Stryker Formula  Small Joint Aggressive Plus lub równoważne (kompatybilne z posiadanym urządzeniem).  1op=5szt</t>
  </si>
  <si>
    <t>3)</t>
  </si>
  <si>
    <t xml:space="preserve">Na czas  trwania umowy Wykonawcy bezpłatnie użyczy rękojeści shavera  wraz z  konsolą  sterującą </t>
  </si>
  <si>
    <t>System szycia łąkotek all – inside. Implant o wysokiej wytrzymałości na wyrwanie min 70 N. System zbudowany z dwóch miękkich implantów wykonanych z nici połączonych ze sobą nierozpuszczalną nicią # 2-0 wykonanej z rdzenia z poliestru oplecionego UHMWPE -  polietylenem o ultra wysokiej masie cząsteczkowej . Zastosowanie implantów miękkich pozwala na idealne dopasowanie się do warunków powierzchni tkanki przez co uzyskujemy solidne i pewne mocowanie. Wstępnie zawiązany przesuwny węzeł w osłonie szwu implantu eliminuje konieczność artroskopowego wiązania węzła. Konstrukcja implantu umożliwia kolejne dociągnięcie 2 pojedynczych szwów materacowych. Igły z implantami znajdują się w jednym ergonomicznym narzędziu umożliwiającym wprowadzanie implantu jedną ręką, przy każdej rotacji. Umieszczone w rękojeści pokrętło do implantacji  umożliwia jednoręczne i powtarzalne dostarczanie implantów w różnych orientacjach narzędzia. Zrzucenie implantu i przeładowanie potwierdzone sygnałem dźwiękowym. Implant wyposażony jest w zintegrowany ogranicznik głębokości 10–18 mm (zwiększane co 2 mm), dostępny jest w czterech różnych opcjach: wygięcie w górę 12 i 24 stopnie, w dół 12 stopni i w wersji prostej. System umożliwia założenie implantów bez wyciągania rękojeści z kolana.</t>
  </si>
  <si>
    <t>System do rekonstrukcji więzadła krzyżowego przedniego i tylnego oparty mocowaniu korówkowym. Płytka z 3 otworami wykonana ze stopu tytanu o kształcie prostokąta z zaokrąglonymi bokami o długości 12mm szerokości 3,5mm na stałe połączona z pętlą z taśmy niewchłanianej o szerokości 1,85mm wykonanej z rdzenia z poliestru oplecionego UHMWPE - polietylenem o ultra wysokiej masie cząsteczkowej. 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</si>
  <si>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Śruba interferencyjna biokompozytowa do rekonstrukcji więzadła przedniego ACL i tylnego PCL.  Implant zbudowany w 30 % z  dwufazowego fosforanu wapnia (BCP) i w 70% z PLDLA. Śruba o konikalnym kształcie, posiada miękki gwint o dużym skoku na całej długości ułatwiający wprowadzanie. Proces połączenia dwóch materiałów wzmacnia parametry implantu a mikro pory oraz otwory wzdłuż osi implantu ułatwia przebudowę i przerost kością. Udowodniona min. 98% przebudowa w kość.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</si>
  <si>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Śruba interferencyjna do rekonstrukcji więzadła przedniego ACL i tylnego PCL. Implant zbudowany z niewchłanialnego materiału typu PEEK. Śruba o konikalnym kształcie ułatwiającym wprowadzenie z miękkim gwintem na całej długości.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</si>
  <si>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 xml:space="preserve">Śruba interferencyjna tytanowa z miękkim gwintem. Gniazdo typu hex 3.5 mm. Produkt pakowany pojedynczo, sterylny. Do wprowadzania śruby zalecany jest drut nitynolowy 2 mm. Wymiary:  długość 25 mm o średnicach 7 mm - 10 mm (skok co 1 mm), długość 30 mm o średnicach 7 mm - 10 mm (skok co 1 mm), długość 35 mm o średnicach 7 mm - 10 mm (skok co 1 mm), </t>
  </si>
  <si>
    <t>Drut wiercący udowy z miarką co 5 mm, zakończony ostrym grotem wiercącym pod płytkę udową. Dostępny z otwartym końcem lub zamkniętym oczkiem do przeciągania nitek Średnica kanału - 4 mm. Sterylny</t>
  </si>
  <si>
    <t>Drut wiercący piszczelowy o średnicy 2,4 mm i długości 311 mm. Pakowany pojedynczo, sterylny</t>
  </si>
  <si>
    <t>Drut nitynolowy do śruby interferencyjnej o średnicy 1,1mm. Wycechowane oznaczenia na drucie w długościach 25mm oraz 30mm. Pakowany sterylnie</t>
  </si>
  <si>
    <t>Pętla do piszczelowego mocowania przeszczepu przy rekonstrukcji ACL</t>
  </si>
  <si>
    <t>Guzik do mocowania piszczelowego wypukły w kształcie kapelusza tytanowy w trzech rozmiarach średnicy zewnętrznej 11mm,14 mm i 20 mm oraz odpowiednio w średnicach wewnętrznych 4 mm, 7 mm i 9 mm. Guziki z  dwoma otworami z nacięciem podłużnym umożliwiającym założenie pętli oraz w średnicy zewnętrznej 14mm i 20 mm dodatkowo z dwoma otworami na przeprowadzenie nici/taśmy. Implant w wersji sterylnej zapakowany pojedynczo. </t>
  </si>
  <si>
    <t>System do rekonstrukcji więzadła krzyżowego przedniego i tylnego oparty mocowaniu korówkowym. Implant do techniki z użyciem ścięgna czworogłowego uda. Płytka z 3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Płytka implantu dodatkowo zaopatrzona w nici #5 w kolorze niebieskim do przeciągnięcia implantu na zewnętrzną korówkę. Implant w wersji sterylnej zapakowany pojedynczo, na specjalnej podstawce ułatwiającej obszycie graftu.</t>
  </si>
  <si>
    <t>Drut wiercący o średnicy 3,5mm z łamanym końcem, pozwalającym na wiercenie kanałów w systemie retro. Druty do wiercenia kanałów retro o śr. co, 0,5mm od 6mm, do 12mm, sterylny</t>
  </si>
  <si>
    <t>Zestaw do MPFL składający się z:
- przymiar udowy przezierny ze znacznikami rentgenowskimi – w celu znalezienia osi obrotu
- 2x implanty biokompozytowe. Implant zbudowany w 30% z dwufosforanu wapnia i w 70% z PLDLA, implant wkręcany średnicy 4,75 PEEKowskim początkiem w kształcie oczka do przeprowadzenia przeszczepu, założony na jednorazowy wkrętak ze znacznikiem pozwalającymi na pełną kontrolę i ocenę prawidłowego założenia implantu. Implant umożliwia śródoperacyjną możliwość kontroli napięcia przeszczepu
- śruba interferencyjna biokompozytowa o średnicy 6mmZestaw do MPFL składający się z:
- przymiar udowy przezierny ze znacznikami rentgenowskimi – w celu znalezienia osi obrotu
- 2x implanty biokompozytowe. Implant zbudowany w 30% z dwufosforanu wapnia i w 70% z PLDLA, implant wkręcany średnicy 4,75 PEEKowskim początkiem w kształcie oczka do przeprowadzenia przeszczepu, założony na jednorazowy wkrętak ze znacznikiem pozwalającymi na pełną kontrolę i ocenę prawidłowego założenia implantu. Implant umożliwia śródoperacyjną możliwość kontroli napięcia przeszczepu
- śruba interferencyjna biokompozytowa o średnicy 6mm</t>
  </si>
  <si>
    <t>Implant bezwęzłowy w wersji Biokompozytowej oraz PEEK. Średnica 3,5 mm oraz długość 19,5mm. Założony na jednorazowy podajnik.                                       
Dystalna część implantu zbudowana z PEEK z oczkiem. Każdy implant wyposażony w plastikowy nawlekacz.</t>
  </si>
  <si>
    <t>Ostrze  pobieraka do  pobierania  przeszczepu QT z uda  w co najmniej  3  rozmiarach</t>
  </si>
  <si>
    <t>opak</t>
  </si>
  <si>
    <t>* Wykonawca zobowiązuje się do dostarczenia :  zestaw instrumentarium  +  2  x napęd dedykowany oraz  implanty na czas trwania umowy.</t>
  </si>
  <si>
    <t>Trzpień przynasadowy, z kutego stopu tytanowego, bezkołnierzowy, potrójny klin w części proksymalneji, zwężający się w części dystalnej, w bliższej 1/2 części pokryty plazmą tytanową, w co najmniej 12 rozmiarach. w trzech wersjach kąta szyjkowo-trzonowego: standard 132°, valgus 142°. i varus 122°, z offsetem rosnącym z każdym rozmiarem trzpienia; eurokonus 12/14. Dodatkowo opcja trzpienia dysplastycznego w 11 rozmiarach. Polerowana szyjka i koniec trzpienia.</t>
  </si>
  <si>
    <t>Panewka hemisferyczna tytanowa press-fit, pokryta napylaną mikrostrukturą plazmy tytanowej a na 3/4 wysokości czaszy makrostrukturą ząbków kotwiczących, w wersji: bezotworowej oraz wielootworowej, średnica zewnętrzna panewki od 44 do 68 mm, ze skokiem, co 2 mm</t>
  </si>
  <si>
    <t>Śruby tytanowe kotwiczące do panewki press-fit Ø 6,5 mm, L: 16 – 68 mm</t>
  </si>
  <si>
    <t>Główka CoCr o Ø 28 w 4 rozmiarach (S, M, L ,XL) oraz 32, 36 mm w 5 rozmiarach (S, M, L ,XL, XXL)</t>
  </si>
  <si>
    <t>Wkład politylenowy z witaminą E symetryczny, asymetryczny kompatybilny z panewką wkręcaną do głów 28, 32, 36 mm</t>
  </si>
  <si>
    <t>Ostrza  kompatybilne z oferowanym napędem; długość 65mm, szerokość 19 mm i  23 mm (dwa rozmiary)</t>
  </si>
  <si>
    <t>Wkład antyluksacyjny Dual Mobility pokryty wielowarstwową ceramiką ZrN, kompatybilny z panewką press-fit</t>
  </si>
  <si>
    <t xml:space="preserve">Wkładka dwumobilna z polietylenu crosslink z witaminą E </t>
  </si>
  <si>
    <t xml:space="preserve">GłówkaDual Mobility z "golfem"  Ø 22,2  lub 28 mm </t>
  </si>
  <si>
    <t>Panewka hemisferyczna tytanowa press-fit pokryta napylaną mikrostrukturą plazmy tytanowej a na 2/3 wysokości czaszy dodatkowo makrostrukturą ząbków kotwiczących, w wersji: bezotworowej oraz 3-otworowej, średnica zewnętrzna panewki od 40do 42 mm, ze skokiem, co 2 mm .</t>
  </si>
  <si>
    <t>Wkład polietylenowy Ø 22.2 mm o najwyższej odporności na ścieranie z witaminą E, symetryczny i asymetryczny do panewek 40-42.</t>
  </si>
  <si>
    <t>Głowa metalowa  Ø 22,2 mm,  w min. 2 rozmiarach szyjkowych.</t>
  </si>
  <si>
    <t>Trzpienie bezcementowe tytanowe   stożkowe  w minimum 8 rozmiarach i co najmniej  3  wariantach offsetu  stożek 12/14</t>
  </si>
  <si>
    <t>Trzpień bezkołnierzowy cementowy ze stopu chromowo-kobaltowego, w min. 5 rozmiarach z szeroką powierzchnią i pobocznymi profilami derotacyjnymi, eurostożek 12/14.</t>
  </si>
  <si>
    <t>Panewka polietylenowa cementowana z 2 metalowymi pierścieniami do orientacji przestrzennej RTG w rozmiarze 42-62 mm zamiennie panewka głęboka politylenowa cementowa z 2 metalowymi pierścieniami do orientacji przestrzennej RTG</t>
  </si>
  <si>
    <t>Głowa bipolarna w rozmiarach od 43 do 55 mm, skok co 1 mm, średnica wewnętrzna 28 mm (kompatybilna z głowami Ø 28 mm)</t>
  </si>
  <si>
    <t>Nakładany centralizer krzyżakowy w  rozmiarach zgodny z rozmiarem trzpienia.</t>
  </si>
  <si>
    <t>Korek kaniulowany wchłanialny, z mieszaniny żelatynowo – glicerynowo – wodnej w min. 5 rozmiarach zgodny z rozmiarem trzpienia</t>
  </si>
  <si>
    <t xml:space="preserve">Główka ceramiczna  o Ø 28, 32, 36 mm w co najmniej 3 rozmiarach  </t>
  </si>
  <si>
    <t>Kosz tytanowy twardy do rekonstrukcji panewki z trzema palczastymi wypustkami i ostrogą, wielootworowy, anatomiczny (prawy i lewy)</t>
  </si>
  <si>
    <t>Śruby tytanowe do mocowania kosza w rozmiarze 16 – 64 mm</t>
  </si>
  <si>
    <t xml:space="preserve">Augmenty panewkowe tytanowe o porowatej strukturze 3D do uzupełniania ubytków w rozmiarach 48-68 mm,, każdy w co najmniej  5  wysokościach  </t>
  </si>
  <si>
    <t>Śruby tytanowe do mocowania augmentu w rozmiarze 16 – 64 mm</t>
  </si>
  <si>
    <t>Podkładki  pod  głowy śrub, stal</t>
  </si>
  <si>
    <t>Płyta PEEK  niskoprofilowa, anatomiczna, T. kształtna z brzegami konturowanymi do osteotomii okołokolanowej HTO  . W głowie oraz trzonie płyty otwory do śrub blokowanych i korowych , bez konieczności stosowania klucza dynamometrycznego. Zestaw instrumentarium (w użyczenie) i implantów jałowych (w opakowaniach jednostkowych).Płyta daje możliwości blokady śruby w otworze  zmiennokątowo.</t>
  </si>
  <si>
    <t>Płyta PEEK niskoprofilowa, anatomiczna, z brzegami konturowanymi do osteotomii udowej dystalne . W głowie oraz trzonie płyty otwory do śrub blokowanych i korowych , bez konieczności stosowania klucza dynamometrycznego.  Zestaw instrumentarium (w użyczenie) i implantów jałowych (w opakowaniach jednostkowych). Płyta daje możliwości blokady śruby w otworze  zmiennokątowo.</t>
  </si>
  <si>
    <t xml:space="preserve">Śruba korowa całkowicie   gwintowana tytanowa   dostępna w rozmiarach 30-70 mm.  </t>
  </si>
  <si>
    <t>Śruba blokowana całkowicie   gwintowana tytanowa  dostępna w rozmiarach 30-50mm.  Możliwość wprowadzania pod różnym kątem.</t>
  </si>
  <si>
    <t>Drut prowadzący, średnica 1mm oraz 1,2mm</t>
  </si>
  <si>
    <t>Prowadnica do małych zszywek</t>
  </si>
  <si>
    <t>Wbijak do małych zszywek</t>
  </si>
  <si>
    <t>Wkręt do kości korowej samogwintujący Ø 4,5 x 1,75mm (gniazdo  imbus). Długość 12-90 mm, stal</t>
  </si>
  <si>
    <t>Wkręt do kości kostkowy -trójgraniec Ø 4,5x1,75 mm gniazdo imbus. Długość 25-60, stal</t>
  </si>
  <si>
    <t>Wkręt do  kości gąbczastej 4,5mm  lub 6,5mm 25-90 (GNIAZDO  IMBUS), Stal</t>
  </si>
  <si>
    <t>Ostrze do usuwania panewki</t>
  </si>
  <si>
    <t>Ostrze typu "keel"</t>
  </si>
  <si>
    <t>Ostrze typu trójpak (3 ostrza)</t>
  </si>
  <si>
    <t>Augmenty rewizyjne uzupełniające rozległe ubytki kostne panewki, wykonane z porowatego tytanu o gąbczastej strukturze. Opcja skośnych podkładek (5°, 10°, 15°) pod augment podpierający. </t>
  </si>
  <si>
    <t>Augmenty rewizyjne uzupełniające rozległe ubytki kostne panewki, wykonane z porowatego tytanu o gąbczastej strukturze. Augment podpierający (neutralny, lewy i prawy) występujący w rozmiarze 56, 62, 68mm. </t>
  </si>
  <si>
    <t>Głowa ceramiczna rewizyjna z tytanowym adapterem (Biolox Delta) 28, 32, 36, 40 i 44mm w 3 długościach szyjki.</t>
  </si>
  <si>
    <t>Śruba peryferyjna do kości gąbczastej o średnicy 5mm, w długościach 20 - 80mm co 5mm.</t>
  </si>
  <si>
    <t>Śruby blokowane 5,5mm do augmentów półkolistych w długościach 25 - 70mm oraz do augmentów podpierających 14 - 30mm.</t>
  </si>
  <si>
    <t>Wkładka zatrzaskowa wykonana z polietylenu z przeciwutleniaczem Pentaerythritol Tetrakis stabilizującym wolne rodniki. System zatrzaskowy minimalizujący mikroruchy wkładki oraz pozwalający na połączenie elementu udowego i piszczelowego w zakresie +/- 2 rozmiary. Rozmiar wkładki dopasowany do rozmiaru komponentu udowego 1:1. Spodnia część wkładki posiadająca 3 zakładki blokujące ją na poziomie tacy piszczelowej. Dodatkowo wzmocniona pinem tytanowym. Wkładka dostępna w wysokościach 6 - 26 mm ze skokiem co 2 mm dla rozmiarów 1-10.</t>
  </si>
  <si>
    <t>Element rewizyjny udowy endoprotezy stawu kolanowego, cementowany, anatomiczny (prawy i lewy) o proporcjonalnym i stopniowo zmniejszającym się promieniu. Grubość w częśći tylnej - 9 mm. Zmienna szerokość boksu (14,1 - 20,2 mm) względem rozmiaru. Posiadająca konus o stałym kącie 5° koślawości do zamontowania kołenierza przynasadowego, adaptera z offsetem, trzpienia przedłużającego. Wykonany ze stopu CoCr, dostępny w 10 rozmiarach dla każdej ze stron</t>
  </si>
  <si>
    <t>Element rewizyjny piszczelowy stawu kolanowego w opcji zatrzaskowej, cementowany, wykonany z CoCr z polerowaną powierzchnią górną oraz chropowatą powierzchnią dolną (microblast) z lożami na cement o głębokości 0,75mm. 2° pochylenie konusa względem tacy. Element piszczelowy dostępny w 10 rozmiarach. Kompatybilny z wkładką pierwotną i rewizyjną.</t>
  </si>
  <si>
    <t>Wkładka rotacyjna wykonana z polietylenu z przeciwutleniaczem Pentaerythritol Tetrakis stabilizującym wolne rodniki. System pozwalający na połączenie elementu udowego i piszczelowego w zakresie +/- 2 rozmiary. Rozmiar wkładki dopasowany do rozmiaru komponentu udowego 1:1. Dodatkowo wzmocniona tytanowym pinem na całej długości konusa. Wkładka dostępna w wysokościach 6 - 26 mm ze skokiem co 2 mm dla rozmiarów 1-10.</t>
  </si>
  <si>
    <t xml:space="preserve">Trzpień   ze stopu tytanowego, prosty, zwężający się dystalnie, prostokątny w przekroju na całej długości, w opcji   standard, coxa vara i high offset; uniwersalny dla biodra prawego i lewego, na całej długości pokryty hydroksyapatytem. Trzpień dostępny co najmniej w ośmiu rozmiarach.                                            Trzpień posiada na całej powierzchni nacięcia umożliwiające  pierwotna stabilizację. Szyjka polerowana. Stożek trzpienia 12/14. W opcji Coxa vara - trzpień dysplastyczny kołnierzowy i bezkołnierzowy. </t>
  </si>
  <si>
    <t>Pakiet 3 - Rekonstrukcja stawów - Protezoplastyka pierwotna i rewizyjna stawu biodrowego + instrumentarium - DEPOZYT</t>
  </si>
  <si>
    <t>Pakiet 2 - Rekonstrukcja stawów - Protezoplastyka pierwotna i rewizyjna stawu biodrowego + instrumentarium - DEPOZYT</t>
  </si>
  <si>
    <t>Pakiet 1 - Rekonstrukcja stawów - Protezoplastyka pierwotna  i  rewizyjna  stawu kolanowego + instrumentarium - DEPOZYT</t>
  </si>
  <si>
    <t>* Zamawiający wymaga bezpłatnego użyczenia instrumentarium wraz z serwisem</t>
  </si>
  <si>
    <t>* Wykonawca zobowiązuje się do nieodpłatnego użyczenia instrumentarium operacyjnego (wraz z zapewnieniem bezpłatnego serwisu).</t>
  </si>
  <si>
    <t xml:space="preserve">Proteza  powierzchniowa.Implant służący do zaopatrywania ubytków chrząstki na kłykciu dalszej nasady kości udowej
Elementy składowe:
1) Kapa kłykcia udowego w minimum 10 kształtach ze stopu Co-Cr-Mo, od strony kontaktu z kością napylana tytanem
2) Tytanowa śruba mocująca </t>
  </si>
  <si>
    <t xml:space="preserve">* Wybrane  pozycje  umowy wraz  z dostępnym instrumentarium w depozycie, pozostałe na żądanie 48  h </t>
  </si>
  <si>
    <t>Pakiet 4 - Rekonstrukcja stawów - Protezoplastyka stawu biodrowego bezcementowa +  instrumentarum - DEPOZYT</t>
  </si>
  <si>
    <t>Pakiet 5 - OSTEOSYNTEZA - Gwoździe krętarzowe i śródszpikowe  + instrumentarium  - DEPOZYT</t>
  </si>
  <si>
    <t xml:space="preserve">Pakiet 6 - OSTEOSYNTEZA - Gwoździe krętarzowe i śródszpikowe tytanowe- z instrumentarium, na żądanie 48 h   </t>
  </si>
  <si>
    <t>Pakiet 7 - OSTEOSYNTEZA - Płyty stalowe – z instrumentarium - DEPOZYT</t>
  </si>
  <si>
    <t>Załącżnik nr 1.7</t>
  </si>
  <si>
    <t>Pakiet 8 - OSTEOSYNTEZA - Płyty tytanowe +  instrumentarium - depozyt</t>
  </si>
  <si>
    <t>Pakiet 9 - OSTEOSYNTEZA - Wszczepy  uzupełniające i narzędzia  - depozyt</t>
  </si>
  <si>
    <t>Pakiet 10 - CHIRURGIA STOPY - Wszczepy  do chirurgii stopy z tytanu z instrumentarium - depozyt implantów oraz  zestaw kompletnego instrumentarium do chirurgii stopy - depozyt</t>
  </si>
  <si>
    <t>Pakiet nr 11 - Sterylny zestaw do szycia łąkotki</t>
  </si>
  <si>
    <t>Pakiet 12 - Rekonstrukcja stawów - Protezoplastyka pierwotna  oraz rewizyjna stawu kolanowego + instrumentarium - DEPOZYT</t>
  </si>
  <si>
    <t xml:space="preserve">Pakiet 13 - Rekonstrukcja stawów - Protezoplastyka stawu barkowego  -  użyczenie instrumentarium i kompletu wszczepów na żądanie </t>
  </si>
  <si>
    <t>Pakiet 14 - Chirurgia stopy - Implanty ze stali do chirurgii stopy + instrumentarium - DEPOZYT</t>
  </si>
  <si>
    <t xml:space="preserve">Pakiet 15 - Medycyna Sportowa - Wszczepy stosowane w medycynie sportowej do chirurgii kolana i stawu barkowego + instrumentarium -  DEPOZYT </t>
  </si>
  <si>
    <t>Załącznik nr 1.15</t>
  </si>
  <si>
    <t>Pakiet 16 - MEDYCYNA SPORTOWA - implanty + instrumentarium na żądanie 48h</t>
  </si>
  <si>
    <t>Załącznik nr 1.16</t>
  </si>
  <si>
    <t>Pakiet 17 - Osteosynteza uzupełniająca .  Implanty  kodowane kolorami wykonane z tytanu, bezpieczne dla rezonansu magnetycznego + instrumentarium - DEPOZYT</t>
  </si>
  <si>
    <t>Załącznik nr 1.17</t>
  </si>
  <si>
    <t>Pakiet 18 - OSTEOSYNTEZA - Implanty stosowane w  zaopatrzeniu złamań okołoprotezowych + instrumentarium  -  na żądanie 48h</t>
  </si>
  <si>
    <t>Załącznik nr 1.18</t>
  </si>
  <si>
    <t>Pakiet 19- medycyna sportowa - Narzędzia  oraz  osprzęt  do  chirurgii artroskopowej</t>
  </si>
  <si>
    <t>Załącznik nr 1.19</t>
  </si>
  <si>
    <t>Pakiet 20 - Biomateriały do regeneracji tkanki łącznej - depozyt</t>
  </si>
  <si>
    <t>Załącznik nr 1.20</t>
  </si>
  <si>
    <t>Pakiet 21  - Materiały do regeneracji chrząstki  stawowej - DEPOZYT</t>
  </si>
  <si>
    <t>Załącznik nr 1.21</t>
  </si>
  <si>
    <t>Pakiet 22 - Chirurgia stawów - Płyty do zabiegów osteotomii okołokolanowej z instrumentarium - na żądanie do zabiegu 48h</t>
  </si>
  <si>
    <t>Załącznik nr 1.22</t>
  </si>
  <si>
    <t>Załącznik nr 1.23</t>
  </si>
  <si>
    <t>Pakiet 24 - Implant do korekcji stopy płasko-koślawej nabytej - na żądanie do zabiegu 48h</t>
  </si>
  <si>
    <t>Załącznik nr 1.24</t>
  </si>
  <si>
    <t>Pakiet 25 - Materiały do uzupełnienia tkanki kostnej z możliwością wiązania antybiotyków - DEPOZYT</t>
  </si>
  <si>
    <t>Załącznik nr 1.25</t>
  </si>
  <si>
    <t>Pakiet 26 - Protezy pozostałych  stawów + instrumenatrium - na żądanie 72 h</t>
  </si>
  <si>
    <t>Załącznik nr 1.26</t>
  </si>
  <si>
    <t>Pakiet 27 - Asortyment uzupełniający do chirurgii stopy + instrumentarium</t>
  </si>
  <si>
    <t>Załącznik nr 1.27</t>
  </si>
  <si>
    <t>Pakiet 28 - Elementy zużywalne kompatybilne z systemem artroskopowym firmy Stryker*</t>
  </si>
  <si>
    <t>Załącznik nr 1.28</t>
  </si>
  <si>
    <t>Pakiet 29 - Asortyment do zabiegów przy infekcji okołoprotezowej - na żądanie do zabiegu 48h</t>
  </si>
  <si>
    <t>Załącznik nr 1.29</t>
  </si>
  <si>
    <t>Pakiet 30 - Płytki do zespoleń + instrumentarium - DEPOZYT</t>
  </si>
  <si>
    <t>Załącznik nr 1.30</t>
  </si>
  <si>
    <t>Pakiet 31 - Uniwersalna proteza ścięgna</t>
  </si>
  <si>
    <t>Załącznik nr 1.31</t>
  </si>
  <si>
    <t>Pakiet 32 - Endoproteza nadgarstka</t>
  </si>
  <si>
    <t>Załącznik nr 1.32</t>
  </si>
  <si>
    <t>*Zamawiający wymaga użyczenia instrumentarium wraz z bezpłatnym serwisem</t>
  </si>
  <si>
    <t>Pakiet 33 - Endoproteza połowicza nadbudowująca powierzchnie stawową</t>
  </si>
  <si>
    <t>Załącznik nr 1.33</t>
  </si>
  <si>
    <t>Pakiet 34 - Implant przeznaczony do artroplastyki małych stawów dłoni lub stóp u pacjentów cierpiących na RZS lub chorobę zwyrodnieniową stawów</t>
  </si>
  <si>
    <t>Załącznik nr 1.34</t>
  </si>
  <si>
    <t xml:space="preserve">Pakiet 35- Dwumobilna endoproteza stawu nadgarstkowo-śródręcznego CMC1 </t>
  </si>
  <si>
    <t>Załącznik nr 1.35</t>
  </si>
  <si>
    <t>Pakiet 36 - Mini kotwice do małych stawów</t>
  </si>
  <si>
    <t>Załącznik nr 1.36</t>
  </si>
  <si>
    <t>Pakiet 37 - Silikonowe protezy stawów MCP i PIP</t>
  </si>
  <si>
    <t>Załącznik nr 1.37</t>
  </si>
  <si>
    <t>Pakiet 23 - Chirurgia  stawu kolanowego  - rekonstrukcje więzadłowe i  kostne + instrumentarium -  na żądanie do zabiegu 48h</t>
  </si>
  <si>
    <t>Gwóźdź środszpikowy elastyczny o długości od 300mm do 440mm i średnicy od 1,5mm do 4mm ze skokiem co 0,5mm. Gwóźdź wykonany z tytanu</t>
  </si>
  <si>
    <t xml:space="preserve">proste wąskie - od 2 do 12 otworów
płyty rekonstrukcyjne - od 3 do 10 otworów </t>
  </si>
  <si>
    <t xml:space="preserve">proste szerokie - od 6 do 12 otworów
płyty rekonstrukcyjne - od 11 do 16 otworów </t>
  </si>
  <si>
    <t>proste wąskie - od 13 do 24 otworów
proste szerokie - od 13 do 18 otworów
wygiete szerokie - od 12 do 18 otworów</t>
  </si>
  <si>
    <t>proste szerokie - od 20 do 24 otworów
wygiete szerokie - od 19 do 22 otworów</t>
  </si>
  <si>
    <t>e)</t>
  </si>
  <si>
    <t>śruby blokowane 3,5mm od 10mm do 95mm</t>
  </si>
  <si>
    <t>śruby korowe 4,5mm od 14mm do 64mm</t>
  </si>
  <si>
    <t>śruby korowe 4,5mm od 66mm do 95mm</t>
  </si>
  <si>
    <t>śruby kaniulowane i blokowane 5,5 mm lub 5,0 mm</t>
  </si>
  <si>
    <t>śruby kaniulowane 7,3mm od 20mm do 145mm</t>
  </si>
  <si>
    <t xml:space="preserve">Panewka rewizyjna 3D, o strukturze drukowanej z otworami do  mocowania  śrub , częśc otworów owalna   w rozmiarze 46 – 72 mm, </t>
  </si>
  <si>
    <t>Proteza ścięgna, silikonowa, tymczasowa w rozmiarach: 5x2,5x120, 5x2,5x180, 5x2,5x220, 6x3x120, 6x3x180, 6x3x220. Sterylna.</t>
  </si>
  <si>
    <t xml:space="preserve">Zamawiający wymaga bezpłatnego użyczenia instrumentarium </t>
  </si>
  <si>
    <t xml:space="preserve">Element udowy bezcementowany, anatomiczny (prawy i lewy) o proporcjonalnym i stopniowo zmniejszającym się promieniu. W opcji CR i PS.   Wykonany ze stopu CoCr, w 10 rozmiarach dla każdej ze stron  </t>
  </si>
  <si>
    <t>Podkładki rewizyjne półkoliste  do uzupełnień  ubytków kostnych wykonane z porowatego tytanu posiadające otwory do mocowania śrubami o sr 5,5. Podkładki w rozmiarach  dostosowanych do panewek 50-70,  w co najmniej 2 grubościach</t>
  </si>
  <si>
    <t>Gwóźdź   do bliższej nasady kości udowej, blokowany, rekonstrukcyjny do złamań przezkrętarzowych.  Gwóźdź o anatomicznym kącie ugięcia , możliwość blokowania statycznego lub dynamicznego w części dalszej. Możliwość zastosowania zwykłej śruby doszyjkowej   z gwintem owalnym lub śruby doszyjkowej z ostrzem  , w długości: od 70mm do 130mm.  Gwóźdż  sterylny, uniwersalny o  długościach 170 - 235, średnicach 10-12 mm W komplecie: gwóźdź, śruba doszyjkowa, śruba blokująca, zaślepka</t>
  </si>
  <si>
    <t>Gwóźdź   do bliższej nasady kości udowej, blokowany, rekonstrukcyjny do złamań przezkrętarzowych.  Gwóźdź o anatomicznym kącie ugięcia , możliwość blokowania statycznego lub dynamicznego w części dalszej. Możliwość zastosowania zwykłej śruby doszyjkowej   z gwintem owalnym lub śruby doszyjkowej z ostrzem  , w długości: od 70mm do 130mm.  Gwóźdż  sterylny o  długościach 260 - 400, prawy i lewy średnicach 10-12 mm W komplecie: gwóźdź, śruba doszyjkowa, śruba blokująca, zaślepka</t>
  </si>
  <si>
    <t>Gwóźdź anatomiczny  śródszpikowy ramienny rekonstrukcyjny,kaniulowany, tytanowy. Co najmniej 2  średnice  gwożdzia, długość 160 mm. W części bliższej co najmniej 4 otwory ustawione w 3 płaszczyznach. W części   dystalnej 2 otwory do blokowania. Gwóźdź zawierać powinien  również specjalny otwór do dodatkowej śruby blokowanej   wkręcanej w celu uzyskania  lepszej stabilizacji złamania głowy kości ramiennej.  W zestawie gwóźdź, 6 śrub, zaślepka.</t>
  </si>
  <si>
    <t>Gwóźdź anatomiczny  śródszpikowy ramienny rekonstrukcyjny,kaniulowany, tytanowy. Co najmniej 2  średnice  gwożdzia i  długości  od 180 mm do 300 mm gwożdzia. W części bliższej co najmniej 4 otwory ustawione w 3 płaszczyznach. W części   dystalnej 2 otwory do blokowania. Gwóźdź zawierać powinien  również specjalny otwór do dodatkowej śruby blokowanej   wkręcanej w celu uzyskania  lepszej stabilizacji złamania głowy kości ramiennej.  W zestawie gwóźdź, 6 śrub, zaślepka.</t>
  </si>
  <si>
    <t>IMPLANTY DO ZESPOLEŃ OBOJCZYKA  STAL</t>
  </si>
  <si>
    <r>
      <rPr>
        <b/>
        <sz val="9"/>
        <rFont val="Tahoma"/>
        <family val="2"/>
        <charset val="238"/>
      </rPr>
      <t>Płytka do złamań trzonu oraz  części dystalnej obojczyka.</t>
    </r>
    <r>
      <rPr>
        <sz val="9"/>
        <rFont val="Tahoma"/>
        <family val="2"/>
        <charset val="238"/>
      </rPr>
      <t xml:space="preserve"> Na trzonie płyty znajdują się otwory dwufunkcyjne, blokująco-kompresyjne z możliwością zastosowania śrub blokującej  lub korowej/gąbczastej o średnicy 3.5/4.0mm.  W głowie płyty znajdują się otwory gwintowane prowadzące śruby blokowane o średnicy 2.4/2.7mm pod różnymi kątami  .  Implanty stalowe wykonane .Zestaw  zawierający  co najmniej 5 rodzajów płyt anatomiczych w co najmnie 3  długościach każda.  Implanty stalowe  wykonane z materiału  dopuszczonego dla rezonansu magnetycznego
  </t>
    </r>
  </si>
  <si>
    <r>
      <rPr>
        <b/>
        <sz val="9"/>
        <rFont val="Tahoma"/>
        <family val="2"/>
        <charset val="238"/>
      </rPr>
      <t>Płytka hakowa anatomiczna</t>
    </r>
    <r>
      <rPr>
        <sz val="9"/>
        <rFont val="Tahoma"/>
        <family val="2"/>
        <charset val="238"/>
      </rPr>
      <t xml:space="preserve"> o kształcie zmniejszającym kontakt z kością blokująco - kompresyjna do złamań w obrębie obojczyka, Płyta do złamań w bocznej części oraz trzonu obojczyka, wyposażona w części bocznej w hak o różnej wysokości, na płycie otwory dwufunkcyjne  z możliwością zastosowania śrub blokujących lub zwykłych ( kompresja miedzyodłamowa ). W głowie płyty dwa równoległe otwory kombinowane. Długość płyt co najmniej  3 .  Głębokość haka 12, 15 i 18mm. Płyta anatomiczna,  Materiał stal.  Zestaw  instrumentarium zawierający przymiary.  Implanty stalowe  wykonane z materiału  dopuszczonego dla rezonansu magnetycznego</t>
    </r>
  </si>
  <si>
    <r>
      <rPr>
        <b/>
        <sz val="9"/>
        <rFont val="Tahoma"/>
        <family val="2"/>
        <charset val="238"/>
      </rPr>
      <t>Płyta anatomiczna do bliższej nasady kości ramiennej.</t>
    </r>
    <r>
      <rPr>
        <sz val="9"/>
        <rFont val="Tahoma"/>
        <family val="2"/>
        <charset val="238"/>
      </rPr>
      <t xml:space="preserv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Śruby wprowadzane w głowę kości ramiennej przez płytę za pomocą celownika. Celownik do blokowania przez skórnego dla płyt 3 i 5  otworowych. Instrumentarium wyposażone w przezierne dla promieni RTG ramię celowika umożliwiające przezskórne blokowanie płyty na całej jej długości.
 Implanty stalowe  wykonane z materiału  dopuszczonego dla rezonansu magnetycznego.
Płyty w długości od 90mm do 290mm, posiadają od 3 do 13 otworów w trzonie.</t>
    </r>
  </si>
  <si>
    <r>
      <rPr>
        <b/>
        <sz val="9"/>
        <rFont val="Tahoma"/>
        <family val="2"/>
        <charset val="238"/>
      </rPr>
      <t>Płyta  rekonstrukcyjna do bliższej nasady kości łokciowej</t>
    </r>
    <r>
      <rPr>
        <sz val="9"/>
        <rFont val="Tahoma"/>
        <family val="2"/>
        <charset val="238"/>
      </rPr>
      <t>. Płytka anatomiczna o kształcie zmniejszającym kontakt z kością , blokująco-kompresyjna. Na trzonie płyty znajdują się otwory dwufunkcyjne, blokująco-kompresyjne . W głowie płyty znajdują  się otwory gwintowane prowadzące śruby blokowane . Implanty stalowe  wykonane z materiału  dopuszczonego dla rezonansu magnetycznego. Śruby wprowadzane w głowę kości  łokciowej za pomocą celownika. Płytki lewe i prawe, 
Płytki z liczną otworów w trzonie od 2 do 12.</t>
    </r>
  </si>
  <si>
    <r>
      <rPr>
        <b/>
        <sz val="9"/>
        <rFont val="Tahoma"/>
        <family val="2"/>
        <charset val="238"/>
      </rPr>
      <t>Płyta  do dalszej nasady kości ramiennej do złamań pozastawowych</t>
    </r>
    <r>
      <rPr>
        <sz val="9"/>
        <rFont val="Tahoma"/>
        <family val="2"/>
        <charset val="238"/>
      </rPr>
      <t xml:space="preserve">. Płytka anatomiczna o kształcie zmniejszającym kontakt z kością , blokująco-kompresyjna. Na trzonie płyty znajdują się otwory dwufunkcyjne  Implanty stalowe  wykonane z materiału  dopuszczonego dla rezonansu magnetycznego.
Płyty  z  ilością otworów  od 4 do 10 na trzonie i 4 otworów w głowie płyty. Płyty lewe i prawe. </t>
    </r>
  </si>
  <si>
    <r>
      <rPr>
        <b/>
        <sz val="9"/>
        <rFont val="Tahoma"/>
        <family val="2"/>
        <charset val="238"/>
      </rPr>
      <t>Płyty do złamań szyjki i głowy kości promieniowej.</t>
    </r>
    <r>
      <rPr>
        <sz val="9"/>
        <rFont val="Tahoma"/>
        <family val="2"/>
        <charset val="238"/>
      </rPr>
      <t xml:space="preserve"> Płytka anatomiczna o kształcie zmniejszającym kontakt z kością , blokująco-kompresyjna. Na trzonie płyty znajdują się otwory dwufunkcyjne, blokująco-kompresyjne   Implanty stalowe  wykonane z materiału  dopuszczonego dla rezonansu magnetycznego.
Płyty posiadają od 2 do 4 otworów w trzonie i od 5 do 6 otworów w głowie płytki,  wersje płyt głowowe  i szyjkowe </t>
    </r>
  </si>
  <si>
    <r>
      <rPr>
        <b/>
        <sz val="9"/>
        <rFont val="Tahoma"/>
        <family val="2"/>
        <charset val="238"/>
      </rPr>
      <t xml:space="preserve">Płyty dłoniowe i grzbietowe </t>
    </r>
    <r>
      <rPr>
        <sz val="9"/>
        <rFont val="Tahoma"/>
        <family val="2"/>
        <charset val="238"/>
      </rPr>
      <t xml:space="preserve"> do dalszej nasady kości promieniowej i płyta dłoniowa/ grzbietowa  do dalszej nasady kości promieniowej. Płytka anatomiczna o kształcie zmniejszającym kontakt z kością, blokująco-kompresyjna do dalszej nasady kości promieniowej.  Na głowie i trzonie płyty  znajdują się zagęszczone otwory blokująco kompresyjne,  z możliwością zastosowania w nich  śrub blokowanych zmienno-kątowo z odchyleniem od osi w każdym kierunku do 15 stopni,  o średnicy 2.4/2.7mm z gwintowaną główką lub alternatywnie standardowych śrub korowych o średnicy 2.4/2.7mm.  .</t>
    </r>
    <r>
      <rPr>
        <b/>
        <sz val="9"/>
        <rFont val="Tahoma"/>
        <family val="2"/>
        <charset val="238"/>
      </rPr>
      <t xml:space="preserve">  </t>
    </r>
    <r>
      <rPr>
        <sz val="9"/>
        <rFont val="Tahoma"/>
        <family val="2"/>
        <charset val="238"/>
      </rPr>
      <t xml:space="preserve">Implanty stalowe wykonane z materiału  dopuszczonego dla rezonansu magnetycznego.
</t>
    </r>
    <r>
      <rPr>
        <b/>
        <i/>
        <sz val="9"/>
        <rFont val="Tahoma"/>
        <family val="2"/>
        <charset val="238"/>
      </rPr>
      <t xml:space="preserve">Różne rodzaje płyt w wersji prawa/lewa: </t>
    </r>
    <r>
      <rPr>
        <b/>
        <sz val="9"/>
        <rFont val="Tahoma"/>
        <family val="2"/>
        <charset val="238"/>
      </rPr>
      <t>Płyta</t>
    </r>
    <r>
      <rPr>
        <sz val="9"/>
        <rFont val="Tahoma"/>
        <family val="2"/>
        <charset val="238"/>
      </rPr>
      <t xml:space="preserve"> </t>
    </r>
    <r>
      <rPr>
        <b/>
        <sz val="9"/>
        <rFont val="Tahoma"/>
        <family val="2"/>
        <charset val="238"/>
      </rPr>
      <t xml:space="preserve"> dłoniowa pozastawowa</t>
    </r>
    <r>
      <rPr>
        <sz val="9"/>
        <rFont val="Tahoma"/>
        <family val="2"/>
        <charset val="238"/>
      </rPr>
      <t xml:space="preserve"> , </t>
    </r>
    <r>
      <rPr>
        <b/>
        <sz val="9"/>
        <rFont val="Tahoma"/>
        <family val="2"/>
        <charset val="238"/>
      </rPr>
      <t>Płyta grzbietowa typu</t>
    </r>
    <r>
      <rPr>
        <sz val="9"/>
        <rFont val="Tahoma"/>
        <family val="2"/>
        <charset val="238"/>
      </rPr>
      <t xml:space="preserve">: </t>
    </r>
    <r>
      <rPr>
        <b/>
        <sz val="9"/>
        <rFont val="Tahoma"/>
        <family val="2"/>
        <charset val="238"/>
      </rPr>
      <t>L proste,skośne</t>
    </r>
    <r>
      <rPr>
        <sz val="9"/>
        <rFont val="Tahoma"/>
        <family val="2"/>
        <charset val="238"/>
      </rPr>
      <t xml:space="preserve">, </t>
    </r>
    <r>
      <rPr>
        <b/>
        <sz val="9"/>
        <rFont val="Tahoma"/>
        <family val="2"/>
        <charset val="238"/>
      </rPr>
      <t>Typu T, płyty do kolumny promieniowej</t>
    </r>
    <r>
      <rPr>
        <sz val="9"/>
        <rFont val="Tahoma"/>
        <family val="2"/>
        <charset val="238"/>
      </rPr>
      <t xml:space="preserve"> , </t>
    </r>
    <r>
      <rPr>
        <b/>
        <sz val="9"/>
        <rFont val="Tahoma"/>
        <family val="2"/>
        <charset val="238"/>
      </rPr>
      <t>płyty do kolumny pośredniej</t>
    </r>
    <r>
      <rPr>
        <sz val="9"/>
        <rFont val="Tahoma"/>
        <family val="2"/>
        <charset val="238"/>
      </rPr>
      <t xml:space="preserve">  </t>
    </r>
  </si>
  <si>
    <r>
      <rPr>
        <b/>
        <sz val="9"/>
        <rFont val="Tahoma"/>
        <family val="2"/>
        <charset val="238"/>
      </rPr>
      <t>Płyta dłoniowa dwukolumnowa do dalszej nasady kości promieniowej.</t>
    </r>
    <r>
      <rPr>
        <sz val="9"/>
        <rFont val="Tahoma"/>
        <family val="2"/>
        <charset val="238"/>
      </rPr>
      <t xml:space="preserve">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 </t>
    </r>
    <r>
      <rPr>
        <b/>
        <sz val="9"/>
        <rFont val="Tahoma"/>
        <family val="2"/>
        <charset val="238"/>
      </rPr>
      <t xml:space="preserve"> Implanty stalowe </t>
    </r>
    <r>
      <rPr>
        <sz val="9"/>
        <rFont val="Tahoma"/>
        <family val="2"/>
        <charset val="238"/>
      </rPr>
      <t xml:space="preserve"> wykonane z materiału  dopuszczonego dla rezonansu magnetycznego.
Różne rodzaje płyt w wersji prawa / lewa  :
płytka dłoniowa specjalistyczna anatomiczna, wielopoziomowa, płyty wąskie , płyty standard</t>
    </r>
  </si>
  <si>
    <r>
      <rPr>
        <b/>
        <sz val="9"/>
        <rFont val="Tahoma"/>
        <family val="2"/>
        <charset val="238"/>
      </rPr>
      <t xml:space="preserve">Płyta dłoniowa przystawowa </t>
    </r>
    <r>
      <rPr>
        <sz val="9"/>
        <rFont val="Tahoma"/>
        <family val="2"/>
        <charset val="238"/>
      </rPr>
      <t xml:space="preserve">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  
</t>
    </r>
    <r>
      <rPr>
        <b/>
        <sz val="9"/>
        <rFont val="Tahoma"/>
        <family val="2"/>
        <charset val="238"/>
      </rPr>
      <t xml:space="preserve">Implanty stalowe  </t>
    </r>
    <r>
      <rPr>
        <sz val="9"/>
        <rFont val="Tahoma"/>
        <family val="2"/>
        <charset val="238"/>
      </rPr>
      <t>wykonane z materiału  dopuszczonego dla rezonansu magnetycznego.
Różne rodzaje płyt w wersji prawa / lewa  :
P</t>
    </r>
    <r>
      <rPr>
        <b/>
        <sz val="9"/>
        <rFont val="Tahoma"/>
        <family val="2"/>
        <charset val="238"/>
      </rPr>
      <t>łytka dłoniowa specjalistyczna anatomiczna, wielopoziomowa</t>
    </r>
    <r>
      <rPr>
        <sz val="9"/>
        <rFont val="Tahoma"/>
        <family val="2"/>
        <charset val="238"/>
      </rPr>
      <t xml:space="preserve">, </t>
    </r>
  </si>
  <si>
    <r>
      <rPr>
        <b/>
        <sz val="9"/>
        <rFont val="Tahoma"/>
        <family val="2"/>
        <charset val="238"/>
      </rPr>
      <t xml:space="preserve">Płyty do bliższej nasady kości piszczelowej  . </t>
    </r>
    <r>
      <rPr>
        <sz val="9"/>
        <rFont val="Tahoma"/>
        <family val="2"/>
        <charset val="238"/>
      </rPr>
      <t xml:space="preserv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System płyt współpracuje ze śrubami perforowanymi do augmentacji 3.5mm. Implanty stalowe wykonane z materiału  dopuszczonego dla rezonansu magnetycznego.
</t>
    </r>
    <r>
      <rPr>
        <b/>
        <sz val="9"/>
        <rFont val="Tahoma"/>
        <family val="2"/>
        <charset val="238"/>
      </rPr>
      <t>- płyty do bliższego końca kości piszczelowej boczne</t>
    </r>
    <r>
      <rPr>
        <sz val="9"/>
        <rFont val="Tahoma"/>
        <family val="2"/>
        <charset val="238"/>
      </rPr>
      <t xml:space="preserve"> prawe i lewe. 
</t>
    </r>
    <r>
      <rPr>
        <b/>
        <sz val="9"/>
        <rFont val="Tahoma"/>
        <family val="2"/>
        <charset val="238"/>
      </rPr>
      <t>- płyty do bliższego końca kości piszczelowej przyśrodkowe</t>
    </r>
    <r>
      <rPr>
        <sz val="9"/>
        <rFont val="Tahoma"/>
        <family val="2"/>
        <charset val="238"/>
      </rPr>
      <t xml:space="preserve">  prawe i lewe. 
</t>
    </r>
    <r>
      <rPr>
        <b/>
        <sz val="9"/>
        <rFont val="Tahoma"/>
        <family val="2"/>
        <charset val="238"/>
      </rPr>
      <t xml:space="preserve">- płyty do bliższego końca kości piszczelowej tylno-przyśrodkowe </t>
    </r>
    <r>
      <rPr>
        <sz val="9"/>
        <rFont val="Tahoma"/>
        <family val="2"/>
        <charset val="238"/>
      </rPr>
      <t xml:space="preserve">płyty uniwersalne do kończyny prawej i lewej.  </t>
    </r>
  </si>
  <si>
    <r>
      <rPr>
        <b/>
        <sz val="9"/>
        <rFont val="Tahoma"/>
        <family val="2"/>
        <charset val="238"/>
      </rPr>
      <t xml:space="preserve">Płyty do bliższej nasady kości piszczelowej </t>
    </r>
    <r>
      <rPr>
        <sz val="9"/>
        <rFont val="Tahoma"/>
        <family val="2"/>
        <charset val="238"/>
      </rPr>
      <t xml:space="preserve">
Płytka anatomiczna o kształcie zmniejszającym kontakt z kością , blokująco-kompresyjna. Na trzonie płyty znajdują się otwory dwufunkcyjne, blokująco-kompresyjne z możliwością zastosowania pojedynczej śruby blokującej o średnicy 5.0mm lub korowej o średnicy 4.5mm. Implanty stalowe wykonane z materiału dopuszczonego dla rezonansu magnetycznego.
Różne rodzaje płyt:
- </t>
    </r>
    <r>
      <rPr>
        <b/>
        <sz val="9"/>
        <rFont val="Tahoma"/>
        <family val="2"/>
        <charset val="238"/>
      </rPr>
      <t>płyty do bliższej nasady kości piszczelowej boczne</t>
    </r>
    <r>
      <rPr>
        <sz val="9"/>
        <rFont val="Tahoma"/>
        <family val="2"/>
        <charset val="238"/>
      </rPr>
      <t xml:space="preserve">   płyty prawe i lewe  
</t>
    </r>
    <r>
      <rPr>
        <b/>
        <sz val="9"/>
        <rFont val="Tahoma"/>
        <family val="2"/>
        <charset val="238"/>
      </rPr>
      <t>- płyty do bliższej nasady kości piszczelowej przyśrodkowe</t>
    </r>
    <r>
      <rPr>
        <sz val="9"/>
        <rFont val="Tahoma"/>
        <family val="2"/>
        <charset val="238"/>
      </rPr>
      <t xml:space="preserve">   płyty prawe i lewe.</t>
    </r>
  </si>
  <si>
    <r>
      <rPr>
        <b/>
        <sz val="9"/>
        <rFont val="Tahoma"/>
        <family val="2"/>
        <charset val="238"/>
      </rPr>
      <t>Płyta do dalszej nasady kości piszczelowej.</t>
    </r>
    <r>
      <rPr>
        <sz val="9"/>
        <rFont val="Tahoma"/>
        <family val="2"/>
        <charset val="238"/>
      </rPr>
      <t xml:space="preserve">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System płyt współpracuje ze śrubami perforowanymi do augmentacji o średnicy 3.5mm. Implanty stalowe wykonane z materiału  dopuszczonego dla rezonansu magnetycznego.
Różne rodzaje plyt:
</t>
    </r>
    <r>
      <rPr>
        <b/>
        <sz val="9"/>
        <rFont val="Tahoma"/>
        <family val="2"/>
        <charset val="238"/>
      </rPr>
      <t>-płyta anatomiczna do dalszej nasady kości piszczelowej od strony  przyśrodkowej</t>
    </r>
    <r>
      <rPr>
        <sz val="9"/>
        <rFont val="Tahoma"/>
        <family val="2"/>
        <charset val="238"/>
      </rPr>
      <t xml:space="preserve">   prawe i lewe.
</t>
    </r>
    <r>
      <rPr>
        <b/>
        <sz val="9"/>
        <rFont val="Tahoma"/>
        <family val="2"/>
        <charset val="238"/>
      </rPr>
      <t xml:space="preserve">-płyty przednioboczne </t>
    </r>
    <r>
      <rPr>
        <sz val="9"/>
        <rFont val="Tahoma"/>
        <family val="2"/>
        <charset val="238"/>
      </rPr>
      <t xml:space="preserve"> krótkie, do 13 otworów, prawe i lewe.</t>
    </r>
  </si>
  <si>
    <r>
      <rPr>
        <b/>
        <sz val="9"/>
        <rFont val="Tahoma"/>
        <family val="2"/>
        <charset val="238"/>
      </rPr>
      <t>Płyta do dalszej nasady kości piszczelowej.</t>
    </r>
    <r>
      <rPr>
        <sz val="9"/>
        <rFont val="Tahoma"/>
        <family val="2"/>
        <charset val="238"/>
      </rPr>
      <t xml:space="preserve">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System płyt współpracuje ze śrubami perforowanymi do augmentacji o średnicy 3.5mm. Implanty stalowe wykonane z materiału  dopuszczonego dla rezonansu magnetycznego.
Różne rodzaje plyt:
</t>
    </r>
    <r>
      <rPr>
        <b/>
        <sz val="9"/>
        <rFont val="Tahoma"/>
        <family val="2"/>
        <charset val="238"/>
      </rPr>
      <t xml:space="preserve">-płyty przednioboczne </t>
    </r>
    <r>
      <rPr>
        <sz val="9"/>
        <rFont val="Tahoma"/>
        <family val="2"/>
        <charset val="238"/>
      </rPr>
      <t>długie od 15 otworów prawe i lewe.</t>
    </r>
  </si>
  <si>
    <r>
      <rPr>
        <b/>
        <sz val="9"/>
        <rFont val="Tahoma"/>
        <family val="2"/>
        <charset val="238"/>
      </rPr>
      <t>Płytki  do dalszej nasady kości strzałkowe tylnoboczne i  boczne</t>
    </r>
    <r>
      <rPr>
        <sz val="9"/>
        <rFont val="Tahoma"/>
        <family val="2"/>
        <charset val="238"/>
      </rPr>
      <t xml:space="preserv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Implanty stalowe wykonane z materiału  dopuszczonego dla rezonansu magnetycznego.
Różne rodzaje płyt : </t>
    </r>
    <r>
      <rPr>
        <b/>
        <sz val="9"/>
        <rFont val="Tahoma"/>
        <family val="2"/>
        <charset val="238"/>
      </rPr>
      <t xml:space="preserve">płyty boczne </t>
    </r>
    <r>
      <rPr>
        <sz val="9"/>
        <rFont val="Tahoma"/>
        <family val="2"/>
        <charset val="238"/>
      </rPr>
      <t xml:space="preserve"> , </t>
    </r>
    <r>
      <rPr>
        <b/>
        <sz val="9"/>
        <rFont val="Tahoma"/>
        <family val="2"/>
        <charset val="238"/>
      </rPr>
      <t>płyty tylnoboczne</t>
    </r>
    <r>
      <rPr>
        <sz val="9"/>
        <rFont val="Tahoma"/>
        <family val="2"/>
        <charset val="238"/>
      </rPr>
      <t xml:space="preserve">  </t>
    </r>
  </si>
  <si>
    <r>
      <rPr>
        <b/>
        <sz val="9"/>
        <rFont val="Tahoma"/>
        <family val="2"/>
        <charset val="238"/>
      </rPr>
      <t xml:space="preserve">Płytki proste   </t>
    </r>
    <r>
      <rPr>
        <sz val="9"/>
        <rFont val="Tahoma"/>
        <family val="2"/>
        <charset val="238"/>
      </rPr>
      <t xml:space="preserve"> prote blokowane o kształcie zmniejszającym kontakt z kością (wyprofilowana od spodniej strony). Na trzonie płyty znajdują się otwory dwufunkcyjne, blokująco-kompresyjne z możliwością zastosowania pojedynczej śruby blokującej 3.5mm lub korowej/gąbczastej o średnicy 3.5/4.0mm.  Kształt płyty ułatwia anatomiczne wygięcie/dopasowanie płyty do kości . Implanty stalowe  wykonane z materiału  dopuszczonego dla rezonansu magnetycznego. </t>
    </r>
  </si>
  <si>
    <r>
      <rPr>
        <b/>
        <sz val="9"/>
        <rFont val="Tahoma"/>
        <family val="2"/>
        <charset val="238"/>
      </rPr>
      <t>Płytki proste rekonstrukcyjn</t>
    </r>
    <r>
      <rPr>
        <sz val="9"/>
        <rFont val="Tahoma"/>
        <family val="2"/>
        <charset val="238"/>
      </rPr>
      <t xml:space="preserve">e o  kształcie zmniejszającym kontakt z kością (wyprofilowana od spodniej strony). Na trzonie płyty znajdują się otwory dwufunkcyjne, blokująco-kompresyjne z możliwością zastosowania pojedynczej śruby blokującej 3.5mm lub korowej/gąbczastej o średnicy 3.5/4.0mm, kształt płyty ułatwia anatomiczne wygięcie/dopasowanie płyty do kości . System płyt współpracuje ze śrubami perforowanymi do augmentacji 3.5mm.  Implanty stalowe  wykonane z materiału  dopuszczonego dla rezonansu magnetycznego. </t>
    </r>
  </si>
  <si>
    <r>
      <t xml:space="preserve">Śruby blokowane 3,5mm o długości   od 10mm do 95mm, samogwintujące, </t>
    </r>
    <r>
      <rPr>
        <b/>
        <sz val="9"/>
        <rFont val="Tahoma"/>
        <family val="2"/>
        <charset val="238"/>
      </rPr>
      <t>stal</t>
    </r>
  </si>
  <si>
    <t>Śruby 3,5mm korowe o długości   od 10mm do 85mm, samogwintujące, stal</t>
  </si>
  <si>
    <t>Śruby 3,5mm korowe o długości   od 90mm do 110mm, samogwintujące, stal</t>
  </si>
  <si>
    <r>
      <t xml:space="preserve">Śruby blokowane 2,7mm o długości od 6mm do 60mm, samogwintujące, </t>
    </r>
    <r>
      <rPr>
        <b/>
        <sz val="9"/>
        <rFont val="Tahoma"/>
        <family val="2"/>
        <charset val="238"/>
      </rPr>
      <t>stal</t>
    </r>
  </si>
  <si>
    <r>
      <t xml:space="preserve">Śruby 2,7mm korowe o długości od 6mm do 60mm, samogwintujące, </t>
    </r>
    <r>
      <rPr>
        <b/>
        <sz val="9"/>
        <rFont val="Tahoma"/>
        <family val="2"/>
        <charset val="238"/>
      </rPr>
      <t xml:space="preserve">stal </t>
    </r>
  </si>
  <si>
    <r>
      <t>Śruby 2,4mm blokowane stało lub zmiennokątowe o długości   od 6mm do 60mm, samogwintujące,</t>
    </r>
    <r>
      <rPr>
        <b/>
        <sz val="9"/>
        <rFont val="Tahoma"/>
        <family val="2"/>
        <charset val="238"/>
      </rPr>
      <t xml:space="preserve"> stal </t>
    </r>
  </si>
  <si>
    <r>
      <t xml:space="preserve">Śruby 2,4mm korowe o długości   od 6mm do 40mm, samogwintujące, </t>
    </r>
    <r>
      <rPr>
        <b/>
        <sz val="9"/>
        <rFont val="Tahoma"/>
        <family val="2"/>
        <charset val="238"/>
      </rPr>
      <t>stal</t>
    </r>
  </si>
  <si>
    <t xml:space="preserve">Śruy blokowane zmienno-kątowe 2,4mm o długości od 8mm do 30mm, samogwintujące stal </t>
  </si>
  <si>
    <t xml:space="preserve">Śruy blokowane zmienno-kątowe 2,4mm o długości 6mm, 7mm, 9mm, samogwintujące stal </t>
  </si>
  <si>
    <r>
      <t>Śruby 2,4mm korowe o długości od 6mm do 40mm, samogwintujące,</t>
    </r>
    <r>
      <rPr>
        <b/>
        <sz val="9"/>
        <rFont val="Tahoma"/>
        <family val="2"/>
        <charset val="238"/>
      </rPr>
      <t xml:space="preserve">  stal</t>
    </r>
  </si>
  <si>
    <r>
      <rPr>
        <b/>
        <sz val="9"/>
        <rFont val="Tahoma"/>
        <family val="2"/>
        <charset val="238"/>
      </rPr>
      <t>Śrubopłytka dynamiczna do złamań szyjki kości udowej.</t>
    </r>
    <r>
      <rPr>
        <sz val="9"/>
        <rFont val="Tahoma"/>
        <family val="2"/>
        <charset val="238"/>
      </rPr>
      <t xml:space="preserve"> Kompaktowa konstrukcja złożona z płyty mocowanej do trzonu kości śrubą/śrubami blokowanymi 5mm oraz kompletu śrub szyjkowych przesuwanych dynamicznie w płycie do 20mm. Komplet śrub szykowych połączonych stabilnie kątowo złożony ze śruby antyrotacyjnej   i śruby szyjkowej niegwintowanej  . Dostępne płyty z tuleją szyjkową pod kątem 130stopni, z jednym lub dwoma gwintowanymi otworami na trzonie pod śruby blokowane z gwintowaną główką o średnicy 5,0mm. Konstrukcja implantów i narzędzi pozwalająca na zaopatrzenie złamania z wykorzystaniem techniki minimalnie inwazyjnej. Blokowanie wszystkich śrub z użyciem celowników i prowadnic. Zestaw złożony z: Sterylny pakiet zabiegowy złożony z jednej śruby antyrotacyjnej, jednej śruby doszyjkowej niegwintowanej oraz płyty jednootworowej, pakiety dostępne w zakresie długości kompletów śrub od 75 do 130mm, pakowany sterylnie</t>
    </r>
  </si>
  <si>
    <t xml:space="preserve">Płytka stalowa o kształcie X, typu VA LCP blokujaco - kompresyjna zmienno-katowa do złamań  i rekonstrukcji w obrębie kości stopy i sródstopia,   Możliwość zastosowania śrub blokowanych w płycie 2.4/2.7 wprowadzanych w osi otworów w głowie płyty.  Instrumentarium wyposażone w specjalne narzędzia do kompresji z drutami kompresyjnymi, mini rozwieracz kostny do utrzymywania i rozwierania klina oraz narzędzia do kształtowania płyty.  </t>
  </si>
  <si>
    <t xml:space="preserve">Płyty proste i typu L, T - typu VA LCP blokujaco - kompresyjna zmienno-katowa do złamań  i rekonstrukcji w obrębie kości stopy i sródstopia,   Możliwość zastosowania śrub blokowanych w płycie 2.4/2.7 wprowadzanych w osi otworów w głowie płyty.  Instrumentarium wyposażone w specjalne narzędzia do kompresji z drutami kompresyjnymi, mini rozwieracz kostny do utrzymywania i rozwierania klina oraz narzędzia do kształtowania płyty.  </t>
  </si>
  <si>
    <t>Śruby kaniulowane o średnicy gwintu 2.4mm, Śruby samogwintujące i samotnące, kaniulacja umożliwiająca wprowadzenie po drucie. Materiał stal</t>
  </si>
  <si>
    <t>Śruby kaniulowane o średnicy gwintu 3.0; 3,5; 4,5mm, Śruby samogwintujące i samotnące, kaniulacja umożliwiająca wprowadzenie po drucie. Materiał stal</t>
  </si>
  <si>
    <t>Śruby kaniulowane o średnicy gwintu 4,0mm, Śruby samogwintujące i samotnące, kaniulacja umożliwiająca wprowadzenie po drucie. Materiał stal</t>
  </si>
  <si>
    <t xml:space="preserve">Płyta LCP do bliższego końca kości udowej, płyta hakowa do kości udowej.
Płytka anatomiczna o kształcie zmniejszającym kontakt z kością, blokująco - kompresyjna do bliższej nasady kości udowej. Na trzonie płyty otwory dwufunkcyjne - kompresyjne z możliwością zastosowania śrub blokujących lub korowych/. W głowie płyty otwory prowadzące śruby blokujące pod różnymi kątami – w różnych kierunkach śr. 5.0 i 7,3mm  W części dalszej płytki otwory owalne gwintowane z możliwością zastosowania alternatywnie śrub blokowanych w płytce i korowych/gąbczastych 4.5/5.0. </t>
  </si>
  <si>
    <t xml:space="preserve">Płyta LCP do bliższego końca kości udowej. Płyta anatomiczna do bliższej nasady kości udowej. Płytka anatomiczna o kształcie zmniejszającym kontakt z kością, blokująco - kompresyjna do bliższej nasady kości udowej. Na trzonie płyty otwory dwufunkcyjne - kompresyjne z możliwością zastosowania śrub blokujących lub korowych/. W głowie płyty otwory prowadzące śruby blokujące pod różnymi kątami – w różnych kierunkach śr. 5.0 i 7,3mm  W części dalszej płytki otwory owalne gwintowane z możliwością zastosowania alternatywnie śrub blokowanych w płytce i korowych/gąbczastych 4.5/5.0. </t>
  </si>
  <si>
    <t>* pozycja 1 i 4  :   implanty  dostępne na miejscu w depozycie</t>
  </si>
  <si>
    <t xml:space="preserve">Implant do leczenia ubytków chrząstki w stawie kolanowym, na bloczku kości udowej i rzepce.
Elementy składowe:
1) Kapa zagłębienia międzykłykciowego dalszej nasady kości udowej (w 8 rozmiarach), wykonana ze stopu CoCrMo, od strony kontaktu z kością napylana tytanem;
2)Śruba mocująca (tytanowa) cementowa lub bezcementowa;
3) Komponent rzepkowy wykonany z polietylenu w 3 kształtach </t>
  </si>
  <si>
    <t xml:space="preserve">Zestaw  rozwiertaków  śródszpikowych - 1  kompet na  okres obowiązywania umowy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</si>
</sst>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zł&quot;_-;\-* #,##0.00\ &quot;zł&quot;_-;_-* &quot;-&quot;??\ &quot;zł&quot;_-;_-@_-"/>
    <numFmt numFmtId="43" formatCode="_-* #,##0.00\ _z_ł_-;\-* #,##0.00\ _z_ł_-;_-* &quot;-&quot;??\ _z_ł_-;_-@_-"/>
    <numFmt numFmtId="164" formatCode="_-* #,##0.00_-;\-* #,##0.00_-;_-* &quot;-&quot;??_-;_-@_-"/>
    <numFmt numFmtId="165" formatCode="_-* #,##0.00&quot; zł&quot;_-;\-* #,##0.00&quot; zł&quot;_-;_-* \-??&quot; zł&quot;_-;_-@_-"/>
    <numFmt numFmtId="166" formatCode="#,##0.00&quot; zł&quot;"/>
    <numFmt numFmtId="167" formatCode="#,##0.00\ &quot;zł&quot;"/>
    <numFmt numFmtId="168" formatCode="_-* #,##0.00\ [$zł-415]_-;\-* #,##0.00\ [$zł-415]_-;_-* &quot;-&quot;??\ [$zł-415]_-;_-@_-"/>
    <numFmt numFmtId="169" formatCode="#,##0.00\ [$zł-415];[Red]\-#,##0.00\ [$zł-415]"/>
    <numFmt numFmtId="170" formatCode="\ #,##0.00&quot; zł &quot;;\-#,##0.00&quot; zł &quot;;&quot; -&quot;#&quot; zł &quot;;@\ "/>
  </numFmts>
  <fonts count="28">
    <font>
      <sz val="11"/>
      <color theme="1"/>
      <name val="Calibri"/>
      <family val="2"/>
      <charset val="238"/>
      <scheme val="minor"/>
    </font>
    <font>
      <sz val="9"/>
      <color theme="1"/>
      <name val="Tahoma"/>
      <family val="2"/>
      <charset val="238"/>
    </font>
    <font>
      <sz val="11"/>
      <color theme="1"/>
      <name val="Calibri"/>
      <family val="2"/>
      <charset val="238"/>
      <scheme val="minor"/>
    </font>
    <font>
      <sz val="9"/>
      <name val="Tahoma"/>
      <family val="2"/>
      <charset val="238"/>
    </font>
    <font>
      <b/>
      <sz val="9"/>
      <name val="Tahoma"/>
      <family val="2"/>
      <charset val="238"/>
    </font>
    <font>
      <sz val="8"/>
      <name val="Tahoma"/>
      <family val="2"/>
      <charset val="238"/>
    </font>
    <font>
      <sz val="9"/>
      <color rgb="FFFF0000"/>
      <name val="Tahoma"/>
      <family val="2"/>
      <charset val="238"/>
    </font>
    <font>
      <b/>
      <sz val="9"/>
      <color theme="1"/>
      <name val="Tahoma"/>
      <family val="2"/>
      <charset val="238"/>
    </font>
    <font>
      <sz val="11"/>
      <color rgb="FFFF0000"/>
      <name val="Calibri"/>
      <family val="2"/>
      <charset val="238"/>
      <scheme val="minor"/>
    </font>
    <font>
      <sz val="11"/>
      <color theme="1"/>
      <name val="Tahoma"/>
      <family val="2"/>
      <charset val="238"/>
    </font>
    <font>
      <b/>
      <sz val="8"/>
      <name val="Tahoma"/>
      <family val="2"/>
      <charset val="238"/>
    </font>
    <font>
      <sz val="7"/>
      <name val="Tahoma"/>
      <family val="2"/>
      <charset val="238"/>
    </font>
    <font>
      <b/>
      <sz val="10"/>
      <name val="Tahoma"/>
      <family val="2"/>
      <charset val="238"/>
    </font>
    <font>
      <sz val="9"/>
      <color indexed="8"/>
      <name val="Tahoma"/>
      <family val="2"/>
      <charset val="238"/>
    </font>
    <font>
      <b/>
      <sz val="9"/>
      <color rgb="FFFF0000"/>
      <name val="Tahoma"/>
      <family val="2"/>
      <charset val="238"/>
    </font>
    <font>
      <sz val="9"/>
      <name val="Arial2"/>
      <charset val="238"/>
    </font>
    <font>
      <sz val="11"/>
      <color theme="1"/>
      <name val="Calibri"/>
      <family val="2"/>
      <scheme val="minor"/>
    </font>
    <font>
      <sz val="8"/>
      <color theme="1"/>
      <name val="Tahoma"/>
      <family val="2"/>
      <charset val="238"/>
    </font>
    <font>
      <sz val="8"/>
      <color theme="1"/>
      <name val="Calibri"/>
      <family val="2"/>
      <charset val="238"/>
      <scheme val="minor"/>
    </font>
    <font>
      <b/>
      <sz val="9"/>
      <color indexed="8"/>
      <name val="Tahoma"/>
      <family val="2"/>
      <charset val="238"/>
    </font>
    <font>
      <sz val="11"/>
      <name val="Calibri"/>
      <family val="2"/>
      <charset val="238"/>
      <scheme val="minor"/>
    </font>
    <font>
      <b/>
      <sz val="11"/>
      <name val="Calibri"/>
      <family val="2"/>
      <charset val="238"/>
      <scheme val="minor"/>
    </font>
    <font>
      <sz val="10"/>
      <name val="Tahoma"/>
      <family val="2"/>
      <charset val="238"/>
    </font>
    <font>
      <strike/>
      <sz val="9"/>
      <name val="Tahoma"/>
      <family val="2"/>
      <charset val="238"/>
    </font>
    <font>
      <sz val="11"/>
      <color indexed="8"/>
      <name val="Calibri"/>
      <family val="2"/>
      <charset val="238"/>
    </font>
    <font>
      <sz val="9"/>
      <name val="Arial"/>
      <family val="2"/>
      <charset val="238"/>
    </font>
    <font>
      <b/>
      <i/>
      <sz val="9"/>
      <name val="Tahoma"/>
      <family val="2"/>
      <charset val="238"/>
    </font>
    <font>
      <sz val="9"/>
      <name val="Calibri"/>
      <family val="2"/>
      <charset val="238"/>
      <scheme val="minor"/>
    </font>
  </fonts>
  <fills count="5">
    <fill>
      <patternFill patternType="none"/>
    </fill>
    <fill>
      <patternFill patternType="gray125"/>
    </fill>
    <fill>
      <patternFill patternType="solid">
        <fgColor indexed="9"/>
        <bgColor indexed="26"/>
      </patternFill>
    </fill>
    <fill>
      <patternFill patternType="solid">
        <fgColor theme="0" tint="-0.14999847407452621"/>
        <bgColor indexed="64"/>
      </patternFill>
    </fill>
    <fill>
      <patternFill patternType="solid">
        <fgColor theme="0" tint="-0.249977111117893"/>
        <bgColor indexed="64"/>
      </patternFill>
    </fill>
  </fills>
  <borders count="6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8"/>
      </top>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8"/>
      </bottom>
      <diagonal/>
    </border>
    <border>
      <left style="thin">
        <color indexed="64"/>
      </left>
      <right/>
      <top/>
      <bottom style="thin">
        <color indexed="64"/>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thin">
        <color indexed="8"/>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8"/>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16" fillId="0" borderId="0"/>
    <xf numFmtId="44" fontId="16" fillId="0" borderId="0" applyFont="0" applyFill="0" applyBorder="0" applyAlignment="0" applyProtection="0"/>
    <xf numFmtId="44" fontId="16" fillId="0" borderId="0" applyFont="0" applyFill="0" applyBorder="0" applyAlignment="0" applyProtection="0"/>
    <xf numFmtId="0" fontId="24" fillId="0" borderId="0"/>
    <xf numFmtId="164" fontId="2" fillId="0" borderId="0" applyFont="0" applyFill="0" applyBorder="0" applyAlignment="0" applyProtection="0"/>
  </cellStyleXfs>
  <cellXfs count="573">
    <xf numFmtId="0" fontId="0" fillId="0" borderId="0" xfId="0"/>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165" fontId="3" fillId="0" borderId="2" xfId="1" applyNumberFormat="1"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0" fontId="3" fillId="0" borderId="2" xfId="0" applyFont="1" applyBorder="1" applyAlignment="1">
      <alignment horizontal="left" vertical="center" wrapText="1"/>
    </xf>
    <xf numFmtId="44" fontId="3" fillId="2" borderId="2" xfId="1" applyFont="1" applyFill="1" applyBorder="1" applyAlignment="1">
      <alignment horizontal="center" vertical="center" wrapText="1"/>
    </xf>
    <xf numFmtId="43" fontId="3" fillId="2" borderId="2"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9" fillId="0" borderId="0" xfId="0" applyFont="1" applyAlignment="1">
      <alignment vertical="center"/>
    </xf>
    <xf numFmtId="3" fontId="12" fillId="0" borderId="0" xfId="0" applyNumberFormat="1" applyFont="1" applyAlignment="1">
      <alignment vertical="center"/>
    </xf>
    <xf numFmtId="0" fontId="9" fillId="0" borderId="0" xfId="0" applyFont="1" applyAlignment="1">
      <alignment horizontal="center" vertical="center"/>
    </xf>
    <xf numFmtId="0" fontId="11" fillId="0" borderId="0" xfId="0" applyFont="1" applyAlignment="1">
      <alignment vertical="center"/>
    </xf>
    <xf numFmtId="0" fontId="9" fillId="0" borderId="12" xfId="0" applyFont="1" applyBorder="1" applyAlignment="1">
      <alignment horizontal="center" vertical="center"/>
    </xf>
    <xf numFmtId="0" fontId="1" fillId="0" borderId="0" xfId="0" applyFont="1" applyAlignment="1">
      <alignment vertical="center"/>
    </xf>
    <xf numFmtId="3" fontId="4" fillId="0" borderId="0" xfId="0" applyNumberFormat="1" applyFont="1" applyAlignment="1">
      <alignment vertical="center"/>
    </xf>
    <xf numFmtId="0" fontId="3" fillId="0" borderId="0" xfId="0" applyFont="1" applyAlignment="1">
      <alignment vertical="center"/>
    </xf>
    <xf numFmtId="166" fontId="4" fillId="0" borderId="10" xfId="0" applyNumberFormat="1"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166" fontId="4" fillId="0" borderId="0" xfId="0" applyNumberFormat="1" applyFont="1" applyAlignment="1">
      <alignment vertical="center"/>
    </xf>
    <xf numFmtId="0" fontId="3" fillId="0" borderId="10" xfId="0" applyFont="1" applyBorder="1" applyAlignment="1">
      <alignment horizontal="center" vertical="center" wrapText="1"/>
    </xf>
    <xf numFmtId="0" fontId="3" fillId="0" borderId="13" xfId="0" applyFont="1" applyBorder="1" applyAlignment="1">
      <alignment horizontal="center" vertical="center"/>
    </xf>
    <xf numFmtId="0" fontId="5" fillId="0" borderId="10" xfId="0" applyFont="1" applyBorder="1" applyAlignment="1">
      <alignment horizontal="center" vertical="center" wrapText="1"/>
    </xf>
    <xf numFmtId="0" fontId="5" fillId="2" borderId="10" xfId="0" applyFont="1" applyFill="1" applyBorder="1" applyAlignment="1">
      <alignment horizontal="center" vertical="center" wrapText="1"/>
    </xf>
    <xf numFmtId="165" fontId="5" fillId="0" borderId="10" xfId="1" applyNumberFormat="1" applyFont="1" applyFill="1" applyBorder="1" applyAlignment="1" applyProtection="1">
      <alignment horizontal="center" vertical="center" wrapText="1"/>
    </xf>
    <xf numFmtId="0" fontId="5" fillId="0" borderId="13" xfId="0" applyFont="1" applyBorder="1" applyAlignment="1">
      <alignment horizontal="center" vertical="center" wrapText="1"/>
    </xf>
    <xf numFmtId="0" fontId="0" fillId="0" borderId="0" xfId="0" applyAlignment="1">
      <alignment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165" fontId="4" fillId="2" borderId="2" xfId="1" applyNumberFormat="1" applyFont="1" applyFill="1" applyBorder="1" applyAlignment="1" applyProtection="1">
      <alignment horizontal="left" vertical="center"/>
    </xf>
    <xf numFmtId="165" fontId="4" fillId="2" borderId="3" xfId="1" applyNumberFormat="1" applyFont="1" applyFill="1" applyBorder="1" applyAlignment="1" applyProtection="1">
      <alignment horizontal="left" vertical="center"/>
    </xf>
    <xf numFmtId="166" fontId="4" fillId="2" borderId="2" xfId="0" applyNumberFormat="1" applyFont="1" applyFill="1" applyBorder="1" applyAlignment="1">
      <alignment horizontal="center" vertical="center"/>
    </xf>
    <xf numFmtId="166" fontId="4" fillId="2" borderId="5" xfId="0" applyNumberFormat="1" applyFont="1" applyFill="1" applyBorder="1" applyAlignment="1">
      <alignment vertical="center"/>
    </xf>
    <xf numFmtId="0" fontId="3" fillId="0" borderId="0" xfId="0" applyFont="1" applyAlignment="1">
      <alignment vertical="center" wrapText="1"/>
    </xf>
    <xf numFmtId="165" fontId="3" fillId="0" borderId="0" xfId="1" applyNumberFormat="1" applyFont="1" applyFill="1" applyBorder="1" applyAlignment="1" applyProtection="1">
      <alignment horizontal="center" vertical="center"/>
    </xf>
    <xf numFmtId="0" fontId="3" fillId="0" borderId="0" xfId="0" applyFont="1" applyAlignment="1">
      <alignment horizontal="left" vertical="center"/>
    </xf>
    <xf numFmtId="0" fontId="7" fillId="0" borderId="0" xfId="0" applyFont="1" applyAlignment="1">
      <alignment vertical="center"/>
    </xf>
    <xf numFmtId="44" fontId="3" fillId="0" borderId="2" xfId="0" applyNumberFormat="1" applyFont="1" applyBorder="1" applyAlignment="1">
      <alignment horizontal="center" vertical="center" wrapText="1"/>
    </xf>
    <xf numFmtId="165" fontId="3" fillId="0" borderId="25" xfId="1" applyNumberFormat="1"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43" fontId="3" fillId="2" borderId="2" xfId="1" applyNumberFormat="1" applyFont="1" applyFill="1" applyBorder="1" applyAlignment="1">
      <alignment horizontal="center" vertical="center" wrapText="1"/>
    </xf>
    <xf numFmtId="43" fontId="3" fillId="0" borderId="2" xfId="0" applyNumberFormat="1" applyFont="1" applyBorder="1" applyAlignment="1">
      <alignment horizontal="center"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165" fontId="3" fillId="0" borderId="29" xfId="1" applyNumberFormat="1" applyFont="1" applyFill="1" applyBorder="1" applyAlignment="1" applyProtection="1">
      <alignment horizontal="center" vertical="center" wrapText="1"/>
    </xf>
    <xf numFmtId="9" fontId="5" fillId="2" borderId="2" xfId="0" applyNumberFormat="1" applyFont="1" applyFill="1" applyBorder="1" applyAlignment="1">
      <alignment horizontal="center" vertical="center" wrapText="1"/>
    </xf>
    <xf numFmtId="44" fontId="3" fillId="0" borderId="2" xfId="1" applyFont="1" applyFill="1" applyBorder="1" applyAlignment="1">
      <alignment horizontal="center" vertical="center" wrapText="1"/>
    </xf>
    <xf numFmtId="0" fontId="14" fillId="0" borderId="0" xfId="0" applyFont="1" applyAlignment="1">
      <alignment horizontal="left" vertical="center" wrapText="1"/>
    </xf>
    <xf numFmtId="44" fontId="3" fillId="2" borderId="3" xfId="1" applyFont="1" applyFill="1" applyBorder="1" applyAlignment="1">
      <alignment horizontal="center" vertical="center" wrapText="1"/>
    </xf>
    <xf numFmtId="44" fontId="3" fillId="0" borderId="3" xfId="0" applyNumberFormat="1" applyFont="1" applyBorder="1" applyAlignment="1">
      <alignment horizontal="center" vertical="center" wrapText="1"/>
    </xf>
    <xf numFmtId="165" fontId="3" fillId="0" borderId="3" xfId="1" applyNumberFormat="1" applyFont="1" applyFill="1" applyBorder="1" applyAlignment="1" applyProtection="1">
      <alignment horizontal="center" vertical="center" wrapText="1"/>
    </xf>
    <xf numFmtId="165" fontId="3" fillId="0" borderId="2" xfId="1" applyNumberFormat="1" applyFont="1" applyFill="1" applyBorder="1" applyAlignment="1" applyProtection="1">
      <alignment vertical="center" wrapText="1"/>
    </xf>
    <xf numFmtId="44" fontId="3" fillId="2" borderId="2" xfId="1" applyFont="1" applyFill="1" applyBorder="1" applyAlignment="1">
      <alignment vertical="center" wrapText="1"/>
    </xf>
    <xf numFmtId="44" fontId="3" fillId="0" borderId="2" xfId="0" applyNumberFormat="1" applyFont="1" applyBorder="1" applyAlignment="1">
      <alignment vertical="center" wrapText="1"/>
    </xf>
    <xf numFmtId="0" fontId="3" fillId="0" borderId="2" xfId="0" applyFont="1" applyBorder="1" applyAlignment="1">
      <alignment vertical="center" wrapText="1"/>
    </xf>
    <xf numFmtId="9" fontId="3" fillId="2" borderId="2" xfId="0" applyNumberFormat="1" applyFont="1" applyFill="1" applyBorder="1" applyAlignment="1">
      <alignment horizontal="center" vertical="center" wrapText="1"/>
    </xf>
    <xf numFmtId="9" fontId="3" fillId="2" borderId="3" xfId="0" applyNumberFormat="1" applyFont="1" applyFill="1" applyBorder="1" applyAlignment="1">
      <alignment horizontal="center" vertical="center" wrapText="1"/>
    </xf>
    <xf numFmtId="43" fontId="3" fillId="2" borderId="3" xfId="0" applyNumberFormat="1" applyFont="1" applyFill="1" applyBorder="1" applyAlignment="1">
      <alignment horizontal="center" vertical="center" wrapText="1"/>
    </xf>
    <xf numFmtId="9" fontId="5" fillId="2" borderId="3" xfId="0" applyNumberFormat="1" applyFont="1" applyFill="1" applyBorder="1" applyAlignment="1">
      <alignment horizontal="center" vertical="center" wrapText="1"/>
    </xf>
    <xf numFmtId="43" fontId="3" fillId="0" borderId="3" xfId="0" applyNumberFormat="1" applyFont="1" applyBorder="1" applyAlignment="1">
      <alignment horizontal="center" vertical="center" wrapText="1"/>
    </xf>
    <xf numFmtId="0" fontId="3" fillId="0" borderId="3" xfId="0" applyFont="1" applyBorder="1" applyAlignment="1">
      <alignment vertical="center" wrapText="1"/>
    </xf>
    <xf numFmtId="44" fontId="4" fillId="0" borderId="10" xfId="0" applyNumberFormat="1" applyFont="1" applyBorder="1" applyAlignment="1">
      <alignment horizontal="center" vertical="center"/>
    </xf>
    <xf numFmtId="167" fontId="3" fillId="0" borderId="2" xfId="4" applyNumberFormat="1" applyFont="1" applyFill="1" applyBorder="1" applyAlignment="1">
      <alignment horizontal="center" vertical="center" wrapText="1"/>
    </xf>
    <xf numFmtId="167" fontId="3" fillId="0" borderId="10" xfId="4" applyNumberFormat="1" applyFont="1" applyFill="1" applyBorder="1" applyAlignment="1">
      <alignment horizontal="center" vertical="center" wrapText="1"/>
    </xf>
    <xf numFmtId="0" fontId="17" fillId="0" borderId="0" xfId="0" applyFont="1" applyAlignment="1">
      <alignment vertical="center"/>
    </xf>
    <xf numFmtId="0" fontId="5" fillId="0" borderId="0" xfId="0" applyFont="1" applyAlignment="1">
      <alignment vertical="center"/>
    </xf>
    <xf numFmtId="0" fontId="18" fillId="0" borderId="0" xfId="0" applyFont="1" applyAlignment="1">
      <alignment vertical="center"/>
    </xf>
    <xf numFmtId="165" fontId="5" fillId="0" borderId="0" xfId="1" applyNumberFormat="1" applyFont="1" applyFill="1" applyBorder="1" applyAlignment="1" applyProtection="1">
      <alignment horizontal="center" vertical="center"/>
    </xf>
    <xf numFmtId="3" fontId="10" fillId="0" borderId="0" xfId="0" applyNumberFormat="1" applyFont="1" applyAlignment="1">
      <alignment vertical="center"/>
    </xf>
    <xf numFmtId="0" fontId="17" fillId="0" borderId="0" xfId="0" applyFont="1" applyAlignment="1">
      <alignment horizontal="center" vertical="center"/>
    </xf>
    <xf numFmtId="44" fontId="4" fillId="0" borderId="2" xfId="1" applyFont="1" applyFill="1" applyBorder="1" applyAlignment="1">
      <alignment horizontal="center" vertical="center" wrapText="1"/>
    </xf>
    <xf numFmtId="165" fontId="4" fillId="0" borderId="8" xfId="1" applyNumberFormat="1" applyFont="1" applyFill="1" applyBorder="1" applyAlignment="1" applyProtection="1">
      <alignment horizontal="left" vertical="center"/>
    </xf>
    <xf numFmtId="165" fontId="4" fillId="0" borderId="3" xfId="1" applyNumberFormat="1" applyFont="1" applyFill="1" applyBorder="1" applyAlignment="1" applyProtection="1">
      <alignment horizontal="left" vertical="center"/>
    </xf>
    <xf numFmtId="166" fontId="4" fillId="0" borderId="2" xfId="0" applyNumberFormat="1" applyFont="1" applyBorder="1" applyAlignment="1">
      <alignment horizontal="center" vertical="center"/>
    </xf>
    <xf numFmtId="166" fontId="4" fillId="0" borderId="5" xfId="0" applyNumberFormat="1" applyFont="1" applyBorder="1" applyAlignment="1">
      <alignment vertical="center"/>
    </xf>
    <xf numFmtId="0" fontId="4" fillId="0" borderId="7" xfId="0" applyFont="1" applyBorder="1" applyAlignment="1">
      <alignment horizontal="left" vertical="center"/>
    </xf>
    <xf numFmtId="0" fontId="6" fillId="0" borderId="0" xfId="0" applyFont="1" applyAlignment="1">
      <alignment horizontal="left" vertical="center" wrapText="1"/>
    </xf>
    <xf numFmtId="166" fontId="3" fillId="0" borderId="0" xfId="0" applyNumberFormat="1" applyFont="1" applyAlignment="1">
      <alignment vertical="center"/>
    </xf>
    <xf numFmtId="0" fontId="20" fillId="0" borderId="0" xfId="0" applyFont="1"/>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2" borderId="36" xfId="0" applyFont="1" applyFill="1" applyBorder="1" applyAlignment="1">
      <alignment horizontal="center" vertical="center" wrapText="1"/>
    </xf>
    <xf numFmtId="165" fontId="3" fillId="0" borderId="36" xfId="1" applyNumberFormat="1" applyFont="1" applyFill="1" applyBorder="1" applyAlignment="1" applyProtection="1">
      <alignment horizontal="center" vertical="center" wrapText="1"/>
    </xf>
    <xf numFmtId="0" fontId="3" fillId="0" borderId="41" xfId="0" applyFont="1" applyBorder="1" applyAlignment="1">
      <alignment horizontal="left" vertical="center" wrapText="1"/>
    </xf>
    <xf numFmtId="165" fontId="3" fillId="0" borderId="40" xfId="1" applyNumberFormat="1" applyFont="1" applyFill="1" applyBorder="1" applyAlignment="1" applyProtection="1">
      <alignment horizontal="center" vertical="center" wrapText="1"/>
    </xf>
    <xf numFmtId="165" fontId="3" fillId="0" borderId="37" xfId="1" applyNumberFormat="1" applyFont="1" applyFill="1" applyBorder="1" applyAlignment="1" applyProtection="1">
      <alignment horizontal="center" vertical="center" wrapText="1"/>
    </xf>
    <xf numFmtId="44" fontId="5" fillId="0" borderId="35" xfId="1" applyFont="1" applyFill="1" applyBorder="1" applyAlignment="1" applyProtection="1">
      <alignment horizontal="center" vertical="center" wrapText="1"/>
    </xf>
    <xf numFmtId="44" fontId="3" fillId="0" borderId="0" xfId="1" applyFont="1" applyFill="1" applyBorder="1" applyAlignment="1">
      <alignment horizontal="center" vertical="center"/>
    </xf>
    <xf numFmtId="44" fontId="3" fillId="0" borderId="35" xfId="1" applyFont="1" applyFill="1" applyBorder="1" applyAlignment="1">
      <alignment horizontal="center" vertical="center"/>
    </xf>
    <xf numFmtId="0" fontId="3" fillId="0" borderId="38" xfId="0" applyFont="1" applyBorder="1" applyAlignment="1">
      <alignment vertical="center"/>
    </xf>
    <xf numFmtId="44" fontId="3" fillId="0" borderId="44" xfId="1" applyFont="1" applyFill="1" applyBorder="1" applyAlignment="1">
      <alignment horizontal="center" vertical="center"/>
    </xf>
    <xf numFmtId="44" fontId="3" fillId="0" borderId="38" xfId="1" applyFont="1" applyFill="1" applyBorder="1" applyAlignment="1">
      <alignment horizontal="center" vertical="center"/>
    </xf>
    <xf numFmtId="44" fontId="3" fillId="0" borderId="46" xfId="1" applyFont="1" applyFill="1" applyBorder="1" applyAlignment="1">
      <alignment horizontal="center" vertical="center"/>
    </xf>
    <xf numFmtId="0" fontId="3" fillId="0" borderId="38" xfId="0" applyFont="1" applyBorder="1" applyAlignment="1">
      <alignment horizontal="left" vertical="center" wrapText="1"/>
    </xf>
    <xf numFmtId="44" fontId="4" fillId="0" borderId="26" xfId="1" applyFont="1" applyFill="1" applyBorder="1" applyAlignment="1">
      <alignment horizontal="center" vertical="center" wrapText="1"/>
    </xf>
    <xf numFmtId="9" fontId="4" fillId="0" borderId="20" xfId="2" applyFont="1" applyFill="1" applyBorder="1" applyAlignment="1" applyProtection="1">
      <alignment vertical="center" wrapText="1"/>
    </xf>
    <xf numFmtId="0" fontId="3" fillId="0" borderId="40" xfId="0" applyFont="1" applyBorder="1" applyAlignment="1">
      <alignment horizontal="left" vertical="center" wrapText="1"/>
    </xf>
    <xf numFmtId="0" fontId="4" fillId="4" borderId="38" xfId="0" applyFont="1" applyFill="1" applyBorder="1" applyAlignment="1">
      <alignment horizontal="center" vertical="center" wrapText="1"/>
    </xf>
    <xf numFmtId="0" fontId="13" fillId="0" borderId="38" xfId="0" applyFont="1" applyBorder="1" applyAlignment="1">
      <alignment horizontal="center" vertical="center" wrapText="1"/>
    </xf>
    <xf numFmtId="3" fontId="3" fillId="0" borderId="38" xfId="0" applyNumberFormat="1" applyFont="1" applyBorder="1" applyAlignment="1">
      <alignment horizontal="center" vertical="center" wrapText="1"/>
    </xf>
    <xf numFmtId="166" fontId="3" fillId="0" borderId="38" xfId="0" applyNumberFormat="1" applyFont="1" applyBorder="1" applyAlignment="1">
      <alignment horizontal="center" vertical="center" wrapText="1"/>
    </xf>
    <xf numFmtId="9" fontId="3" fillId="0" borderId="38" xfId="0" applyNumberFormat="1" applyFont="1" applyBorder="1" applyAlignment="1">
      <alignment horizontal="center" vertical="center" wrapText="1"/>
    </xf>
    <xf numFmtId="4" fontId="3" fillId="0" borderId="38" xfId="0" applyNumberFormat="1" applyFont="1" applyBorder="1" applyAlignment="1">
      <alignment horizontal="center" vertical="center" wrapText="1"/>
    </xf>
    <xf numFmtId="0" fontId="4" fillId="0" borderId="38" xfId="0" applyFont="1" applyBorder="1" applyAlignment="1">
      <alignment horizontal="center" vertical="center" wrapText="1"/>
    </xf>
    <xf numFmtId="0" fontId="1" fillId="0" borderId="38" xfId="0" applyFont="1" applyBorder="1" applyAlignment="1">
      <alignment vertical="center"/>
    </xf>
    <xf numFmtId="3" fontId="13" fillId="0" borderId="38" xfId="0" applyNumberFormat="1" applyFont="1" applyBorder="1" applyAlignment="1">
      <alignment horizontal="center" vertical="center" wrapText="1"/>
    </xf>
    <xf numFmtId="3" fontId="13" fillId="0" borderId="38" xfId="0" applyNumberFormat="1" applyFont="1" applyBorder="1" applyAlignment="1">
      <alignment horizontal="center" vertical="center"/>
    </xf>
    <xf numFmtId="0" fontId="19" fillId="4" borderId="38" xfId="0" applyFont="1" applyFill="1" applyBorder="1" applyAlignment="1">
      <alignment horizontal="center" vertical="center" wrapText="1"/>
    </xf>
    <xf numFmtId="0" fontId="13" fillId="0" borderId="38" xfId="0" applyFont="1" applyBorder="1" applyAlignment="1">
      <alignment horizontal="center" vertical="center"/>
    </xf>
    <xf numFmtId="9" fontId="3" fillId="0" borderId="49" xfId="0" applyNumberFormat="1" applyFont="1" applyBorder="1" applyAlignment="1">
      <alignment horizontal="center" vertical="center" wrapText="1"/>
    </xf>
    <xf numFmtId="166" fontId="4" fillId="0" borderId="38" xfId="0" applyNumberFormat="1" applyFont="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xf>
    <xf numFmtId="167" fontId="4" fillId="0" borderId="38" xfId="1" applyNumberFormat="1" applyFont="1" applyFill="1" applyBorder="1" applyAlignment="1">
      <alignment horizontal="right" vertical="center"/>
    </xf>
    <xf numFmtId="167" fontId="3" fillId="0" borderId="38" xfId="1" applyNumberFormat="1" applyFont="1" applyFill="1" applyBorder="1" applyAlignment="1" applyProtection="1">
      <alignment vertical="center" wrapText="1"/>
    </xf>
    <xf numFmtId="44" fontId="3" fillId="0" borderId="38" xfId="1" applyFont="1" applyFill="1" applyBorder="1" applyAlignment="1">
      <alignment horizontal="center" vertical="center" wrapText="1"/>
    </xf>
    <xf numFmtId="165" fontId="3" fillId="0" borderId="0" xfId="1" applyNumberFormat="1" applyFont="1" applyFill="1" applyBorder="1" applyAlignment="1" applyProtection="1">
      <alignment horizontal="center" vertical="center" wrapText="1"/>
    </xf>
    <xf numFmtId="44" fontId="3" fillId="0" borderId="0" xfId="1" applyFont="1" applyFill="1" applyBorder="1" applyAlignment="1">
      <alignment horizontal="center" vertical="center" wrapText="1"/>
    </xf>
    <xf numFmtId="44" fontId="4" fillId="0" borderId="38" xfId="1" applyFont="1" applyFill="1" applyBorder="1" applyAlignment="1">
      <alignment horizontal="center" vertical="center" wrapText="1"/>
    </xf>
    <xf numFmtId="164" fontId="1" fillId="0" borderId="0" xfId="7" applyFont="1" applyFill="1" applyBorder="1" applyAlignment="1" applyProtection="1">
      <alignment horizontal="center" vertical="center"/>
    </xf>
    <xf numFmtId="9" fontId="1" fillId="0" borderId="0" xfId="7" applyNumberFormat="1" applyFont="1" applyFill="1" applyBorder="1" applyAlignment="1" applyProtection="1">
      <alignment horizontal="center" vertical="center"/>
    </xf>
    <xf numFmtId="9" fontId="1" fillId="0" borderId="38" xfId="7" applyNumberFormat="1" applyFont="1" applyFill="1" applyBorder="1" applyAlignment="1" applyProtection="1">
      <alignment horizontal="center" vertical="center"/>
    </xf>
    <xf numFmtId="0" fontId="1" fillId="0" borderId="38" xfId="7" applyNumberFormat="1" applyFont="1" applyFill="1" applyBorder="1" applyAlignment="1" applyProtection="1">
      <alignment horizontal="center" vertical="center"/>
    </xf>
    <xf numFmtId="44" fontId="3" fillId="0" borderId="46" xfId="1" applyFont="1" applyFill="1" applyBorder="1" applyAlignment="1">
      <alignment vertical="center"/>
    </xf>
    <xf numFmtId="44" fontId="3" fillId="0" borderId="38" xfId="1" applyFont="1" applyFill="1" applyBorder="1" applyAlignment="1">
      <alignment vertical="center"/>
    </xf>
    <xf numFmtId="44" fontId="1" fillId="0" borderId="0" xfId="7" applyNumberFormat="1" applyFont="1" applyFill="1" applyBorder="1" applyAlignment="1" applyProtection="1">
      <alignment horizontal="center" vertical="center"/>
    </xf>
    <xf numFmtId="0" fontId="1" fillId="0" borderId="47" xfId="7" applyNumberFormat="1" applyFont="1" applyFill="1" applyBorder="1" applyAlignment="1" applyProtection="1">
      <alignment horizontal="center" vertical="center"/>
    </xf>
    <xf numFmtId="9" fontId="1" fillId="0" borderId="47" xfId="7" applyNumberFormat="1" applyFont="1" applyFill="1" applyBorder="1" applyAlignment="1" applyProtection="1">
      <alignment horizontal="center" vertical="center"/>
    </xf>
    <xf numFmtId="44" fontId="4" fillId="0" borderId="38" xfId="1" applyFont="1" applyFill="1" applyBorder="1" applyAlignment="1">
      <alignment horizontal="right" vertical="center" wrapText="1"/>
    </xf>
    <xf numFmtId="44" fontId="3" fillId="0" borderId="2" xfId="1" applyFont="1" applyFill="1" applyBorder="1" applyAlignment="1" applyProtection="1">
      <alignment horizontal="center" vertical="center" wrapText="1"/>
    </xf>
    <xf numFmtId="44" fontId="3" fillId="0" borderId="37" xfId="1" applyFont="1" applyFill="1" applyBorder="1" applyAlignment="1" applyProtection="1">
      <alignment horizontal="center" vertical="center" wrapText="1"/>
    </xf>
    <xf numFmtId="9" fontId="3" fillId="0" borderId="53" xfId="0" applyNumberFormat="1" applyFont="1" applyBorder="1" applyAlignment="1">
      <alignment horizontal="center" vertical="center" wrapText="1"/>
    </xf>
    <xf numFmtId="9" fontId="5" fillId="2" borderId="37" xfId="0" applyNumberFormat="1" applyFont="1" applyFill="1" applyBorder="1" applyAlignment="1">
      <alignment horizontal="center" vertical="center" wrapText="1"/>
    </xf>
    <xf numFmtId="165" fontId="3" fillId="0" borderId="26" xfId="1" applyNumberFormat="1" applyFont="1" applyFill="1" applyBorder="1" applyAlignment="1" applyProtection="1">
      <alignment horizontal="center" vertical="center" wrapText="1"/>
    </xf>
    <xf numFmtId="167" fontId="3" fillId="0" borderId="53" xfId="4" applyNumberFormat="1" applyFont="1" applyFill="1" applyBorder="1" applyAlignment="1">
      <alignment horizontal="center" vertical="center" wrapText="1"/>
    </xf>
    <xf numFmtId="165" fontId="3" fillId="0" borderId="57" xfId="1" applyNumberFormat="1" applyFont="1" applyFill="1" applyBorder="1" applyAlignment="1" applyProtection="1">
      <alignment horizontal="center" vertical="center" wrapText="1"/>
    </xf>
    <xf numFmtId="165" fontId="3" fillId="0" borderId="58" xfId="1" applyNumberFormat="1" applyFont="1" applyFill="1" applyBorder="1" applyAlignment="1" applyProtection="1">
      <alignment horizontal="center" vertical="center" wrapText="1"/>
    </xf>
    <xf numFmtId="165" fontId="3" fillId="0" borderId="61" xfId="1" applyNumberFormat="1" applyFont="1" applyFill="1" applyBorder="1" applyAlignment="1" applyProtection="1">
      <alignment horizontal="center" vertical="center" wrapText="1"/>
    </xf>
    <xf numFmtId="165" fontId="3" fillId="0" borderId="63" xfId="1" applyNumberFormat="1" applyFont="1" applyFill="1" applyBorder="1" applyAlignment="1" applyProtection="1">
      <alignment horizontal="center" vertical="center" wrapText="1"/>
    </xf>
    <xf numFmtId="44" fontId="1" fillId="0" borderId="63" xfId="7" applyNumberFormat="1" applyFont="1" applyFill="1" applyBorder="1" applyAlignment="1" applyProtection="1">
      <alignment horizontal="center" vertical="center"/>
    </xf>
    <xf numFmtId="44" fontId="1" fillId="0" borderId="64" xfId="7" applyNumberFormat="1" applyFont="1" applyFill="1" applyBorder="1" applyAlignment="1" applyProtection="1">
      <alignment horizontal="center" vertical="center"/>
    </xf>
    <xf numFmtId="0" fontId="3" fillId="0" borderId="2" xfId="0" applyFont="1" applyFill="1" applyBorder="1" applyAlignment="1">
      <alignment horizontal="center" vertical="center" wrapText="1"/>
    </xf>
    <xf numFmtId="0" fontId="1" fillId="0" borderId="38" xfId="0" applyFont="1" applyFill="1" applyBorder="1" applyAlignment="1">
      <alignment vertical="center"/>
    </xf>
    <xf numFmtId="44" fontId="3" fillId="0" borderId="26" xfId="1" applyFont="1" applyFill="1" applyBorder="1" applyAlignment="1">
      <alignment horizontal="center" vertical="center"/>
    </xf>
    <xf numFmtId="0" fontId="3" fillId="0" borderId="38"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2" xfId="0" applyFont="1" applyFill="1" applyBorder="1" applyAlignment="1">
      <alignment horizontal="left" vertical="center" wrapText="1"/>
    </xf>
    <xf numFmtId="9" fontId="3" fillId="0" borderId="2" xfId="0" applyNumberFormat="1" applyFont="1" applyFill="1" applyBorder="1" applyAlignment="1">
      <alignment horizontal="center" vertical="center" wrapText="1"/>
    </xf>
    <xf numFmtId="44" fontId="3" fillId="0" borderId="2" xfId="0" applyNumberFormat="1" applyFont="1" applyFill="1" applyBorder="1" applyAlignment="1">
      <alignment horizontal="center" vertical="center" wrapText="1"/>
    </xf>
    <xf numFmtId="9" fontId="3" fillId="0" borderId="2" xfId="2"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8" xfId="0" applyFont="1" applyFill="1" applyBorder="1" applyAlignment="1">
      <alignment vertical="top" wrapText="1"/>
    </xf>
    <xf numFmtId="0" fontId="3" fillId="0" borderId="26" xfId="0" applyFont="1" applyFill="1" applyBorder="1" applyAlignment="1">
      <alignment horizontal="center" vertical="center" wrapText="1"/>
    </xf>
    <xf numFmtId="1" fontId="3" fillId="0" borderId="2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1" fontId="3" fillId="0" borderId="38" xfId="0" applyNumberFormat="1" applyFont="1" applyFill="1" applyBorder="1" applyAlignment="1">
      <alignment horizontal="center" vertical="center" wrapText="1"/>
    </xf>
    <xf numFmtId="0" fontId="3" fillId="0" borderId="47" xfId="0" applyFont="1" applyFill="1" applyBorder="1" applyAlignment="1">
      <alignment vertical="top" wrapText="1"/>
    </xf>
    <xf numFmtId="0" fontId="3" fillId="0" borderId="47" xfId="0" applyFont="1" applyFill="1" applyBorder="1" applyAlignment="1">
      <alignment horizontal="center" vertical="center" wrapText="1"/>
    </xf>
    <xf numFmtId="1" fontId="3" fillId="0" borderId="47" xfId="0" applyNumberFormat="1" applyFont="1" applyFill="1" applyBorder="1" applyAlignment="1">
      <alignment horizontal="center" vertical="center" wrapText="1"/>
    </xf>
    <xf numFmtId="0" fontId="4" fillId="0" borderId="0" xfId="0" applyFont="1" applyFill="1" applyAlignment="1">
      <alignment vertical="center" wrapText="1"/>
    </xf>
    <xf numFmtId="0" fontId="0" fillId="0" borderId="0" xfId="0" applyFill="1" applyAlignment="1">
      <alignment vertical="center"/>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9" xfId="0" applyFont="1" applyFill="1" applyBorder="1" applyAlignment="1">
      <alignment horizontal="left" vertical="center" wrapText="1"/>
    </xf>
    <xf numFmtId="44" fontId="15" fillId="0" borderId="10" xfId="0" applyNumberFormat="1" applyFont="1" applyFill="1" applyBorder="1" applyAlignment="1">
      <alignment horizontal="center" vertical="center" wrapText="1"/>
    </xf>
    <xf numFmtId="0" fontId="0" fillId="0" borderId="0" xfId="0" applyFill="1"/>
    <xf numFmtId="0" fontId="15" fillId="0" borderId="32" xfId="0" applyFont="1" applyFill="1" applyBorder="1" applyAlignment="1">
      <alignment vertical="center" wrapText="1"/>
    </xf>
    <xf numFmtId="0" fontId="4" fillId="0" borderId="27" xfId="0" applyFont="1" applyFill="1" applyBorder="1" applyAlignment="1">
      <alignment horizontal="center" vertical="center" wrapText="1"/>
    </xf>
    <xf numFmtId="0" fontId="5" fillId="0" borderId="0" xfId="0" applyFont="1" applyFill="1" applyAlignment="1">
      <alignment horizontal="center" vertical="center" wrapText="1"/>
    </xf>
    <xf numFmtId="44" fontId="4" fillId="0" borderId="1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20" fillId="0" borderId="0" xfId="0" applyFont="1" applyFill="1" applyAlignment="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21" fillId="0" borderId="0" xfId="0" applyFont="1" applyFill="1" applyAlignment="1">
      <alignment vertical="center"/>
    </xf>
    <xf numFmtId="0" fontId="3" fillId="0" borderId="0" xfId="0" applyFont="1" applyFill="1" applyAlignment="1">
      <alignment vertical="center" wrapText="1"/>
    </xf>
    <xf numFmtId="0" fontId="3" fillId="0" borderId="38" xfId="0" applyFont="1" applyFill="1" applyBorder="1" applyAlignment="1">
      <alignment vertical="center" wrapText="1"/>
    </xf>
    <xf numFmtId="0" fontId="15" fillId="0" borderId="30" xfId="0" applyFont="1" applyFill="1" applyBorder="1" applyAlignment="1">
      <alignment horizontal="left" vertical="center" wrapText="1"/>
    </xf>
    <xf numFmtId="0" fontId="15" fillId="0" borderId="31" xfId="0" applyFont="1" applyFill="1" applyBorder="1" applyAlignment="1">
      <alignment horizontal="center" vertical="center" wrapText="1"/>
    </xf>
    <xf numFmtId="0" fontId="15" fillId="0" borderId="26" xfId="0" applyFont="1" applyFill="1" applyBorder="1" applyAlignment="1">
      <alignment horizontal="center" vertical="center" wrapText="1"/>
    </xf>
    <xf numFmtId="4" fontId="15" fillId="0" borderId="26" xfId="0" applyNumberFormat="1" applyFont="1" applyFill="1" applyBorder="1" applyAlignment="1">
      <alignment horizontal="center" vertical="center" wrapText="1"/>
    </xf>
    <xf numFmtId="44" fontId="15" fillId="0" borderId="26" xfId="0" applyNumberFormat="1" applyFont="1" applyFill="1" applyBorder="1" applyAlignment="1">
      <alignment horizontal="center" vertical="center" wrapText="1"/>
    </xf>
    <xf numFmtId="9" fontId="15" fillId="0" borderId="24" xfId="0" applyNumberFormat="1" applyFont="1" applyFill="1" applyBorder="1" applyAlignment="1">
      <alignment horizontal="center" vertical="center" wrapText="1"/>
    </xf>
    <xf numFmtId="0" fontId="20" fillId="0" borderId="10" xfId="0" applyFont="1" applyFill="1" applyBorder="1"/>
    <xf numFmtId="0" fontId="20" fillId="0" borderId="0" xfId="0" applyFont="1" applyFill="1"/>
    <xf numFmtId="0" fontId="20" fillId="0" borderId="38" xfId="0" applyFont="1" applyFill="1" applyBorder="1"/>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2" xfId="0" applyFont="1" applyFill="1" applyBorder="1" applyAlignment="1">
      <alignment horizontal="left" vertical="center" wrapText="1"/>
    </xf>
    <xf numFmtId="0" fontId="25" fillId="0" borderId="32" xfId="0" applyFont="1" applyFill="1" applyBorder="1" applyAlignment="1">
      <alignment vertical="center" wrapText="1"/>
    </xf>
    <xf numFmtId="0" fontId="15" fillId="0" borderId="50" xfId="0" applyFont="1" applyFill="1" applyBorder="1" applyAlignment="1">
      <alignment horizontal="left" vertical="center" wrapText="1"/>
    </xf>
    <xf numFmtId="0" fontId="15" fillId="0" borderId="48" xfId="0" applyFont="1" applyFill="1" applyBorder="1" applyAlignment="1">
      <alignment horizontal="center" vertical="center" wrapText="1"/>
    </xf>
    <xf numFmtId="0" fontId="15" fillId="0" borderId="47" xfId="0" applyFont="1" applyFill="1" applyBorder="1" applyAlignment="1">
      <alignment horizontal="center" vertical="center" wrapText="1"/>
    </xf>
    <xf numFmtId="4" fontId="15" fillId="0" borderId="38" xfId="0" applyNumberFormat="1" applyFont="1" applyFill="1" applyBorder="1" applyAlignment="1">
      <alignment horizontal="center" vertical="center" wrapText="1"/>
    </xf>
    <xf numFmtId="9" fontId="15" fillId="0" borderId="38" xfId="0" applyNumberFormat="1" applyFont="1" applyFill="1" applyBorder="1" applyAlignment="1">
      <alignment horizontal="center" vertical="center" wrapText="1"/>
    </xf>
    <xf numFmtId="4" fontId="15" fillId="0" borderId="21" xfId="0" applyNumberFormat="1" applyFont="1" applyFill="1" applyBorder="1" applyAlignment="1">
      <alignment horizontal="center" vertical="center" wrapText="1"/>
    </xf>
    <xf numFmtId="0" fontId="15" fillId="0" borderId="37" xfId="0" applyFont="1" applyFill="1" applyBorder="1" applyAlignment="1">
      <alignment horizontal="left" vertical="center" wrapText="1"/>
    </xf>
    <xf numFmtId="0" fontId="15" fillId="0" borderId="37" xfId="0" applyFont="1" applyFill="1" applyBorder="1" applyAlignment="1">
      <alignment horizontal="center" vertical="center" wrapText="1"/>
    </xf>
    <xf numFmtId="4" fontId="15" fillId="0" borderId="58" xfId="0" applyNumberFormat="1" applyFont="1" applyFill="1" applyBorder="1" applyAlignment="1">
      <alignment horizontal="center" vertical="center" wrapText="1"/>
    </xf>
    <xf numFmtId="0" fontId="1" fillId="0" borderId="0" xfId="0" applyFont="1" applyFill="1" applyAlignment="1">
      <alignment vertical="center"/>
    </xf>
    <xf numFmtId="0" fontId="3" fillId="0" borderId="37" xfId="0" applyFont="1" applyFill="1" applyBorder="1" applyAlignment="1">
      <alignment horizontal="left" vertical="center" wrapText="1"/>
    </xf>
    <xf numFmtId="44" fontId="3" fillId="0" borderId="38" xfId="0" applyNumberFormat="1" applyFont="1" applyFill="1" applyBorder="1" applyAlignment="1">
      <alignment horizontal="center" vertical="center" wrapText="1"/>
    </xf>
    <xf numFmtId="0" fontId="1" fillId="0" borderId="0" xfId="0" applyFont="1" applyFill="1"/>
    <xf numFmtId="0" fontId="3" fillId="0" borderId="27" xfId="0" applyFont="1" applyFill="1" applyBorder="1" applyAlignment="1">
      <alignment horizontal="center" vertical="center" wrapText="1"/>
    </xf>
    <xf numFmtId="165" fontId="4" fillId="0" borderId="2" xfId="1" applyNumberFormat="1" applyFont="1" applyFill="1" applyBorder="1" applyAlignment="1" applyProtection="1">
      <alignment horizontal="left" vertical="center"/>
    </xf>
    <xf numFmtId="166" fontId="4" fillId="0" borderId="2" xfId="0" applyNumberFormat="1" applyFont="1" applyFill="1" applyBorder="1" applyAlignment="1">
      <alignment horizontal="center" vertical="center"/>
    </xf>
    <xf numFmtId="166" fontId="4" fillId="0" borderId="5" xfId="0" applyNumberFormat="1" applyFont="1" applyFill="1" applyBorder="1" applyAlignment="1">
      <alignment vertical="center"/>
    </xf>
    <xf numFmtId="0" fontId="3" fillId="0" borderId="0" xfId="0" applyFont="1" applyFill="1" applyAlignment="1">
      <alignment horizontal="left" vertical="center"/>
    </xf>
    <xf numFmtId="49" fontId="3" fillId="0" borderId="38" xfId="0" applyNumberFormat="1" applyFont="1" applyFill="1" applyBorder="1"/>
    <xf numFmtId="0" fontId="3" fillId="0" borderId="0" xfId="0" applyFont="1" applyFill="1"/>
    <xf numFmtId="49" fontId="3" fillId="0" borderId="37" xfId="0" applyNumberFormat="1" applyFont="1" applyFill="1" applyBorder="1"/>
    <xf numFmtId="0" fontId="3" fillId="0" borderId="36" xfId="0" applyFont="1" applyFill="1" applyBorder="1" applyAlignment="1">
      <alignment horizontal="left" vertical="center" wrapText="1"/>
    </xf>
    <xf numFmtId="9" fontId="5" fillId="0" borderId="36" xfId="0" applyNumberFormat="1" applyFont="1" applyFill="1" applyBorder="1" applyAlignment="1">
      <alignment horizontal="center" vertical="center" wrapText="1"/>
    </xf>
    <xf numFmtId="0" fontId="3" fillId="0" borderId="53" xfId="0" applyFont="1" applyFill="1" applyBorder="1" applyAlignment="1">
      <alignment horizontal="left" vertical="center" wrapText="1"/>
    </xf>
    <xf numFmtId="0" fontId="3" fillId="0" borderId="53" xfId="0" applyFont="1" applyFill="1" applyBorder="1" applyAlignment="1">
      <alignment horizontal="center" vertical="center" wrapText="1"/>
    </xf>
    <xf numFmtId="9" fontId="5" fillId="0" borderId="37" xfId="0" applyNumberFormat="1" applyFont="1" applyFill="1" applyBorder="1" applyAlignment="1">
      <alignment horizontal="center" vertical="center" wrapText="1"/>
    </xf>
    <xf numFmtId="9" fontId="5" fillId="0" borderId="27" xfId="0" applyNumberFormat="1" applyFont="1" applyFill="1" applyBorder="1" applyAlignment="1">
      <alignment horizontal="center" vertical="center" wrapText="1"/>
    </xf>
    <xf numFmtId="165" fontId="4" fillId="0" borderId="28" xfId="1" applyNumberFormat="1" applyFont="1" applyFill="1" applyBorder="1" applyAlignment="1" applyProtection="1">
      <alignment horizontal="left" vertical="center"/>
    </xf>
    <xf numFmtId="166" fontId="4" fillId="0" borderId="10" xfId="0" applyNumberFormat="1" applyFont="1" applyFill="1" applyBorder="1" applyAlignment="1">
      <alignment horizontal="center" vertical="center"/>
    </xf>
    <xf numFmtId="166" fontId="4" fillId="0" borderId="10" xfId="0" applyNumberFormat="1" applyFont="1" applyFill="1" applyBorder="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3" fillId="0" borderId="2" xfId="3" applyFont="1" applyFill="1" applyBorder="1" applyAlignment="1">
      <alignment horizontal="center" vertical="center" wrapText="1"/>
    </xf>
    <xf numFmtId="167" fontId="3" fillId="0" borderId="2" xfId="3" applyNumberFormat="1"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10" xfId="3" applyFont="1" applyFill="1" applyBorder="1" applyAlignment="1">
      <alignment vertical="center" wrapText="1"/>
    </xf>
    <xf numFmtId="49" fontId="3" fillId="0" borderId="10" xfId="3" applyNumberFormat="1" applyFont="1" applyFill="1" applyBorder="1" applyAlignment="1">
      <alignment horizontal="center" vertical="center" wrapText="1"/>
    </xf>
    <xf numFmtId="1" fontId="3" fillId="0" borderId="10" xfId="3" applyNumberFormat="1" applyFont="1" applyFill="1" applyBorder="1" applyAlignment="1" applyProtection="1">
      <alignment horizontal="center" vertical="center" wrapText="1"/>
      <protection locked="0"/>
    </xf>
    <xf numFmtId="167" fontId="3" fillId="0" borderId="10" xfId="3" applyNumberFormat="1" applyFont="1" applyFill="1" applyBorder="1" applyAlignment="1">
      <alignment horizontal="center" vertical="center"/>
    </xf>
    <xf numFmtId="9" fontId="3" fillId="0" borderId="10" xfId="3" applyNumberFormat="1" applyFont="1" applyFill="1" applyBorder="1" applyAlignment="1">
      <alignment horizontal="center" vertical="center"/>
    </xf>
    <xf numFmtId="167" fontId="3" fillId="0" borderId="14" xfId="3" applyNumberFormat="1" applyFont="1" applyFill="1" applyBorder="1" applyAlignment="1">
      <alignment horizontal="center" vertical="center" wrapText="1"/>
    </xf>
    <xf numFmtId="49" fontId="3" fillId="0" borderId="13" xfId="3" applyNumberFormat="1" applyFont="1" applyFill="1" applyBorder="1" applyAlignment="1">
      <alignment horizontal="center" vertical="center" wrapText="1"/>
    </xf>
    <xf numFmtId="167" fontId="3" fillId="0" borderId="13" xfId="3" applyNumberFormat="1" applyFont="1" applyFill="1" applyBorder="1" applyAlignment="1">
      <alignment horizontal="center" vertical="center"/>
    </xf>
    <xf numFmtId="0" fontId="3" fillId="0" borderId="53" xfId="3" applyFont="1" applyFill="1" applyBorder="1" applyAlignment="1">
      <alignment horizontal="left" vertical="center" wrapText="1"/>
    </xf>
    <xf numFmtId="49" fontId="3" fillId="0" borderId="53" xfId="3"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67" fontId="3" fillId="0" borderId="10" xfId="0" applyNumberFormat="1" applyFont="1" applyFill="1" applyBorder="1" applyAlignment="1">
      <alignment horizontal="center" vertical="center"/>
    </xf>
    <xf numFmtId="9" fontId="3" fillId="0" borderId="10" xfId="0" applyNumberFormat="1" applyFont="1" applyFill="1" applyBorder="1" applyAlignment="1">
      <alignment horizontal="center" vertical="center"/>
    </xf>
    <xf numFmtId="49" fontId="3" fillId="0" borderId="53" xfId="0" applyNumberFormat="1" applyFont="1" applyFill="1" applyBorder="1" applyAlignment="1">
      <alignment horizontal="center" vertical="center" wrapText="1"/>
    </xf>
    <xf numFmtId="167" fontId="3" fillId="0" borderId="53" xfId="0" applyNumberFormat="1" applyFont="1" applyFill="1" applyBorder="1" applyAlignment="1">
      <alignment horizontal="center" vertical="center"/>
    </xf>
    <xf numFmtId="167" fontId="3" fillId="0" borderId="56" xfId="0" applyNumberFormat="1" applyFont="1" applyFill="1" applyBorder="1" applyAlignment="1">
      <alignment horizontal="center" vertical="center"/>
    </xf>
    <xf numFmtId="9" fontId="3" fillId="0" borderId="53"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wrapText="1"/>
    </xf>
    <xf numFmtId="167" fontId="3" fillId="0" borderId="13" xfId="0" applyNumberFormat="1" applyFont="1" applyFill="1" applyBorder="1" applyAlignment="1">
      <alignment horizontal="center" vertical="center"/>
    </xf>
    <xf numFmtId="1" fontId="3" fillId="0" borderId="26" xfId="3" applyNumberFormat="1" applyFont="1" applyFill="1" applyBorder="1" applyAlignment="1" applyProtection="1">
      <alignment horizontal="center" vertical="center" wrapText="1"/>
      <protection locked="0"/>
    </xf>
    <xf numFmtId="9" fontId="3" fillId="0" borderId="26" xfId="3" applyNumberFormat="1" applyFont="1" applyFill="1" applyBorder="1" applyAlignment="1">
      <alignment horizontal="center" vertical="center"/>
    </xf>
    <xf numFmtId="1" fontId="3" fillId="0" borderId="13" xfId="3" applyNumberFormat="1" applyFont="1" applyFill="1" applyBorder="1" applyAlignment="1" applyProtection="1">
      <alignment horizontal="center" vertical="center" wrapText="1"/>
      <protection locked="0"/>
    </xf>
    <xf numFmtId="0" fontId="4" fillId="0" borderId="0" xfId="3" applyFont="1" applyFill="1"/>
    <xf numFmtId="49" fontId="3" fillId="0" borderId="10" xfId="3" applyNumberFormat="1" applyFont="1" applyFill="1" applyBorder="1" applyAlignment="1">
      <alignment horizontal="center" vertical="center"/>
    </xf>
    <xf numFmtId="0" fontId="4" fillId="0" borderId="10" xfId="3" applyFont="1" applyFill="1" applyBorder="1" applyAlignment="1">
      <alignment horizontal="left" vertical="center"/>
    </xf>
    <xf numFmtId="0" fontId="3" fillId="0" borderId="2" xfId="3" applyFont="1" applyFill="1" applyBorder="1" applyAlignment="1">
      <alignment horizontal="center" vertical="center"/>
    </xf>
    <xf numFmtId="0" fontId="3" fillId="0" borderId="0" xfId="3" applyFont="1" applyFill="1"/>
    <xf numFmtId="0" fontId="3" fillId="0" borderId="2" xfId="3" applyFont="1" applyFill="1" applyBorder="1"/>
    <xf numFmtId="0" fontId="3" fillId="0" borderId="10" xfId="3" applyFont="1" applyFill="1" applyBorder="1" applyAlignment="1">
      <alignment horizontal="center" vertical="center"/>
    </xf>
    <xf numFmtId="0" fontId="3" fillId="0" borderId="10" xfId="3" applyFont="1" applyFill="1" applyBorder="1" applyAlignment="1">
      <alignment horizontal="left" vertical="center" wrapText="1"/>
    </xf>
    <xf numFmtId="167" fontId="3" fillId="0" borderId="14" xfId="3" applyNumberFormat="1" applyFont="1" applyFill="1" applyBorder="1" applyAlignment="1">
      <alignment horizontal="center" vertical="center"/>
    </xf>
    <xf numFmtId="0" fontId="3" fillId="0" borderId="10" xfId="3" applyFont="1" applyFill="1" applyBorder="1" applyAlignment="1">
      <alignment horizontal="left" vertical="top" wrapText="1"/>
    </xf>
    <xf numFmtId="0" fontId="3" fillId="0" borderId="13" xfId="3" applyFont="1" applyFill="1" applyBorder="1" applyAlignment="1">
      <alignment horizontal="center" vertical="center"/>
    </xf>
    <xf numFmtId="0" fontId="3" fillId="0" borderId="0" xfId="3" applyFont="1" applyFill="1" applyAlignment="1">
      <alignment horizontal="center" vertical="center"/>
    </xf>
    <xf numFmtId="0" fontId="3" fillId="0" borderId="10" xfId="3" applyFont="1" applyFill="1" applyBorder="1" applyAlignment="1">
      <alignment vertical="top" wrapText="1"/>
    </xf>
    <xf numFmtId="0" fontId="3" fillId="0" borderId="53" xfId="3" applyFont="1" applyFill="1" applyBorder="1" applyAlignment="1">
      <alignment horizontal="center" vertical="center"/>
    </xf>
    <xf numFmtId="167" fontId="3" fillId="0" borderId="53" xfId="3" applyNumberFormat="1" applyFont="1" applyFill="1" applyBorder="1" applyAlignment="1">
      <alignment horizontal="center" vertical="center"/>
    </xf>
    <xf numFmtId="167" fontId="3" fillId="0" borderId="46" xfId="3" applyNumberFormat="1" applyFont="1" applyFill="1" applyBorder="1" applyAlignment="1">
      <alignment horizontal="center" vertical="center"/>
    </xf>
    <xf numFmtId="0" fontId="3" fillId="0" borderId="37" xfId="3" applyFont="1" applyFill="1" applyBorder="1"/>
    <xf numFmtId="0" fontId="3" fillId="0" borderId="10" xfId="0" applyFont="1" applyFill="1" applyBorder="1" applyAlignment="1">
      <alignment horizontal="center" vertical="center"/>
    </xf>
    <xf numFmtId="0" fontId="3" fillId="0" borderId="10" xfId="0" applyFont="1" applyFill="1" applyBorder="1" applyAlignment="1">
      <alignment horizontal="left" vertical="center" wrapText="1"/>
    </xf>
    <xf numFmtId="167" fontId="3" fillId="0" borderId="14" xfId="0" applyNumberFormat="1" applyFont="1" applyFill="1" applyBorder="1" applyAlignment="1">
      <alignment horizontal="center" vertical="center"/>
    </xf>
    <xf numFmtId="0" fontId="3" fillId="0" borderId="2" xfId="0" applyFont="1" applyFill="1" applyBorder="1"/>
    <xf numFmtId="0" fontId="3" fillId="0" borderId="53" xfId="0" applyFont="1" applyFill="1" applyBorder="1" applyAlignment="1">
      <alignment horizontal="center" vertical="center"/>
    </xf>
    <xf numFmtId="0" fontId="3" fillId="0" borderId="37" xfId="0" applyFont="1" applyFill="1" applyBorder="1"/>
    <xf numFmtId="0" fontId="3" fillId="0" borderId="56" xfId="0" applyFont="1" applyFill="1" applyBorder="1" applyAlignment="1">
      <alignment horizontal="center" vertical="center"/>
    </xf>
    <xf numFmtId="0" fontId="3" fillId="0" borderId="36" xfId="0" applyFont="1" applyFill="1" applyBorder="1"/>
    <xf numFmtId="0" fontId="3" fillId="0" borderId="13"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3" xfId="0" applyFont="1" applyFill="1" applyBorder="1"/>
    <xf numFmtId="0" fontId="3" fillId="0" borderId="26" xfId="3" applyFont="1" applyFill="1" applyBorder="1" applyAlignment="1">
      <alignment horizontal="center" vertical="center" wrapText="1"/>
    </xf>
    <xf numFmtId="49" fontId="3" fillId="0" borderId="24" xfId="3" applyNumberFormat="1" applyFont="1" applyFill="1" applyBorder="1" applyAlignment="1">
      <alignment horizontal="left" vertical="top" wrapText="1"/>
    </xf>
    <xf numFmtId="0" fontId="3" fillId="0" borderId="26" xfId="3" applyFont="1" applyFill="1" applyBorder="1" applyAlignment="1">
      <alignment horizontal="center" vertical="center"/>
    </xf>
    <xf numFmtId="167" fontId="3" fillId="0" borderId="26" xfId="3" applyNumberFormat="1" applyFont="1" applyFill="1" applyBorder="1" applyAlignment="1">
      <alignment horizontal="center" vertical="center"/>
    </xf>
    <xf numFmtId="167" fontId="3" fillId="0" borderId="24" xfId="3" applyNumberFormat="1" applyFont="1" applyFill="1" applyBorder="1" applyAlignment="1">
      <alignment horizontal="center" vertical="center"/>
    </xf>
    <xf numFmtId="0" fontId="3" fillId="0" borderId="27" xfId="3" applyFont="1" applyFill="1" applyBorder="1"/>
    <xf numFmtId="0" fontId="3" fillId="0" borderId="13" xfId="3" applyFont="1" applyFill="1" applyBorder="1" applyAlignment="1">
      <alignment horizontal="center" vertical="center" wrapText="1"/>
    </xf>
    <xf numFmtId="49" fontId="3" fillId="0" borderId="16" xfId="3" applyNumberFormat="1" applyFont="1" applyFill="1" applyBorder="1" applyAlignment="1">
      <alignment horizontal="left" vertical="top" wrapText="1"/>
    </xf>
    <xf numFmtId="49" fontId="3" fillId="0" borderId="10" xfId="3" applyNumberFormat="1" applyFont="1" applyFill="1" applyBorder="1" applyAlignment="1">
      <alignment horizontal="left" vertical="top" wrapText="1"/>
    </xf>
    <xf numFmtId="167" fontId="4" fillId="0" borderId="10" xfId="3" applyNumberFormat="1" applyFont="1" applyFill="1" applyBorder="1" applyAlignment="1">
      <alignment horizontal="center" vertical="center"/>
    </xf>
    <xf numFmtId="167" fontId="3" fillId="0" borderId="0" xfId="3" applyNumberFormat="1" applyFont="1" applyFill="1" applyAlignment="1">
      <alignment horizontal="center" vertical="center"/>
    </xf>
    <xf numFmtId="0" fontId="3" fillId="0" borderId="0" xfId="3" applyFont="1" applyFill="1" applyAlignment="1">
      <alignment horizontal="center"/>
    </xf>
    <xf numFmtId="0" fontId="4" fillId="0" borderId="38" xfId="0" applyFont="1" applyFill="1" applyBorder="1" applyAlignment="1">
      <alignment vertical="center"/>
    </xf>
    <xf numFmtId="0" fontId="4" fillId="0" borderId="38" xfId="0" applyFont="1" applyFill="1" applyBorder="1" applyAlignment="1">
      <alignment horizontal="center" vertical="center"/>
    </xf>
    <xf numFmtId="0" fontId="1" fillId="0" borderId="38" xfId="0" applyFont="1" applyFill="1" applyBorder="1"/>
    <xf numFmtId="0" fontId="3" fillId="0" borderId="26" xfId="0" applyFont="1" applyFill="1" applyBorder="1" applyAlignment="1">
      <alignment horizontal="center" vertical="center"/>
    </xf>
    <xf numFmtId="2" fontId="3" fillId="0" borderId="26" xfId="0" applyNumberFormat="1" applyFont="1" applyFill="1" applyBorder="1" applyAlignment="1">
      <alignment horizontal="left" vertical="center" wrapText="1"/>
    </xf>
    <xf numFmtId="2" fontId="3" fillId="0" borderId="26" xfId="0" applyNumberFormat="1" applyFont="1" applyFill="1" applyBorder="1" applyAlignment="1">
      <alignment horizontal="center" vertical="center" wrapText="1"/>
    </xf>
    <xf numFmtId="2" fontId="3" fillId="0" borderId="26" xfId="0" applyNumberFormat="1" applyFont="1" applyFill="1" applyBorder="1" applyAlignment="1">
      <alignment horizontal="center" vertical="center"/>
    </xf>
    <xf numFmtId="0" fontId="3" fillId="0" borderId="38" xfId="0" applyFont="1" applyFill="1" applyBorder="1" applyAlignment="1">
      <alignment horizontal="center" vertical="center"/>
    </xf>
    <xf numFmtId="2" fontId="3" fillId="0" borderId="38" xfId="0" applyNumberFormat="1" applyFont="1" applyFill="1" applyBorder="1" applyAlignment="1">
      <alignment horizontal="left" vertical="center" wrapText="1"/>
    </xf>
    <xf numFmtId="2" fontId="3" fillId="0" borderId="38" xfId="0" applyNumberFormat="1" applyFont="1" applyFill="1" applyBorder="1" applyAlignment="1">
      <alignment horizontal="center" vertical="center" wrapText="1"/>
    </xf>
    <xf numFmtId="2" fontId="3" fillId="0" borderId="38" xfId="0" applyNumberFormat="1" applyFont="1" applyFill="1" applyBorder="1" applyAlignment="1">
      <alignment horizontal="center" vertical="center"/>
    </xf>
    <xf numFmtId="0" fontId="3" fillId="0" borderId="38" xfId="0" applyFont="1" applyFill="1" applyBorder="1" applyAlignment="1">
      <alignment horizontal="left" vertical="center" wrapText="1"/>
    </xf>
    <xf numFmtId="44" fontId="4" fillId="0" borderId="38" xfId="0" applyNumberFormat="1" applyFont="1" applyFill="1" applyBorder="1" applyAlignment="1">
      <alignment horizontal="right" vertical="center" wrapText="1"/>
    </xf>
    <xf numFmtId="0" fontId="4" fillId="0" borderId="0" xfId="3" applyFont="1" applyFill="1" applyAlignment="1">
      <alignment horizontal="center"/>
    </xf>
    <xf numFmtId="0" fontId="3" fillId="0" borderId="51" xfId="0" applyFont="1" applyFill="1" applyBorder="1"/>
    <xf numFmtId="0" fontId="3" fillId="0" borderId="38" xfId="0" applyFont="1" applyFill="1" applyBorder="1"/>
    <xf numFmtId="0" fontId="3" fillId="0" borderId="38" xfId="3" applyFont="1" applyFill="1" applyBorder="1" applyAlignment="1">
      <alignment horizontal="center" vertical="center" wrapText="1"/>
    </xf>
    <xf numFmtId="0" fontId="3" fillId="0" borderId="46" xfId="3" applyFont="1" applyFill="1" applyBorder="1" applyAlignment="1">
      <alignment horizontal="center" vertical="center"/>
    </xf>
    <xf numFmtId="0" fontId="3" fillId="0" borderId="0" xfId="0" applyFont="1" applyFill="1" applyAlignment="1">
      <alignment horizontal="center"/>
    </xf>
    <xf numFmtId="0" fontId="3" fillId="0" borderId="38" xfId="0" applyFont="1" applyFill="1" applyBorder="1" applyAlignment="1">
      <alignment horizontal="center"/>
    </xf>
    <xf numFmtId="9" fontId="3" fillId="0" borderId="26" xfId="1" applyNumberFormat="1" applyFont="1" applyFill="1" applyBorder="1" applyAlignment="1">
      <alignment horizontal="center" vertical="center"/>
    </xf>
    <xf numFmtId="9" fontId="3" fillId="0" borderId="26" xfId="2" applyFont="1" applyFill="1" applyBorder="1" applyAlignment="1">
      <alignment vertical="center"/>
    </xf>
    <xf numFmtId="0" fontId="3" fillId="0" borderId="26" xfId="0" applyFont="1" applyFill="1" applyBorder="1"/>
    <xf numFmtId="0" fontId="3" fillId="0" borderId="24" xfId="0" applyFont="1" applyFill="1" applyBorder="1"/>
    <xf numFmtId="168" fontId="3" fillId="0" borderId="26" xfId="0" applyNumberFormat="1" applyFont="1" applyFill="1" applyBorder="1" applyAlignment="1">
      <alignment horizontal="center" vertical="center"/>
    </xf>
    <xf numFmtId="0" fontId="3" fillId="0" borderId="38" xfId="3" applyFont="1" applyFill="1" applyBorder="1"/>
    <xf numFmtId="0" fontId="3" fillId="0" borderId="36" xfId="3" applyFont="1" applyFill="1" applyBorder="1"/>
    <xf numFmtId="44" fontId="4" fillId="0" borderId="38" xfId="0" applyNumberFormat="1" applyFont="1" applyFill="1" applyBorder="1" applyAlignment="1">
      <alignment vertical="center"/>
    </xf>
    <xf numFmtId="0" fontId="13" fillId="0" borderId="42" xfId="6" applyFont="1" applyFill="1" applyBorder="1" applyAlignment="1">
      <alignment horizontal="center" vertical="center" wrapText="1"/>
    </xf>
    <xf numFmtId="0" fontId="13" fillId="0" borderId="38" xfId="6" applyFont="1" applyFill="1" applyBorder="1" applyAlignment="1">
      <alignment horizontal="left" vertical="center" wrapText="1"/>
    </xf>
    <xf numFmtId="0" fontId="13" fillId="0" borderId="38" xfId="6" applyFont="1" applyFill="1" applyBorder="1" applyAlignment="1">
      <alignment horizontal="center" vertical="center" wrapText="1"/>
    </xf>
    <xf numFmtId="0" fontId="1" fillId="0" borderId="38" xfId="3" applyFont="1" applyFill="1" applyBorder="1" applyAlignment="1">
      <alignment horizontal="center" vertical="center"/>
    </xf>
    <xf numFmtId="167" fontId="1" fillId="0" borderId="38" xfId="3" applyNumberFormat="1" applyFont="1" applyFill="1" applyBorder="1" applyAlignment="1">
      <alignment horizontal="center" vertical="center"/>
    </xf>
    <xf numFmtId="9" fontId="1" fillId="0" borderId="38" xfId="3" applyNumberFormat="1" applyFont="1" applyFill="1" applyBorder="1" applyAlignment="1">
      <alignment horizontal="center" vertical="center"/>
    </xf>
    <xf numFmtId="0" fontId="6" fillId="0" borderId="38"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0" xfId="0" applyFont="1" applyFill="1" applyAlignment="1">
      <alignment vertical="center"/>
    </xf>
    <xf numFmtId="166" fontId="4" fillId="0" borderId="0" xfId="0" applyNumberFormat="1" applyFont="1" applyFill="1" applyAlignment="1">
      <alignment vertical="center"/>
    </xf>
    <xf numFmtId="0" fontId="3" fillId="0" borderId="41" xfId="0" applyFont="1" applyFill="1" applyBorder="1" applyAlignment="1">
      <alignment horizontal="left" vertical="center" wrapText="1"/>
    </xf>
    <xf numFmtId="44" fontId="3" fillId="0" borderId="37" xfId="1" applyFont="1" applyFill="1" applyBorder="1" applyAlignment="1">
      <alignment horizontal="center" vertical="center" wrapText="1"/>
    </xf>
    <xf numFmtId="9" fontId="3" fillId="0" borderId="36" xfId="0" applyNumberFormat="1" applyFont="1" applyFill="1" applyBorder="1" applyAlignment="1">
      <alignment horizontal="center" vertical="center" wrapText="1"/>
    </xf>
    <xf numFmtId="0" fontId="20" fillId="0" borderId="38" xfId="0" applyFont="1" applyFill="1" applyBorder="1" applyAlignment="1">
      <alignment horizontal="center" vertical="center"/>
    </xf>
    <xf numFmtId="0" fontId="20" fillId="0" borderId="38" xfId="0" applyFont="1" applyFill="1" applyBorder="1" applyAlignment="1">
      <alignment vertical="center"/>
    </xf>
    <xf numFmtId="0" fontId="20" fillId="0" borderId="0" xfId="0" applyFont="1" applyFill="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4" fillId="0" borderId="1" xfId="0" applyFont="1" applyFill="1" applyBorder="1" applyAlignment="1">
      <alignment horizontal="left" vertical="center"/>
    </xf>
    <xf numFmtId="0" fontId="3" fillId="0" borderId="57"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3" fillId="0" borderId="57" xfId="0" applyFont="1" applyFill="1" applyBorder="1" applyAlignment="1">
      <alignment horizontal="center" vertical="center" wrapText="1"/>
    </xf>
    <xf numFmtId="166" fontId="4" fillId="0" borderId="26" xfId="0" applyNumberFormat="1" applyFont="1" applyFill="1" applyBorder="1" applyAlignment="1">
      <alignment horizontal="center" vertical="center"/>
    </xf>
    <xf numFmtId="166" fontId="4" fillId="0" borderId="26" xfId="0" applyNumberFormat="1" applyFont="1" applyFill="1" applyBorder="1" applyAlignment="1">
      <alignment vertical="center"/>
    </xf>
    <xf numFmtId="9" fontId="3" fillId="0" borderId="38" xfId="0" applyNumberFormat="1" applyFont="1" applyFill="1" applyBorder="1" applyAlignment="1">
      <alignment horizontal="center" vertical="center" wrapText="1"/>
    </xf>
    <xf numFmtId="167" fontId="3" fillId="0" borderId="38" xfId="0" applyNumberFormat="1" applyFont="1" applyFill="1" applyBorder="1" applyAlignment="1">
      <alignment vertical="center"/>
    </xf>
    <xf numFmtId="166" fontId="4" fillId="0" borderId="38" xfId="0" applyNumberFormat="1" applyFont="1" applyFill="1" applyBorder="1" applyAlignment="1">
      <alignment vertical="center"/>
    </xf>
    <xf numFmtId="0" fontId="3" fillId="0" borderId="38" xfId="0" applyFont="1" applyFill="1" applyBorder="1" applyAlignment="1">
      <alignment horizontal="left" vertical="center"/>
    </xf>
    <xf numFmtId="4" fontId="3" fillId="0" borderId="38" xfId="0" applyNumberFormat="1" applyFont="1" applyFill="1" applyBorder="1" applyAlignment="1">
      <alignment horizontal="right" vertical="center"/>
    </xf>
    <xf numFmtId="0" fontId="3" fillId="0" borderId="38" xfId="0" applyFont="1" applyFill="1" applyBorder="1" applyAlignment="1">
      <alignment horizontal="justify" vertical="center" wrapText="1"/>
    </xf>
    <xf numFmtId="0" fontId="4" fillId="0" borderId="38" xfId="0" applyFont="1" applyFill="1" applyBorder="1" applyAlignment="1">
      <alignment horizontal="center" vertical="center" wrapText="1"/>
    </xf>
    <xf numFmtId="44" fontId="4" fillId="0" borderId="38"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9" fontId="3" fillId="0" borderId="0" xfId="0" applyNumberFormat="1" applyFont="1" applyFill="1" applyAlignment="1">
      <alignment horizontal="center" vertical="center" wrapText="1"/>
    </xf>
    <xf numFmtId="167" fontId="4" fillId="0" borderId="38" xfId="0" applyNumberFormat="1" applyFont="1" applyFill="1" applyBorder="1" applyAlignment="1">
      <alignment vertical="center"/>
    </xf>
    <xf numFmtId="0" fontId="23" fillId="0" borderId="0" xfId="0" applyFont="1" applyFill="1" applyAlignment="1">
      <alignment vertical="center"/>
    </xf>
    <xf numFmtId="0" fontId="3" fillId="0" borderId="59" xfId="0" applyFont="1" applyFill="1" applyBorder="1" applyAlignment="1">
      <alignment vertical="center" wrapText="1"/>
    </xf>
    <xf numFmtId="0" fontId="3" fillId="0" borderId="60" xfId="0" applyFont="1" applyFill="1" applyBorder="1" applyAlignment="1">
      <alignment vertical="center" wrapText="1"/>
    </xf>
    <xf numFmtId="0" fontId="3" fillId="0" borderId="57" xfId="0" quotePrefix="1" applyFont="1" applyFill="1" applyBorder="1" applyAlignment="1">
      <alignment horizontal="left" vertical="center" wrapText="1"/>
    </xf>
    <xf numFmtId="44" fontId="3" fillId="0" borderId="57" xfId="1" applyFont="1" applyFill="1" applyBorder="1" applyAlignment="1">
      <alignment horizontal="center" vertical="center" wrapText="1"/>
    </xf>
    <xf numFmtId="9" fontId="5" fillId="0" borderId="57" xfId="0" applyNumberFormat="1" applyFont="1" applyFill="1" applyBorder="1" applyAlignment="1">
      <alignment horizontal="center" vertical="center" wrapText="1"/>
    </xf>
    <xf numFmtId="44" fontId="3" fillId="0" borderId="57"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57" xfId="0" applyFont="1" applyFill="1" applyBorder="1" applyAlignment="1">
      <alignment vertical="center" wrapText="1"/>
    </xf>
    <xf numFmtId="165" fontId="4" fillId="0" borderId="0" xfId="1" applyNumberFormat="1" applyFont="1" applyFill="1" applyBorder="1" applyAlignment="1" applyProtection="1">
      <alignment horizontal="center" vertical="center"/>
    </xf>
    <xf numFmtId="0" fontId="1" fillId="0" borderId="38" xfId="0" applyFont="1" applyFill="1" applyBorder="1" applyAlignment="1">
      <alignment horizontal="left" vertical="center" wrapText="1"/>
    </xf>
    <xf numFmtId="43" fontId="3"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0" xfId="0" applyFont="1" applyFill="1" applyBorder="1" applyAlignment="1">
      <alignment vertical="center" wrapText="1"/>
    </xf>
    <xf numFmtId="0" fontId="13" fillId="0" borderId="10" xfId="0"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44" fontId="13" fillId="0" borderId="10" xfId="1" applyFont="1" applyFill="1" applyBorder="1" applyAlignment="1">
      <alignment horizontal="center" vertical="center" wrapText="1"/>
    </xf>
    <xf numFmtId="44" fontId="3" fillId="0" borderId="10" xfId="1"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44" fontId="3" fillId="0" borderId="10" xfId="0" applyNumberFormat="1" applyFont="1" applyFill="1" applyBorder="1" applyAlignment="1">
      <alignment horizontal="center" vertical="center"/>
    </xf>
    <xf numFmtId="166" fontId="3" fillId="0" borderId="10" xfId="0" applyNumberFormat="1" applyFont="1" applyFill="1" applyBorder="1" applyAlignment="1">
      <alignment horizontal="center" vertical="center" wrapText="1"/>
    </xf>
    <xf numFmtId="0" fontId="3" fillId="0" borderId="10" xfId="0" applyFont="1" applyFill="1" applyBorder="1" applyAlignment="1">
      <alignment vertical="center"/>
    </xf>
    <xf numFmtId="44" fontId="4" fillId="0" borderId="10" xfId="0" applyNumberFormat="1" applyFont="1" applyFill="1" applyBorder="1" applyAlignment="1">
      <alignment horizontal="center" vertical="center"/>
    </xf>
    <xf numFmtId="166" fontId="3" fillId="0" borderId="0" xfId="0" applyNumberFormat="1" applyFont="1" applyFill="1" applyAlignment="1">
      <alignment vertical="center"/>
    </xf>
    <xf numFmtId="3" fontId="4" fillId="0" borderId="0" xfId="0" applyNumberFormat="1" applyFont="1" applyFill="1" applyAlignment="1">
      <alignment vertical="center"/>
    </xf>
    <xf numFmtId="9" fontId="5" fillId="0" borderId="2" xfId="2" applyFont="1" applyFill="1" applyBorder="1" applyAlignment="1">
      <alignment horizontal="center" vertical="center" wrapText="1"/>
    </xf>
    <xf numFmtId="0" fontId="4" fillId="0" borderId="10" xfId="0" applyFont="1" applyFill="1" applyBorder="1" applyAlignment="1">
      <alignment horizontal="left" vertical="center" wrapText="1"/>
    </xf>
    <xf numFmtId="9" fontId="3" fillId="0" borderId="4" xfId="0" applyNumberFormat="1" applyFont="1" applyFill="1" applyBorder="1" applyAlignment="1">
      <alignment horizontal="center" vertical="center" wrapText="1"/>
    </xf>
    <xf numFmtId="44" fontId="3" fillId="0" borderId="10" xfId="0"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165" fontId="4" fillId="0" borderId="0" xfId="1" applyNumberFormat="1" applyFont="1" applyFill="1" applyBorder="1" applyAlignment="1" applyProtection="1">
      <alignment horizontal="left" vertical="center"/>
    </xf>
    <xf numFmtId="166" fontId="4" fillId="0" borderId="0" xfId="0" applyNumberFormat="1" applyFont="1" applyFill="1" applyAlignment="1">
      <alignment horizontal="center" vertical="center"/>
    </xf>
    <xf numFmtId="44" fontId="3" fillId="0" borderId="0" xfId="0" applyNumberFormat="1" applyFont="1" applyFill="1" applyAlignment="1">
      <alignment vertical="center"/>
    </xf>
    <xf numFmtId="44" fontId="4" fillId="0" borderId="1" xfId="0" applyNumberFormat="1" applyFont="1" applyFill="1" applyBorder="1" applyAlignment="1">
      <alignment horizontal="left" vertical="center"/>
    </xf>
    <xf numFmtId="0" fontId="6" fillId="0" borderId="0" xfId="0" applyFont="1" applyFill="1"/>
    <xf numFmtId="0" fontId="4" fillId="0" borderId="38"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0" xfId="0" applyFont="1" applyFill="1" applyAlignment="1">
      <alignment horizontal="center" vertical="center" wrapText="1"/>
    </xf>
    <xf numFmtId="44" fontId="1" fillId="0" borderId="0" xfId="0" applyNumberFormat="1" applyFont="1" applyFill="1"/>
    <xf numFmtId="0" fontId="22" fillId="0" borderId="0" xfId="0" applyFont="1" applyFill="1" applyAlignment="1">
      <alignment horizontal="center" vertical="center"/>
    </xf>
    <xf numFmtId="0" fontId="22" fillId="0" borderId="0" xfId="0" applyFont="1" applyFill="1" applyAlignment="1">
      <alignment vertical="center"/>
    </xf>
    <xf numFmtId="0" fontId="5" fillId="0" borderId="35" xfId="0" applyFont="1" applyFill="1" applyBorder="1" applyAlignment="1">
      <alignment horizontal="center" vertical="center" wrapText="1"/>
    </xf>
    <xf numFmtId="169" fontId="5" fillId="0" borderId="35"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0" xfId="0" applyFont="1" applyFill="1" applyAlignment="1">
      <alignment vertical="center"/>
    </xf>
    <xf numFmtId="0" fontId="3" fillId="0" borderId="5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5" xfId="0" applyFont="1" applyFill="1" applyBorder="1" applyAlignment="1">
      <alignment horizontal="center" vertical="center"/>
    </xf>
    <xf numFmtId="9" fontId="3" fillId="0" borderId="38" xfId="0" applyNumberFormat="1" applyFont="1" applyFill="1" applyBorder="1" applyAlignment="1">
      <alignment horizontal="center" vertical="center"/>
    </xf>
    <xf numFmtId="169" fontId="3" fillId="0" borderId="35" xfId="0" applyNumberFormat="1" applyFont="1" applyFill="1" applyBorder="1" applyAlignment="1">
      <alignment vertical="center"/>
    </xf>
    <xf numFmtId="0" fontId="3" fillId="0" borderId="43" xfId="0" applyFont="1" applyFill="1" applyBorder="1" applyAlignment="1">
      <alignment vertical="center"/>
    </xf>
    <xf numFmtId="0" fontId="3" fillId="0" borderId="45" xfId="0" applyFont="1" applyFill="1" applyBorder="1" applyAlignment="1">
      <alignment vertical="center"/>
    </xf>
    <xf numFmtId="169" fontId="3" fillId="0" borderId="38" xfId="0" applyNumberFormat="1" applyFont="1" applyFill="1" applyBorder="1" applyAlignment="1">
      <alignment vertical="center"/>
    </xf>
    <xf numFmtId="0" fontId="3" fillId="0" borderId="46" xfId="0" applyFont="1" applyFill="1" applyBorder="1" applyAlignment="1">
      <alignment horizontal="center" vertical="center"/>
    </xf>
    <xf numFmtId="9" fontId="3" fillId="0" borderId="45" xfId="0" applyNumberFormat="1" applyFont="1" applyFill="1" applyBorder="1" applyAlignment="1">
      <alignment horizontal="center" vertical="center"/>
    </xf>
    <xf numFmtId="0" fontId="3" fillId="0" borderId="28" xfId="0" applyFont="1" applyFill="1" applyBorder="1" applyAlignment="1">
      <alignment vertical="center" wrapText="1"/>
    </xf>
    <xf numFmtId="170" fontId="4" fillId="0" borderId="26" xfId="0" applyNumberFormat="1" applyFont="1" applyFill="1" applyBorder="1" applyAlignment="1">
      <alignment vertical="center" wrapText="1"/>
    </xf>
    <xf numFmtId="0" fontId="4" fillId="0" borderId="0" xfId="0" applyFont="1" applyFill="1" applyAlignment="1">
      <alignment horizontal="left" vertical="center"/>
    </xf>
    <xf numFmtId="0" fontId="8" fillId="0" borderId="0" xfId="0" applyFont="1" applyFill="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13" fillId="0" borderId="38" xfId="0" applyFont="1" applyFill="1" applyBorder="1" applyAlignment="1">
      <alignment horizontal="center" vertical="center" wrapText="1"/>
    </xf>
    <xf numFmtId="0" fontId="13" fillId="0" borderId="38" xfId="0" applyFont="1" applyFill="1" applyBorder="1" applyAlignment="1">
      <alignment horizontal="center" vertical="center"/>
    </xf>
    <xf numFmtId="3" fontId="13" fillId="0" borderId="38" xfId="0" applyNumberFormat="1" applyFont="1" applyFill="1" applyBorder="1" applyAlignment="1">
      <alignment horizontal="center" vertical="center"/>
    </xf>
    <xf numFmtId="166" fontId="3" fillId="0" borderId="38" xfId="0" applyNumberFormat="1" applyFont="1" applyFill="1" applyBorder="1" applyAlignment="1">
      <alignment horizontal="center" vertical="center" wrapText="1"/>
    </xf>
    <xf numFmtId="9" fontId="3" fillId="0" borderId="49" xfId="0" applyNumberFormat="1" applyFont="1" applyFill="1" applyBorder="1" applyAlignment="1">
      <alignment horizontal="center" vertical="center" wrapText="1"/>
    </xf>
    <xf numFmtId="4" fontId="3" fillId="0" borderId="38" xfId="0" applyNumberFormat="1" applyFont="1" applyFill="1" applyBorder="1" applyAlignment="1">
      <alignment horizontal="center" vertical="center" wrapText="1"/>
    </xf>
    <xf numFmtId="0" fontId="17" fillId="0" borderId="0" xfId="0" applyFont="1" applyFill="1" applyAlignment="1">
      <alignment vertical="center"/>
    </xf>
    <xf numFmtId="49" fontId="4" fillId="3" borderId="10" xfId="3" applyNumberFormat="1" applyFont="1" applyFill="1" applyBorder="1" applyAlignment="1">
      <alignment horizontal="center" vertical="center"/>
    </xf>
    <xf numFmtId="0" fontId="3" fillId="3" borderId="0" xfId="3" applyFont="1" applyFill="1"/>
    <xf numFmtId="0" fontId="4" fillId="3" borderId="10" xfId="3" applyFont="1" applyFill="1" applyBorder="1" applyAlignment="1">
      <alignment horizontal="center" vertical="center"/>
    </xf>
    <xf numFmtId="0" fontId="4" fillId="3" borderId="26" xfId="0" applyFont="1" applyFill="1" applyBorder="1" applyAlignment="1">
      <alignment horizontal="center" vertical="center"/>
    </xf>
    <xf numFmtId="0" fontId="3" fillId="3" borderId="0" xfId="0" applyFont="1" applyFill="1"/>
    <xf numFmtId="0" fontId="4" fillId="3" borderId="2" xfId="0" applyFont="1" applyFill="1" applyBorder="1" applyAlignment="1">
      <alignment horizontal="center" vertical="center" wrapText="1"/>
    </xf>
    <xf numFmtId="0" fontId="21" fillId="3" borderId="0" xfId="0" applyFont="1" applyFill="1" applyAlignment="1">
      <alignment vertical="center"/>
    </xf>
    <xf numFmtId="0" fontId="3" fillId="0" borderId="38"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0" xfId="0" applyFont="1" applyFill="1" applyAlignment="1">
      <alignment horizontal="left" vertical="center" wrapText="1"/>
    </xf>
    <xf numFmtId="0" fontId="4" fillId="0" borderId="1" xfId="0" applyFont="1" applyFill="1" applyBorder="1" applyAlignment="1">
      <alignment horizontal="left" vertical="center"/>
    </xf>
    <xf numFmtId="0" fontId="4" fillId="0" borderId="38"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28" xfId="0" applyFont="1" applyFill="1" applyBorder="1" applyAlignment="1">
      <alignment horizontal="left"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4" fillId="0" borderId="14" xfId="3" applyFont="1" applyFill="1" applyBorder="1" applyAlignment="1">
      <alignment horizontal="center" vertical="center"/>
    </xf>
    <xf numFmtId="0" fontId="4" fillId="0" borderId="15" xfId="3" applyFont="1" applyFill="1" applyBorder="1" applyAlignment="1">
      <alignment horizontal="center" vertical="center"/>
    </xf>
    <xf numFmtId="0" fontId="4" fillId="0" borderId="11" xfId="3" applyFont="1" applyFill="1" applyBorder="1" applyAlignment="1">
      <alignment horizontal="center" vertical="center"/>
    </xf>
    <xf numFmtId="0" fontId="4" fillId="3" borderId="21" xfId="3" applyFont="1" applyFill="1" applyBorder="1" applyAlignment="1">
      <alignment horizontal="left" vertical="center"/>
    </xf>
    <xf numFmtId="0" fontId="4" fillId="3" borderId="0" xfId="3" applyFont="1" applyFill="1" applyAlignment="1">
      <alignment horizontal="left" vertical="center"/>
    </xf>
    <xf numFmtId="0" fontId="4" fillId="3" borderId="34" xfId="3" applyFont="1" applyFill="1" applyBorder="1" applyAlignment="1">
      <alignment horizontal="left" vertical="center"/>
    </xf>
    <xf numFmtId="0" fontId="4" fillId="3" borderId="21" xfId="3" applyFont="1" applyFill="1" applyBorder="1" applyAlignment="1">
      <alignment horizontal="left" vertical="center" wrapText="1"/>
    </xf>
    <xf numFmtId="0" fontId="4" fillId="3" borderId="0" xfId="3" applyFont="1" applyFill="1" applyAlignment="1">
      <alignment horizontal="left" vertical="center" wrapText="1"/>
    </xf>
    <xf numFmtId="0" fontId="4" fillId="3" borderId="34" xfId="3"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0" borderId="4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left"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0" borderId="28" xfId="0" applyFont="1" applyFill="1" applyBorder="1" applyAlignment="1">
      <alignment horizontal="left" vertical="center"/>
    </xf>
    <xf numFmtId="0" fontId="4" fillId="0" borderId="2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44" fontId="3" fillId="0" borderId="0" xfId="0" applyNumberFormat="1" applyFont="1" applyFill="1" applyAlignment="1">
      <alignment horizontal="center"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left" vertical="center" wrapText="1"/>
    </xf>
    <xf numFmtId="0" fontId="14" fillId="0" borderId="0" xfId="0" applyFont="1" applyFill="1" applyAlignment="1">
      <alignment horizontal="left" vertical="center" wrapText="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0" xfId="0" applyFont="1" applyFill="1" applyAlignment="1">
      <alignment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0" xfId="0" applyFont="1" applyAlignment="1">
      <alignment vertical="center" wrapText="1"/>
    </xf>
    <xf numFmtId="0" fontId="4" fillId="0" borderId="44" xfId="0" applyFont="1" applyFill="1" applyBorder="1" applyAlignment="1">
      <alignment horizontal="center"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4" fillId="0" borderId="1" xfId="0" applyFont="1" applyFill="1" applyBorder="1" applyAlignment="1">
      <alignment horizontal="right" vertical="center" wrapText="1"/>
    </xf>
    <xf numFmtId="0" fontId="4" fillId="0" borderId="0" xfId="0" applyFont="1" applyFill="1" applyAlignment="1">
      <alignment vertical="center"/>
    </xf>
    <xf numFmtId="0" fontId="4" fillId="0" borderId="33" xfId="0" applyFont="1" applyFill="1" applyBorder="1" applyAlignment="1">
      <alignment horizontal="left" vertical="center"/>
    </xf>
    <xf numFmtId="0" fontId="12" fillId="0" borderId="3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6" xfId="0" applyFont="1" applyFill="1" applyBorder="1" applyAlignment="1">
      <alignment horizontal="center" vertical="center"/>
    </xf>
    <xf numFmtId="44" fontId="3" fillId="0" borderId="47" xfId="1" applyFont="1" applyFill="1" applyBorder="1" applyAlignment="1">
      <alignment horizontal="center" vertical="center"/>
    </xf>
    <xf numFmtId="44" fontId="3" fillId="0" borderId="22" xfId="1" applyFont="1" applyFill="1" applyBorder="1" applyAlignment="1">
      <alignment horizontal="center" vertical="center"/>
    </xf>
    <xf numFmtId="44" fontId="3" fillId="0" borderId="26" xfId="1" applyFont="1" applyFill="1" applyBorder="1" applyAlignment="1">
      <alignment horizontal="center" vertical="center"/>
    </xf>
    <xf numFmtId="9" fontId="3" fillId="0" borderId="38" xfId="0" applyNumberFormat="1" applyFont="1" applyFill="1" applyBorder="1" applyAlignment="1">
      <alignment horizontal="center" vertical="center"/>
    </xf>
    <xf numFmtId="169" fontId="3" fillId="0" borderId="47" xfId="0" applyNumberFormat="1" applyFont="1" applyFill="1" applyBorder="1" applyAlignment="1">
      <alignment horizontal="center" vertical="center"/>
    </xf>
    <xf numFmtId="169" fontId="3" fillId="0" borderId="22" xfId="0" applyNumberFormat="1" applyFont="1" applyFill="1" applyBorder="1" applyAlignment="1">
      <alignment horizontal="center" vertical="center"/>
    </xf>
    <xf numFmtId="169" fontId="3" fillId="0" borderId="26" xfId="0" applyNumberFormat="1" applyFont="1" applyFill="1" applyBorder="1" applyAlignment="1">
      <alignment horizontal="center" vertical="center"/>
    </xf>
    <xf numFmtId="0" fontId="4" fillId="4" borderId="46"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3" fillId="0" borderId="38" xfId="0" applyFont="1" applyBorder="1" applyAlignment="1">
      <alignment horizontal="center" vertical="center"/>
    </xf>
    <xf numFmtId="0" fontId="4" fillId="0" borderId="0" xfId="0" applyFont="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4"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7" xfId="0" applyFont="1" applyBorder="1" applyAlignment="1">
      <alignment horizontal="center" vertical="center" wrapText="1"/>
    </xf>
    <xf numFmtId="165" fontId="3" fillId="0" borderId="3" xfId="1" applyNumberFormat="1" applyFont="1" applyFill="1" applyBorder="1" applyAlignment="1" applyProtection="1">
      <alignment horizontal="center" vertical="center" wrapText="1"/>
    </xf>
    <xf numFmtId="165" fontId="3" fillId="0" borderId="9" xfId="1" applyNumberFormat="1" applyFont="1" applyFill="1" applyBorder="1" applyAlignment="1" applyProtection="1">
      <alignment horizontal="center" vertical="center" wrapText="1"/>
    </xf>
    <xf numFmtId="165" fontId="3" fillId="0" borderId="27" xfId="1" applyNumberFormat="1" applyFont="1" applyFill="1" applyBorder="1" applyAlignment="1" applyProtection="1">
      <alignment horizontal="center" vertical="center" wrapText="1"/>
    </xf>
    <xf numFmtId="44" fontId="3" fillId="2" borderId="3" xfId="1" applyFont="1" applyFill="1" applyBorder="1" applyAlignment="1">
      <alignment horizontal="center" vertical="center" wrapText="1"/>
    </xf>
    <xf numFmtId="44" fontId="3" fillId="2" borderId="9" xfId="1" applyFont="1" applyFill="1" applyBorder="1" applyAlignment="1">
      <alignment horizontal="center" vertical="center" wrapText="1"/>
    </xf>
    <xf numFmtId="44" fontId="3" fillId="2" borderId="27" xfId="1" applyFont="1" applyFill="1" applyBorder="1" applyAlignment="1">
      <alignment horizontal="center" vertical="center" wrapText="1"/>
    </xf>
    <xf numFmtId="9" fontId="3" fillId="2" borderId="3"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44" fontId="3" fillId="0" borderId="3" xfId="0" applyNumberFormat="1" applyFont="1" applyBorder="1" applyAlignment="1">
      <alignment horizontal="center" vertical="center" wrapText="1"/>
    </xf>
    <xf numFmtId="44" fontId="3" fillId="0" borderId="9" xfId="0" applyNumberFormat="1" applyFont="1" applyBorder="1" applyAlignment="1">
      <alignment horizontal="center" vertical="center" wrapText="1"/>
    </xf>
    <xf numFmtId="44" fontId="3" fillId="0" borderId="27" xfId="0" applyNumberFormat="1" applyFont="1" applyBorder="1" applyAlignment="1">
      <alignment horizontal="center" vertical="center" wrapText="1"/>
    </xf>
    <xf numFmtId="0" fontId="3" fillId="0" borderId="36" xfId="0" applyFont="1" applyBorder="1" applyAlignment="1">
      <alignment horizontal="center" vertical="center" wrapText="1"/>
    </xf>
  </cellXfs>
  <cellStyles count="8">
    <cellStyle name="Dziesiętny" xfId="7" builtinId="3"/>
    <cellStyle name="Normal 2" xfId="6"/>
    <cellStyle name="Normalny" xfId="0" builtinId="0"/>
    <cellStyle name="Normalny 2" xfId="3"/>
    <cellStyle name="Procentowy" xfId="2" builtinId="5"/>
    <cellStyle name="Walutowy" xfId="1" builtinId="4"/>
    <cellStyle name="Walutowy 2" xfId="4"/>
    <cellStyle name="Walutowy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0" zoomScaleNormal="100" zoomScaleSheetLayoutView="80" workbookViewId="0">
      <selection activeCell="B8" sqref="B8"/>
    </sheetView>
  </sheetViews>
  <sheetFormatPr defaultColWidth="8.88671875" defaultRowHeight="11.4"/>
  <cols>
    <col min="1" max="1" width="4" style="150" customWidth="1"/>
    <col min="2" max="2" width="77.44140625" style="150" customWidth="1"/>
    <col min="3" max="3" width="4.88671875" style="150" customWidth="1"/>
    <col min="4" max="4" width="9.109375" style="150" customWidth="1"/>
    <col min="5" max="5" width="11.109375" style="150" customWidth="1"/>
    <col min="6" max="6" width="16.44140625" style="150" customWidth="1"/>
    <col min="7" max="7" width="7.33203125" style="150" customWidth="1"/>
    <col min="8" max="8" width="18.5546875" style="150" customWidth="1"/>
    <col min="9" max="9" width="18.6640625" style="150" customWidth="1"/>
    <col min="10" max="10" width="18" style="150" customWidth="1"/>
    <col min="11" max="16384" width="8.88671875" style="150"/>
  </cols>
  <sheetData>
    <row r="1" spans="1:10">
      <c r="J1" s="151" t="s">
        <v>222</v>
      </c>
    </row>
    <row r="2" spans="1:10">
      <c r="A2" s="444" t="s">
        <v>523</v>
      </c>
      <c r="B2" s="444"/>
      <c r="C2" s="444"/>
      <c r="D2" s="444"/>
      <c r="E2" s="444"/>
      <c r="F2" s="444"/>
      <c r="G2" s="444"/>
      <c r="H2" s="444"/>
      <c r="I2" s="444"/>
      <c r="J2" s="444"/>
    </row>
    <row r="3" spans="1:10" ht="45.6">
      <c r="A3" s="146" t="s">
        <v>0</v>
      </c>
      <c r="B3" s="146" t="s">
        <v>1</v>
      </c>
      <c r="C3" s="146" t="s">
        <v>2</v>
      </c>
      <c r="D3" s="146" t="s">
        <v>144</v>
      </c>
      <c r="E3" s="3" t="s">
        <v>3</v>
      </c>
      <c r="F3" s="146" t="s">
        <v>4</v>
      </c>
      <c r="G3" s="146" t="s">
        <v>5</v>
      </c>
      <c r="H3" s="146" t="s">
        <v>6</v>
      </c>
      <c r="I3" s="146" t="s">
        <v>234</v>
      </c>
      <c r="J3" s="146" t="s">
        <v>7</v>
      </c>
    </row>
    <row r="4" spans="1:10" ht="69.599999999999994" customHeight="1">
      <c r="A4" s="146">
        <v>1</v>
      </c>
      <c r="B4" s="152" t="s">
        <v>138</v>
      </c>
      <c r="C4" s="146" t="s">
        <v>8</v>
      </c>
      <c r="D4" s="146">
        <v>50</v>
      </c>
      <c r="E4" s="3"/>
      <c r="F4" s="50">
        <f t="shared" ref="F4:F30" si="0">D4*E4</f>
        <v>0</v>
      </c>
      <c r="G4" s="153"/>
      <c r="H4" s="154"/>
      <c r="I4" s="146"/>
      <c r="J4" s="146"/>
    </row>
    <row r="5" spans="1:10" ht="64.2" customHeight="1">
      <c r="A5" s="146">
        <v>2</v>
      </c>
      <c r="B5" s="152" t="s">
        <v>188</v>
      </c>
      <c r="C5" s="146" t="s">
        <v>8</v>
      </c>
      <c r="D5" s="146">
        <v>50</v>
      </c>
      <c r="E5" s="3"/>
      <c r="F5" s="50">
        <f t="shared" si="0"/>
        <v>0</v>
      </c>
      <c r="G5" s="153"/>
      <c r="H5" s="154"/>
      <c r="I5" s="146"/>
      <c r="J5" s="146"/>
    </row>
    <row r="6" spans="1:10" ht="49.95" customHeight="1">
      <c r="A6" s="146">
        <v>3</v>
      </c>
      <c r="B6" s="152" t="s">
        <v>136</v>
      </c>
      <c r="C6" s="146" t="s">
        <v>8</v>
      </c>
      <c r="D6" s="146">
        <v>100</v>
      </c>
      <c r="E6" s="3"/>
      <c r="F6" s="50">
        <f t="shared" si="0"/>
        <v>0</v>
      </c>
      <c r="G6" s="153"/>
      <c r="H6" s="154"/>
      <c r="I6" s="146"/>
      <c r="J6" s="146"/>
    </row>
    <row r="7" spans="1:10" ht="34.200000000000003" customHeight="1">
      <c r="A7" s="146">
        <v>4</v>
      </c>
      <c r="B7" s="152" t="s">
        <v>204</v>
      </c>
      <c r="C7" s="146" t="s">
        <v>8</v>
      </c>
      <c r="D7" s="146">
        <v>10</v>
      </c>
      <c r="E7" s="3"/>
      <c r="F7" s="50">
        <f t="shared" si="0"/>
        <v>0</v>
      </c>
      <c r="G7" s="153"/>
      <c r="H7" s="154"/>
      <c r="I7" s="146"/>
      <c r="J7" s="146"/>
    </row>
    <row r="8" spans="1:10" ht="36" customHeight="1">
      <c r="A8" s="146">
        <v>5</v>
      </c>
      <c r="B8" s="152" t="s">
        <v>139</v>
      </c>
      <c r="C8" s="146" t="s">
        <v>8</v>
      </c>
      <c r="D8" s="146">
        <v>75</v>
      </c>
      <c r="E8" s="3"/>
      <c r="F8" s="50">
        <f t="shared" si="0"/>
        <v>0</v>
      </c>
      <c r="G8" s="153"/>
      <c r="H8" s="154"/>
      <c r="I8" s="146"/>
      <c r="J8" s="146"/>
    </row>
    <row r="9" spans="1:10" ht="57.75" customHeight="1">
      <c r="A9" s="146">
        <v>6</v>
      </c>
      <c r="B9" s="152" t="s">
        <v>140</v>
      </c>
      <c r="C9" s="146" t="s">
        <v>8</v>
      </c>
      <c r="D9" s="146">
        <v>75</v>
      </c>
      <c r="E9" s="3"/>
      <c r="F9" s="50">
        <f t="shared" si="0"/>
        <v>0</v>
      </c>
      <c r="G9" s="153"/>
      <c r="H9" s="154"/>
      <c r="I9" s="146"/>
      <c r="J9" s="146"/>
    </row>
    <row r="10" spans="1:10" ht="17.25" customHeight="1">
      <c r="A10" s="146">
        <v>7</v>
      </c>
      <c r="B10" s="152" t="s">
        <v>137</v>
      </c>
      <c r="C10" s="146" t="s">
        <v>8</v>
      </c>
      <c r="D10" s="146">
        <v>300</v>
      </c>
      <c r="E10" s="3"/>
      <c r="F10" s="50">
        <f t="shared" si="0"/>
        <v>0</v>
      </c>
      <c r="G10" s="153"/>
      <c r="H10" s="154"/>
      <c r="I10" s="146"/>
      <c r="J10" s="146"/>
    </row>
    <row r="11" spans="1:10" ht="64.2" customHeight="1">
      <c r="A11" s="146">
        <v>8</v>
      </c>
      <c r="B11" s="152" t="s">
        <v>237</v>
      </c>
      <c r="C11" s="146" t="s">
        <v>8</v>
      </c>
      <c r="D11" s="146">
        <v>5</v>
      </c>
      <c r="E11" s="3"/>
      <c r="F11" s="50">
        <f t="shared" si="0"/>
        <v>0</v>
      </c>
      <c r="G11" s="153"/>
      <c r="H11" s="154"/>
      <c r="I11" s="146"/>
      <c r="J11" s="146"/>
    </row>
    <row r="12" spans="1:10" ht="49.95" customHeight="1">
      <c r="A12" s="146">
        <v>9</v>
      </c>
      <c r="B12" s="152" t="s">
        <v>601</v>
      </c>
      <c r="C12" s="146" t="s">
        <v>8</v>
      </c>
      <c r="D12" s="146">
        <v>10</v>
      </c>
      <c r="E12" s="3"/>
      <c r="F12" s="50">
        <f t="shared" si="0"/>
        <v>0</v>
      </c>
      <c r="G12" s="153"/>
      <c r="H12" s="154"/>
      <c r="I12" s="156"/>
      <c r="J12" s="146"/>
    </row>
    <row r="13" spans="1:10" ht="57">
      <c r="A13" s="146">
        <v>10</v>
      </c>
      <c r="B13" s="157" t="s">
        <v>517</v>
      </c>
      <c r="C13" s="158" t="s">
        <v>157</v>
      </c>
      <c r="D13" s="159">
        <v>1</v>
      </c>
      <c r="E13" s="3"/>
      <c r="F13" s="50">
        <f t="shared" si="0"/>
        <v>0</v>
      </c>
      <c r="G13" s="153"/>
      <c r="H13" s="154"/>
      <c r="I13" s="149"/>
      <c r="J13" s="149"/>
    </row>
    <row r="14" spans="1:10" ht="49.95" customHeight="1">
      <c r="A14" s="146">
        <v>11</v>
      </c>
      <c r="B14" s="157" t="s">
        <v>518</v>
      </c>
      <c r="C14" s="160" t="s">
        <v>157</v>
      </c>
      <c r="D14" s="161">
        <v>1</v>
      </c>
      <c r="E14" s="3"/>
      <c r="F14" s="50">
        <f t="shared" si="0"/>
        <v>0</v>
      </c>
      <c r="G14" s="153"/>
      <c r="H14" s="154"/>
      <c r="I14" s="149"/>
      <c r="J14" s="149"/>
    </row>
    <row r="15" spans="1:10" ht="45.6">
      <c r="A15" s="146">
        <v>12</v>
      </c>
      <c r="B15" s="157" t="s">
        <v>242</v>
      </c>
      <c r="C15" s="160" t="s">
        <v>157</v>
      </c>
      <c r="D15" s="161">
        <v>1</v>
      </c>
      <c r="E15" s="3"/>
      <c r="F15" s="50">
        <f t="shared" si="0"/>
        <v>0</v>
      </c>
      <c r="G15" s="153"/>
      <c r="H15" s="154"/>
      <c r="I15" s="149"/>
      <c r="J15" s="149"/>
    </row>
    <row r="16" spans="1:10" ht="68.400000000000006">
      <c r="A16" s="146">
        <v>13</v>
      </c>
      <c r="B16" s="157" t="s">
        <v>516</v>
      </c>
      <c r="C16" s="160" t="s">
        <v>157</v>
      </c>
      <c r="D16" s="161">
        <v>1</v>
      </c>
      <c r="E16" s="3"/>
      <c r="F16" s="50">
        <f t="shared" si="0"/>
        <v>0</v>
      </c>
      <c r="G16" s="153"/>
      <c r="H16" s="154"/>
      <c r="I16" s="149"/>
      <c r="J16" s="149"/>
    </row>
    <row r="17" spans="1:10" ht="57">
      <c r="A17" s="146">
        <v>14</v>
      </c>
      <c r="B17" s="157" t="s">
        <v>519</v>
      </c>
      <c r="C17" s="160" t="s">
        <v>157</v>
      </c>
      <c r="D17" s="161">
        <v>1</v>
      </c>
      <c r="E17" s="3"/>
      <c r="F17" s="50">
        <f t="shared" si="0"/>
        <v>0</v>
      </c>
      <c r="G17" s="153"/>
      <c r="H17" s="154"/>
      <c r="I17" s="149"/>
      <c r="J17" s="149"/>
    </row>
    <row r="18" spans="1:10" ht="22.8">
      <c r="A18" s="146">
        <v>15</v>
      </c>
      <c r="B18" s="157" t="s">
        <v>243</v>
      </c>
      <c r="C18" s="160" t="s">
        <v>157</v>
      </c>
      <c r="D18" s="161">
        <v>1</v>
      </c>
      <c r="E18" s="3"/>
      <c r="F18" s="50">
        <f t="shared" si="0"/>
        <v>0</v>
      </c>
      <c r="G18" s="153"/>
      <c r="H18" s="154"/>
      <c r="I18" s="149"/>
      <c r="J18" s="149"/>
    </row>
    <row r="19" spans="1:10" ht="22.8">
      <c r="A19" s="146">
        <v>16</v>
      </c>
      <c r="B19" s="157" t="s">
        <v>244</v>
      </c>
      <c r="C19" s="160" t="s">
        <v>157</v>
      </c>
      <c r="D19" s="161">
        <v>1</v>
      </c>
      <c r="E19" s="3"/>
      <c r="F19" s="50">
        <f t="shared" si="0"/>
        <v>0</v>
      </c>
      <c r="G19" s="153"/>
      <c r="H19" s="154"/>
      <c r="I19" s="149"/>
      <c r="J19" s="149"/>
    </row>
    <row r="20" spans="1:10" ht="34.200000000000003">
      <c r="A20" s="146">
        <v>17</v>
      </c>
      <c r="B20" s="157" t="s">
        <v>245</v>
      </c>
      <c r="C20" s="160" t="s">
        <v>157</v>
      </c>
      <c r="D20" s="161">
        <v>1</v>
      </c>
      <c r="E20" s="3"/>
      <c r="F20" s="50">
        <f t="shared" si="0"/>
        <v>0</v>
      </c>
      <c r="G20" s="153"/>
      <c r="H20" s="154"/>
      <c r="I20" s="149"/>
      <c r="J20" s="149"/>
    </row>
    <row r="21" spans="1:10" ht="22.8">
      <c r="A21" s="146">
        <v>18</v>
      </c>
      <c r="B21" s="157" t="s">
        <v>246</v>
      </c>
      <c r="C21" s="160" t="s">
        <v>157</v>
      </c>
      <c r="D21" s="161">
        <v>1</v>
      </c>
      <c r="E21" s="3"/>
      <c r="F21" s="50">
        <f t="shared" si="0"/>
        <v>0</v>
      </c>
      <c r="G21" s="153"/>
      <c r="H21" s="154"/>
      <c r="I21" s="149"/>
      <c r="J21" s="149"/>
    </row>
    <row r="22" spans="1:10" ht="34.200000000000003">
      <c r="A22" s="146">
        <v>19</v>
      </c>
      <c r="B22" s="157" t="s">
        <v>247</v>
      </c>
      <c r="C22" s="160" t="s">
        <v>157</v>
      </c>
      <c r="D22" s="161">
        <v>1</v>
      </c>
      <c r="E22" s="3"/>
      <c r="F22" s="50">
        <f t="shared" si="0"/>
        <v>0</v>
      </c>
      <c r="G22" s="153"/>
      <c r="H22" s="154"/>
      <c r="I22" s="149"/>
      <c r="J22" s="149"/>
    </row>
    <row r="23" spans="1:10" ht="22.8">
      <c r="A23" s="146">
        <v>20</v>
      </c>
      <c r="B23" s="157" t="s">
        <v>248</v>
      </c>
      <c r="C23" s="160" t="s">
        <v>157</v>
      </c>
      <c r="D23" s="161">
        <v>1</v>
      </c>
      <c r="E23" s="3"/>
      <c r="F23" s="50">
        <f t="shared" si="0"/>
        <v>0</v>
      </c>
      <c r="G23" s="153"/>
      <c r="H23" s="154"/>
      <c r="I23" s="149"/>
      <c r="J23" s="149"/>
    </row>
    <row r="24" spans="1:10" ht="34.200000000000003">
      <c r="A24" s="146">
        <v>21</v>
      </c>
      <c r="B24" s="157" t="s">
        <v>249</v>
      </c>
      <c r="C24" s="160" t="s">
        <v>157</v>
      </c>
      <c r="D24" s="161">
        <v>1</v>
      </c>
      <c r="E24" s="3"/>
      <c r="F24" s="50">
        <f t="shared" si="0"/>
        <v>0</v>
      </c>
      <c r="G24" s="153"/>
      <c r="H24" s="154"/>
      <c r="I24" s="149"/>
      <c r="J24" s="149"/>
    </row>
    <row r="25" spans="1:10" ht="45.6">
      <c r="A25" s="146">
        <v>22</v>
      </c>
      <c r="B25" s="157" t="s">
        <v>250</v>
      </c>
      <c r="C25" s="160" t="s">
        <v>157</v>
      </c>
      <c r="D25" s="161">
        <v>1</v>
      </c>
      <c r="E25" s="3"/>
      <c r="F25" s="50">
        <f t="shared" si="0"/>
        <v>0</v>
      </c>
      <c r="G25" s="153"/>
      <c r="H25" s="154"/>
      <c r="I25" s="149"/>
      <c r="J25" s="149"/>
    </row>
    <row r="26" spans="1:10" ht="45.6">
      <c r="A26" s="146">
        <v>23</v>
      </c>
      <c r="B26" s="157" t="s">
        <v>251</v>
      </c>
      <c r="C26" s="160" t="s">
        <v>252</v>
      </c>
      <c r="D26" s="161">
        <v>1</v>
      </c>
      <c r="E26" s="3"/>
      <c r="F26" s="50">
        <f t="shared" si="0"/>
        <v>0</v>
      </c>
      <c r="G26" s="153"/>
      <c r="H26" s="154"/>
      <c r="I26" s="149"/>
      <c r="J26" s="149"/>
    </row>
    <row r="27" spans="1:10" ht="34.200000000000003">
      <c r="A27" s="146">
        <v>24</v>
      </c>
      <c r="B27" s="157" t="s">
        <v>253</v>
      </c>
      <c r="C27" s="160" t="s">
        <v>157</v>
      </c>
      <c r="D27" s="161">
        <v>1</v>
      </c>
      <c r="E27" s="3"/>
      <c r="F27" s="50">
        <f t="shared" si="0"/>
        <v>0</v>
      </c>
      <c r="G27" s="153"/>
      <c r="H27" s="154"/>
      <c r="I27" s="149"/>
      <c r="J27" s="149"/>
    </row>
    <row r="28" spans="1:10" ht="45.6">
      <c r="A28" s="146">
        <v>25</v>
      </c>
      <c r="B28" s="157" t="s">
        <v>254</v>
      </c>
      <c r="C28" s="160" t="s">
        <v>157</v>
      </c>
      <c r="D28" s="161">
        <v>1</v>
      </c>
      <c r="E28" s="3"/>
      <c r="F28" s="50">
        <f t="shared" si="0"/>
        <v>0</v>
      </c>
      <c r="G28" s="153"/>
      <c r="H28" s="154"/>
      <c r="I28" s="149"/>
      <c r="J28" s="149"/>
    </row>
    <row r="29" spans="1:10" ht="45.6">
      <c r="A29" s="146">
        <v>26</v>
      </c>
      <c r="B29" s="157" t="s">
        <v>255</v>
      </c>
      <c r="C29" s="160" t="s">
        <v>157</v>
      </c>
      <c r="D29" s="161">
        <v>1</v>
      </c>
      <c r="E29" s="3"/>
      <c r="F29" s="50">
        <f t="shared" si="0"/>
        <v>0</v>
      </c>
      <c r="G29" s="153"/>
      <c r="H29" s="154"/>
      <c r="I29" s="149"/>
      <c r="J29" s="149"/>
    </row>
    <row r="30" spans="1:10" ht="45.6">
      <c r="A30" s="146">
        <v>27</v>
      </c>
      <c r="B30" s="162" t="s">
        <v>256</v>
      </c>
      <c r="C30" s="163" t="s">
        <v>157</v>
      </c>
      <c r="D30" s="164">
        <v>1</v>
      </c>
      <c r="E30" s="3"/>
      <c r="F30" s="50">
        <f t="shared" si="0"/>
        <v>0</v>
      </c>
      <c r="G30" s="153"/>
      <c r="H30" s="154"/>
      <c r="I30" s="149"/>
      <c r="J30" s="149"/>
    </row>
    <row r="31" spans="1:10">
      <c r="A31" s="445" t="s">
        <v>71</v>
      </c>
      <c r="B31" s="445"/>
      <c r="C31" s="445"/>
      <c r="D31" s="445"/>
      <c r="E31" s="445"/>
      <c r="F31" s="118">
        <f>SUM(F4:F30)</f>
        <v>0</v>
      </c>
      <c r="G31" s="153"/>
      <c r="H31" s="133">
        <f>SUM(H4:H30)</f>
        <v>0</v>
      </c>
    </row>
    <row r="32" spans="1:10" s="151" customFormat="1" ht="24" customHeight="1">
      <c r="B32" s="151" t="s">
        <v>129</v>
      </c>
    </row>
    <row r="33" spans="2:11" ht="58.2" customHeight="1">
      <c r="B33" s="443" t="s">
        <v>143</v>
      </c>
      <c r="C33" s="443"/>
      <c r="D33" s="443"/>
      <c r="E33" s="443"/>
      <c r="F33" s="443"/>
      <c r="G33" s="443"/>
      <c r="H33" s="165"/>
      <c r="I33" s="165"/>
      <c r="J33" s="165"/>
      <c r="K33" s="165"/>
    </row>
    <row r="34" spans="2:11">
      <c r="B34" s="151" t="s">
        <v>400</v>
      </c>
    </row>
  </sheetData>
  <mergeCells count="3">
    <mergeCell ref="B33:G33"/>
    <mergeCell ref="A2:J2"/>
    <mergeCell ref="A31:E31"/>
  </mergeCells>
  <printOptions horizontalCentered="1"/>
  <pageMargins left="0" right="0" top="0.59055118110236227" bottom="0" header="0.31496062992125984" footer="0"/>
  <pageSetup paperSize="9" scale="64" orientation="landscape" r:id="rId1"/>
  <headerFooter>
    <oddHeader>&amp;CZP/36/2023</oddHeader>
  </headerFooter>
  <rowBreaks count="1" manualBreakCount="1">
    <brk id="1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H4" sqref="H4:H6"/>
    </sheetView>
  </sheetViews>
  <sheetFormatPr defaultColWidth="8.88671875" defaultRowHeight="14.4"/>
  <cols>
    <col min="1" max="1" width="3.88671875" style="166" customWidth="1"/>
    <col min="2" max="2" width="77.44140625" style="166" customWidth="1"/>
    <col min="3" max="3" width="6.109375" style="166" customWidth="1"/>
    <col min="4" max="4" width="10.33203125" style="166" customWidth="1"/>
    <col min="5" max="5" width="12.109375" style="166" customWidth="1"/>
    <col min="6" max="6" width="14.44140625" style="166" customWidth="1"/>
    <col min="7" max="7" width="7.33203125" style="166" customWidth="1"/>
    <col min="8" max="8" width="14" style="166" customWidth="1"/>
    <col min="9" max="9" width="12.6640625" style="166" customWidth="1"/>
    <col min="10" max="10" width="12" style="166" customWidth="1"/>
    <col min="11" max="16384" width="8.88671875" style="166"/>
  </cols>
  <sheetData>
    <row r="1" spans="1:10">
      <c r="A1" s="150"/>
      <c r="B1" s="150"/>
      <c r="C1" s="150"/>
      <c r="D1" s="150"/>
      <c r="E1" s="150"/>
      <c r="F1" s="150"/>
      <c r="G1" s="150"/>
      <c r="H1" s="150"/>
      <c r="I1" s="150"/>
      <c r="J1" s="151" t="s">
        <v>230</v>
      </c>
    </row>
    <row r="2" spans="1:10">
      <c r="A2" s="444" t="s">
        <v>535</v>
      </c>
      <c r="B2" s="444"/>
      <c r="C2" s="444"/>
      <c r="D2" s="444"/>
      <c r="E2" s="444"/>
      <c r="F2" s="444"/>
      <c r="G2" s="444"/>
      <c r="H2" s="444"/>
      <c r="I2" s="444"/>
      <c r="J2" s="444"/>
    </row>
    <row r="3" spans="1:10" ht="42" customHeight="1">
      <c r="A3" s="146" t="s">
        <v>0</v>
      </c>
      <c r="B3" s="146" t="s">
        <v>1</v>
      </c>
      <c r="C3" s="146" t="s">
        <v>2</v>
      </c>
      <c r="D3" s="146" t="s">
        <v>144</v>
      </c>
      <c r="E3" s="3" t="s">
        <v>3</v>
      </c>
      <c r="F3" s="146" t="s">
        <v>4</v>
      </c>
      <c r="G3" s="167" t="s">
        <v>5</v>
      </c>
      <c r="H3" s="146" t="s">
        <v>6</v>
      </c>
      <c r="I3" s="146" t="s">
        <v>235</v>
      </c>
      <c r="J3" s="146" t="s">
        <v>7</v>
      </c>
    </row>
    <row r="4" spans="1:10" ht="34.200000000000003">
      <c r="A4" s="146">
        <v>1</v>
      </c>
      <c r="B4" s="152" t="s">
        <v>421</v>
      </c>
      <c r="C4" s="146" t="s">
        <v>8</v>
      </c>
      <c r="D4" s="146">
        <v>200</v>
      </c>
      <c r="E4" s="3"/>
      <c r="F4" s="50">
        <f>D4*E4</f>
        <v>0</v>
      </c>
      <c r="G4" s="169"/>
      <c r="H4" s="154"/>
      <c r="I4" s="146"/>
      <c r="J4" s="146"/>
    </row>
    <row r="5" spans="1:10" ht="30" customHeight="1">
      <c r="A5" s="146">
        <v>2</v>
      </c>
      <c r="B5" s="152" t="s">
        <v>209</v>
      </c>
      <c r="C5" s="146" t="s">
        <v>8</v>
      </c>
      <c r="D5" s="146">
        <v>40</v>
      </c>
      <c r="E5" s="3"/>
      <c r="F5" s="50">
        <f>D5*E5</f>
        <v>0</v>
      </c>
      <c r="G5" s="169"/>
      <c r="H5" s="154"/>
      <c r="I5" s="146"/>
      <c r="J5" s="146"/>
    </row>
    <row r="6" spans="1:10" ht="30" customHeight="1">
      <c r="A6" s="170">
        <v>3</v>
      </c>
      <c r="B6" s="335" t="s">
        <v>587</v>
      </c>
      <c r="C6" s="172" t="s">
        <v>8</v>
      </c>
      <c r="D6" s="172">
        <v>100</v>
      </c>
      <c r="E6" s="89"/>
      <c r="F6" s="336">
        <f>D6*E6</f>
        <v>0</v>
      </c>
      <c r="G6" s="169"/>
      <c r="H6" s="154"/>
      <c r="I6" s="172"/>
      <c r="J6" s="172"/>
    </row>
    <row r="7" spans="1:10" ht="23.4" customHeight="1">
      <c r="A7" s="455" t="s">
        <v>9</v>
      </c>
      <c r="B7" s="456"/>
      <c r="C7" s="456"/>
      <c r="D7" s="456"/>
      <c r="E7" s="457"/>
      <c r="F7" s="214">
        <f>SUM(F4:F5)</f>
        <v>0</v>
      </c>
      <c r="G7" s="76"/>
      <c r="H7" s="215">
        <f>SUM(H4:H5)</f>
        <v>0</v>
      </c>
      <c r="I7" s="216"/>
      <c r="J7" s="216"/>
    </row>
    <row r="8" spans="1:10" s="181" customFormat="1">
      <c r="A8" s="150"/>
      <c r="B8" s="165" t="s">
        <v>228</v>
      </c>
      <c r="C8" s="183"/>
      <c r="D8" s="183"/>
      <c r="E8" s="37"/>
      <c r="F8" s="183"/>
      <c r="G8" s="183"/>
      <c r="H8" s="183"/>
      <c r="I8" s="150"/>
      <c r="J8" s="150"/>
    </row>
    <row r="9" spans="1:10">
      <c r="A9" s="150"/>
      <c r="B9" s="446"/>
      <c r="C9" s="446"/>
      <c r="D9" s="446"/>
      <c r="E9" s="446"/>
      <c r="F9" s="446"/>
      <c r="G9" s="446"/>
      <c r="H9" s="446"/>
      <c r="I9" s="446"/>
      <c r="J9" s="446"/>
    </row>
    <row r="10" spans="1:10">
      <c r="A10" s="150"/>
      <c r="B10" s="446"/>
      <c r="C10" s="446"/>
      <c r="D10" s="446"/>
      <c r="E10" s="446"/>
      <c r="F10" s="183"/>
      <c r="G10" s="183"/>
      <c r="H10" s="217"/>
      <c r="I10" s="217"/>
      <c r="J10" s="217"/>
    </row>
    <row r="11" spans="1:10">
      <c r="A11" s="150"/>
      <c r="B11" s="446"/>
      <c r="C11" s="446"/>
      <c r="D11" s="446"/>
      <c r="E11" s="446"/>
      <c r="F11" s="183"/>
      <c r="G11" s="183"/>
      <c r="H11" s="447" t="s">
        <v>104</v>
      </c>
      <c r="I11" s="447"/>
      <c r="J11" s="447"/>
    </row>
  </sheetData>
  <mergeCells count="6">
    <mergeCell ref="B11:E11"/>
    <mergeCell ref="H11:J11"/>
    <mergeCell ref="A2:J2"/>
    <mergeCell ref="A7:E7"/>
    <mergeCell ref="B9:J9"/>
    <mergeCell ref="B10:E10"/>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H4" sqref="H4:H5"/>
    </sheetView>
  </sheetViews>
  <sheetFormatPr defaultColWidth="8.88671875" defaultRowHeight="13.8"/>
  <cols>
    <col min="1" max="1" width="4.5546875" style="10" customWidth="1"/>
    <col min="2" max="2" width="77.44140625" style="10" customWidth="1"/>
    <col min="3" max="3" width="6.44140625" style="10" customWidth="1"/>
    <col min="4" max="4" width="10" style="10" customWidth="1"/>
    <col min="5" max="5" width="11.6640625" style="10" customWidth="1"/>
    <col min="6" max="6" width="14.5546875" style="10" customWidth="1"/>
    <col min="7" max="7" width="7.33203125" style="10" customWidth="1"/>
    <col min="8" max="8" width="15" style="10" customWidth="1"/>
    <col min="9" max="9" width="16.33203125" style="10" customWidth="1"/>
    <col min="10" max="10" width="15.88671875" style="10" customWidth="1"/>
    <col min="11" max="16384" width="8.88671875" style="10"/>
  </cols>
  <sheetData>
    <row r="1" spans="1:10">
      <c r="A1" s="17"/>
      <c r="B1" s="17"/>
      <c r="C1" s="17"/>
      <c r="D1" s="17"/>
      <c r="E1" s="17"/>
      <c r="F1" s="17"/>
      <c r="G1" s="17"/>
      <c r="H1" s="17"/>
      <c r="I1" s="17"/>
      <c r="J1" s="31" t="s">
        <v>231</v>
      </c>
    </row>
    <row r="2" spans="1:10">
      <c r="A2" s="478" t="s">
        <v>536</v>
      </c>
      <c r="B2" s="478"/>
      <c r="C2" s="478"/>
      <c r="D2" s="478"/>
      <c r="E2" s="478"/>
      <c r="F2" s="478"/>
      <c r="G2" s="478"/>
      <c r="H2" s="478"/>
      <c r="I2" s="478"/>
      <c r="J2" s="478"/>
    </row>
    <row r="3" spans="1:10" ht="30.6">
      <c r="A3" s="1" t="s">
        <v>0</v>
      </c>
      <c r="B3" s="1" t="s">
        <v>1</v>
      </c>
      <c r="C3" s="1" t="s">
        <v>2</v>
      </c>
      <c r="D3" s="1" t="s">
        <v>144</v>
      </c>
      <c r="E3" s="3" t="s">
        <v>3</v>
      </c>
      <c r="F3" s="2" t="s">
        <v>4</v>
      </c>
      <c r="G3" s="4" t="s">
        <v>5</v>
      </c>
      <c r="H3" s="1" t="s">
        <v>6</v>
      </c>
      <c r="I3" s="1" t="s">
        <v>235</v>
      </c>
      <c r="J3" s="1" t="s">
        <v>7</v>
      </c>
    </row>
    <row r="4" spans="1:10" ht="79.8">
      <c r="A4" s="1">
        <v>1</v>
      </c>
      <c r="B4" s="5" t="s">
        <v>92</v>
      </c>
      <c r="C4" s="1" t="s">
        <v>8</v>
      </c>
      <c r="D4" s="2">
        <v>100</v>
      </c>
      <c r="E4" s="3"/>
      <c r="F4" s="7">
        <f>D4*E4</f>
        <v>0</v>
      </c>
      <c r="G4" s="49"/>
      <c r="H4" s="44"/>
      <c r="I4" s="1"/>
      <c r="J4" s="1"/>
    </row>
    <row r="5" spans="1:10" ht="79.8">
      <c r="A5" s="1">
        <v>2</v>
      </c>
      <c r="B5" s="5" t="s">
        <v>93</v>
      </c>
      <c r="C5" s="1" t="s">
        <v>8</v>
      </c>
      <c r="D5" s="2">
        <v>200</v>
      </c>
      <c r="E5" s="3"/>
      <c r="F5" s="7">
        <f>D5*E5</f>
        <v>0</v>
      </c>
      <c r="G5" s="49"/>
      <c r="H5" s="44"/>
      <c r="I5" s="1"/>
      <c r="J5" s="1"/>
    </row>
    <row r="6" spans="1:10" ht="21.6" customHeight="1">
      <c r="A6" s="1" t="s">
        <v>131</v>
      </c>
      <c r="B6" s="79" t="s">
        <v>202</v>
      </c>
      <c r="C6" s="479"/>
      <c r="D6" s="480"/>
      <c r="E6" s="481"/>
      <c r="F6" s="75">
        <f>SUM(F4:F5)</f>
        <v>0</v>
      </c>
      <c r="G6" s="76"/>
      <c r="H6" s="77">
        <f>SUM(H4:H5)</f>
        <v>0</v>
      </c>
      <c r="I6" s="78"/>
      <c r="J6" s="78"/>
    </row>
    <row r="7" spans="1:10">
      <c r="A7" s="17"/>
      <c r="B7" s="476"/>
      <c r="C7" s="476"/>
      <c r="D7" s="476"/>
      <c r="E7" s="476"/>
      <c r="F7" s="476"/>
      <c r="G7" s="476"/>
      <c r="H7" s="476"/>
      <c r="I7" s="476"/>
      <c r="J7" s="476"/>
    </row>
    <row r="8" spans="1:10" ht="22.95" customHeight="1">
      <c r="A8" s="17"/>
      <c r="B8" s="482" t="s">
        <v>422</v>
      </c>
      <c r="C8" s="482"/>
      <c r="D8" s="482"/>
      <c r="E8" s="482"/>
      <c r="F8" s="29"/>
      <c r="G8" s="29"/>
      <c r="H8" s="30"/>
      <c r="I8" s="17"/>
      <c r="J8" s="17"/>
    </row>
    <row r="9" spans="1:10">
      <c r="A9" s="17"/>
      <c r="B9" s="476"/>
      <c r="C9" s="476"/>
      <c r="D9" s="476"/>
      <c r="E9" s="476"/>
      <c r="F9" s="29"/>
      <c r="G9" s="29"/>
      <c r="H9" s="38"/>
      <c r="I9" s="38"/>
      <c r="J9" s="38"/>
    </row>
    <row r="10" spans="1:10">
      <c r="A10" s="17"/>
      <c r="B10" s="476"/>
      <c r="C10" s="476"/>
      <c r="D10" s="476"/>
      <c r="E10" s="476"/>
      <c r="F10" s="29"/>
      <c r="G10" s="29"/>
      <c r="H10" s="477" t="s">
        <v>104</v>
      </c>
      <c r="I10" s="477"/>
      <c r="J10" s="477"/>
    </row>
    <row r="11" spans="1:10">
      <c r="A11" s="17"/>
    </row>
  </sheetData>
  <mergeCells count="7">
    <mergeCell ref="B10:E10"/>
    <mergeCell ref="H10:J10"/>
    <mergeCell ref="A2:J2"/>
    <mergeCell ref="C6:E6"/>
    <mergeCell ref="B7:J7"/>
    <mergeCell ref="B9:E9"/>
    <mergeCell ref="B8:E8"/>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topLeftCell="A10" zoomScaleNormal="100" zoomScaleSheetLayoutView="100" workbookViewId="0">
      <selection activeCell="H16" sqref="H16:H24"/>
    </sheetView>
  </sheetViews>
  <sheetFormatPr defaultColWidth="8.88671875" defaultRowHeight="14.4"/>
  <cols>
    <col min="1" max="1" width="4.44140625" style="181" customWidth="1"/>
    <col min="2" max="2" width="77.44140625" style="181" customWidth="1"/>
    <col min="3" max="3" width="6.6640625" style="181" customWidth="1"/>
    <col min="4" max="4" width="8.5546875" style="181" customWidth="1"/>
    <col min="5" max="5" width="12" style="181" customWidth="1"/>
    <col min="6" max="6" width="18.6640625" style="181" customWidth="1"/>
    <col min="7" max="7" width="7.33203125" style="342" customWidth="1"/>
    <col min="8" max="8" width="15.88671875" style="181" customWidth="1"/>
    <col min="9" max="10" width="12.88671875" style="181" customWidth="1"/>
    <col min="11" max="11" width="13.88671875" style="181" customWidth="1"/>
    <col min="12" max="16384" width="8.88671875" style="181"/>
  </cols>
  <sheetData>
    <row r="1" spans="1:11">
      <c r="A1" s="150"/>
      <c r="B1" s="150"/>
      <c r="C1" s="150"/>
      <c r="D1" s="150"/>
      <c r="E1" s="150"/>
      <c r="F1" s="150"/>
      <c r="G1" s="150"/>
      <c r="H1" s="150"/>
      <c r="I1" s="150"/>
      <c r="J1" s="150"/>
      <c r="K1" s="151" t="s">
        <v>232</v>
      </c>
    </row>
    <row r="2" spans="1:11">
      <c r="A2" s="444" t="s">
        <v>537</v>
      </c>
      <c r="B2" s="444"/>
      <c r="C2" s="444"/>
      <c r="D2" s="444"/>
      <c r="E2" s="444"/>
      <c r="F2" s="444"/>
      <c r="G2" s="444"/>
      <c r="H2" s="444"/>
      <c r="I2" s="444"/>
      <c r="J2" s="444"/>
      <c r="K2" s="444"/>
    </row>
    <row r="3" spans="1:11" ht="45.6">
      <c r="A3" s="146" t="s">
        <v>0</v>
      </c>
      <c r="B3" s="146" t="s">
        <v>1</v>
      </c>
      <c r="C3" s="146" t="s">
        <v>2</v>
      </c>
      <c r="D3" s="146" t="s">
        <v>144</v>
      </c>
      <c r="E3" s="3" t="s">
        <v>3</v>
      </c>
      <c r="F3" s="146" t="s">
        <v>4</v>
      </c>
      <c r="G3" s="146" t="s">
        <v>5</v>
      </c>
      <c r="H3" s="146" t="s">
        <v>6</v>
      </c>
      <c r="I3" s="146" t="s">
        <v>235</v>
      </c>
      <c r="J3" s="146" t="s">
        <v>234</v>
      </c>
      <c r="K3" s="146" t="s">
        <v>7</v>
      </c>
    </row>
    <row r="4" spans="1:11" s="184" customFormat="1">
      <c r="A4" s="168" t="s">
        <v>128</v>
      </c>
      <c r="B4" s="449" t="s">
        <v>147</v>
      </c>
      <c r="C4" s="450"/>
      <c r="D4" s="450"/>
      <c r="E4" s="450"/>
      <c r="F4" s="450"/>
      <c r="G4" s="450"/>
      <c r="H4" s="450"/>
      <c r="I4" s="450"/>
      <c r="J4" s="450"/>
      <c r="K4" s="451"/>
    </row>
    <row r="5" spans="1:11" ht="74.400000000000006" customHeight="1">
      <c r="A5" s="146">
        <v>1</v>
      </c>
      <c r="B5" s="152" t="s">
        <v>94</v>
      </c>
      <c r="C5" s="146" t="s">
        <v>16</v>
      </c>
      <c r="D5" s="146">
        <v>200</v>
      </c>
      <c r="E5" s="89"/>
      <c r="F5" s="50">
        <f>D5*E5</f>
        <v>0</v>
      </c>
      <c r="G5" s="153"/>
      <c r="H5" s="154"/>
      <c r="I5" s="146"/>
      <c r="J5" s="146"/>
      <c r="K5" s="146"/>
    </row>
    <row r="6" spans="1:11" ht="78" customHeight="1">
      <c r="A6" s="146">
        <v>2</v>
      </c>
      <c r="B6" s="152" t="s">
        <v>32</v>
      </c>
      <c r="C6" s="146" t="s">
        <v>16</v>
      </c>
      <c r="D6" s="146">
        <v>5</v>
      </c>
      <c r="E6" s="89"/>
      <c r="F6" s="50">
        <f>D6*E6</f>
        <v>0</v>
      </c>
      <c r="G6" s="153"/>
      <c r="H6" s="154"/>
      <c r="I6" s="146"/>
      <c r="J6" s="146"/>
      <c r="K6" s="146"/>
    </row>
    <row r="7" spans="1:11" ht="86.4" customHeight="1">
      <c r="A7" s="146">
        <v>3</v>
      </c>
      <c r="B7" s="152" t="s">
        <v>60</v>
      </c>
      <c r="C7" s="146" t="s">
        <v>16</v>
      </c>
      <c r="D7" s="146">
        <v>5</v>
      </c>
      <c r="E7" s="89"/>
      <c r="F7" s="50">
        <f>D7*E7</f>
        <v>0</v>
      </c>
      <c r="G7" s="153"/>
      <c r="H7" s="154"/>
      <c r="I7" s="146"/>
      <c r="J7" s="146"/>
      <c r="K7" s="146"/>
    </row>
    <row r="8" spans="1:11" ht="37.5" customHeight="1">
      <c r="A8" s="146">
        <v>4</v>
      </c>
      <c r="B8" s="152" t="s">
        <v>259</v>
      </c>
      <c r="C8" s="146" t="s">
        <v>16</v>
      </c>
      <c r="D8" s="146">
        <v>150</v>
      </c>
      <c r="E8" s="89"/>
      <c r="F8" s="50">
        <f>D8*E8</f>
        <v>0</v>
      </c>
      <c r="G8" s="153"/>
      <c r="H8" s="154"/>
      <c r="I8" s="146"/>
      <c r="J8" s="146"/>
      <c r="K8" s="146"/>
    </row>
    <row r="9" spans="1:11" s="440" customFormat="1">
      <c r="A9" s="439" t="s">
        <v>132</v>
      </c>
      <c r="B9" s="449" t="s">
        <v>148</v>
      </c>
      <c r="C9" s="450"/>
      <c r="D9" s="450"/>
      <c r="E9" s="450"/>
      <c r="F9" s="450"/>
      <c r="G9" s="450"/>
      <c r="H9" s="450"/>
      <c r="I9" s="450"/>
      <c r="J9" s="450"/>
      <c r="K9" s="451"/>
    </row>
    <row r="10" spans="1:11" ht="52.5" customHeight="1">
      <c r="A10" s="146">
        <v>5</v>
      </c>
      <c r="B10" s="152" t="s">
        <v>99</v>
      </c>
      <c r="C10" s="146" t="s">
        <v>8</v>
      </c>
      <c r="D10" s="146">
        <v>25</v>
      </c>
      <c r="E10" s="89"/>
      <c r="F10" s="50">
        <f>D10*E10</f>
        <v>0</v>
      </c>
      <c r="G10" s="153"/>
      <c r="H10" s="154"/>
      <c r="I10" s="146"/>
      <c r="J10" s="146"/>
      <c r="K10" s="146"/>
    </row>
    <row r="11" spans="1:11" ht="34.200000000000003">
      <c r="A11" s="146">
        <v>6</v>
      </c>
      <c r="B11" s="152" t="s">
        <v>100</v>
      </c>
      <c r="C11" s="146" t="s">
        <v>8</v>
      </c>
      <c r="D11" s="146">
        <v>25</v>
      </c>
      <c r="E11" s="89"/>
      <c r="F11" s="50">
        <f>D11*E11</f>
        <v>0</v>
      </c>
      <c r="G11" s="153"/>
      <c r="H11" s="154"/>
      <c r="I11" s="146"/>
      <c r="J11" s="146"/>
      <c r="K11" s="146"/>
    </row>
    <row r="12" spans="1:11">
      <c r="A12" s="146">
        <v>7</v>
      </c>
      <c r="B12" s="152" t="s">
        <v>101</v>
      </c>
      <c r="C12" s="146" t="s">
        <v>8</v>
      </c>
      <c r="D12" s="146">
        <v>25</v>
      </c>
      <c r="E12" s="89"/>
      <c r="F12" s="50">
        <f>D12*E12</f>
        <v>0</v>
      </c>
      <c r="G12" s="153"/>
      <c r="H12" s="154"/>
      <c r="I12" s="146"/>
      <c r="J12" s="146"/>
      <c r="K12" s="146"/>
    </row>
    <row r="13" spans="1:11" ht="51.6" customHeight="1">
      <c r="A13" s="146">
        <v>8</v>
      </c>
      <c r="B13" s="221" t="s">
        <v>102</v>
      </c>
      <c r="C13" s="156" t="s">
        <v>8</v>
      </c>
      <c r="D13" s="156">
        <v>25</v>
      </c>
      <c r="E13" s="86"/>
      <c r="F13" s="50">
        <f>D13*E13</f>
        <v>0</v>
      </c>
      <c r="G13" s="337"/>
      <c r="H13" s="154"/>
      <c r="I13" s="156"/>
      <c r="J13" s="156"/>
      <c r="K13" s="156"/>
    </row>
    <row r="14" spans="1:11" ht="45" customHeight="1">
      <c r="A14" s="146">
        <v>9</v>
      </c>
      <c r="B14" s="186" t="s">
        <v>260</v>
      </c>
      <c r="C14" s="338" t="s">
        <v>16</v>
      </c>
      <c r="D14" s="338">
        <v>50</v>
      </c>
      <c r="E14" s="86"/>
      <c r="F14" s="50">
        <f>D14*E14</f>
        <v>0</v>
      </c>
      <c r="G14" s="337"/>
      <c r="H14" s="154"/>
      <c r="I14" s="339"/>
      <c r="J14" s="339"/>
      <c r="K14" s="339"/>
    </row>
    <row r="15" spans="1:11" s="184" customFormat="1" ht="15.6" customHeight="1">
      <c r="A15" s="177" t="s">
        <v>135</v>
      </c>
      <c r="B15" s="483" t="s">
        <v>149</v>
      </c>
      <c r="C15" s="484"/>
      <c r="D15" s="484"/>
      <c r="E15" s="484"/>
      <c r="F15" s="484"/>
      <c r="G15" s="484"/>
      <c r="H15" s="484"/>
      <c r="I15" s="484"/>
      <c r="J15" s="484"/>
      <c r="K15" s="485"/>
    </row>
    <row r="16" spans="1:11" ht="22.2" customHeight="1">
      <c r="A16" s="146">
        <v>10</v>
      </c>
      <c r="B16" s="152" t="s">
        <v>33</v>
      </c>
      <c r="C16" s="146" t="s">
        <v>8</v>
      </c>
      <c r="D16" s="146">
        <v>200</v>
      </c>
      <c r="E16" s="89"/>
      <c r="F16" s="50">
        <f t="shared" ref="F16:F24" si="0">D16*E16</f>
        <v>0</v>
      </c>
      <c r="G16" s="153"/>
      <c r="H16" s="154"/>
      <c r="I16" s="146"/>
      <c r="J16" s="146"/>
      <c r="K16" s="146"/>
    </row>
    <row r="17" spans="1:11" ht="22.95" customHeight="1">
      <c r="A17" s="146">
        <v>11</v>
      </c>
      <c r="B17" s="152" t="s">
        <v>34</v>
      </c>
      <c r="C17" s="146" t="s">
        <v>8</v>
      </c>
      <c r="D17" s="146">
        <v>100</v>
      </c>
      <c r="E17" s="89"/>
      <c r="F17" s="50">
        <f t="shared" si="0"/>
        <v>0</v>
      </c>
      <c r="G17" s="153"/>
      <c r="H17" s="154"/>
      <c r="I17" s="146"/>
      <c r="J17" s="146"/>
      <c r="K17" s="146"/>
    </row>
    <row r="18" spans="1:11" ht="23.4" customHeight="1">
      <c r="A18" s="146">
        <v>12</v>
      </c>
      <c r="B18" s="152" t="s">
        <v>35</v>
      </c>
      <c r="C18" s="146" t="s">
        <v>8</v>
      </c>
      <c r="D18" s="146">
        <v>100</v>
      </c>
      <c r="E18" s="89"/>
      <c r="F18" s="50">
        <f t="shared" si="0"/>
        <v>0</v>
      </c>
      <c r="G18" s="153"/>
      <c r="H18" s="154"/>
      <c r="I18" s="146"/>
      <c r="J18" s="146"/>
      <c r="K18" s="146"/>
    </row>
    <row r="19" spans="1:11" ht="21.6" customHeight="1">
      <c r="A19" s="146">
        <v>13</v>
      </c>
      <c r="B19" s="152" t="s">
        <v>14</v>
      </c>
      <c r="C19" s="146" t="s">
        <v>8</v>
      </c>
      <c r="D19" s="146">
        <v>300</v>
      </c>
      <c r="E19" s="89"/>
      <c r="F19" s="50">
        <f t="shared" si="0"/>
        <v>0</v>
      </c>
      <c r="G19" s="153"/>
      <c r="H19" s="154"/>
      <c r="I19" s="146"/>
      <c r="J19" s="146"/>
      <c r="K19" s="146"/>
    </row>
    <row r="20" spans="1:11" ht="24" customHeight="1">
      <c r="A20" s="146">
        <v>14</v>
      </c>
      <c r="B20" s="152" t="s">
        <v>15</v>
      </c>
      <c r="C20" s="146" t="s">
        <v>8</v>
      </c>
      <c r="D20" s="146">
        <v>300</v>
      </c>
      <c r="E20" s="89"/>
      <c r="F20" s="50">
        <f t="shared" si="0"/>
        <v>0</v>
      </c>
      <c r="G20" s="153"/>
      <c r="H20" s="154"/>
      <c r="I20" s="146"/>
      <c r="J20" s="146"/>
      <c r="K20" s="146"/>
    </row>
    <row r="21" spans="1:11">
      <c r="A21" s="146">
        <v>15</v>
      </c>
      <c r="B21" s="152" t="s">
        <v>36</v>
      </c>
      <c r="C21" s="146" t="s">
        <v>8</v>
      </c>
      <c r="D21" s="146">
        <v>50</v>
      </c>
      <c r="E21" s="89"/>
      <c r="F21" s="50">
        <f t="shared" si="0"/>
        <v>0</v>
      </c>
      <c r="G21" s="153"/>
      <c r="H21" s="154"/>
      <c r="I21" s="146"/>
      <c r="J21" s="146"/>
      <c r="K21" s="146"/>
    </row>
    <row r="22" spans="1:11">
      <c r="A22" s="146">
        <v>16</v>
      </c>
      <c r="B22" s="210" t="s">
        <v>509</v>
      </c>
      <c r="C22" s="146" t="s">
        <v>8</v>
      </c>
      <c r="D22" s="146">
        <v>50</v>
      </c>
      <c r="E22" s="89"/>
      <c r="F22" s="50">
        <f t="shared" si="0"/>
        <v>0</v>
      </c>
      <c r="G22" s="153"/>
      <c r="H22" s="154"/>
      <c r="I22" s="172"/>
      <c r="J22" s="172"/>
      <c r="K22" s="172"/>
    </row>
    <row r="23" spans="1:11">
      <c r="A23" s="146">
        <v>17</v>
      </c>
      <c r="B23" s="210" t="s">
        <v>510</v>
      </c>
      <c r="C23" s="146" t="s">
        <v>8</v>
      </c>
      <c r="D23" s="146">
        <v>50</v>
      </c>
      <c r="E23" s="89"/>
      <c r="F23" s="50">
        <f t="shared" si="0"/>
        <v>0</v>
      </c>
      <c r="G23" s="153"/>
      <c r="H23" s="154"/>
      <c r="I23" s="172"/>
      <c r="J23" s="172"/>
      <c r="K23" s="172"/>
    </row>
    <row r="24" spans="1:11">
      <c r="A24" s="146">
        <v>18</v>
      </c>
      <c r="B24" s="152" t="s">
        <v>103</v>
      </c>
      <c r="C24" s="146" t="s">
        <v>8</v>
      </c>
      <c r="D24" s="146">
        <v>250</v>
      </c>
      <c r="E24" s="89"/>
      <c r="F24" s="50">
        <f t="shared" si="0"/>
        <v>0</v>
      </c>
      <c r="G24" s="153"/>
      <c r="H24" s="154"/>
      <c r="I24" s="146"/>
      <c r="J24" s="146"/>
      <c r="K24" s="146"/>
    </row>
    <row r="25" spans="1:11">
      <c r="A25" s="455" t="s">
        <v>9</v>
      </c>
      <c r="B25" s="456"/>
      <c r="C25" s="456"/>
      <c r="D25" s="456"/>
      <c r="E25" s="457"/>
      <c r="F25" s="214">
        <f>SUM(F5:F8,F10:F14,F16:F24)</f>
        <v>0</v>
      </c>
      <c r="G25" s="153"/>
      <c r="H25" s="215">
        <f>SUM(H5:H8,H10:H14,H16:H24)</f>
        <v>0</v>
      </c>
      <c r="I25" s="216"/>
      <c r="J25" s="216"/>
      <c r="K25" s="216"/>
    </row>
    <row r="26" spans="1:11" ht="44.4" customHeight="1">
      <c r="A26" s="443" t="s">
        <v>212</v>
      </c>
      <c r="B26" s="443"/>
      <c r="C26" s="443"/>
      <c r="D26" s="443"/>
      <c r="E26" s="443"/>
      <c r="F26" s="443"/>
      <c r="G26" s="443"/>
      <c r="H26" s="443"/>
      <c r="I26" s="443"/>
      <c r="J26" s="443"/>
      <c r="K26" s="443"/>
    </row>
    <row r="27" spans="1:11">
      <c r="A27" s="443" t="s">
        <v>405</v>
      </c>
      <c r="B27" s="443"/>
      <c r="C27" s="183"/>
      <c r="D27" s="183"/>
      <c r="E27" s="37"/>
      <c r="F27" s="183"/>
      <c r="G27" s="183"/>
      <c r="H27" s="183"/>
      <c r="I27" s="150"/>
      <c r="J27" s="150"/>
      <c r="K27" s="150"/>
    </row>
    <row r="28" spans="1:11">
      <c r="A28" s="150"/>
      <c r="B28" s="446"/>
      <c r="C28" s="446"/>
      <c r="D28" s="446"/>
      <c r="E28" s="446"/>
      <c r="F28" s="183"/>
      <c r="G28" s="183"/>
      <c r="H28" s="217"/>
      <c r="I28" s="217"/>
      <c r="J28" s="217"/>
      <c r="K28" s="217"/>
    </row>
    <row r="29" spans="1:11">
      <c r="A29" s="150"/>
      <c r="B29" s="446"/>
      <c r="C29" s="446"/>
      <c r="D29" s="446"/>
      <c r="E29" s="446"/>
      <c r="F29" s="183"/>
      <c r="G29" s="183"/>
      <c r="H29" s="447" t="s">
        <v>104</v>
      </c>
      <c r="I29" s="447"/>
      <c r="J29" s="447"/>
      <c r="K29" s="447"/>
    </row>
    <row r="31" spans="1:11">
      <c r="B31" s="340"/>
      <c r="C31" s="340"/>
      <c r="D31" s="340"/>
      <c r="E31" s="340"/>
      <c r="F31" s="340"/>
      <c r="G31" s="341"/>
      <c r="H31" s="340"/>
      <c r="I31" s="340"/>
      <c r="J31" s="340"/>
      <c r="K31" s="340"/>
    </row>
    <row r="32" spans="1:11">
      <c r="C32" s="340"/>
      <c r="D32" s="340"/>
      <c r="E32" s="340"/>
      <c r="F32" s="340"/>
      <c r="G32" s="341"/>
      <c r="H32" s="340"/>
      <c r="I32" s="340"/>
      <c r="J32" s="340"/>
      <c r="K32" s="340"/>
    </row>
    <row r="33" spans="2:11">
      <c r="B33" s="340"/>
      <c r="C33" s="340"/>
      <c r="D33" s="340"/>
      <c r="E33" s="340"/>
      <c r="F33" s="340"/>
      <c r="G33" s="341"/>
      <c r="H33" s="340"/>
      <c r="I33" s="340"/>
      <c r="J33" s="340"/>
      <c r="K33" s="340"/>
    </row>
    <row r="34" spans="2:11">
      <c r="B34" s="340"/>
      <c r="C34" s="340"/>
      <c r="D34" s="340"/>
      <c r="E34" s="340"/>
      <c r="F34" s="340"/>
      <c r="G34" s="341"/>
      <c r="H34" s="340"/>
      <c r="I34" s="340"/>
      <c r="J34" s="340"/>
      <c r="K34" s="340"/>
    </row>
  </sheetData>
  <mergeCells count="10">
    <mergeCell ref="B29:E29"/>
    <mergeCell ref="H29:K29"/>
    <mergeCell ref="A2:K2"/>
    <mergeCell ref="A25:E25"/>
    <mergeCell ref="B28:E28"/>
    <mergeCell ref="A26:K26"/>
    <mergeCell ref="B4:K4"/>
    <mergeCell ref="B9:K9"/>
    <mergeCell ref="B15:K15"/>
    <mergeCell ref="A27:B27"/>
  </mergeCells>
  <printOptions horizontalCentered="1"/>
  <pageMargins left="0" right="0" top="0.59055118110236227" bottom="0" header="0.31496062992125984" footer="0"/>
  <pageSetup paperSize="9" scale="68" orientation="landscape" r:id="rId1"/>
  <headerFooter>
    <oddHeader>&amp;CZP/36/2023</oddHeader>
  </headerFooter>
  <rowBreaks count="1" manualBreakCount="1">
    <brk id="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BreakPreview" zoomScaleNormal="100" zoomScaleSheetLayoutView="100" workbookViewId="0">
      <selection activeCell="H4" sqref="H4:H7"/>
    </sheetView>
  </sheetViews>
  <sheetFormatPr defaultColWidth="8.88671875" defaultRowHeight="14.4"/>
  <cols>
    <col min="1" max="1" width="4.6640625" style="181" customWidth="1"/>
    <col min="2" max="2" width="77.44140625" style="181" customWidth="1"/>
    <col min="3" max="3" width="6.88671875" style="181" customWidth="1"/>
    <col min="4" max="4" width="9.6640625" style="181" customWidth="1"/>
    <col min="5" max="5" width="11.6640625" style="181" customWidth="1"/>
    <col min="6" max="6" width="18.5546875" style="181" customWidth="1"/>
    <col min="7" max="7" width="7.33203125" style="181" customWidth="1"/>
    <col min="8" max="8" width="14.6640625" style="181" customWidth="1"/>
    <col min="9" max="9" width="14.109375" style="181" customWidth="1"/>
    <col min="10" max="10" width="16.44140625" style="181" customWidth="1"/>
    <col min="11" max="16384" width="8.88671875" style="181"/>
  </cols>
  <sheetData>
    <row r="1" spans="1:10">
      <c r="A1" s="150"/>
      <c r="B1" s="150"/>
      <c r="C1" s="150"/>
      <c r="D1" s="150"/>
      <c r="E1" s="150"/>
      <c r="F1" s="150"/>
      <c r="G1" s="150"/>
      <c r="H1" s="150"/>
      <c r="I1" s="150"/>
      <c r="J1" s="151" t="s">
        <v>233</v>
      </c>
    </row>
    <row r="2" spans="1:10">
      <c r="A2" s="444" t="s">
        <v>538</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235</v>
      </c>
      <c r="J3" s="146" t="s">
        <v>7</v>
      </c>
    </row>
    <row r="4" spans="1:10" ht="84" customHeight="1">
      <c r="A4" s="146">
        <v>1</v>
      </c>
      <c r="B4" s="152" t="s">
        <v>95</v>
      </c>
      <c r="C4" s="146" t="s">
        <v>8</v>
      </c>
      <c r="D4" s="146">
        <v>4</v>
      </c>
      <c r="E4" s="141"/>
      <c r="F4" s="50">
        <f>D4*E4</f>
        <v>0</v>
      </c>
      <c r="G4" s="169"/>
      <c r="H4" s="154"/>
      <c r="I4" s="146"/>
      <c r="J4" s="146"/>
    </row>
    <row r="5" spans="1:10" ht="70.95" customHeight="1">
      <c r="A5" s="146">
        <v>2</v>
      </c>
      <c r="B5" s="152" t="s">
        <v>96</v>
      </c>
      <c r="C5" s="146" t="s">
        <v>8</v>
      </c>
      <c r="D5" s="146">
        <v>10</v>
      </c>
      <c r="E5" s="141"/>
      <c r="F5" s="50">
        <f>D5*E5</f>
        <v>0</v>
      </c>
      <c r="G5" s="169"/>
      <c r="H5" s="154"/>
      <c r="I5" s="146"/>
      <c r="J5" s="146"/>
    </row>
    <row r="6" spans="1:10" ht="42" customHeight="1">
      <c r="A6" s="343">
        <v>3</v>
      </c>
      <c r="B6" s="344" t="s">
        <v>97</v>
      </c>
      <c r="C6" s="343" t="s">
        <v>8</v>
      </c>
      <c r="D6" s="343">
        <v>4</v>
      </c>
      <c r="E6" s="142"/>
      <c r="F6" s="50">
        <f>D6*E6</f>
        <v>0</v>
      </c>
      <c r="G6" s="169"/>
      <c r="H6" s="154"/>
      <c r="I6" s="343"/>
      <c r="J6" s="343"/>
    </row>
    <row r="7" spans="1:10" ht="79.2" customHeight="1">
      <c r="A7" s="345">
        <v>4</v>
      </c>
      <c r="B7" s="275" t="s">
        <v>141</v>
      </c>
      <c r="C7" s="345" t="s">
        <v>8</v>
      </c>
      <c r="D7" s="345">
        <v>2</v>
      </c>
      <c r="E7" s="143"/>
      <c r="F7" s="50">
        <f>D7*E7</f>
        <v>0</v>
      </c>
      <c r="G7" s="169"/>
      <c r="H7" s="154"/>
      <c r="I7" s="345"/>
      <c r="J7" s="345"/>
    </row>
    <row r="8" spans="1:10" ht="18.600000000000001" customHeight="1">
      <c r="A8" s="486" t="s">
        <v>9</v>
      </c>
      <c r="B8" s="444"/>
      <c r="C8" s="444"/>
      <c r="D8" s="444"/>
      <c r="E8" s="487"/>
      <c r="F8" s="227">
        <f>SUM(F4:F7)</f>
        <v>0</v>
      </c>
      <c r="G8" s="169"/>
      <c r="H8" s="228">
        <f>SUM(H4:H7)</f>
        <v>0</v>
      </c>
      <c r="I8" s="229"/>
      <c r="J8" s="229"/>
    </row>
    <row r="9" spans="1:10">
      <c r="A9" s="150"/>
      <c r="B9" s="185"/>
      <c r="C9" s="183"/>
      <c r="D9" s="183"/>
      <c r="E9" s="37"/>
      <c r="F9" s="183"/>
      <c r="G9" s="183"/>
      <c r="H9" s="183"/>
      <c r="I9" s="150"/>
      <c r="J9" s="150"/>
    </row>
    <row r="10" spans="1:10">
      <c r="A10" s="150"/>
      <c r="B10" s="446"/>
      <c r="C10" s="446"/>
      <c r="D10" s="446"/>
      <c r="E10" s="446"/>
      <c r="F10" s="183"/>
      <c r="G10" s="183"/>
      <c r="H10" s="447" t="s">
        <v>104</v>
      </c>
      <c r="I10" s="447"/>
      <c r="J10" s="447"/>
    </row>
  </sheetData>
  <mergeCells count="4">
    <mergeCell ref="B10:E10"/>
    <mergeCell ref="H10:J10"/>
    <mergeCell ref="A2:J2"/>
    <mergeCell ref="A8:E8"/>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Normal="100" zoomScaleSheetLayoutView="100" workbookViewId="0">
      <selection activeCell="B6" sqref="B6"/>
    </sheetView>
  </sheetViews>
  <sheetFormatPr defaultColWidth="8.88671875" defaultRowHeight="14.4"/>
  <cols>
    <col min="1" max="1" width="4" style="181" customWidth="1"/>
    <col min="2" max="2" width="77.44140625" style="181" customWidth="1"/>
    <col min="3" max="3" width="7.6640625" style="181" customWidth="1"/>
    <col min="4" max="4" width="9.5546875" style="181" customWidth="1"/>
    <col min="5" max="5" width="13" style="181" customWidth="1"/>
    <col min="6" max="6" width="15" style="181" customWidth="1"/>
    <col min="7" max="7" width="7.33203125" style="181" customWidth="1"/>
    <col min="8" max="8" width="13.6640625" style="181" customWidth="1"/>
    <col min="9" max="9" width="14.44140625" style="181" customWidth="1"/>
    <col min="10" max="10" width="13.44140625" style="181" customWidth="1"/>
    <col min="11" max="16384" width="8.88671875" style="181"/>
  </cols>
  <sheetData>
    <row r="1" spans="1:10">
      <c r="A1" s="150"/>
      <c r="B1" s="150"/>
      <c r="C1" s="150"/>
      <c r="D1" s="150"/>
      <c r="E1" s="150"/>
      <c r="F1" s="150"/>
      <c r="G1" s="150"/>
      <c r="H1" s="150"/>
      <c r="I1" s="150"/>
      <c r="J1" s="151" t="s">
        <v>424</v>
      </c>
    </row>
    <row r="2" spans="1:10">
      <c r="A2" s="444" t="s">
        <v>539</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235</v>
      </c>
      <c r="J3" s="146" t="s">
        <v>7</v>
      </c>
    </row>
    <row r="4" spans="1:10" ht="69" customHeight="1">
      <c r="A4" s="146">
        <v>1</v>
      </c>
      <c r="B4" s="347" t="s">
        <v>635</v>
      </c>
      <c r="C4" s="146" t="s">
        <v>8</v>
      </c>
      <c r="D4" s="146">
        <v>5</v>
      </c>
      <c r="E4" s="3"/>
      <c r="F4" s="50">
        <f t="shared" ref="F4:F10" si="0">D4*E4</f>
        <v>0</v>
      </c>
      <c r="G4" s="169"/>
      <c r="H4" s="154"/>
      <c r="I4" s="146"/>
      <c r="J4" s="146"/>
    </row>
    <row r="5" spans="1:10" ht="69" customHeight="1">
      <c r="A5" s="349">
        <v>2</v>
      </c>
      <c r="B5" s="347" t="s">
        <v>636</v>
      </c>
      <c r="C5" s="146" t="s">
        <v>8</v>
      </c>
      <c r="D5" s="349">
        <v>35</v>
      </c>
      <c r="E5" s="140"/>
      <c r="F5" s="50">
        <f t="shared" si="0"/>
        <v>0</v>
      </c>
      <c r="G5" s="169"/>
      <c r="H5" s="154"/>
      <c r="I5" s="349"/>
      <c r="J5" s="349"/>
    </row>
    <row r="6" spans="1:10" ht="54" customHeight="1">
      <c r="A6" s="146">
        <v>3</v>
      </c>
      <c r="B6" s="152" t="s">
        <v>98</v>
      </c>
      <c r="C6" s="146" t="s">
        <v>8</v>
      </c>
      <c r="D6" s="146">
        <v>20</v>
      </c>
      <c r="E6" s="3"/>
      <c r="F6" s="50">
        <f t="shared" si="0"/>
        <v>0</v>
      </c>
      <c r="G6" s="169"/>
      <c r="H6" s="154"/>
      <c r="I6" s="146"/>
      <c r="J6" s="146"/>
    </row>
    <row r="7" spans="1:10" ht="34.950000000000003" customHeight="1">
      <c r="A7" s="349">
        <v>4</v>
      </c>
      <c r="B7" s="152" t="s">
        <v>75</v>
      </c>
      <c r="C7" s="146" t="s">
        <v>8</v>
      </c>
      <c r="D7" s="146">
        <v>100</v>
      </c>
      <c r="E7" s="3"/>
      <c r="F7" s="50">
        <f t="shared" si="0"/>
        <v>0</v>
      </c>
      <c r="G7" s="169"/>
      <c r="H7" s="154"/>
      <c r="I7" s="146"/>
      <c r="J7" s="146"/>
    </row>
    <row r="8" spans="1:10" ht="34.950000000000003" customHeight="1">
      <c r="A8" s="146">
        <v>5</v>
      </c>
      <c r="B8" s="347" t="s">
        <v>637</v>
      </c>
      <c r="C8" s="146" t="s">
        <v>8</v>
      </c>
      <c r="D8" s="349">
        <v>20</v>
      </c>
      <c r="E8" s="140"/>
      <c r="F8" s="50">
        <f t="shared" si="0"/>
        <v>0</v>
      </c>
      <c r="G8" s="169"/>
      <c r="H8" s="154"/>
      <c r="I8" s="349"/>
      <c r="J8" s="349"/>
    </row>
    <row r="9" spans="1:10" ht="34.950000000000003" customHeight="1">
      <c r="A9" s="349">
        <v>6</v>
      </c>
      <c r="B9" s="347" t="s">
        <v>638</v>
      </c>
      <c r="C9" s="146" t="s">
        <v>8</v>
      </c>
      <c r="D9" s="349">
        <v>60</v>
      </c>
      <c r="E9" s="140"/>
      <c r="F9" s="50">
        <f t="shared" si="0"/>
        <v>0</v>
      </c>
      <c r="G9" s="169"/>
      <c r="H9" s="154"/>
      <c r="I9" s="349"/>
      <c r="J9" s="349"/>
    </row>
    <row r="10" spans="1:10" ht="41.4" customHeight="1">
      <c r="A10" s="146">
        <v>7</v>
      </c>
      <c r="B10" s="347" t="s">
        <v>639</v>
      </c>
      <c r="C10" s="146" t="s">
        <v>8</v>
      </c>
      <c r="D10" s="146">
        <v>20</v>
      </c>
      <c r="E10" s="3"/>
      <c r="F10" s="50">
        <f t="shared" si="0"/>
        <v>0</v>
      </c>
      <c r="G10" s="169"/>
      <c r="H10" s="154"/>
      <c r="I10" s="146"/>
      <c r="J10" s="146"/>
    </row>
    <row r="11" spans="1:10" ht="24" customHeight="1">
      <c r="A11" s="488" t="s">
        <v>191</v>
      </c>
      <c r="B11" s="489"/>
      <c r="C11" s="489"/>
      <c r="D11" s="489"/>
      <c r="E11" s="490"/>
      <c r="F11" s="214">
        <f>SUM(F4:F10)</f>
        <v>0</v>
      </c>
      <c r="G11" s="169"/>
      <c r="H11" s="215">
        <f>SUM(H4:H10)</f>
        <v>0</v>
      </c>
      <c r="I11" s="216"/>
      <c r="J11" s="216"/>
    </row>
    <row r="12" spans="1:10">
      <c r="A12" s="150"/>
      <c r="B12" s="165" t="s">
        <v>423</v>
      </c>
      <c r="C12" s="183"/>
      <c r="D12" s="183"/>
      <c r="E12" s="37"/>
      <c r="F12" s="183"/>
      <c r="G12" s="183"/>
      <c r="H12" s="183"/>
      <c r="I12" s="150"/>
      <c r="J12" s="150"/>
    </row>
    <row r="13" spans="1:10" ht="12.6" customHeight="1">
      <c r="A13" s="150"/>
      <c r="B13" s="446"/>
      <c r="C13" s="446"/>
      <c r="D13" s="446"/>
      <c r="E13" s="446"/>
      <c r="F13" s="446"/>
      <c r="G13" s="446"/>
      <c r="H13" s="446"/>
      <c r="I13" s="446"/>
      <c r="J13" s="446"/>
    </row>
    <row r="14" spans="1:10">
      <c r="A14" s="150"/>
      <c r="B14" s="446"/>
      <c r="C14" s="446"/>
      <c r="D14" s="446"/>
      <c r="E14" s="446"/>
      <c r="F14" s="183"/>
      <c r="G14" s="183"/>
      <c r="H14" s="217"/>
      <c r="I14" s="217"/>
      <c r="J14" s="217"/>
    </row>
    <row r="15" spans="1:10">
      <c r="A15" s="150"/>
      <c r="B15" s="446"/>
      <c r="C15" s="446"/>
      <c r="D15" s="446"/>
      <c r="E15" s="446"/>
      <c r="F15" s="183"/>
      <c r="G15" s="183"/>
      <c r="H15" s="447" t="s">
        <v>104</v>
      </c>
      <c r="I15" s="447"/>
      <c r="J15" s="447"/>
    </row>
  </sheetData>
  <mergeCells count="6">
    <mergeCell ref="B15:E15"/>
    <mergeCell ref="H15:J15"/>
    <mergeCell ref="A2:J2"/>
    <mergeCell ref="A11:E11"/>
    <mergeCell ref="B13:J13"/>
    <mergeCell ref="B14:E14"/>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topLeftCell="A13" zoomScaleNormal="100" zoomScaleSheetLayoutView="100" workbookViewId="0">
      <selection activeCell="B25" sqref="B25"/>
    </sheetView>
  </sheetViews>
  <sheetFormatPr defaultColWidth="8.88671875" defaultRowHeight="11.4"/>
  <cols>
    <col min="1" max="1" width="4.33203125" style="209" customWidth="1"/>
    <col min="2" max="2" width="77.44140625" style="209" customWidth="1"/>
    <col min="3" max="3" width="7.33203125" style="209" customWidth="1"/>
    <col min="4" max="4" width="9.44140625" style="209" customWidth="1"/>
    <col min="5" max="5" width="12.5546875" style="209" customWidth="1"/>
    <col min="6" max="6" width="17.109375" style="209" customWidth="1"/>
    <col min="7" max="7" width="7.33203125" style="209" customWidth="1"/>
    <col min="8" max="8" width="15.88671875" style="209" customWidth="1"/>
    <col min="9" max="9" width="14" style="209" customWidth="1"/>
    <col min="10" max="10" width="15.5546875" style="209" bestFit="1" customWidth="1"/>
    <col min="11" max="16384" width="8.88671875" style="209"/>
  </cols>
  <sheetData>
    <row r="1" spans="1:10">
      <c r="A1" s="150"/>
      <c r="B1" s="150"/>
      <c r="C1" s="150"/>
      <c r="D1" s="150"/>
      <c r="E1" s="150"/>
      <c r="F1" s="150"/>
      <c r="G1" s="150"/>
      <c r="H1" s="150"/>
      <c r="I1" s="151"/>
      <c r="J1" s="151" t="s">
        <v>541</v>
      </c>
    </row>
    <row r="2" spans="1:10">
      <c r="A2" s="444" t="s">
        <v>540</v>
      </c>
      <c r="B2" s="444"/>
      <c r="C2" s="444"/>
      <c r="D2" s="444"/>
      <c r="E2" s="444"/>
      <c r="F2" s="444"/>
      <c r="G2" s="444"/>
      <c r="H2" s="444"/>
      <c r="I2" s="444"/>
      <c r="J2" s="444"/>
    </row>
    <row r="3" spans="1:10" ht="45.6">
      <c r="A3" s="146" t="s">
        <v>0</v>
      </c>
      <c r="B3" s="146" t="s">
        <v>1</v>
      </c>
      <c r="C3" s="146" t="s">
        <v>2</v>
      </c>
      <c r="D3" s="146" t="s">
        <v>144</v>
      </c>
      <c r="E3" s="3" t="s">
        <v>3</v>
      </c>
      <c r="F3" s="146" t="s">
        <v>4</v>
      </c>
      <c r="G3" s="146" t="s">
        <v>5</v>
      </c>
      <c r="H3" s="146" t="s">
        <v>6</v>
      </c>
      <c r="I3" s="146" t="s">
        <v>235</v>
      </c>
      <c r="J3" s="146" t="s">
        <v>7</v>
      </c>
    </row>
    <row r="4" spans="1:10" ht="45.6">
      <c r="A4" s="146">
        <v>1</v>
      </c>
      <c r="B4" s="152" t="s">
        <v>37</v>
      </c>
      <c r="C4" s="146" t="s">
        <v>8</v>
      </c>
      <c r="D4" s="146">
        <v>50</v>
      </c>
      <c r="E4" s="89"/>
      <c r="F4" s="50">
        <f t="shared" ref="F4:F34" si="0">D4*E4</f>
        <v>0</v>
      </c>
      <c r="G4" s="153"/>
      <c r="H4" s="154"/>
      <c r="I4" s="146"/>
      <c r="J4" s="146"/>
    </row>
    <row r="5" spans="1:10" ht="22.8">
      <c r="A5" s="146">
        <v>2</v>
      </c>
      <c r="B5" s="152" t="s">
        <v>210</v>
      </c>
      <c r="C5" s="146" t="s">
        <v>8</v>
      </c>
      <c r="D5" s="146">
        <v>100</v>
      </c>
      <c r="E5" s="89"/>
      <c r="F5" s="50">
        <f t="shared" si="0"/>
        <v>0</v>
      </c>
      <c r="G5" s="153"/>
      <c r="H5" s="154"/>
      <c r="I5" s="146"/>
      <c r="J5" s="146"/>
    </row>
    <row r="6" spans="1:10" ht="34.200000000000003">
      <c r="A6" s="146">
        <v>3</v>
      </c>
      <c r="B6" s="152" t="s">
        <v>211</v>
      </c>
      <c r="C6" s="146" t="s">
        <v>8</v>
      </c>
      <c r="D6" s="146">
        <v>50</v>
      </c>
      <c r="E6" s="89"/>
      <c r="F6" s="50">
        <f t="shared" si="0"/>
        <v>0</v>
      </c>
      <c r="G6" s="153"/>
      <c r="H6" s="154"/>
      <c r="I6" s="146"/>
      <c r="J6" s="146"/>
    </row>
    <row r="7" spans="1:10" ht="34.200000000000003">
      <c r="A7" s="146">
        <v>4</v>
      </c>
      <c r="B7" s="152" t="s">
        <v>61</v>
      </c>
      <c r="C7" s="146" t="s">
        <v>8</v>
      </c>
      <c r="D7" s="146">
        <v>20</v>
      </c>
      <c r="E7" s="89"/>
      <c r="F7" s="50">
        <f t="shared" si="0"/>
        <v>0</v>
      </c>
      <c r="G7" s="153"/>
      <c r="H7" s="154"/>
      <c r="I7" s="146"/>
      <c r="J7" s="146"/>
    </row>
    <row r="8" spans="1:10" ht="19.95" customHeight="1">
      <c r="A8" s="146">
        <v>5</v>
      </c>
      <c r="B8" s="152" t="s">
        <v>74</v>
      </c>
      <c r="C8" s="146" t="s">
        <v>8</v>
      </c>
      <c r="D8" s="146">
        <v>100</v>
      </c>
      <c r="E8" s="89"/>
      <c r="F8" s="50">
        <f t="shared" si="0"/>
        <v>0</v>
      </c>
      <c r="G8" s="153"/>
      <c r="H8" s="154"/>
      <c r="I8" s="146"/>
      <c r="J8" s="146"/>
    </row>
    <row r="9" spans="1:10" ht="22.2" customHeight="1">
      <c r="A9" s="146">
        <v>6</v>
      </c>
      <c r="B9" s="152" t="s">
        <v>314</v>
      </c>
      <c r="C9" s="146" t="s">
        <v>8</v>
      </c>
      <c r="D9" s="146">
        <v>50</v>
      </c>
      <c r="E9" s="89"/>
      <c r="F9" s="50">
        <f t="shared" si="0"/>
        <v>0</v>
      </c>
      <c r="G9" s="153"/>
      <c r="H9" s="154"/>
      <c r="I9" s="146"/>
      <c r="J9" s="146"/>
    </row>
    <row r="10" spans="1:10" ht="22.8">
      <c r="A10" s="146">
        <v>7</v>
      </c>
      <c r="B10" s="152" t="s">
        <v>62</v>
      </c>
      <c r="C10" s="146" t="s">
        <v>8</v>
      </c>
      <c r="D10" s="146">
        <v>40</v>
      </c>
      <c r="E10" s="89"/>
      <c r="F10" s="50">
        <f t="shared" si="0"/>
        <v>0</v>
      </c>
      <c r="G10" s="153"/>
      <c r="H10" s="154"/>
      <c r="I10" s="146"/>
      <c r="J10" s="146"/>
    </row>
    <row r="11" spans="1:10" ht="22.8">
      <c r="A11" s="146">
        <v>8</v>
      </c>
      <c r="B11" s="152" t="s">
        <v>63</v>
      </c>
      <c r="C11" s="146" t="s">
        <v>8</v>
      </c>
      <c r="D11" s="146">
        <v>100</v>
      </c>
      <c r="E11" s="89"/>
      <c r="F11" s="50">
        <f t="shared" si="0"/>
        <v>0</v>
      </c>
      <c r="G11" s="153"/>
      <c r="H11" s="154"/>
      <c r="I11" s="146"/>
      <c r="J11" s="146"/>
    </row>
    <row r="12" spans="1:10" ht="22.8">
      <c r="A12" s="146">
        <v>9</v>
      </c>
      <c r="B12" s="152" t="s">
        <v>38</v>
      </c>
      <c r="C12" s="146" t="s">
        <v>8</v>
      </c>
      <c r="D12" s="146">
        <v>100</v>
      </c>
      <c r="E12" s="89"/>
      <c r="F12" s="50">
        <f t="shared" si="0"/>
        <v>0</v>
      </c>
      <c r="G12" s="153"/>
      <c r="H12" s="154"/>
      <c r="I12" s="146"/>
      <c r="J12" s="146"/>
    </row>
    <row r="13" spans="1:10">
      <c r="A13" s="146">
        <v>10</v>
      </c>
      <c r="B13" s="152" t="s">
        <v>42</v>
      </c>
      <c r="C13" s="146" t="s">
        <v>8</v>
      </c>
      <c r="D13" s="146">
        <v>200</v>
      </c>
      <c r="E13" s="89"/>
      <c r="F13" s="50">
        <f t="shared" si="0"/>
        <v>0</v>
      </c>
      <c r="G13" s="153"/>
      <c r="H13" s="154"/>
      <c r="I13" s="146"/>
      <c r="J13" s="146"/>
    </row>
    <row r="14" spans="1:10">
      <c r="A14" s="146">
        <v>11</v>
      </c>
      <c r="B14" s="152" t="s">
        <v>43</v>
      </c>
      <c r="C14" s="146" t="s">
        <v>8</v>
      </c>
      <c r="D14" s="146">
        <v>50</v>
      </c>
      <c r="E14" s="89"/>
      <c r="F14" s="50">
        <f t="shared" si="0"/>
        <v>0</v>
      </c>
      <c r="G14" s="153"/>
      <c r="H14" s="154"/>
      <c r="I14" s="146"/>
      <c r="J14" s="146"/>
    </row>
    <row r="15" spans="1:10" ht="22.8">
      <c r="A15" s="146">
        <v>12</v>
      </c>
      <c r="B15" s="152" t="s">
        <v>40</v>
      </c>
      <c r="C15" s="146" t="s">
        <v>8</v>
      </c>
      <c r="D15" s="146">
        <v>40</v>
      </c>
      <c r="E15" s="89"/>
      <c r="F15" s="50">
        <f t="shared" si="0"/>
        <v>0</v>
      </c>
      <c r="G15" s="153"/>
      <c r="H15" s="154"/>
      <c r="I15" s="146"/>
      <c r="J15" s="146"/>
    </row>
    <row r="16" spans="1:10" ht="22.8">
      <c r="A16" s="146">
        <v>13</v>
      </c>
      <c r="B16" s="152" t="s">
        <v>39</v>
      </c>
      <c r="C16" s="146" t="s">
        <v>8</v>
      </c>
      <c r="D16" s="146">
        <v>40</v>
      </c>
      <c r="E16" s="89"/>
      <c r="F16" s="50">
        <f t="shared" si="0"/>
        <v>0</v>
      </c>
      <c r="G16" s="153"/>
      <c r="H16" s="154"/>
      <c r="I16" s="146"/>
      <c r="J16" s="146"/>
    </row>
    <row r="17" spans="1:10">
      <c r="A17" s="146">
        <v>14</v>
      </c>
      <c r="B17" s="152" t="s">
        <v>64</v>
      </c>
      <c r="C17" s="146" t="s">
        <v>8</v>
      </c>
      <c r="D17" s="146">
        <v>40</v>
      </c>
      <c r="E17" s="89"/>
      <c r="F17" s="50">
        <f t="shared" si="0"/>
        <v>0</v>
      </c>
      <c r="G17" s="153"/>
      <c r="H17" s="154"/>
      <c r="I17" s="146"/>
      <c r="J17" s="146"/>
    </row>
    <row r="18" spans="1:10" ht="22.8">
      <c r="A18" s="146">
        <v>15</v>
      </c>
      <c r="B18" s="152" t="s">
        <v>65</v>
      </c>
      <c r="C18" s="146" t="s">
        <v>8</v>
      </c>
      <c r="D18" s="146">
        <v>40</v>
      </c>
      <c r="E18" s="89"/>
      <c r="F18" s="50">
        <f t="shared" si="0"/>
        <v>0</v>
      </c>
      <c r="G18" s="153"/>
      <c r="H18" s="154"/>
      <c r="I18" s="146"/>
      <c r="J18" s="146"/>
    </row>
    <row r="19" spans="1:10" ht="34.200000000000003">
      <c r="A19" s="146">
        <v>16</v>
      </c>
      <c r="B19" s="152" t="s">
        <v>66</v>
      </c>
      <c r="C19" s="146" t="s">
        <v>8</v>
      </c>
      <c r="D19" s="146">
        <v>40</v>
      </c>
      <c r="E19" s="89"/>
      <c r="F19" s="50">
        <f t="shared" si="0"/>
        <v>0</v>
      </c>
      <c r="G19" s="153"/>
      <c r="H19" s="154"/>
      <c r="I19" s="146"/>
      <c r="J19" s="146"/>
    </row>
    <row r="20" spans="1:10">
      <c r="A20" s="146">
        <v>17</v>
      </c>
      <c r="B20" s="152" t="s">
        <v>41</v>
      </c>
      <c r="C20" s="146" t="s">
        <v>8</v>
      </c>
      <c r="D20" s="146">
        <v>50</v>
      </c>
      <c r="E20" s="89"/>
      <c r="F20" s="50">
        <f t="shared" si="0"/>
        <v>0</v>
      </c>
      <c r="G20" s="153"/>
      <c r="H20" s="154"/>
      <c r="I20" s="146"/>
      <c r="J20" s="146"/>
    </row>
    <row r="21" spans="1:10" ht="22.8">
      <c r="A21" s="146">
        <v>18</v>
      </c>
      <c r="B21" s="152" t="s">
        <v>44</v>
      </c>
      <c r="C21" s="146" t="s">
        <v>8</v>
      </c>
      <c r="D21" s="146">
        <v>20</v>
      </c>
      <c r="E21" s="89"/>
      <c r="F21" s="50">
        <f t="shared" si="0"/>
        <v>0</v>
      </c>
      <c r="G21" s="153"/>
      <c r="H21" s="154"/>
      <c r="I21" s="146"/>
      <c r="J21" s="146"/>
    </row>
    <row r="22" spans="1:10" ht="22.8">
      <c r="A22" s="146">
        <v>19</v>
      </c>
      <c r="B22" s="152" t="s">
        <v>67</v>
      </c>
      <c r="C22" s="146" t="s">
        <v>8</v>
      </c>
      <c r="D22" s="146">
        <v>20</v>
      </c>
      <c r="E22" s="89"/>
      <c r="F22" s="50">
        <f t="shared" si="0"/>
        <v>0</v>
      </c>
      <c r="G22" s="153"/>
      <c r="H22" s="154"/>
      <c r="I22" s="146"/>
      <c r="J22" s="146"/>
    </row>
    <row r="23" spans="1:10">
      <c r="A23" s="146">
        <v>20</v>
      </c>
      <c r="B23" s="152" t="s">
        <v>193</v>
      </c>
      <c r="C23" s="146" t="s">
        <v>8</v>
      </c>
      <c r="D23" s="146">
        <v>250</v>
      </c>
      <c r="E23" s="89"/>
      <c r="F23" s="50">
        <f t="shared" si="0"/>
        <v>0</v>
      </c>
      <c r="G23" s="153"/>
      <c r="H23" s="154"/>
      <c r="I23" s="146"/>
      <c r="J23" s="146"/>
    </row>
    <row r="24" spans="1:10" ht="22.8">
      <c r="A24" s="146">
        <v>21</v>
      </c>
      <c r="B24" s="152" t="s">
        <v>315</v>
      </c>
      <c r="C24" s="146" t="s">
        <v>8</v>
      </c>
      <c r="D24" s="146">
        <v>30</v>
      </c>
      <c r="E24" s="89"/>
      <c r="F24" s="50">
        <f t="shared" si="0"/>
        <v>0</v>
      </c>
      <c r="G24" s="153"/>
      <c r="H24" s="154"/>
      <c r="I24" s="146"/>
      <c r="J24" s="146"/>
    </row>
    <row r="25" spans="1:10">
      <c r="A25" s="146">
        <v>22</v>
      </c>
      <c r="B25" s="152" t="s">
        <v>45</v>
      </c>
      <c r="C25" s="146" t="s">
        <v>8</v>
      </c>
      <c r="D25" s="146">
        <v>20</v>
      </c>
      <c r="E25" s="89"/>
      <c r="F25" s="50">
        <f t="shared" si="0"/>
        <v>0</v>
      </c>
      <c r="G25" s="153"/>
      <c r="H25" s="154"/>
      <c r="I25" s="146"/>
      <c r="J25" s="146"/>
    </row>
    <row r="26" spans="1:10">
      <c r="A26" s="146">
        <v>23</v>
      </c>
      <c r="B26" s="152" t="s">
        <v>68</v>
      </c>
      <c r="C26" s="146" t="s">
        <v>69</v>
      </c>
      <c r="D26" s="146">
        <v>10</v>
      </c>
      <c r="E26" s="89"/>
      <c r="F26" s="50">
        <f t="shared" si="0"/>
        <v>0</v>
      </c>
      <c r="G26" s="153"/>
      <c r="H26" s="154"/>
      <c r="I26" s="146"/>
      <c r="J26" s="146"/>
    </row>
    <row r="27" spans="1:10" ht="12.6" customHeight="1">
      <c r="A27" s="146">
        <v>24</v>
      </c>
      <c r="B27" s="152" t="s">
        <v>70</v>
      </c>
      <c r="C27" s="146" t="s">
        <v>69</v>
      </c>
      <c r="D27" s="146">
        <v>10</v>
      </c>
      <c r="E27" s="89"/>
      <c r="F27" s="50">
        <f t="shared" si="0"/>
        <v>0</v>
      </c>
      <c r="G27" s="153"/>
      <c r="H27" s="154"/>
      <c r="I27" s="146"/>
      <c r="J27" s="146"/>
    </row>
    <row r="28" spans="1:10">
      <c r="A28" s="146">
        <v>25</v>
      </c>
      <c r="B28" s="152" t="s">
        <v>194</v>
      </c>
      <c r="C28" s="146" t="s">
        <v>8</v>
      </c>
      <c r="D28" s="146">
        <v>30</v>
      </c>
      <c r="E28" s="89"/>
      <c r="F28" s="50">
        <f t="shared" si="0"/>
        <v>0</v>
      </c>
      <c r="G28" s="153"/>
      <c r="H28" s="154"/>
      <c r="I28" s="146"/>
      <c r="J28" s="146"/>
    </row>
    <row r="29" spans="1:10">
      <c r="A29" s="146">
        <v>26</v>
      </c>
      <c r="B29" s="152" t="s">
        <v>195</v>
      </c>
      <c r="C29" s="146" t="s">
        <v>8</v>
      </c>
      <c r="D29" s="146">
        <v>50</v>
      </c>
      <c r="E29" s="89"/>
      <c r="F29" s="50">
        <f t="shared" si="0"/>
        <v>0</v>
      </c>
      <c r="G29" s="153"/>
      <c r="H29" s="154"/>
      <c r="I29" s="146"/>
      <c r="J29" s="146"/>
    </row>
    <row r="30" spans="1:10" ht="22.8">
      <c r="A30" s="146">
        <v>27</v>
      </c>
      <c r="B30" s="152" t="s">
        <v>196</v>
      </c>
      <c r="C30" s="146" t="s">
        <v>8</v>
      </c>
      <c r="D30" s="146">
        <v>20</v>
      </c>
      <c r="E30" s="89"/>
      <c r="F30" s="50">
        <f t="shared" si="0"/>
        <v>0</v>
      </c>
      <c r="G30" s="153"/>
      <c r="H30" s="154"/>
      <c r="I30" s="146"/>
      <c r="J30" s="146"/>
    </row>
    <row r="31" spans="1:10">
      <c r="A31" s="146">
        <v>28</v>
      </c>
      <c r="B31" s="152" t="s">
        <v>197</v>
      </c>
      <c r="C31" s="146" t="s">
        <v>8</v>
      </c>
      <c r="D31" s="146">
        <v>30</v>
      </c>
      <c r="E31" s="89"/>
      <c r="F31" s="50">
        <f t="shared" si="0"/>
        <v>0</v>
      </c>
      <c r="G31" s="153"/>
      <c r="H31" s="154"/>
      <c r="I31" s="146"/>
      <c r="J31" s="146"/>
    </row>
    <row r="32" spans="1:10">
      <c r="A32" s="146">
        <v>29</v>
      </c>
      <c r="B32" s="275" t="s">
        <v>198</v>
      </c>
      <c r="C32" s="146" t="s">
        <v>8</v>
      </c>
      <c r="D32" s="146">
        <v>20</v>
      </c>
      <c r="E32" s="89"/>
      <c r="F32" s="50">
        <f t="shared" si="0"/>
        <v>0</v>
      </c>
      <c r="G32" s="153"/>
      <c r="H32" s="154"/>
      <c r="I32" s="146"/>
      <c r="J32" s="146"/>
    </row>
    <row r="33" spans="1:10">
      <c r="A33" s="146">
        <v>30</v>
      </c>
      <c r="B33" s="275" t="s">
        <v>199</v>
      </c>
      <c r="C33" s="146" t="s">
        <v>8</v>
      </c>
      <c r="D33" s="146">
        <v>10</v>
      </c>
      <c r="E33" s="89"/>
      <c r="F33" s="50">
        <f t="shared" si="0"/>
        <v>0</v>
      </c>
      <c r="G33" s="153"/>
      <c r="H33" s="154"/>
      <c r="I33" s="146"/>
      <c r="J33" s="146"/>
    </row>
    <row r="34" spans="1:10" ht="34.200000000000003">
      <c r="A34" s="146">
        <v>31</v>
      </c>
      <c r="B34" s="275" t="s">
        <v>200</v>
      </c>
      <c r="C34" s="146" t="s">
        <v>8</v>
      </c>
      <c r="D34" s="146">
        <v>20</v>
      </c>
      <c r="E34" s="89"/>
      <c r="F34" s="50">
        <f t="shared" si="0"/>
        <v>0</v>
      </c>
      <c r="G34" s="153"/>
      <c r="H34" s="154"/>
      <c r="I34" s="146"/>
      <c r="J34" s="146"/>
    </row>
    <row r="35" spans="1:10">
      <c r="A35" s="455" t="s">
        <v>9</v>
      </c>
      <c r="B35" s="456"/>
      <c r="C35" s="456"/>
      <c r="D35" s="456"/>
      <c r="E35" s="457"/>
      <c r="F35" s="214">
        <f>SUM(F4:F34)</f>
        <v>0</v>
      </c>
      <c r="G35" s="76"/>
      <c r="H35" s="215">
        <f>SUM(H4:H34)</f>
        <v>0</v>
      </c>
      <c r="I35" s="216"/>
      <c r="J35" s="216"/>
    </row>
    <row r="36" spans="1:10">
      <c r="A36" s="150"/>
      <c r="B36" s="185"/>
      <c r="C36" s="183"/>
      <c r="D36" s="183"/>
      <c r="E36" s="37"/>
      <c r="F36" s="183"/>
      <c r="G36" s="183"/>
      <c r="H36" s="183"/>
      <c r="I36" s="150"/>
      <c r="J36" s="150"/>
    </row>
    <row r="37" spans="1:10">
      <c r="A37" s="150"/>
      <c r="B37" s="165" t="s">
        <v>524</v>
      </c>
      <c r="C37" s="183"/>
      <c r="D37" s="183"/>
      <c r="E37" s="37"/>
      <c r="F37" s="183"/>
      <c r="G37" s="183"/>
      <c r="H37" s="183"/>
      <c r="I37" s="150"/>
      <c r="J37" s="150"/>
    </row>
    <row r="38" spans="1:10">
      <c r="A38" s="150"/>
      <c r="B38" s="446"/>
      <c r="C38" s="446"/>
      <c r="D38" s="446"/>
      <c r="E38" s="446"/>
      <c r="F38" s="183"/>
      <c r="G38" s="183"/>
      <c r="H38" s="217"/>
      <c r="I38" s="217"/>
      <c r="J38" s="217"/>
    </row>
    <row r="39" spans="1:10">
      <c r="A39" s="150"/>
      <c r="B39" s="446"/>
      <c r="C39" s="446"/>
      <c r="D39" s="446"/>
      <c r="E39" s="446"/>
      <c r="F39" s="183"/>
      <c r="G39" s="183"/>
      <c r="H39" s="447" t="s">
        <v>104</v>
      </c>
      <c r="I39" s="447"/>
      <c r="J39" s="447"/>
    </row>
  </sheetData>
  <mergeCells count="5">
    <mergeCell ref="B39:E39"/>
    <mergeCell ref="H39:J39"/>
    <mergeCell ref="A2:J2"/>
    <mergeCell ref="A35:E35"/>
    <mergeCell ref="B38:E38"/>
  </mergeCells>
  <printOptions horizontalCentered="1"/>
  <pageMargins left="0" right="0" top="0.59055118110236227" bottom="0" header="0.31496062992125984" footer="0"/>
  <pageSetup paperSize="9" scale="69" orientation="landscape" r:id="rId1"/>
  <headerFooter>
    <oddHeader>&amp;CZP/36/2023</oddHeader>
  </headerFooter>
  <rowBreaks count="1" manualBreakCount="1">
    <brk id="1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topLeftCell="A12" zoomScale="80" zoomScaleNormal="100" zoomScaleSheetLayoutView="80" workbookViewId="0">
      <selection activeCell="B16" sqref="B16"/>
    </sheetView>
  </sheetViews>
  <sheetFormatPr defaultColWidth="8.88671875" defaultRowHeight="14.4"/>
  <cols>
    <col min="1" max="1" width="2.88671875" style="181" customWidth="1"/>
    <col min="2" max="2" width="77.44140625" style="181" customWidth="1"/>
    <col min="3" max="3" width="7.44140625" style="181" customWidth="1"/>
    <col min="4" max="4" width="9.44140625" style="181" customWidth="1"/>
    <col min="5" max="5" width="10.88671875" style="181" bestFit="1" customWidth="1"/>
    <col min="6" max="6" width="16.88671875" style="181" customWidth="1"/>
    <col min="7" max="7" width="7.33203125" style="181" customWidth="1"/>
    <col min="8" max="8" width="15.44140625" style="181" customWidth="1"/>
    <col min="9" max="9" width="14.33203125" style="181" customWidth="1"/>
    <col min="10" max="10" width="15.5546875" style="181" bestFit="1" customWidth="1"/>
    <col min="11" max="16384" width="8.88671875" style="181"/>
  </cols>
  <sheetData>
    <row r="1" spans="1:10">
      <c r="A1" s="150"/>
      <c r="B1" s="150"/>
      <c r="C1" s="150"/>
      <c r="D1" s="150"/>
      <c r="E1" s="150"/>
      <c r="F1" s="150"/>
      <c r="G1" s="150"/>
      <c r="H1" s="150"/>
      <c r="I1" s="150"/>
      <c r="J1" s="151" t="s">
        <v>543</v>
      </c>
    </row>
    <row r="2" spans="1:10">
      <c r="A2" s="444" t="s">
        <v>542</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235</v>
      </c>
      <c r="J3" s="146" t="s">
        <v>7</v>
      </c>
    </row>
    <row r="4" spans="1:10" ht="159.6">
      <c r="A4" s="146">
        <v>1</v>
      </c>
      <c r="B4" s="152" t="s">
        <v>457</v>
      </c>
      <c r="C4" s="146" t="s">
        <v>8</v>
      </c>
      <c r="D4" s="146">
        <v>20</v>
      </c>
      <c r="E4" s="3"/>
      <c r="F4" s="50">
        <f t="shared" ref="F4:F18" si="0">D4*E4</f>
        <v>0</v>
      </c>
      <c r="G4" s="169"/>
      <c r="H4" s="154"/>
      <c r="I4" s="146"/>
      <c r="J4" s="146"/>
    </row>
    <row r="5" spans="1:10" ht="125.4">
      <c r="A5" s="146">
        <v>2</v>
      </c>
      <c r="B5" s="152" t="s">
        <v>458</v>
      </c>
      <c r="C5" s="146" t="s">
        <v>8</v>
      </c>
      <c r="D5" s="146">
        <v>10</v>
      </c>
      <c r="E5" s="3"/>
      <c r="F5" s="50">
        <f t="shared" si="0"/>
        <v>0</v>
      </c>
      <c r="G5" s="169"/>
      <c r="H5" s="154"/>
      <c r="I5" s="146"/>
      <c r="J5" s="146"/>
    </row>
    <row r="6" spans="1:10" ht="102.6">
      <c r="A6" s="146">
        <v>3</v>
      </c>
      <c r="B6" s="152" t="s">
        <v>459</v>
      </c>
      <c r="C6" s="146" t="s">
        <v>8</v>
      </c>
      <c r="D6" s="146">
        <v>20</v>
      </c>
      <c r="E6" s="3"/>
      <c r="F6" s="50">
        <f t="shared" si="0"/>
        <v>0</v>
      </c>
      <c r="G6" s="169"/>
      <c r="H6" s="154"/>
      <c r="I6" s="146"/>
      <c r="J6" s="146"/>
    </row>
    <row r="7" spans="1:10" ht="68.400000000000006">
      <c r="A7" s="146">
        <v>4</v>
      </c>
      <c r="B7" s="152" t="s">
        <v>460</v>
      </c>
      <c r="C7" s="146" t="s">
        <v>8</v>
      </c>
      <c r="D7" s="146">
        <v>10</v>
      </c>
      <c r="E7" s="3"/>
      <c r="F7" s="50">
        <f t="shared" si="0"/>
        <v>0</v>
      </c>
      <c r="G7" s="169"/>
      <c r="H7" s="154"/>
      <c r="I7" s="146"/>
      <c r="J7" s="146"/>
    </row>
    <row r="8" spans="1:10" ht="45.6">
      <c r="A8" s="146">
        <v>5</v>
      </c>
      <c r="B8" s="210" t="s">
        <v>461</v>
      </c>
      <c r="C8" s="172" t="s">
        <v>8</v>
      </c>
      <c r="D8" s="172">
        <v>10</v>
      </c>
      <c r="E8" s="89"/>
      <c r="F8" s="50">
        <f t="shared" si="0"/>
        <v>0</v>
      </c>
      <c r="G8" s="169"/>
      <c r="H8" s="154"/>
      <c r="I8" s="172"/>
      <c r="J8" s="172"/>
    </row>
    <row r="9" spans="1:10" ht="34.200000000000003">
      <c r="A9" s="146">
        <v>6</v>
      </c>
      <c r="B9" s="210" t="s">
        <v>462</v>
      </c>
      <c r="C9" s="172" t="s">
        <v>8</v>
      </c>
      <c r="D9" s="172">
        <v>20</v>
      </c>
      <c r="E9" s="89"/>
      <c r="F9" s="50">
        <f t="shared" si="0"/>
        <v>0</v>
      </c>
      <c r="G9" s="169"/>
      <c r="H9" s="154"/>
      <c r="I9" s="172"/>
      <c r="J9" s="172"/>
    </row>
    <row r="10" spans="1:10">
      <c r="A10" s="146">
        <v>7</v>
      </c>
      <c r="B10" s="210" t="s">
        <v>463</v>
      </c>
      <c r="C10" s="172" t="s">
        <v>8</v>
      </c>
      <c r="D10" s="172">
        <v>20</v>
      </c>
      <c r="E10" s="89"/>
      <c r="F10" s="50">
        <f t="shared" si="0"/>
        <v>0</v>
      </c>
      <c r="G10" s="169"/>
      <c r="H10" s="154"/>
      <c r="I10" s="172"/>
      <c r="J10" s="172"/>
    </row>
    <row r="11" spans="1:10" ht="22.8">
      <c r="A11" s="146">
        <v>8</v>
      </c>
      <c r="B11" s="210" t="s">
        <v>464</v>
      </c>
      <c r="C11" s="172" t="s">
        <v>8</v>
      </c>
      <c r="D11" s="172">
        <v>10</v>
      </c>
      <c r="E11" s="89"/>
      <c r="F11" s="50">
        <f t="shared" si="0"/>
        <v>0</v>
      </c>
      <c r="G11" s="169"/>
      <c r="H11" s="154"/>
      <c r="I11" s="172"/>
      <c r="J11" s="172"/>
    </row>
    <row r="12" spans="1:10">
      <c r="A12" s="146">
        <v>9</v>
      </c>
      <c r="B12" s="210" t="s">
        <v>465</v>
      </c>
      <c r="C12" s="172" t="s">
        <v>8</v>
      </c>
      <c r="D12" s="172">
        <v>10</v>
      </c>
      <c r="E12" s="89"/>
      <c r="F12" s="50">
        <f t="shared" si="0"/>
        <v>0</v>
      </c>
      <c r="G12" s="169"/>
      <c r="H12" s="154"/>
      <c r="I12" s="172"/>
      <c r="J12" s="172"/>
    </row>
    <row r="13" spans="1:10" ht="57">
      <c r="A13" s="146">
        <v>10</v>
      </c>
      <c r="B13" s="210" t="s">
        <v>466</v>
      </c>
      <c r="C13" s="172" t="s">
        <v>8</v>
      </c>
      <c r="D13" s="172">
        <v>10</v>
      </c>
      <c r="E13" s="89"/>
      <c r="F13" s="50">
        <f t="shared" si="0"/>
        <v>0</v>
      </c>
      <c r="G13" s="169"/>
      <c r="H13" s="154"/>
      <c r="I13" s="172"/>
      <c r="J13" s="172"/>
    </row>
    <row r="14" spans="1:10" ht="159.6">
      <c r="A14" s="146">
        <v>11</v>
      </c>
      <c r="B14" s="210" t="s">
        <v>467</v>
      </c>
      <c r="C14" s="172" t="s">
        <v>8</v>
      </c>
      <c r="D14" s="172">
        <v>10</v>
      </c>
      <c r="E14" s="89"/>
      <c r="F14" s="50">
        <f t="shared" si="0"/>
        <v>0</v>
      </c>
      <c r="G14" s="169"/>
      <c r="H14" s="154"/>
      <c r="I14" s="172"/>
      <c r="J14" s="172"/>
    </row>
    <row r="15" spans="1:10" ht="22.8">
      <c r="A15" s="146">
        <v>12</v>
      </c>
      <c r="B15" s="210" t="s">
        <v>468</v>
      </c>
      <c r="C15" s="172" t="s">
        <v>8</v>
      </c>
      <c r="D15" s="172">
        <v>20</v>
      </c>
      <c r="E15" s="89"/>
      <c r="F15" s="50">
        <f t="shared" si="0"/>
        <v>0</v>
      </c>
      <c r="G15" s="169"/>
      <c r="H15" s="154"/>
      <c r="I15" s="172"/>
      <c r="J15" s="172"/>
    </row>
    <row r="16" spans="1:10" ht="171">
      <c r="A16" s="146">
        <v>13</v>
      </c>
      <c r="B16" s="210" t="s">
        <v>469</v>
      </c>
      <c r="C16" s="172" t="s">
        <v>8</v>
      </c>
      <c r="D16" s="172">
        <v>5</v>
      </c>
      <c r="E16" s="89"/>
      <c r="F16" s="50">
        <f t="shared" si="0"/>
        <v>0</v>
      </c>
      <c r="G16" s="169"/>
      <c r="H16" s="154"/>
      <c r="I16" s="172"/>
      <c r="J16" s="172"/>
    </row>
    <row r="17" spans="1:10" ht="45.6">
      <c r="A17" s="146">
        <v>14</v>
      </c>
      <c r="B17" s="210" t="s">
        <v>470</v>
      </c>
      <c r="C17" s="172" t="s">
        <v>8</v>
      </c>
      <c r="D17" s="172">
        <v>3</v>
      </c>
      <c r="E17" s="89"/>
      <c r="F17" s="50">
        <f t="shared" si="0"/>
        <v>0</v>
      </c>
      <c r="G17" s="169"/>
      <c r="H17" s="154"/>
      <c r="I17" s="172"/>
      <c r="J17" s="172"/>
    </row>
    <row r="18" spans="1:10">
      <c r="A18" s="146">
        <v>15</v>
      </c>
      <c r="B18" s="210" t="s">
        <v>471</v>
      </c>
      <c r="C18" s="172" t="s">
        <v>8</v>
      </c>
      <c r="D18" s="172">
        <v>10</v>
      </c>
      <c r="E18" s="89"/>
      <c r="F18" s="50">
        <f t="shared" si="0"/>
        <v>0</v>
      </c>
      <c r="G18" s="169"/>
      <c r="H18" s="154"/>
      <c r="I18" s="172"/>
      <c r="J18" s="172"/>
    </row>
    <row r="19" spans="1:10" ht="22.2" customHeight="1">
      <c r="A19" s="458" t="s">
        <v>9</v>
      </c>
      <c r="B19" s="459"/>
      <c r="C19" s="459"/>
      <c r="D19" s="459"/>
      <c r="E19" s="460"/>
      <c r="F19" s="227">
        <f>SUM(F4:F18)</f>
        <v>0</v>
      </c>
      <c r="G19" s="226"/>
      <c r="H19" s="350">
        <f>SUM(H4:H18)</f>
        <v>0</v>
      </c>
      <c r="I19" s="351"/>
      <c r="J19" s="351"/>
    </row>
    <row r="20" spans="1:10">
      <c r="A20" s="150"/>
      <c r="B20" s="185"/>
      <c r="C20" s="183"/>
      <c r="D20" s="183"/>
      <c r="E20" s="37"/>
      <c r="F20" s="183"/>
      <c r="G20" s="183"/>
      <c r="H20" s="183"/>
      <c r="I20" s="150"/>
      <c r="J20" s="150"/>
    </row>
    <row r="21" spans="1:10">
      <c r="B21" s="184"/>
      <c r="C21" s="184"/>
      <c r="D21" s="184"/>
      <c r="E21" s="184"/>
      <c r="F21" s="184"/>
      <c r="G21" s="184"/>
    </row>
    <row r="22" spans="1:10">
      <c r="B22" s="184"/>
      <c r="C22" s="184"/>
      <c r="D22" s="184"/>
      <c r="E22" s="184"/>
      <c r="F22" s="184"/>
      <c r="G22" s="184"/>
    </row>
    <row r="23" spans="1:10">
      <c r="H23" s="181" t="s">
        <v>104</v>
      </c>
    </row>
  </sheetData>
  <mergeCells count="2">
    <mergeCell ref="A2:J2"/>
    <mergeCell ref="A19:E19"/>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Normal="100" zoomScaleSheetLayoutView="100" workbookViewId="0">
      <selection activeCell="D49" sqref="D49"/>
    </sheetView>
  </sheetViews>
  <sheetFormatPr defaultColWidth="8.88671875" defaultRowHeight="11.4"/>
  <cols>
    <col min="1" max="1" width="5.33203125" style="219" customWidth="1"/>
    <col min="2" max="2" width="58.6640625" style="219" bestFit="1" customWidth="1"/>
    <col min="3" max="4" width="8.88671875" style="219"/>
    <col min="5" max="5" width="9.44140625" style="219" bestFit="1" customWidth="1"/>
    <col min="6" max="6" width="16.6640625" style="219" customWidth="1"/>
    <col min="7" max="7" width="8.88671875" style="219"/>
    <col min="8" max="8" width="15.33203125" style="219" customWidth="1"/>
    <col min="9" max="9" width="16.33203125" style="150" customWidth="1"/>
    <col min="10" max="10" width="15.6640625" style="150" customWidth="1"/>
    <col min="11" max="16384" width="8.88671875" style="219"/>
  </cols>
  <sheetData>
    <row r="1" spans="1:10">
      <c r="A1" s="150"/>
      <c r="B1" s="150"/>
      <c r="C1" s="150"/>
      <c r="D1" s="150"/>
      <c r="E1" s="150"/>
      <c r="F1" s="150"/>
      <c r="G1" s="150"/>
      <c r="H1" s="151"/>
      <c r="J1" s="151" t="s">
        <v>545</v>
      </c>
    </row>
    <row r="2" spans="1:10" s="150" customFormat="1">
      <c r="A2" s="491" t="s">
        <v>544</v>
      </c>
      <c r="B2" s="491"/>
      <c r="C2" s="491"/>
      <c r="D2" s="491"/>
      <c r="E2" s="491"/>
      <c r="F2" s="491"/>
      <c r="G2" s="491"/>
      <c r="H2" s="491"/>
      <c r="I2" s="491"/>
      <c r="J2" s="491"/>
    </row>
    <row r="3" spans="1:10" s="150" customFormat="1" ht="70.5" customHeight="1">
      <c r="A3" s="160" t="s">
        <v>0</v>
      </c>
      <c r="B3" s="160" t="s">
        <v>1</v>
      </c>
      <c r="C3" s="160" t="s">
        <v>2</v>
      </c>
      <c r="D3" s="160" t="s">
        <v>144</v>
      </c>
      <c r="E3" s="119" t="s">
        <v>3</v>
      </c>
      <c r="F3" s="160" t="s">
        <v>4</v>
      </c>
      <c r="G3" s="160" t="s">
        <v>5</v>
      </c>
      <c r="H3" s="160" t="s">
        <v>6</v>
      </c>
      <c r="I3" s="172" t="s">
        <v>235</v>
      </c>
      <c r="J3" s="172" t="s">
        <v>7</v>
      </c>
    </row>
    <row r="4" spans="1:10" s="150" customFormat="1" ht="68.400000000000006">
      <c r="A4" s="160">
        <v>1</v>
      </c>
      <c r="B4" s="308" t="s">
        <v>261</v>
      </c>
      <c r="C4" s="160" t="s">
        <v>8</v>
      </c>
      <c r="D4" s="160">
        <v>5</v>
      </c>
      <c r="E4" s="353"/>
      <c r="F4" s="120">
        <f t="shared" ref="F4:F35" si="0">D4*E4</f>
        <v>0</v>
      </c>
      <c r="G4" s="352"/>
      <c r="H4" s="211"/>
      <c r="I4" s="172"/>
      <c r="J4" s="172"/>
    </row>
    <row r="5" spans="1:10" s="150" customFormat="1" ht="57">
      <c r="A5" s="160">
        <v>2</v>
      </c>
      <c r="B5" s="308" t="s">
        <v>262</v>
      </c>
      <c r="C5" s="160" t="s">
        <v>8</v>
      </c>
      <c r="D5" s="160">
        <v>20</v>
      </c>
      <c r="E5" s="353"/>
      <c r="F5" s="120">
        <f t="shared" si="0"/>
        <v>0</v>
      </c>
      <c r="G5" s="352"/>
      <c r="H5" s="211"/>
      <c r="I5" s="156"/>
      <c r="J5" s="156"/>
    </row>
    <row r="6" spans="1:10" s="150" customFormat="1" ht="137.4" customHeight="1">
      <c r="A6" s="160">
        <v>3</v>
      </c>
      <c r="B6" s="308" t="s">
        <v>263</v>
      </c>
      <c r="C6" s="160" t="s">
        <v>8</v>
      </c>
      <c r="D6" s="160">
        <v>5</v>
      </c>
      <c r="E6" s="353"/>
      <c r="F6" s="120">
        <f t="shared" si="0"/>
        <v>0</v>
      </c>
      <c r="G6" s="352"/>
      <c r="H6" s="211"/>
      <c r="I6" s="354"/>
      <c r="J6" s="354"/>
    </row>
    <row r="7" spans="1:10" s="150" customFormat="1" ht="22.8">
      <c r="A7" s="160">
        <v>4</v>
      </c>
      <c r="B7" s="308" t="s">
        <v>264</v>
      </c>
      <c r="C7" s="160" t="s">
        <v>8</v>
      </c>
      <c r="D7" s="160">
        <v>5</v>
      </c>
      <c r="E7" s="353"/>
      <c r="F7" s="120">
        <f t="shared" si="0"/>
        <v>0</v>
      </c>
      <c r="G7" s="352"/>
      <c r="H7" s="211"/>
      <c r="I7" s="149"/>
      <c r="J7" s="149"/>
    </row>
    <row r="8" spans="1:10" s="150" customFormat="1" ht="22.8">
      <c r="A8" s="160">
        <v>5</v>
      </c>
      <c r="B8" s="308" t="s">
        <v>265</v>
      </c>
      <c r="C8" s="160" t="s">
        <v>8</v>
      </c>
      <c r="D8" s="160">
        <v>10</v>
      </c>
      <c r="E8" s="353"/>
      <c r="F8" s="120">
        <f t="shared" si="0"/>
        <v>0</v>
      </c>
      <c r="G8" s="352"/>
      <c r="H8" s="211"/>
      <c r="I8" s="149"/>
      <c r="J8" s="149"/>
    </row>
    <row r="9" spans="1:10" s="150" customFormat="1" ht="57">
      <c r="A9" s="160">
        <v>6</v>
      </c>
      <c r="B9" s="308" t="s">
        <v>266</v>
      </c>
      <c r="C9" s="160" t="s">
        <v>8</v>
      </c>
      <c r="D9" s="160">
        <v>10</v>
      </c>
      <c r="E9" s="353"/>
      <c r="F9" s="120">
        <f t="shared" si="0"/>
        <v>0</v>
      </c>
      <c r="G9" s="352"/>
      <c r="H9" s="211"/>
      <c r="I9" s="355"/>
      <c r="J9" s="355"/>
    </row>
    <row r="10" spans="1:10" s="150" customFormat="1" ht="45.6">
      <c r="A10" s="160">
        <v>7</v>
      </c>
      <c r="B10" s="308" t="s">
        <v>267</v>
      </c>
      <c r="C10" s="160" t="s">
        <v>8</v>
      </c>
      <c r="D10" s="160">
        <v>40</v>
      </c>
      <c r="E10" s="353"/>
      <c r="F10" s="120">
        <f t="shared" si="0"/>
        <v>0</v>
      </c>
      <c r="G10" s="352"/>
      <c r="H10" s="211"/>
      <c r="I10" s="149"/>
      <c r="J10" s="149"/>
    </row>
    <row r="11" spans="1:10" s="150" customFormat="1" ht="25.2" customHeight="1">
      <c r="A11" s="160">
        <v>8</v>
      </c>
      <c r="B11" s="308" t="s">
        <v>268</v>
      </c>
      <c r="C11" s="160" t="s">
        <v>8</v>
      </c>
      <c r="D11" s="160">
        <v>5</v>
      </c>
      <c r="E11" s="119"/>
      <c r="F11" s="120">
        <f t="shared" si="0"/>
        <v>0</v>
      </c>
      <c r="G11" s="352"/>
      <c r="H11" s="211"/>
      <c r="I11" s="149"/>
      <c r="J11" s="149"/>
    </row>
    <row r="12" spans="1:10" s="150" customFormat="1" ht="45" customHeight="1">
      <c r="A12" s="160">
        <v>9</v>
      </c>
      <c r="B12" s="308" t="s">
        <v>52</v>
      </c>
      <c r="C12" s="160" t="s">
        <v>8</v>
      </c>
      <c r="D12" s="160">
        <v>5</v>
      </c>
      <c r="E12" s="353"/>
      <c r="F12" s="120">
        <f t="shared" si="0"/>
        <v>0</v>
      </c>
      <c r="G12" s="352"/>
      <c r="H12" s="211"/>
      <c r="I12" s="149"/>
      <c r="J12" s="149"/>
    </row>
    <row r="13" spans="1:10" s="150" customFormat="1" ht="57">
      <c r="A13" s="160">
        <v>10</v>
      </c>
      <c r="B13" s="308" t="s">
        <v>425</v>
      </c>
      <c r="C13" s="160" t="s">
        <v>8</v>
      </c>
      <c r="D13" s="160">
        <v>5</v>
      </c>
      <c r="E13" s="353"/>
      <c r="F13" s="120">
        <f t="shared" si="0"/>
        <v>0</v>
      </c>
      <c r="G13" s="352"/>
      <c r="H13" s="211"/>
      <c r="I13" s="149"/>
      <c r="J13" s="149"/>
    </row>
    <row r="14" spans="1:10" s="150" customFormat="1" ht="34.200000000000003">
      <c r="A14" s="160">
        <v>11</v>
      </c>
      <c r="B14" s="308" t="s">
        <v>269</v>
      </c>
      <c r="C14" s="160" t="s">
        <v>157</v>
      </c>
      <c r="D14" s="160">
        <v>2</v>
      </c>
      <c r="E14" s="353"/>
      <c r="F14" s="120">
        <f t="shared" si="0"/>
        <v>0</v>
      </c>
      <c r="G14" s="352"/>
      <c r="H14" s="211"/>
      <c r="I14" s="149"/>
      <c r="J14" s="149"/>
    </row>
    <row r="15" spans="1:10" s="150" customFormat="1" ht="34.200000000000003">
      <c r="A15" s="160">
        <v>12</v>
      </c>
      <c r="B15" s="308" t="s">
        <v>53</v>
      </c>
      <c r="C15" s="160" t="s">
        <v>8</v>
      </c>
      <c r="D15" s="160">
        <v>10</v>
      </c>
      <c r="E15" s="353"/>
      <c r="F15" s="120">
        <f t="shared" si="0"/>
        <v>0</v>
      </c>
      <c r="G15" s="352"/>
      <c r="H15" s="211"/>
      <c r="I15" s="149"/>
      <c r="J15" s="149"/>
    </row>
    <row r="16" spans="1:10" s="150" customFormat="1" ht="34.200000000000003">
      <c r="A16" s="160">
        <v>13</v>
      </c>
      <c r="B16" s="308" t="s">
        <v>54</v>
      </c>
      <c r="C16" s="160" t="s">
        <v>8</v>
      </c>
      <c r="D16" s="160">
        <v>10</v>
      </c>
      <c r="E16" s="353"/>
      <c r="F16" s="120">
        <f t="shared" si="0"/>
        <v>0</v>
      </c>
      <c r="G16" s="352"/>
      <c r="H16" s="211"/>
      <c r="I16" s="149"/>
      <c r="J16" s="149"/>
    </row>
    <row r="17" spans="1:10" s="150" customFormat="1" ht="68.400000000000006">
      <c r="A17" s="160">
        <v>14</v>
      </c>
      <c r="B17" s="308" t="s">
        <v>270</v>
      </c>
      <c r="C17" s="160" t="s">
        <v>157</v>
      </c>
      <c r="D17" s="160">
        <v>2</v>
      </c>
      <c r="E17" s="353"/>
      <c r="F17" s="120">
        <f t="shared" si="0"/>
        <v>0</v>
      </c>
      <c r="G17" s="352"/>
      <c r="H17" s="211"/>
      <c r="I17" s="149"/>
      <c r="J17" s="149"/>
    </row>
    <row r="18" spans="1:10" s="150" customFormat="1" ht="34.200000000000003">
      <c r="A18" s="160">
        <v>15</v>
      </c>
      <c r="B18" s="308" t="s">
        <v>271</v>
      </c>
      <c r="C18" s="160" t="s">
        <v>157</v>
      </c>
      <c r="D18" s="160">
        <v>15</v>
      </c>
      <c r="E18" s="353"/>
      <c r="F18" s="120">
        <f t="shared" si="0"/>
        <v>0</v>
      </c>
      <c r="G18" s="352"/>
      <c r="H18" s="211"/>
      <c r="I18" s="149"/>
      <c r="J18" s="149"/>
    </row>
    <row r="19" spans="1:10" s="150" customFormat="1" ht="22.8">
      <c r="A19" s="160">
        <v>16</v>
      </c>
      <c r="B19" s="308" t="s">
        <v>272</v>
      </c>
      <c r="C19" s="160" t="s">
        <v>157</v>
      </c>
      <c r="D19" s="160">
        <v>50</v>
      </c>
      <c r="E19" s="353"/>
      <c r="F19" s="120">
        <f t="shared" si="0"/>
        <v>0</v>
      </c>
      <c r="G19" s="352"/>
      <c r="H19" s="211"/>
      <c r="I19" s="149"/>
      <c r="J19" s="149"/>
    </row>
    <row r="20" spans="1:10" s="150" customFormat="1">
      <c r="A20" s="160">
        <v>17</v>
      </c>
      <c r="B20" s="308" t="s">
        <v>273</v>
      </c>
      <c r="C20" s="160" t="s">
        <v>157</v>
      </c>
      <c r="D20" s="160">
        <v>10</v>
      </c>
      <c r="E20" s="353"/>
      <c r="F20" s="120">
        <f t="shared" si="0"/>
        <v>0</v>
      </c>
      <c r="G20" s="352"/>
      <c r="H20" s="211"/>
      <c r="I20" s="149"/>
      <c r="J20" s="149"/>
    </row>
    <row r="21" spans="1:10" s="150" customFormat="1">
      <c r="A21" s="160">
        <v>18</v>
      </c>
      <c r="B21" s="308" t="s">
        <v>274</v>
      </c>
      <c r="C21" s="160" t="s">
        <v>157</v>
      </c>
      <c r="D21" s="160">
        <v>5</v>
      </c>
      <c r="E21" s="353"/>
      <c r="F21" s="120">
        <f t="shared" si="0"/>
        <v>0</v>
      </c>
      <c r="G21" s="352"/>
      <c r="H21" s="211"/>
      <c r="I21" s="149"/>
      <c r="J21" s="149"/>
    </row>
    <row r="22" spans="1:10" s="150" customFormat="1">
      <c r="A22" s="160">
        <v>19</v>
      </c>
      <c r="B22" s="308" t="s">
        <v>426</v>
      </c>
      <c r="C22" s="160" t="s">
        <v>8</v>
      </c>
      <c r="D22" s="160">
        <v>50</v>
      </c>
      <c r="E22" s="353"/>
      <c r="F22" s="120">
        <f t="shared" si="0"/>
        <v>0</v>
      </c>
      <c r="G22" s="352"/>
      <c r="H22" s="211"/>
      <c r="I22" s="149"/>
      <c r="J22" s="149"/>
    </row>
    <row r="23" spans="1:10" s="150" customFormat="1" ht="22.8">
      <c r="A23" s="160">
        <v>20</v>
      </c>
      <c r="B23" s="308" t="s">
        <v>427</v>
      </c>
      <c r="C23" s="160" t="s">
        <v>8</v>
      </c>
      <c r="D23" s="160">
        <v>120</v>
      </c>
      <c r="E23" s="353"/>
      <c r="F23" s="120">
        <f t="shared" si="0"/>
        <v>0</v>
      </c>
      <c r="G23" s="352"/>
      <c r="H23" s="211"/>
      <c r="I23" s="149"/>
      <c r="J23" s="149"/>
    </row>
    <row r="24" spans="1:10" s="150" customFormat="1">
      <c r="A24" s="160">
        <v>21</v>
      </c>
      <c r="B24" s="308" t="s">
        <v>428</v>
      </c>
      <c r="C24" s="160" t="s">
        <v>8</v>
      </c>
      <c r="D24" s="160">
        <v>100</v>
      </c>
      <c r="E24" s="353"/>
      <c r="F24" s="120">
        <f t="shared" si="0"/>
        <v>0</v>
      </c>
      <c r="G24" s="352"/>
      <c r="H24" s="211"/>
      <c r="I24" s="149"/>
      <c r="J24" s="149"/>
    </row>
    <row r="25" spans="1:10" s="150" customFormat="1">
      <c r="A25" s="160">
        <v>22</v>
      </c>
      <c r="B25" s="308" t="s">
        <v>429</v>
      </c>
      <c r="C25" s="160" t="s">
        <v>8</v>
      </c>
      <c r="D25" s="160">
        <v>200</v>
      </c>
      <c r="E25" s="353"/>
      <c r="F25" s="120">
        <f t="shared" si="0"/>
        <v>0</v>
      </c>
      <c r="G25" s="352"/>
      <c r="H25" s="211"/>
      <c r="I25" s="149"/>
      <c r="J25" s="149"/>
    </row>
    <row r="26" spans="1:10" s="150" customFormat="1">
      <c r="A26" s="160">
        <v>23</v>
      </c>
      <c r="B26" s="308" t="s">
        <v>275</v>
      </c>
      <c r="C26" s="160" t="s">
        <v>157</v>
      </c>
      <c r="D26" s="160">
        <v>50</v>
      </c>
      <c r="E26" s="353"/>
      <c r="F26" s="120">
        <f t="shared" si="0"/>
        <v>0</v>
      </c>
      <c r="G26" s="352"/>
      <c r="H26" s="211"/>
      <c r="I26" s="149"/>
      <c r="J26" s="149"/>
    </row>
    <row r="27" spans="1:10" s="150" customFormat="1">
      <c r="A27" s="160">
        <v>24</v>
      </c>
      <c r="B27" s="308" t="s">
        <v>430</v>
      </c>
      <c r="C27" s="160" t="s">
        <v>8</v>
      </c>
      <c r="D27" s="160">
        <v>20</v>
      </c>
      <c r="E27" s="353"/>
      <c r="F27" s="120">
        <f t="shared" si="0"/>
        <v>0</v>
      </c>
      <c r="G27" s="352"/>
      <c r="H27" s="211"/>
      <c r="I27" s="149"/>
      <c r="J27" s="149"/>
    </row>
    <row r="28" spans="1:10" s="150" customFormat="1" ht="40.950000000000003" customHeight="1">
      <c r="A28" s="160">
        <v>25</v>
      </c>
      <c r="B28" s="308" t="s">
        <v>276</v>
      </c>
      <c r="C28" s="160" t="s">
        <v>157</v>
      </c>
      <c r="D28" s="160">
        <v>100</v>
      </c>
      <c r="E28" s="353"/>
      <c r="F28" s="120">
        <f t="shared" si="0"/>
        <v>0</v>
      </c>
      <c r="G28" s="352"/>
      <c r="H28" s="211"/>
      <c r="I28" s="149"/>
      <c r="J28" s="149"/>
    </row>
    <row r="29" spans="1:10" s="150" customFormat="1" ht="39.6" customHeight="1">
      <c r="A29" s="160">
        <v>26</v>
      </c>
      <c r="B29" s="308" t="s">
        <v>277</v>
      </c>
      <c r="C29" s="160" t="s">
        <v>157</v>
      </c>
      <c r="D29" s="160">
        <v>100</v>
      </c>
      <c r="E29" s="353"/>
      <c r="F29" s="120">
        <f t="shared" si="0"/>
        <v>0</v>
      </c>
      <c r="G29" s="352"/>
      <c r="H29" s="211"/>
      <c r="I29" s="149"/>
      <c r="J29" s="149"/>
    </row>
    <row r="30" spans="1:10" s="150" customFormat="1">
      <c r="A30" s="160">
        <v>27</v>
      </c>
      <c r="B30" s="308" t="s">
        <v>278</v>
      </c>
      <c r="C30" s="160" t="s">
        <v>157</v>
      </c>
      <c r="D30" s="160">
        <v>12</v>
      </c>
      <c r="E30" s="353"/>
      <c r="F30" s="120">
        <f t="shared" si="0"/>
        <v>0</v>
      </c>
      <c r="G30" s="352"/>
      <c r="H30" s="211"/>
      <c r="I30" s="149"/>
      <c r="J30" s="149"/>
    </row>
    <row r="31" spans="1:10" s="150" customFormat="1" ht="22.8">
      <c r="A31" s="160">
        <v>28</v>
      </c>
      <c r="B31" s="308" t="s">
        <v>279</v>
      </c>
      <c r="C31" s="160" t="s">
        <v>8</v>
      </c>
      <c r="D31" s="160">
        <v>30</v>
      </c>
      <c r="E31" s="353"/>
      <c r="F31" s="120">
        <f t="shared" si="0"/>
        <v>0</v>
      </c>
      <c r="G31" s="352"/>
      <c r="H31" s="211"/>
      <c r="I31" s="149"/>
      <c r="J31" s="149"/>
    </row>
    <row r="32" spans="1:10" s="150" customFormat="1" ht="22.8">
      <c r="A32" s="160">
        <v>29</v>
      </c>
      <c r="B32" s="308" t="s">
        <v>280</v>
      </c>
      <c r="C32" s="160" t="s">
        <v>157</v>
      </c>
      <c r="D32" s="160">
        <v>20</v>
      </c>
      <c r="E32" s="353"/>
      <c r="F32" s="120">
        <f t="shared" si="0"/>
        <v>0</v>
      </c>
      <c r="G32" s="352"/>
      <c r="H32" s="211"/>
      <c r="I32" s="149"/>
      <c r="J32" s="149"/>
    </row>
    <row r="33" spans="1:10" s="150" customFormat="1" ht="57">
      <c r="A33" s="160">
        <v>30</v>
      </c>
      <c r="B33" s="308" t="s">
        <v>281</v>
      </c>
      <c r="C33" s="160" t="s">
        <v>157</v>
      </c>
      <c r="D33" s="160">
        <v>10</v>
      </c>
      <c r="E33" s="353"/>
      <c r="F33" s="120">
        <f t="shared" si="0"/>
        <v>0</v>
      </c>
      <c r="G33" s="352"/>
      <c r="H33" s="211"/>
      <c r="I33" s="149"/>
      <c r="J33" s="149"/>
    </row>
    <row r="34" spans="1:10">
      <c r="A34" s="160">
        <v>31</v>
      </c>
      <c r="B34" s="308" t="s">
        <v>431</v>
      </c>
      <c r="C34" s="160" t="s">
        <v>8</v>
      </c>
      <c r="D34" s="160">
        <v>10</v>
      </c>
      <c r="E34" s="119"/>
      <c r="F34" s="120">
        <f t="shared" si="0"/>
        <v>0</v>
      </c>
      <c r="G34" s="352"/>
      <c r="H34" s="211"/>
      <c r="I34" s="149"/>
      <c r="J34" s="149"/>
    </row>
    <row r="35" spans="1:10" ht="45.6">
      <c r="A35" s="160">
        <v>32</v>
      </c>
      <c r="B35" s="308" t="s">
        <v>282</v>
      </c>
      <c r="C35" s="160" t="s">
        <v>157</v>
      </c>
      <c r="D35" s="160">
        <v>20</v>
      </c>
      <c r="E35" s="119"/>
      <c r="F35" s="120">
        <f t="shared" si="0"/>
        <v>0</v>
      </c>
      <c r="G35" s="352"/>
      <c r="H35" s="211"/>
      <c r="I35" s="149"/>
      <c r="J35" s="149"/>
    </row>
    <row r="36" spans="1:10" ht="22.8">
      <c r="A36" s="160">
        <v>33</v>
      </c>
      <c r="B36" s="186" t="s">
        <v>283</v>
      </c>
      <c r="C36" s="304" t="s">
        <v>157</v>
      </c>
      <c r="D36" s="304">
        <v>5</v>
      </c>
      <c r="E36" s="356"/>
      <c r="F36" s="120">
        <f t="shared" ref="F36:F53" si="1">D36*E36</f>
        <v>0</v>
      </c>
      <c r="G36" s="352"/>
      <c r="H36" s="211"/>
      <c r="I36" s="149"/>
      <c r="J36" s="149"/>
    </row>
    <row r="37" spans="1:10" ht="22.8">
      <c r="A37" s="160">
        <v>34</v>
      </c>
      <c r="B37" s="186" t="s">
        <v>284</v>
      </c>
      <c r="C37" s="304" t="s">
        <v>157</v>
      </c>
      <c r="D37" s="304">
        <v>20</v>
      </c>
      <c r="E37" s="356"/>
      <c r="F37" s="120">
        <f t="shared" si="1"/>
        <v>0</v>
      </c>
      <c r="G37" s="352"/>
      <c r="H37" s="211"/>
      <c r="I37" s="149"/>
      <c r="J37" s="149"/>
    </row>
    <row r="38" spans="1:10">
      <c r="A38" s="160">
        <v>35</v>
      </c>
      <c r="B38" s="186" t="s">
        <v>285</v>
      </c>
      <c r="C38" s="304" t="s">
        <v>157</v>
      </c>
      <c r="D38" s="304">
        <v>5</v>
      </c>
      <c r="E38" s="356"/>
      <c r="F38" s="120">
        <f t="shared" si="1"/>
        <v>0</v>
      </c>
      <c r="G38" s="352"/>
      <c r="H38" s="211"/>
      <c r="I38" s="149"/>
      <c r="J38" s="149"/>
    </row>
    <row r="39" spans="1:10" ht="45.6">
      <c r="A39" s="160">
        <v>36</v>
      </c>
      <c r="B39" s="186" t="s">
        <v>286</v>
      </c>
      <c r="C39" s="304" t="s">
        <v>157</v>
      </c>
      <c r="D39" s="304">
        <v>3</v>
      </c>
      <c r="E39" s="356"/>
      <c r="F39" s="120">
        <f t="shared" si="1"/>
        <v>0</v>
      </c>
      <c r="G39" s="352"/>
      <c r="H39" s="211"/>
      <c r="I39" s="149"/>
      <c r="J39" s="149"/>
    </row>
    <row r="40" spans="1:10">
      <c r="A40" s="160">
        <v>37</v>
      </c>
      <c r="B40" s="186" t="s">
        <v>287</v>
      </c>
      <c r="C40" s="304" t="s">
        <v>157</v>
      </c>
      <c r="D40" s="304">
        <v>12</v>
      </c>
      <c r="E40" s="356"/>
      <c r="F40" s="120">
        <f t="shared" si="1"/>
        <v>0</v>
      </c>
      <c r="G40" s="352"/>
      <c r="H40" s="211"/>
      <c r="I40" s="149"/>
      <c r="J40" s="149"/>
    </row>
    <row r="41" spans="1:10">
      <c r="A41" s="160">
        <v>38</v>
      </c>
      <c r="B41" s="186" t="s">
        <v>288</v>
      </c>
      <c r="C41" s="304" t="s">
        <v>157</v>
      </c>
      <c r="D41" s="304">
        <v>3</v>
      </c>
      <c r="E41" s="356"/>
      <c r="F41" s="120">
        <f t="shared" si="1"/>
        <v>0</v>
      </c>
      <c r="G41" s="352"/>
      <c r="H41" s="211"/>
      <c r="I41" s="149"/>
      <c r="J41" s="149"/>
    </row>
    <row r="42" spans="1:10" ht="45.6">
      <c r="A42" s="160">
        <v>39</v>
      </c>
      <c r="B42" s="186" t="s">
        <v>289</v>
      </c>
      <c r="C42" s="304" t="s">
        <v>157</v>
      </c>
      <c r="D42" s="304">
        <v>20</v>
      </c>
      <c r="E42" s="356"/>
      <c r="F42" s="120">
        <f t="shared" si="1"/>
        <v>0</v>
      </c>
      <c r="G42" s="352"/>
      <c r="H42" s="211"/>
      <c r="I42" s="149"/>
      <c r="J42" s="149"/>
    </row>
    <row r="43" spans="1:10" ht="22.8">
      <c r="A43" s="160">
        <v>40</v>
      </c>
      <c r="B43" s="186" t="s">
        <v>290</v>
      </c>
      <c r="C43" s="304" t="s">
        <v>157</v>
      </c>
      <c r="D43" s="304">
        <v>40</v>
      </c>
      <c r="E43" s="356"/>
      <c r="F43" s="120">
        <f t="shared" si="1"/>
        <v>0</v>
      </c>
      <c r="G43" s="352"/>
      <c r="H43" s="211"/>
      <c r="I43" s="149"/>
      <c r="J43" s="149"/>
    </row>
    <row r="44" spans="1:10" ht="22.8">
      <c r="A44" s="160">
        <v>41</v>
      </c>
      <c r="B44" s="186" t="s">
        <v>291</v>
      </c>
      <c r="C44" s="304" t="s">
        <v>157</v>
      </c>
      <c r="D44" s="304">
        <v>20</v>
      </c>
      <c r="E44" s="356"/>
      <c r="F44" s="120">
        <f t="shared" si="1"/>
        <v>0</v>
      </c>
      <c r="G44" s="352"/>
      <c r="H44" s="211"/>
      <c r="I44" s="149"/>
      <c r="J44" s="149"/>
    </row>
    <row r="45" spans="1:10" s="150" customFormat="1">
      <c r="A45" s="160">
        <v>42</v>
      </c>
      <c r="B45" s="186" t="s">
        <v>292</v>
      </c>
      <c r="C45" s="304" t="s">
        <v>157</v>
      </c>
      <c r="D45" s="304">
        <v>50</v>
      </c>
      <c r="E45" s="356"/>
      <c r="F45" s="120">
        <f t="shared" si="1"/>
        <v>0</v>
      </c>
      <c r="G45" s="352"/>
      <c r="H45" s="211"/>
      <c r="I45" s="149"/>
      <c r="J45" s="149"/>
    </row>
    <row r="46" spans="1:10" s="150" customFormat="1">
      <c r="A46" s="160">
        <v>43</v>
      </c>
      <c r="B46" s="186" t="s">
        <v>317</v>
      </c>
      <c r="C46" s="304" t="s">
        <v>157</v>
      </c>
      <c r="D46" s="304">
        <v>20</v>
      </c>
      <c r="E46" s="356"/>
      <c r="F46" s="120">
        <f t="shared" si="1"/>
        <v>0</v>
      </c>
      <c r="G46" s="352"/>
      <c r="H46" s="211"/>
      <c r="I46" s="149"/>
      <c r="J46" s="149"/>
    </row>
    <row r="47" spans="1:10" s="150" customFormat="1" ht="57">
      <c r="A47" s="160">
        <v>44</v>
      </c>
      <c r="B47" s="357" t="s">
        <v>293</v>
      </c>
      <c r="C47" s="160" t="s">
        <v>157</v>
      </c>
      <c r="D47" s="160">
        <v>20</v>
      </c>
      <c r="E47" s="353"/>
      <c r="F47" s="120">
        <f t="shared" si="1"/>
        <v>0</v>
      </c>
      <c r="G47" s="352"/>
      <c r="H47" s="211"/>
      <c r="I47" s="149"/>
      <c r="J47" s="149"/>
    </row>
    <row r="48" spans="1:10" s="150" customFormat="1" ht="57">
      <c r="A48" s="160">
        <v>45</v>
      </c>
      <c r="B48" s="357" t="s">
        <v>432</v>
      </c>
      <c r="C48" s="160" t="s">
        <v>157</v>
      </c>
      <c r="D48" s="160">
        <v>5</v>
      </c>
      <c r="E48" s="353"/>
      <c r="F48" s="120">
        <f t="shared" si="1"/>
        <v>0</v>
      </c>
      <c r="G48" s="352"/>
      <c r="H48" s="211"/>
      <c r="I48" s="149"/>
      <c r="J48" s="149"/>
    </row>
    <row r="49" spans="1:10" s="150" customFormat="1" ht="57">
      <c r="A49" s="160">
        <v>46</v>
      </c>
      <c r="B49" s="357" t="s">
        <v>433</v>
      </c>
      <c r="C49" s="160" t="s">
        <v>157</v>
      </c>
      <c r="D49" s="160">
        <v>5</v>
      </c>
      <c r="E49" s="353"/>
      <c r="F49" s="120">
        <f t="shared" si="1"/>
        <v>0</v>
      </c>
      <c r="G49" s="352"/>
      <c r="H49" s="211"/>
      <c r="I49" s="149"/>
      <c r="J49" s="149"/>
    </row>
    <row r="50" spans="1:10" s="150" customFormat="1" ht="22.8">
      <c r="A50" s="160">
        <v>47</v>
      </c>
      <c r="B50" s="357" t="s">
        <v>505</v>
      </c>
      <c r="C50" s="160" t="s">
        <v>157</v>
      </c>
      <c r="D50" s="160">
        <v>200</v>
      </c>
      <c r="E50" s="353"/>
      <c r="F50" s="120">
        <f t="shared" si="1"/>
        <v>0</v>
      </c>
      <c r="G50" s="352"/>
      <c r="H50" s="211"/>
      <c r="I50" s="149"/>
      <c r="J50" s="149"/>
    </row>
    <row r="51" spans="1:10" s="150" customFormat="1" ht="22.8">
      <c r="A51" s="160">
        <v>48</v>
      </c>
      <c r="B51" s="357" t="s">
        <v>506</v>
      </c>
      <c r="C51" s="160" t="s">
        <v>157</v>
      </c>
      <c r="D51" s="160">
        <v>60</v>
      </c>
      <c r="E51" s="353"/>
      <c r="F51" s="120">
        <f t="shared" si="1"/>
        <v>0</v>
      </c>
      <c r="G51" s="352"/>
      <c r="H51" s="211"/>
      <c r="I51" s="149"/>
      <c r="J51" s="149"/>
    </row>
    <row r="52" spans="1:10" s="150" customFormat="1" ht="22.8">
      <c r="A52" s="160">
        <v>49</v>
      </c>
      <c r="B52" s="357" t="s">
        <v>507</v>
      </c>
      <c r="C52" s="160" t="s">
        <v>157</v>
      </c>
      <c r="D52" s="160">
        <v>100</v>
      </c>
      <c r="E52" s="353"/>
      <c r="F52" s="120">
        <f t="shared" si="1"/>
        <v>0</v>
      </c>
      <c r="G52" s="352"/>
      <c r="H52" s="211"/>
      <c r="I52" s="149"/>
      <c r="J52" s="149"/>
    </row>
    <row r="53" spans="1:10" s="150" customFormat="1">
      <c r="A53" s="160">
        <v>50</v>
      </c>
      <c r="B53" s="357" t="s">
        <v>497</v>
      </c>
      <c r="C53" s="160" t="s">
        <v>157</v>
      </c>
      <c r="D53" s="160">
        <v>30</v>
      </c>
      <c r="E53" s="353"/>
      <c r="F53" s="120">
        <f t="shared" si="1"/>
        <v>0</v>
      </c>
      <c r="G53" s="352"/>
      <c r="H53" s="211"/>
      <c r="I53" s="149"/>
      <c r="J53" s="149"/>
    </row>
    <row r="54" spans="1:10" s="150" customFormat="1" ht="22.95" customHeight="1">
      <c r="A54" s="492" t="s">
        <v>202</v>
      </c>
      <c r="B54" s="493"/>
      <c r="C54" s="358"/>
      <c r="D54" s="358"/>
      <c r="E54" s="362"/>
      <c r="F54" s="123">
        <f>SUM(F4:F53)</f>
        <v>0</v>
      </c>
      <c r="G54" s="352"/>
      <c r="H54" s="359">
        <f>SUM(H4:H53)</f>
        <v>0</v>
      </c>
    </row>
    <row r="55" spans="1:10">
      <c r="B55" s="151" t="s">
        <v>46</v>
      </c>
    </row>
    <row r="56" spans="1:10">
      <c r="B56" s="151" t="s">
        <v>47</v>
      </c>
    </row>
    <row r="57" spans="1:10">
      <c r="B57" s="151" t="s">
        <v>48</v>
      </c>
    </row>
    <row r="58" spans="1:10">
      <c r="B58" s="151" t="s">
        <v>49</v>
      </c>
    </row>
    <row r="59" spans="1:10">
      <c r="B59" s="151" t="s">
        <v>50</v>
      </c>
    </row>
    <row r="60" spans="1:10">
      <c r="B60" s="151" t="s">
        <v>51</v>
      </c>
    </row>
    <row r="61" spans="1:10">
      <c r="B61" s="151" t="s">
        <v>203</v>
      </c>
    </row>
    <row r="63" spans="1:10" s="363" customFormat="1" ht="21" customHeight="1">
      <c r="A63" s="360"/>
      <c r="B63" s="182"/>
      <c r="C63" s="180"/>
      <c r="D63" s="180"/>
      <c r="E63" s="121"/>
      <c r="F63" s="122"/>
      <c r="G63" s="361"/>
      <c r="H63" s="494" t="s">
        <v>104</v>
      </c>
      <c r="I63" s="494"/>
      <c r="J63" s="494"/>
    </row>
  </sheetData>
  <mergeCells count="3">
    <mergeCell ref="A2:J2"/>
    <mergeCell ref="A54:B54"/>
    <mergeCell ref="H63:J63"/>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topLeftCell="A7" zoomScaleNormal="100" zoomScaleSheetLayoutView="100" workbookViewId="0">
      <selection activeCell="B14" sqref="B14"/>
    </sheetView>
  </sheetViews>
  <sheetFormatPr defaultColWidth="8.88671875" defaultRowHeight="14.4"/>
  <cols>
    <col min="1" max="1" width="4.33203125" style="181" customWidth="1"/>
    <col min="2" max="2" width="77.44140625" style="181" customWidth="1"/>
    <col min="3" max="3" width="7.109375" style="181" customWidth="1"/>
    <col min="4" max="4" width="9.33203125" style="181" customWidth="1"/>
    <col min="5" max="5" width="13" style="181" customWidth="1"/>
    <col min="6" max="6" width="17.44140625" style="181" customWidth="1"/>
    <col min="7" max="7" width="7.33203125" style="181" customWidth="1"/>
    <col min="8" max="8" width="15.6640625" style="181" customWidth="1"/>
    <col min="9" max="9" width="12.88671875" style="181" customWidth="1"/>
    <col min="10" max="10" width="15.5546875" style="181" bestFit="1" customWidth="1"/>
    <col min="11" max="16384" width="8.88671875" style="181"/>
  </cols>
  <sheetData>
    <row r="1" spans="1:10">
      <c r="A1" s="150"/>
      <c r="B1" s="150"/>
      <c r="C1" s="150"/>
      <c r="D1" s="150"/>
      <c r="E1" s="150"/>
      <c r="F1" s="150"/>
      <c r="G1" s="150"/>
      <c r="H1" s="150"/>
      <c r="I1" s="150"/>
      <c r="J1" s="151" t="s">
        <v>547</v>
      </c>
    </row>
    <row r="2" spans="1:10">
      <c r="A2" s="444" t="s">
        <v>546</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235</v>
      </c>
      <c r="J3" s="146" t="s">
        <v>7</v>
      </c>
    </row>
    <row r="4" spans="1:10" ht="79.8">
      <c r="A4" s="146">
        <v>1</v>
      </c>
      <c r="B4" s="152" t="s">
        <v>59</v>
      </c>
      <c r="C4" s="146" t="s">
        <v>8</v>
      </c>
      <c r="D4" s="146">
        <v>20</v>
      </c>
      <c r="E4" s="3"/>
      <c r="F4" s="50">
        <f>D4*E4</f>
        <v>0</v>
      </c>
      <c r="G4" s="169"/>
      <c r="H4" s="154"/>
      <c r="I4" s="146"/>
      <c r="J4" s="146"/>
    </row>
    <row r="5" spans="1:10" ht="93" customHeight="1">
      <c r="A5" s="146">
        <v>2</v>
      </c>
      <c r="B5" s="347" t="s">
        <v>640</v>
      </c>
      <c r="C5" s="146" t="s">
        <v>8</v>
      </c>
      <c r="D5" s="146">
        <v>5</v>
      </c>
      <c r="E5" s="3"/>
      <c r="F5" s="50">
        <f>D5*E5</f>
        <v>0</v>
      </c>
      <c r="G5" s="169"/>
      <c r="H5" s="154"/>
      <c r="I5" s="146"/>
      <c r="J5" s="146"/>
    </row>
    <row r="6" spans="1:10" ht="93" customHeight="1">
      <c r="A6" s="146">
        <v>3</v>
      </c>
      <c r="B6" s="347" t="s">
        <v>641</v>
      </c>
      <c r="C6" s="146" t="s">
        <v>8</v>
      </c>
      <c r="D6" s="349">
        <v>5</v>
      </c>
      <c r="E6" s="140"/>
      <c r="F6" s="50">
        <f>D6*E6</f>
        <v>0</v>
      </c>
      <c r="G6" s="169"/>
      <c r="H6" s="154"/>
      <c r="I6" s="349"/>
      <c r="J6" s="349"/>
    </row>
    <row r="7" spans="1:10" ht="68.400000000000006">
      <c r="A7" s="146">
        <v>4</v>
      </c>
      <c r="B7" s="152" t="s">
        <v>55</v>
      </c>
      <c r="C7" s="501"/>
      <c r="D7" s="502"/>
      <c r="E7" s="364"/>
      <c r="F7" s="364"/>
      <c r="G7" s="364"/>
      <c r="H7" s="364"/>
      <c r="I7" s="364"/>
      <c r="J7" s="365"/>
    </row>
    <row r="8" spans="1:10" ht="22.8">
      <c r="A8" s="349" t="s">
        <v>181</v>
      </c>
      <c r="B8" s="366" t="s">
        <v>588</v>
      </c>
      <c r="C8" s="349" t="s">
        <v>8</v>
      </c>
      <c r="D8" s="349">
        <v>6</v>
      </c>
      <c r="E8" s="140"/>
      <c r="F8" s="367">
        <f t="shared" ref="F8:F13" si="0">D8*E8</f>
        <v>0</v>
      </c>
      <c r="G8" s="368"/>
      <c r="H8" s="369"/>
      <c r="I8" s="349"/>
      <c r="J8" s="349"/>
    </row>
    <row r="9" spans="1:10" ht="22.8">
      <c r="A9" s="349" t="s">
        <v>182</v>
      </c>
      <c r="B9" s="366" t="s">
        <v>589</v>
      </c>
      <c r="C9" s="349" t="s">
        <v>8</v>
      </c>
      <c r="D9" s="349">
        <v>7</v>
      </c>
      <c r="E9" s="140"/>
      <c r="F9" s="367">
        <f t="shared" si="0"/>
        <v>0</v>
      </c>
      <c r="G9" s="368"/>
      <c r="H9" s="369"/>
      <c r="I9" s="349"/>
      <c r="J9" s="349"/>
    </row>
    <row r="10" spans="1:10" ht="34.200000000000003">
      <c r="A10" s="349" t="s">
        <v>183</v>
      </c>
      <c r="B10" s="347" t="s">
        <v>590</v>
      </c>
      <c r="C10" s="349" t="s">
        <v>8</v>
      </c>
      <c r="D10" s="349">
        <v>5</v>
      </c>
      <c r="E10" s="140"/>
      <c r="F10" s="367">
        <f t="shared" si="0"/>
        <v>0</v>
      </c>
      <c r="G10" s="368"/>
      <c r="H10" s="369"/>
      <c r="I10" s="349"/>
      <c r="J10" s="349"/>
    </row>
    <row r="11" spans="1:10" ht="22.8">
      <c r="A11" s="349" t="s">
        <v>184</v>
      </c>
      <c r="B11" s="347" t="s">
        <v>591</v>
      </c>
      <c r="C11" s="349" t="s">
        <v>8</v>
      </c>
      <c r="D11" s="349">
        <v>2</v>
      </c>
      <c r="E11" s="140"/>
      <c r="F11" s="367">
        <f t="shared" si="0"/>
        <v>0</v>
      </c>
      <c r="G11" s="368"/>
      <c r="H11" s="369"/>
      <c r="I11" s="349"/>
      <c r="J11" s="349"/>
    </row>
    <row r="12" spans="1:10" ht="63.6" customHeight="1">
      <c r="A12" s="146">
        <v>5</v>
      </c>
      <c r="B12" s="152" t="s">
        <v>56</v>
      </c>
      <c r="C12" s="146" t="s">
        <v>8</v>
      </c>
      <c r="D12" s="146">
        <v>100</v>
      </c>
      <c r="E12" s="3"/>
      <c r="F12" s="367">
        <f t="shared" si="0"/>
        <v>0</v>
      </c>
      <c r="G12" s="368"/>
      <c r="H12" s="369"/>
      <c r="I12" s="146"/>
      <c r="J12" s="146"/>
    </row>
    <row r="13" spans="1:10" ht="58.2" customHeight="1">
      <c r="A13" s="146">
        <v>6</v>
      </c>
      <c r="B13" s="152" t="s">
        <v>57</v>
      </c>
      <c r="C13" s="146" t="s">
        <v>8</v>
      </c>
      <c r="D13" s="146">
        <v>10</v>
      </c>
      <c r="E13" s="3"/>
      <c r="F13" s="367">
        <f t="shared" si="0"/>
        <v>0</v>
      </c>
      <c r="G13" s="368"/>
      <c r="H13" s="369"/>
      <c r="I13" s="146"/>
      <c r="J13" s="146"/>
    </row>
    <row r="14" spans="1:10">
      <c r="A14" s="146">
        <v>7</v>
      </c>
      <c r="B14" s="152" t="s">
        <v>201</v>
      </c>
      <c r="C14" s="498"/>
      <c r="D14" s="499"/>
      <c r="E14" s="499"/>
      <c r="F14" s="499"/>
      <c r="G14" s="499"/>
      <c r="H14" s="499"/>
      <c r="I14" s="499"/>
      <c r="J14" s="500"/>
    </row>
    <row r="15" spans="1:10" ht="18" customHeight="1">
      <c r="A15" s="146" t="s">
        <v>181</v>
      </c>
      <c r="B15" s="372" t="s">
        <v>593</v>
      </c>
      <c r="C15" s="146" t="s">
        <v>8</v>
      </c>
      <c r="D15" s="146">
        <v>25</v>
      </c>
      <c r="E15" s="3"/>
      <c r="F15" s="50">
        <f>D15*E15</f>
        <v>0</v>
      </c>
      <c r="G15" s="169"/>
      <c r="H15" s="154"/>
      <c r="I15" s="370"/>
      <c r="J15" s="370"/>
    </row>
    <row r="16" spans="1:10" ht="13.95" customHeight="1">
      <c r="A16" s="146" t="s">
        <v>182</v>
      </c>
      <c r="B16" s="372" t="s">
        <v>594</v>
      </c>
      <c r="C16" s="146" t="s">
        <v>8</v>
      </c>
      <c r="D16" s="146">
        <v>150</v>
      </c>
      <c r="E16" s="3"/>
      <c r="F16" s="50">
        <f>D16*E16</f>
        <v>0</v>
      </c>
      <c r="G16" s="169"/>
      <c r="H16" s="154"/>
      <c r="I16" s="370"/>
      <c r="J16" s="370"/>
    </row>
    <row r="17" spans="1:10" ht="16.95" customHeight="1">
      <c r="A17" s="146" t="s">
        <v>183</v>
      </c>
      <c r="B17" s="372" t="s">
        <v>595</v>
      </c>
      <c r="C17" s="146" t="s">
        <v>8</v>
      </c>
      <c r="D17" s="146">
        <v>50</v>
      </c>
      <c r="E17" s="3"/>
      <c r="F17" s="50">
        <f>D17*E17</f>
        <v>0</v>
      </c>
      <c r="G17" s="169"/>
      <c r="H17" s="154"/>
      <c r="I17" s="370"/>
      <c r="J17" s="370"/>
    </row>
    <row r="18" spans="1:10" ht="16.95" customHeight="1">
      <c r="A18" s="146" t="s">
        <v>184</v>
      </c>
      <c r="B18" s="372" t="s">
        <v>596</v>
      </c>
      <c r="C18" s="146" t="s">
        <v>8</v>
      </c>
      <c r="D18" s="349">
        <v>150</v>
      </c>
      <c r="E18" s="140"/>
      <c r="F18" s="50">
        <f>D18*E18</f>
        <v>0</v>
      </c>
      <c r="G18" s="169"/>
      <c r="H18" s="154"/>
      <c r="I18" s="371"/>
      <c r="J18" s="371"/>
    </row>
    <row r="19" spans="1:10" ht="14.4" customHeight="1">
      <c r="A19" s="146" t="s">
        <v>592</v>
      </c>
      <c r="B19" s="372" t="s">
        <v>597</v>
      </c>
      <c r="C19" s="146" t="s">
        <v>8</v>
      </c>
      <c r="D19" s="146">
        <v>25</v>
      </c>
      <c r="E19" s="3"/>
      <c r="F19" s="50">
        <f>D19*E19</f>
        <v>0</v>
      </c>
      <c r="G19" s="169"/>
      <c r="H19" s="154"/>
      <c r="I19" s="370"/>
      <c r="J19" s="370"/>
    </row>
    <row r="20" spans="1:10" ht="25.2" customHeight="1">
      <c r="A20" s="495" t="s">
        <v>9</v>
      </c>
      <c r="B20" s="496"/>
      <c r="C20" s="496"/>
      <c r="D20" s="496"/>
      <c r="E20" s="497"/>
      <c r="F20" s="214">
        <f>SUM(F4:F6,F8:F13,F15:F19)</f>
        <v>0</v>
      </c>
      <c r="G20" s="169"/>
      <c r="H20" s="215">
        <f>SUM(H4:H6,H8:H13,H15:H19)</f>
        <v>0</v>
      </c>
      <c r="I20" s="216"/>
      <c r="J20" s="216"/>
    </row>
    <row r="21" spans="1:10">
      <c r="A21" s="150"/>
      <c r="B21" s="185"/>
      <c r="C21" s="183"/>
      <c r="D21" s="183"/>
      <c r="E21" s="37"/>
      <c r="F21" s="183"/>
      <c r="G21" s="183"/>
      <c r="H21" s="183"/>
      <c r="I21" s="150"/>
      <c r="J21" s="150"/>
    </row>
    <row r="22" spans="1:10" s="184" customFormat="1" ht="24" customHeight="1">
      <c r="A22" s="151"/>
      <c r="B22" s="165" t="s">
        <v>642</v>
      </c>
      <c r="C22" s="230"/>
      <c r="D22" s="230"/>
      <c r="E22" s="373"/>
      <c r="F22" s="230"/>
      <c r="G22" s="230"/>
      <c r="H22" s="230"/>
      <c r="I22" s="151"/>
      <c r="J22" s="151"/>
    </row>
    <row r="23" spans="1:10">
      <c r="A23" s="150"/>
      <c r="B23" s="443" t="s">
        <v>600</v>
      </c>
      <c r="C23" s="443"/>
      <c r="D23" s="443"/>
      <c r="E23" s="443"/>
      <c r="F23" s="183"/>
      <c r="G23" s="183"/>
      <c r="H23" s="217"/>
      <c r="I23" s="217"/>
      <c r="J23" s="217"/>
    </row>
    <row r="24" spans="1:10">
      <c r="A24" s="150"/>
      <c r="B24" s="446"/>
      <c r="C24" s="446"/>
      <c r="D24" s="446"/>
      <c r="E24" s="446"/>
      <c r="F24" s="183"/>
      <c r="G24" s="183"/>
      <c r="H24" s="447" t="s">
        <v>104</v>
      </c>
      <c r="I24" s="447"/>
      <c r="J24" s="447"/>
    </row>
  </sheetData>
  <mergeCells count="7">
    <mergeCell ref="B24:E24"/>
    <mergeCell ref="H24:J24"/>
    <mergeCell ref="A2:J2"/>
    <mergeCell ref="A20:E20"/>
    <mergeCell ref="B23:E23"/>
    <mergeCell ref="C14:J14"/>
    <mergeCell ref="C7:D7"/>
  </mergeCells>
  <printOptions horizontalCentered="1"/>
  <pageMargins left="0" right="0" top="0.59055118110236227" bottom="0" header="0.31496062992125984" footer="0"/>
  <pageSetup paperSize="9" scale="64" orientation="landscape" r:id="rId1"/>
  <headerFooter>
    <oddHeader>&amp;CZP/36/2023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Normal="100" zoomScaleSheetLayoutView="100" workbookViewId="0">
      <selection activeCell="B7" sqref="B7"/>
    </sheetView>
  </sheetViews>
  <sheetFormatPr defaultColWidth="8.88671875" defaultRowHeight="14.4"/>
  <cols>
    <col min="1" max="1" width="4" style="181" customWidth="1"/>
    <col min="2" max="2" width="77.44140625" style="181" customWidth="1"/>
    <col min="3" max="3" width="7.5546875" style="181" customWidth="1"/>
    <col min="4" max="4" width="9.33203125" style="181" customWidth="1"/>
    <col min="5" max="5" width="10.88671875" style="181" customWidth="1"/>
    <col min="6" max="6" width="16" style="181" customWidth="1"/>
    <col min="7" max="7" width="7.33203125" style="181" customWidth="1"/>
    <col min="8" max="8" width="13.44140625" style="181" bestFit="1" customWidth="1"/>
    <col min="9" max="9" width="14.5546875" style="181" customWidth="1"/>
    <col min="10" max="10" width="15.5546875" style="181" bestFit="1" customWidth="1"/>
    <col min="11" max="16384" width="8.88671875" style="181"/>
  </cols>
  <sheetData>
    <row r="1" spans="1:10">
      <c r="A1" s="150"/>
      <c r="B1" s="150"/>
      <c r="C1" s="150"/>
      <c r="D1" s="150"/>
      <c r="E1" s="150"/>
      <c r="F1" s="150"/>
      <c r="G1" s="150"/>
      <c r="H1" s="150"/>
      <c r="I1" s="150"/>
      <c r="J1" s="151" t="s">
        <v>549</v>
      </c>
    </row>
    <row r="2" spans="1:10">
      <c r="A2" s="444" t="s">
        <v>548</v>
      </c>
      <c r="B2" s="444"/>
      <c r="C2" s="444"/>
      <c r="D2" s="444"/>
      <c r="E2" s="444"/>
      <c r="F2" s="444"/>
      <c r="G2" s="444"/>
      <c r="H2" s="444"/>
      <c r="I2" s="444"/>
      <c r="J2" s="444"/>
    </row>
    <row r="3" spans="1:10" ht="45.6">
      <c r="A3" s="146" t="s">
        <v>0</v>
      </c>
      <c r="B3" s="146" t="s">
        <v>1</v>
      </c>
      <c r="C3" s="146" t="s">
        <v>2</v>
      </c>
      <c r="D3" s="146" t="s">
        <v>144</v>
      </c>
      <c r="E3" s="3" t="s">
        <v>3</v>
      </c>
      <c r="F3" s="146" t="s">
        <v>4</v>
      </c>
      <c r="G3" s="146" t="s">
        <v>5</v>
      </c>
      <c r="H3" s="146" t="s">
        <v>6</v>
      </c>
      <c r="I3" s="146" t="s">
        <v>235</v>
      </c>
      <c r="J3" s="146" t="s">
        <v>7</v>
      </c>
    </row>
    <row r="4" spans="1:10" ht="22.95" customHeight="1">
      <c r="A4" s="146">
        <v>1</v>
      </c>
      <c r="B4" s="308" t="s">
        <v>434</v>
      </c>
      <c r="C4" s="146" t="s">
        <v>8</v>
      </c>
      <c r="D4" s="345">
        <v>5</v>
      </c>
      <c r="E4" s="3"/>
      <c r="F4" s="50">
        <f t="shared" ref="F4:F11" si="0">D4*E4</f>
        <v>0</v>
      </c>
      <c r="G4" s="153"/>
      <c r="H4" s="154"/>
      <c r="I4" s="146"/>
      <c r="J4" s="146"/>
    </row>
    <row r="5" spans="1:10" ht="45.6">
      <c r="A5" s="146">
        <v>2</v>
      </c>
      <c r="B5" s="308" t="s">
        <v>435</v>
      </c>
      <c r="C5" s="146" t="s">
        <v>8</v>
      </c>
      <c r="D5" s="345">
        <v>5</v>
      </c>
      <c r="E5" s="3"/>
      <c r="F5" s="50">
        <f t="shared" si="0"/>
        <v>0</v>
      </c>
      <c r="G5" s="153"/>
      <c r="H5" s="154"/>
      <c r="I5" s="146"/>
      <c r="J5" s="146"/>
    </row>
    <row r="6" spans="1:10" ht="34.200000000000003">
      <c r="A6" s="146">
        <v>3</v>
      </c>
      <c r="B6" s="308" t="s">
        <v>436</v>
      </c>
      <c r="C6" s="146" t="s">
        <v>8</v>
      </c>
      <c r="D6" s="345">
        <v>5</v>
      </c>
      <c r="E6" s="3"/>
      <c r="F6" s="50">
        <f t="shared" si="0"/>
        <v>0</v>
      </c>
      <c r="G6" s="153"/>
      <c r="H6" s="154"/>
      <c r="I6" s="146"/>
      <c r="J6" s="146"/>
    </row>
    <row r="7" spans="1:10" ht="45.6">
      <c r="A7" s="146">
        <v>4</v>
      </c>
      <c r="B7" s="308" t="s">
        <v>437</v>
      </c>
      <c r="C7" s="146" t="s">
        <v>8</v>
      </c>
      <c r="D7" s="345">
        <v>5</v>
      </c>
      <c r="E7" s="3"/>
      <c r="F7" s="50">
        <f t="shared" si="0"/>
        <v>0</v>
      </c>
      <c r="G7" s="153"/>
      <c r="H7" s="154"/>
      <c r="I7" s="146"/>
      <c r="J7" s="146"/>
    </row>
    <row r="8" spans="1:10" ht="34.200000000000003">
      <c r="A8" s="146">
        <v>5</v>
      </c>
      <c r="B8" s="210" t="s">
        <v>438</v>
      </c>
      <c r="C8" s="146" t="s">
        <v>8</v>
      </c>
      <c r="D8" s="146">
        <v>1</v>
      </c>
      <c r="E8" s="3"/>
      <c r="F8" s="50">
        <f t="shared" si="0"/>
        <v>0</v>
      </c>
      <c r="G8" s="153"/>
      <c r="H8" s="154"/>
      <c r="I8" s="146"/>
      <c r="J8" s="146"/>
    </row>
    <row r="9" spans="1:10" ht="34.200000000000003">
      <c r="A9" s="146">
        <v>6</v>
      </c>
      <c r="B9" s="210" t="s">
        <v>439</v>
      </c>
      <c r="C9" s="146" t="s">
        <v>8</v>
      </c>
      <c r="D9" s="146">
        <v>5</v>
      </c>
      <c r="E9" s="3"/>
      <c r="F9" s="50">
        <f t="shared" si="0"/>
        <v>0</v>
      </c>
      <c r="G9" s="153"/>
      <c r="H9" s="154"/>
      <c r="I9" s="146"/>
      <c r="J9" s="146"/>
    </row>
    <row r="10" spans="1:10" ht="34.200000000000003">
      <c r="A10" s="146">
        <v>7</v>
      </c>
      <c r="B10" s="210" t="s">
        <v>440</v>
      </c>
      <c r="C10" s="146" t="s">
        <v>8</v>
      </c>
      <c r="D10" s="146">
        <v>1</v>
      </c>
      <c r="E10" s="3"/>
      <c r="F10" s="50">
        <f t="shared" si="0"/>
        <v>0</v>
      </c>
      <c r="G10" s="153"/>
      <c r="H10" s="154"/>
      <c r="I10" s="146"/>
      <c r="J10" s="146"/>
    </row>
    <row r="11" spans="1:10">
      <c r="A11" s="146">
        <v>8</v>
      </c>
      <c r="B11" s="210" t="s">
        <v>441</v>
      </c>
      <c r="C11" s="146" t="s">
        <v>8</v>
      </c>
      <c r="D11" s="146">
        <v>2</v>
      </c>
      <c r="E11" s="3"/>
      <c r="F11" s="50">
        <f t="shared" si="0"/>
        <v>0</v>
      </c>
      <c r="G11" s="153"/>
      <c r="H11" s="154"/>
      <c r="I11" s="146"/>
      <c r="J11" s="146"/>
    </row>
    <row r="12" spans="1:10">
      <c r="A12" s="455" t="s">
        <v>9</v>
      </c>
      <c r="B12" s="456"/>
      <c r="C12" s="456"/>
      <c r="D12" s="456"/>
      <c r="E12" s="457"/>
      <c r="F12" s="214">
        <f>SUM(F4:F11)</f>
        <v>0</v>
      </c>
      <c r="G12" s="76"/>
      <c r="H12" s="215">
        <f>SUM(H4:H11)</f>
        <v>0</v>
      </c>
      <c r="I12" s="216"/>
      <c r="J12" s="216"/>
    </row>
    <row r="13" spans="1:10">
      <c r="A13" s="150"/>
      <c r="B13" s="185"/>
      <c r="C13" s="183"/>
      <c r="D13" s="183"/>
      <c r="E13" s="37"/>
      <c r="F13" s="183"/>
      <c r="G13" s="183"/>
      <c r="H13" s="183"/>
      <c r="I13" s="150"/>
      <c r="J13" s="150"/>
    </row>
    <row r="14" spans="1:10">
      <c r="A14" s="150"/>
      <c r="B14" s="443" t="s">
        <v>442</v>
      </c>
      <c r="C14" s="443"/>
      <c r="D14" s="443"/>
      <c r="E14" s="443"/>
      <c r="F14" s="183"/>
      <c r="G14" s="183"/>
      <c r="H14" s="217"/>
      <c r="I14" s="217"/>
      <c r="J14" s="217"/>
    </row>
    <row r="15" spans="1:10">
      <c r="A15" s="150"/>
      <c r="B15" s="446"/>
      <c r="C15" s="446"/>
      <c r="D15" s="446"/>
      <c r="E15" s="446"/>
      <c r="F15" s="183"/>
      <c r="G15" s="183"/>
      <c r="H15" s="447" t="s">
        <v>104</v>
      </c>
      <c r="I15" s="447"/>
      <c r="J15" s="447"/>
    </row>
  </sheetData>
  <mergeCells count="5">
    <mergeCell ref="B14:E14"/>
    <mergeCell ref="B15:E15"/>
    <mergeCell ref="H15:J15"/>
    <mergeCell ref="A2:J2"/>
    <mergeCell ref="A12:E12"/>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27" zoomScale="90" zoomScaleNormal="100" zoomScaleSheetLayoutView="90" workbookViewId="0">
      <selection activeCell="A26" sqref="A26:A39"/>
    </sheetView>
  </sheetViews>
  <sheetFormatPr defaultColWidth="8.88671875" defaultRowHeight="14.4"/>
  <cols>
    <col min="1" max="1" width="3.6640625" style="181" customWidth="1"/>
    <col min="2" max="2" width="79.33203125" style="181" customWidth="1"/>
    <col min="3" max="3" width="5.6640625" style="181" customWidth="1"/>
    <col min="4" max="4" width="8.88671875" style="181" customWidth="1"/>
    <col min="5" max="5" width="11.44140625" style="181" customWidth="1"/>
    <col min="6" max="6" width="16.44140625" style="181" customWidth="1"/>
    <col min="7" max="7" width="7.33203125" style="181" customWidth="1"/>
    <col min="8" max="8" width="15.88671875" style="181" customWidth="1"/>
    <col min="9" max="9" width="11.109375" style="181" customWidth="1"/>
    <col min="10" max="10" width="14" style="181" customWidth="1"/>
    <col min="11" max="16384" width="8.88671875" style="181"/>
  </cols>
  <sheetData>
    <row r="1" spans="1:10">
      <c r="A1" s="150"/>
      <c r="B1" s="150"/>
      <c r="C1" s="150"/>
      <c r="D1" s="150"/>
      <c r="E1" s="150"/>
      <c r="F1" s="150"/>
      <c r="G1" s="150"/>
      <c r="H1" s="150"/>
      <c r="I1" s="150"/>
      <c r="J1" s="151" t="s">
        <v>223</v>
      </c>
    </row>
    <row r="2" spans="1:10">
      <c r="A2" s="444" t="s">
        <v>522</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234</v>
      </c>
      <c r="J3" s="146" t="s">
        <v>7</v>
      </c>
    </row>
    <row r="4" spans="1:10" s="184" customFormat="1">
      <c r="A4" s="168" t="s">
        <v>128</v>
      </c>
      <c r="B4" s="449" t="s">
        <v>130</v>
      </c>
      <c r="C4" s="450"/>
      <c r="D4" s="450"/>
      <c r="E4" s="450"/>
      <c r="F4" s="450"/>
      <c r="G4" s="450"/>
      <c r="H4" s="450"/>
      <c r="I4" s="450"/>
      <c r="J4" s="451"/>
    </row>
    <row r="5" spans="1:10" ht="45" customHeight="1">
      <c r="A5" s="146">
        <v>1</v>
      </c>
      <c r="B5" s="185" t="s">
        <v>115</v>
      </c>
      <c r="C5" s="146" t="s">
        <v>8</v>
      </c>
      <c r="D5" s="146">
        <v>200</v>
      </c>
      <c r="E5" s="89"/>
      <c r="F5" s="50">
        <f t="shared" ref="F5:F24" si="0">D5*E5</f>
        <v>0</v>
      </c>
      <c r="G5" s="169"/>
      <c r="H5" s="154"/>
      <c r="I5" s="146"/>
      <c r="J5" s="146"/>
    </row>
    <row r="6" spans="1:10" ht="22.8">
      <c r="A6" s="170">
        <v>2</v>
      </c>
      <c r="B6" s="186" t="s">
        <v>238</v>
      </c>
      <c r="C6" s="171" t="s">
        <v>157</v>
      </c>
      <c r="D6" s="172">
        <v>100</v>
      </c>
      <c r="E6" s="89"/>
      <c r="F6" s="50">
        <f t="shared" si="0"/>
        <v>0</v>
      </c>
      <c r="G6" s="169"/>
      <c r="H6" s="154"/>
      <c r="I6" s="172"/>
      <c r="J6" s="172"/>
    </row>
    <row r="7" spans="1:10" ht="22.8">
      <c r="A7" s="146">
        <v>3</v>
      </c>
      <c r="B7" s="186" t="s">
        <v>401</v>
      </c>
      <c r="C7" s="171" t="s">
        <v>8</v>
      </c>
      <c r="D7" s="172">
        <v>100</v>
      </c>
      <c r="E7" s="89"/>
      <c r="F7" s="50">
        <f t="shared" si="0"/>
        <v>0</v>
      </c>
      <c r="G7" s="169"/>
      <c r="H7" s="154"/>
      <c r="I7" s="172"/>
      <c r="J7" s="172"/>
    </row>
    <row r="8" spans="1:10" ht="22.8">
      <c r="A8" s="170">
        <v>4</v>
      </c>
      <c r="B8" s="173" t="s">
        <v>239</v>
      </c>
      <c r="C8" s="146" t="s">
        <v>8</v>
      </c>
      <c r="D8" s="146">
        <v>70</v>
      </c>
      <c r="E8" s="89"/>
      <c r="F8" s="50">
        <f t="shared" si="0"/>
        <v>0</v>
      </c>
      <c r="G8" s="169"/>
      <c r="H8" s="154"/>
      <c r="I8" s="146"/>
      <c r="J8" s="146"/>
    </row>
    <row r="9" spans="1:10">
      <c r="A9" s="146">
        <v>5</v>
      </c>
      <c r="B9" s="152" t="s">
        <v>10</v>
      </c>
      <c r="C9" s="146" t="s">
        <v>8</v>
      </c>
      <c r="D9" s="146">
        <v>5</v>
      </c>
      <c r="E9" s="89"/>
      <c r="F9" s="50">
        <f t="shared" si="0"/>
        <v>0</v>
      </c>
      <c r="G9" s="169"/>
      <c r="H9" s="154"/>
      <c r="I9" s="146"/>
      <c r="J9" s="146"/>
    </row>
    <row r="10" spans="1:10">
      <c r="A10" s="170">
        <v>6</v>
      </c>
      <c r="B10" s="152" t="s">
        <v>11</v>
      </c>
      <c r="C10" s="146" t="s">
        <v>8</v>
      </c>
      <c r="D10" s="146">
        <v>10</v>
      </c>
      <c r="E10" s="89"/>
      <c r="F10" s="50">
        <f t="shared" si="0"/>
        <v>0</v>
      </c>
      <c r="G10" s="169"/>
      <c r="H10" s="154"/>
      <c r="I10" s="146"/>
      <c r="J10" s="146"/>
    </row>
    <row r="11" spans="1:10" ht="22.8">
      <c r="A11" s="146">
        <v>7</v>
      </c>
      <c r="B11" s="152" t="s">
        <v>240</v>
      </c>
      <c r="C11" s="146" t="s">
        <v>8</v>
      </c>
      <c r="D11" s="146">
        <v>10</v>
      </c>
      <c r="E11" s="89"/>
      <c r="F11" s="50">
        <f t="shared" si="0"/>
        <v>0</v>
      </c>
      <c r="G11" s="169"/>
      <c r="H11" s="154"/>
      <c r="I11" s="146"/>
      <c r="J11" s="146"/>
    </row>
    <row r="12" spans="1:10">
      <c r="A12" s="170">
        <v>8</v>
      </c>
      <c r="B12" s="152" t="s">
        <v>12</v>
      </c>
      <c r="C12" s="146" t="s">
        <v>8</v>
      </c>
      <c r="D12" s="146">
        <v>100</v>
      </c>
      <c r="E12" s="89"/>
      <c r="F12" s="50">
        <f t="shared" si="0"/>
        <v>0</v>
      </c>
      <c r="G12" s="169"/>
      <c r="H12" s="154"/>
      <c r="I12" s="146"/>
      <c r="J12" s="146"/>
    </row>
    <row r="13" spans="1:10">
      <c r="A13" s="146">
        <v>9</v>
      </c>
      <c r="B13" s="152" t="s">
        <v>13</v>
      </c>
      <c r="C13" s="146" t="s">
        <v>8</v>
      </c>
      <c r="D13" s="146">
        <v>50</v>
      </c>
      <c r="E13" s="89"/>
      <c r="F13" s="50">
        <f t="shared" si="0"/>
        <v>0</v>
      </c>
      <c r="G13" s="169"/>
      <c r="H13" s="154"/>
      <c r="I13" s="146"/>
      <c r="J13" s="146"/>
    </row>
    <row r="14" spans="1:10" ht="22.8">
      <c r="A14" s="170">
        <v>10</v>
      </c>
      <c r="B14" s="152" t="s">
        <v>402</v>
      </c>
      <c r="C14" s="146" t="s">
        <v>8</v>
      </c>
      <c r="D14" s="146">
        <v>100</v>
      </c>
      <c r="E14" s="89"/>
      <c r="F14" s="50">
        <f t="shared" si="0"/>
        <v>0</v>
      </c>
      <c r="G14" s="169"/>
      <c r="H14" s="154"/>
      <c r="I14" s="146"/>
      <c r="J14" s="146"/>
    </row>
    <row r="15" spans="1:10" ht="22.8">
      <c r="A15" s="146">
        <v>11</v>
      </c>
      <c r="B15" s="152" t="s">
        <v>403</v>
      </c>
      <c r="C15" s="146" t="s">
        <v>8</v>
      </c>
      <c r="D15" s="146">
        <v>100</v>
      </c>
      <c r="E15" s="89"/>
      <c r="F15" s="50">
        <f t="shared" si="0"/>
        <v>0</v>
      </c>
      <c r="G15" s="169"/>
      <c r="H15" s="154"/>
      <c r="I15" s="146"/>
      <c r="J15" s="146"/>
    </row>
    <row r="16" spans="1:10">
      <c r="A16" s="146">
        <v>12</v>
      </c>
      <c r="B16" s="152" t="s">
        <v>15</v>
      </c>
      <c r="C16" s="146" t="s">
        <v>8</v>
      </c>
      <c r="D16" s="146">
        <v>200</v>
      </c>
      <c r="E16" s="89"/>
      <c r="F16" s="50">
        <f t="shared" si="0"/>
        <v>0</v>
      </c>
      <c r="G16" s="169"/>
      <c r="H16" s="154"/>
      <c r="I16" s="146"/>
      <c r="J16" s="146"/>
    </row>
    <row r="17" spans="1:10" ht="91.2">
      <c r="A17" s="170">
        <v>13</v>
      </c>
      <c r="B17" s="152" t="s">
        <v>116</v>
      </c>
      <c r="C17" s="146" t="s">
        <v>8</v>
      </c>
      <c r="D17" s="146">
        <v>400</v>
      </c>
      <c r="E17" s="89"/>
      <c r="F17" s="50">
        <f t="shared" si="0"/>
        <v>0</v>
      </c>
      <c r="G17" s="169"/>
      <c r="H17" s="154"/>
      <c r="I17" s="146"/>
      <c r="J17" s="146"/>
    </row>
    <row r="18" spans="1:10">
      <c r="A18" s="146">
        <v>14</v>
      </c>
      <c r="B18" s="152" t="s">
        <v>105</v>
      </c>
      <c r="C18" s="146" t="s">
        <v>8</v>
      </c>
      <c r="D18" s="146">
        <v>400</v>
      </c>
      <c r="E18" s="89"/>
      <c r="F18" s="50">
        <f t="shared" si="0"/>
        <v>0</v>
      </c>
      <c r="G18" s="169"/>
      <c r="H18" s="154"/>
      <c r="I18" s="146"/>
      <c r="J18" s="146"/>
    </row>
    <row r="19" spans="1:10" ht="34.200000000000003">
      <c r="A19" s="170">
        <v>15</v>
      </c>
      <c r="B19" s="152" t="s">
        <v>106</v>
      </c>
      <c r="C19" s="146" t="s">
        <v>8</v>
      </c>
      <c r="D19" s="146">
        <v>380</v>
      </c>
      <c r="E19" s="89"/>
      <c r="F19" s="50">
        <f t="shared" si="0"/>
        <v>0</v>
      </c>
      <c r="G19" s="169"/>
      <c r="H19" s="154"/>
      <c r="I19" s="146"/>
      <c r="J19" s="146"/>
    </row>
    <row r="20" spans="1:10">
      <c r="A20" s="146">
        <v>16</v>
      </c>
      <c r="B20" s="152" t="s">
        <v>107</v>
      </c>
      <c r="C20" s="146" t="s">
        <v>8</v>
      </c>
      <c r="D20" s="146">
        <v>5</v>
      </c>
      <c r="E20" s="89"/>
      <c r="F20" s="50">
        <f t="shared" si="0"/>
        <v>0</v>
      </c>
      <c r="G20" s="169"/>
      <c r="H20" s="154"/>
      <c r="I20" s="146"/>
      <c r="J20" s="146"/>
    </row>
    <row r="21" spans="1:10">
      <c r="A21" s="170">
        <v>17</v>
      </c>
      <c r="B21" s="152" t="s">
        <v>108</v>
      </c>
      <c r="C21" s="146" t="s">
        <v>8</v>
      </c>
      <c r="D21" s="146">
        <v>300</v>
      </c>
      <c r="E21" s="89"/>
      <c r="F21" s="50">
        <f t="shared" si="0"/>
        <v>0</v>
      </c>
      <c r="G21" s="169"/>
      <c r="H21" s="154"/>
      <c r="I21" s="146"/>
      <c r="J21" s="146"/>
    </row>
    <row r="22" spans="1:10">
      <c r="A22" s="146">
        <v>18</v>
      </c>
      <c r="B22" s="152" t="s">
        <v>109</v>
      </c>
      <c r="C22" s="146" t="s">
        <v>8</v>
      </c>
      <c r="D22" s="146">
        <v>20</v>
      </c>
      <c r="E22" s="89"/>
      <c r="F22" s="50">
        <f t="shared" si="0"/>
        <v>0</v>
      </c>
      <c r="G22" s="169"/>
      <c r="H22" s="154"/>
      <c r="I22" s="146"/>
      <c r="J22" s="146"/>
    </row>
    <row r="23" spans="1:10">
      <c r="A23" s="170">
        <v>19</v>
      </c>
      <c r="B23" s="152" t="s">
        <v>110</v>
      </c>
      <c r="C23" s="146" t="s">
        <v>8</v>
      </c>
      <c r="D23" s="146">
        <v>80</v>
      </c>
      <c r="E23" s="89"/>
      <c r="F23" s="50">
        <f t="shared" si="0"/>
        <v>0</v>
      </c>
      <c r="G23" s="169"/>
      <c r="H23" s="154"/>
      <c r="I23" s="146"/>
      <c r="J23" s="146"/>
    </row>
    <row r="24" spans="1:10">
      <c r="A24" s="146">
        <v>20</v>
      </c>
      <c r="B24" s="152" t="s">
        <v>103</v>
      </c>
      <c r="C24" s="146" t="s">
        <v>8</v>
      </c>
      <c r="D24" s="146">
        <v>200</v>
      </c>
      <c r="E24" s="89"/>
      <c r="F24" s="50">
        <f t="shared" si="0"/>
        <v>0</v>
      </c>
      <c r="G24" s="169"/>
      <c r="H24" s="154"/>
      <c r="I24" s="146"/>
      <c r="J24" s="146"/>
    </row>
    <row r="25" spans="1:10">
      <c r="A25" s="168" t="s">
        <v>132</v>
      </c>
      <c r="B25" s="452" t="s">
        <v>133</v>
      </c>
      <c r="C25" s="453"/>
      <c r="D25" s="453"/>
      <c r="E25" s="453"/>
      <c r="F25" s="453"/>
      <c r="G25" s="453"/>
      <c r="H25" s="453"/>
      <c r="I25" s="453"/>
      <c r="J25" s="454"/>
    </row>
    <row r="26" spans="1:10" s="194" customFormat="1" ht="91.2">
      <c r="A26" s="170">
        <v>21</v>
      </c>
      <c r="B26" s="187" t="s">
        <v>117</v>
      </c>
      <c r="C26" s="188" t="s">
        <v>118</v>
      </c>
      <c r="D26" s="189">
        <v>10</v>
      </c>
      <c r="E26" s="190"/>
      <c r="F26" s="191">
        <f t="shared" ref="F26:F39" si="1">D26*E26</f>
        <v>0</v>
      </c>
      <c r="G26" s="192"/>
      <c r="H26" s="174"/>
      <c r="I26" s="193"/>
      <c r="J26" s="193"/>
    </row>
    <row r="27" spans="1:10" s="194" customFormat="1" ht="22.8">
      <c r="A27" s="146">
        <v>22</v>
      </c>
      <c r="B27" s="187" t="s">
        <v>241</v>
      </c>
      <c r="C27" s="188" t="s">
        <v>8</v>
      </c>
      <c r="D27" s="189">
        <v>5</v>
      </c>
      <c r="E27" s="190"/>
      <c r="F27" s="191">
        <f t="shared" si="1"/>
        <v>0</v>
      </c>
      <c r="G27" s="192"/>
      <c r="H27" s="174"/>
      <c r="I27" s="195"/>
      <c r="J27" s="195"/>
    </row>
    <row r="28" spans="1:10" s="194" customFormat="1" ht="34.200000000000003">
      <c r="A28" s="170">
        <v>23</v>
      </c>
      <c r="B28" s="176" t="s">
        <v>119</v>
      </c>
      <c r="C28" s="196" t="s">
        <v>8</v>
      </c>
      <c r="D28" s="197">
        <v>20</v>
      </c>
      <c r="E28" s="190"/>
      <c r="F28" s="191">
        <f t="shared" si="1"/>
        <v>0</v>
      </c>
      <c r="G28" s="192"/>
      <c r="H28" s="174"/>
      <c r="I28" s="193"/>
      <c r="J28" s="193"/>
    </row>
    <row r="29" spans="1:10" s="194" customFormat="1" ht="22.8">
      <c r="A29" s="146">
        <v>24</v>
      </c>
      <c r="B29" s="198" t="s">
        <v>120</v>
      </c>
      <c r="C29" s="196" t="s">
        <v>8</v>
      </c>
      <c r="D29" s="197">
        <v>18</v>
      </c>
      <c r="E29" s="190"/>
      <c r="F29" s="191">
        <f t="shared" si="1"/>
        <v>0</v>
      </c>
      <c r="G29" s="192"/>
      <c r="H29" s="174"/>
      <c r="I29" s="193"/>
      <c r="J29" s="193"/>
    </row>
    <row r="30" spans="1:10" s="194" customFormat="1">
      <c r="A30" s="170">
        <v>25</v>
      </c>
      <c r="B30" s="199" t="s">
        <v>121</v>
      </c>
      <c r="C30" s="196" t="s">
        <v>8</v>
      </c>
      <c r="D30" s="197">
        <v>2</v>
      </c>
      <c r="E30" s="190"/>
      <c r="F30" s="191">
        <f t="shared" si="1"/>
        <v>0</v>
      </c>
      <c r="G30" s="192"/>
      <c r="H30" s="174"/>
      <c r="I30" s="193"/>
      <c r="J30" s="193"/>
    </row>
    <row r="31" spans="1:10" s="194" customFormat="1">
      <c r="A31" s="146">
        <v>26</v>
      </c>
      <c r="B31" s="198" t="s">
        <v>122</v>
      </c>
      <c r="C31" s="196" t="s">
        <v>8</v>
      </c>
      <c r="D31" s="197">
        <v>18</v>
      </c>
      <c r="E31" s="190"/>
      <c r="F31" s="191">
        <f t="shared" si="1"/>
        <v>0</v>
      </c>
      <c r="G31" s="192"/>
      <c r="H31" s="174"/>
      <c r="I31" s="193"/>
      <c r="J31" s="193"/>
    </row>
    <row r="32" spans="1:10" s="194" customFormat="1">
      <c r="A32" s="170">
        <v>27</v>
      </c>
      <c r="B32" s="198" t="s">
        <v>123</v>
      </c>
      <c r="C32" s="196" t="s">
        <v>8</v>
      </c>
      <c r="D32" s="197">
        <v>2</v>
      </c>
      <c r="E32" s="190"/>
      <c r="F32" s="191">
        <f t="shared" si="1"/>
        <v>0</v>
      </c>
      <c r="G32" s="192"/>
      <c r="H32" s="174"/>
      <c r="I32" s="193"/>
      <c r="J32" s="193"/>
    </row>
    <row r="33" spans="1:11" s="194" customFormat="1" ht="22.8">
      <c r="A33" s="146">
        <v>28</v>
      </c>
      <c r="B33" s="198" t="s">
        <v>124</v>
      </c>
      <c r="C33" s="196" t="s">
        <v>8</v>
      </c>
      <c r="D33" s="197">
        <v>10</v>
      </c>
      <c r="E33" s="190"/>
      <c r="F33" s="191">
        <f t="shared" si="1"/>
        <v>0</v>
      </c>
      <c r="G33" s="192"/>
      <c r="H33" s="174"/>
      <c r="I33" s="193"/>
      <c r="J33" s="193"/>
    </row>
    <row r="34" spans="1:11" s="194" customFormat="1" ht="45.6">
      <c r="A34" s="170">
        <v>29</v>
      </c>
      <c r="B34" s="198" t="s">
        <v>125</v>
      </c>
      <c r="C34" s="196" t="s">
        <v>8</v>
      </c>
      <c r="D34" s="197">
        <v>5</v>
      </c>
      <c r="E34" s="190"/>
      <c r="F34" s="191">
        <f t="shared" si="1"/>
        <v>0</v>
      </c>
      <c r="G34" s="192"/>
      <c r="H34" s="174"/>
      <c r="I34" s="193"/>
      <c r="J34" s="193"/>
    </row>
    <row r="35" spans="1:11" s="194" customFormat="1" ht="22.8">
      <c r="A35" s="146">
        <v>30</v>
      </c>
      <c r="B35" s="198" t="s">
        <v>126</v>
      </c>
      <c r="C35" s="196" t="s">
        <v>8</v>
      </c>
      <c r="D35" s="197">
        <v>5</v>
      </c>
      <c r="E35" s="190"/>
      <c r="F35" s="191">
        <f t="shared" si="1"/>
        <v>0</v>
      </c>
      <c r="G35" s="192"/>
      <c r="H35" s="174"/>
      <c r="I35" s="193"/>
      <c r="J35" s="193"/>
    </row>
    <row r="36" spans="1:11" s="194" customFormat="1" ht="34.200000000000003" customHeight="1">
      <c r="A36" s="170">
        <v>31</v>
      </c>
      <c r="B36" s="198" t="s">
        <v>142</v>
      </c>
      <c r="C36" s="196" t="s">
        <v>8</v>
      </c>
      <c r="D36" s="197">
        <v>5</v>
      </c>
      <c r="E36" s="190"/>
      <c r="F36" s="191">
        <f t="shared" si="1"/>
        <v>0</v>
      </c>
      <c r="G36" s="192"/>
      <c r="H36" s="174"/>
      <c r="I36" s="193"/>
      <c r="J36" s="193"/>
    </row>
    <row r="37" spans="1:11" s="194" customFormat="1">
      <c r="A37" s="146">
        <v>32</v>
      </c>
      <c r="B37" s="200" t="s">
        <v>508</v>
      </c>
      <c r="C37" s="201" t="s">
        <v>8</v>
      </c>
      <c r="D37" s="202">
        <v>2</v>
      </c>
      <c r="E37" s="203"/>
      <c r="F37" s="191">
        <f t="shared" si="1"/>
        <v>0</v>
      </c>
      <c r="G37" s="204"/>
      <c r="H37" s="174"/>
      <c r="I37" s="195"/>
      <c r="J37" s="195"/>
    </row>
    <row r="38" spans="1:11" s="194" customFormat="1" ht="45.6">
      <c r="A38" s="170">
        <v>33</v>
      </c>
      <c r="B38" s="200" t="s">
        <v>127</v>
      </c>
      <c r="C38" s="201" t="s">
        <v>8</v>
      </c>
      <c r="D38" s="202">
        <v>10</v>
      </c>
      <c r="E38" s="205"/>
      <c r="F38" s="191">
        <f t="shared" si="1"/>
        <v>0</v>
      </c>
      <c r="G38" s="192"/>
      <c r="H38" s="174"/>
      <c r="I38" s="193"/>
      <c r="J38" s="193"/>
    </row>
    <row r="39" spans="1:11" s="194" customFormat="1">
      <c r="A39" s="146">
        <v>34</v>
      </c>
      <c r="B39" s="206" t="s">
        <v>404</v>
      </c>
      <c r="C39" s="207" t="s">
        <v>8</v>
      </c>
      <c r="D39" s="207">
        <v>50</v>
      </c>
      <c r="E39" s="208"/>
      <c r="F39" s="191">
        <f t="shared" si="1"/>
        <v>0</v>
      </c>
      <c r="G39" s="192"/>
      <c r="H39" s="174"/>
      <c r="I39" s="195"/>
      <c r="J39" s="195"/>
    </row>
    <row r="40" spans="1:11" ht="27.6" customHeight="1">
      <c r="A40" s="448" t="s">
        <v>71</v>
      </c>
      <c r="B40" s="448"/>
      <c r="C40" s="448"/>
      <c r="D40" s="448"/>
      <c r="E40" s="448"/>
      <c r="F40" s="74">
        <f>SUM(F5:F24,F26:F39)</f>
        <v>0</v>
      </c>
      <c r="G40" s="178"/>
      <c r="H40" s="179">
        <f>SUM(H5:H24,H26:H39)</f>
        <v>0</v>
      </c>
      <c r="I40" s="180"/>
      <c r="J40" s="180"/>
    </row>
    <row r="41" spans="1:11" s="150" customFormat="1" ht="24" customHeight="1">
      <c r="B41" s="151" t="s">
        <v>129</v>
      </c>
      <c r="C41" s="151"/>
      <c r="D41" s="151"/>
      <c r="E41" s="151"/>
      <c r="F41" s="151"/>
      <c r="G41" s="151"/>
      <c r="H41" s="151"/>
      <c r="I41" s="151"/>
      <c r="J41" s="151"/>
    </row>
    <row r="42" spans="1:11" ht="58.2" customHeight="1">
      <c r="A42" s="150"/>
      <c r="B42" s="443" t="s">
        <v>143</v>
      </c>
      <c r="C42" s="443"/>
      <c r="D42" s="443"/>
      <c r="E42" s="443"/>
      <c r="F42" s="443"/>
      <c r="G42" s="443"/>
      <c r="H42" s="165"/>
      <c r="I42" s="165"/>
      <c r="J42" s="165"/>
      <c r="K42" s="165"/>
    </row>
    <row r="43" spans="1:11">
      <c r="A43" s="150"/>
      <c r="B43" s="443" t="s">
        <v>405</v>
      </c>
      <c r="C43" s="443"/>
      <c r="D43" s="443"/>
      <c r="E43" s="443"/>
      <c r="F43" s="443"/>
      <c r="G43" s="443"/>
      <c r="H43" s="443"/>
      <c r="I43" s="443"/>
      <c r="J43" s="443"/>
    </row>
    <row r="44" spans="1:11">
      <c r="A44" s="150"/>
      <c r="B44" s="446"/>
      <c r="C44" s="446"/>
      <c r="D44" s="446"/>
      <c r="E44" s="446"/>
      <c r="F44" s="446"/>
      <c r="G44" s="446"/>
      <c r="H44" s="446"/>
      <c r="I44" s="446"/>
      <c r="J44" s="446"/>
    </row>
    <row r="45" spans="1:11">
      <c r="A45" s="150"/>
      <c r="B45" s="446"/>
      <c r="C45" s="446"/>
      <c r="D45" s="446"/>
      <c r="E45" s="446"/>
      <c r="F45" s="183"/>
      <c r="G45" s="183"/>
      <c r="H45" s="447" t="s">
        <v>104</v>
      </c>
      <c r="I45" s="447"/>
      <c r="J45" s="447"/>
    </row>
  </sheetData>
  <mergeCells count="9">
    <mergeCell ref="A2:J2"/>
    <mergeCell ref="B43:J43"/>
    <mergeCell ref="B44:J44"/>
    <mergeCell ref="B45:E45"/>
    <mergeCell ref="H45:J45"/>
    <mergeCell ref="B42:G42"/>
    <mergeCell ref="A40:E40"/>
    <mergeCell ref="B4:J4"/>
    <mergeCell ref="B25:J25"/>
  </mergeCells>
  <printOptions horizontalCentered="1"/>
  <pageMargins left="0" right="0" top="0.59055118110236227" bottom="0" header="0.31496062992125984" footer="0"/>
  <pageSetup paperSize="9" scale="69" orientation="landscape" r:id="rId1"/>
  <headerFooter>
    <oddHeader>&amp;CZP/36/2023</oddHeader>
  </headerFooter>
  <rowBreaks count="1" manualBreakCount="1">
    <brk id="24"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BreakPreview" zoomScaleNormal="100" zoomScaleSheetLayoutView="100" workbookViewId="0">
      <selection activeCell="G4" sqref="G4:H5"/>
    </sheetView>
  </sheetViews>
  <sheetFormatPr defaultColWidth="8.88671875" defaultRowHeight="14.4"/>
  <cols>
    <col min="1" max="1" width="4.109375" style="181" customWidth="1"/>
    <col min="2" max="2" width="77.44140625" style="181" customWidth="1"/>
    <col min="3" max="3" width="6.6640625" style="181" customWidth="1"/>
    <col min="4" max="4" width="8.6640625" style="181" customWidth="1"/>
    <col min="5" max="5" width="11.6640625" style="181" customWidth="1"/>
    <col min="6" max="6" width="15.33203125" style="181" customWidth="1"/>
    <col min="7" max="7" width="7.33203125" style="181" customWidth="1"/>
    <col min="8" max="8" width="14.5546875" style="181" customWidth="1"/>
    <col min="9" max="9" width="11.6640625" style="181" customWidth="1"/>
    <col min="10" max="10" width="11.33203125" style="181" customWidth="1"/>
    <col min="11" max="16384" width="8.88671875" style="181"/>
  </cols>
  <sheetData>
    <row r="1" spans="1:10">
      <c r="A1" s="150"/>
      <c r="B1" s="150"/>
      <c r="C1" s="150"/>
      <c r="D1" s="150"/>
      <c r="E1" s="150"/>
      <c r="F1" s="150"/>
      <c r="G1" s="150"/>
      <c r="H1" s="150"/>
      <c r="I1" s="150"/>
      <c r="J1" s="151" t="s">
        <v>551</v>
      </c>
    </row>
    <row r="2" spans="1:10">
      <c r="A2" s="444" t="s">
        <v>550</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235</v>
      </c>
      <c r="J3" s="146" t="s">
        <v>7</v>
      </c>
    </row>
    <row r="4" spans="1:10" ht="92.4" customHeight="1">
      <c r="A4" s="146">
        <v>1</v>
      </c>
      <c r="B4" s="152" t="s">
        <v>189</v>
      </c>
      <c r="C4" s="146" t="s">
        <v>58</v>
      </c>
      <c r="D4" s="146">
        <v>20</v>
      </c>
      <c r="E4" s="3"/>
      <c r="F4" s="375">
        <f>D4*E4</f>
        <v>0</v>
      </c>
      <c r="G4" s="153"/>
      <c r="H4" s="375"/>
      <c r="I4" s="146"/>
      <c r="J4" s="146"/>
    </row>
    <row r="5" spans="1:10" ht="74.400000000000006" customHeight="1">
      <c r="A5" s="146">
        <v>2</v>
      </c>
      <c r="B5" s="152" t="s">
        <v>190</v>
      </c>
      <c r="C5" s="146" t="s">
        <v>58</v>
      </c>
      <c r="D5" s="146">
        <v>50</v>
      </c>
      <c r="E5" s="3"/>
      <c r="F5" s="375">
        <f>D5*E5</f>
        <v>0</v>
      </c>
      <c r="G5" s="153"/>
      <c r="H5" s="375"/>
      <c r="I5" s="146"/>
      <c r="J5" s="146"/>
    </row>
    <row r="6" spans="1:10" ht="21" customHeight="1">
      <c r="A6" s="455" t="s">
        <v>9</v>
      </c>
      <c r="B6" s="456"/>
      <c r="C6" s="456"/>
      <c r="D6" s="456"/>
      <c r="E6" s="457"/>
      <c r="F6" s="214">
        <f>SUM(F4:F5)</f>
        <v>0</v>
      </c>
      <c r="G6" s="76"/>
      <c r="H6" s="215">
        <f>SUM(H4:H5)</f>
        <v>0</v>
      </c>
      <c r="I6" s="216"/>
      <c r="J6" s="216"/>
    </row>
    <row r="7" spans="1:10">
      <c r="A7" s="150"/>
      <c r="B7" s="165" t="s">
        <v>208</v>
      </c>
      <c r="C7" s="183"/>
      <c r="D7" s="183"/>
      <c r="E7" s="37"/>
      <c r="F7" s="183"/>
      <c r="G7" s="183"/>
      <c r="H7" s="183"/>
      <c r="I7" s="150"/>
      <c r="J7" s="150"/>
    </row>
    <row r="8" spans="1:10">
      <c r="A8" s="150"/>
      <c r="B8" s="185"/>
      <c r="C8" s="183"/>
      <c r="D8" s="183"/>
      <c r="E8" s="37"/>
      <c r="F8" s="183"/>
      <c r="G8" s="183"/>
      <c r="H8" s="183"/>
      <c r="I8" s="150"/>
      <c r="J8" s="150"/>
    </row>
    <row r="9" spans="1:10">
      <c r="A9" s="150"/>
      <c r="B9" s="446"/>
      <c r="C9" s="446"/>
      <c r="D9" s="446"/>
      <c r="E9" s="446"/>
      <c r="F9" s="183"/>
      <c r="G9" s="183"/>
      <c r="H9" s="217"/>
      <c r="I9" s="217"/>
      <c r="J9" s="217"/>
    </row>
    <row r="10" spans="1:10">
      <c r="A10" s="150"/>
      <c r="B10" s="446"/>
      <c r="C10" s="446"/>
      <c r="D10" s="446"/>
      <c r="E10" s="446"/>
      <c r="F10" s="183"/>
      <c r="G10" s="183"/>
      <c r="H10" s="447" t="s">
        <v>104</v>
      </c>
      <c r="I10" s="447"/>
      <c r="J10" s="447"/>
    </row>
  </sheetData>
  <mergeCells count="5">
    <mergeCell ref="B10:E10"/>
    <mergeCell ref="H10:J10"/>
    <mergeCell ref="A2:J2"/>
    <mergeCell ref="A6:E6"/>
    <mergeCell ref="B9:E9"/>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view="pageBreakPreview" zoomScaleNormal="100" zoomScaleSheetLayoutView="100" workbookViewId="0">
      <selection activeCell="G4" sqref="G4:H5"/>
    </sheetView>
  </sheetViews>
  <sheetFormatPr defaultRowHeight="14.4"/>
  <cols>
    <col min="1" max="1" width="6.88671875" style="175" customWidth="1"/>
    <col min="2" max="2" width="52.6640625" style="175" customWidth="1"/>
    <col min="3" max="3" width="8.88671875" style="175"/>
    <col min="4" max="4" width="11.33203125" style="175" customWidth="1"/>
    <col min="5" max="5" width="10.88671875" style="175" bestFit="1" customWidth="1"/>
    <col min="6" max="6" width="13.33203125" style="175" customWidth="1"/>
    <col min="7" max="7" width="8.88671875" style="175"/>
    <col min="8" max="8" width="14.6640625" style="175" customWidth="1"/>
    <col min="9" max="9" width="13.109375" style="175" customWidth="1"/>
    <col min="10" max="10" width="17.109375" style="175" customWidth="1"/>
    <col min="11" max="16384" width="8.88671875" style="175"/>
  </cols>
  <sheetData>
    <row r="1" spans="1:10">
      <c r="A1" s="151"/>
      <c r="B1" s="151"/>
      <c r="C1" s="151"/>
      <c r="D1" s="151"/>
      <c r="E1" s="151"/>
      <c r="F1" s="151"/>
      <c r="G1" s="151"/>
      <c r="H1" s="151"/>
      <c r="I1" s="151"/>
      <c r="J1" s="151" t="s">
        <v>553</v>
      </c>
    </row>
    <row r="2" spans="1:10">
      <c r="A2" s="491" t="s">
        <v>552</v>
      </c>
      <c r="B2" s="491"/>
      <c r="C2" s="491"/>
      <c r="D2" s="491"/>
      <c r="E2" s="491"/>
      <c r="F2" s="491"/>
      <c r="G2" s="491"/>
      <c r="H2" s="491"/>
      <c r="I2" s="491"/>
      <c r="J2" s="491"/>
    </row>
    <row r="3" spans="1:10" ht="32.4" customHeight="1">
      <c r="A3" s="345" t="s">
        <v>0</v>
      </c>
      <c r="B3" s="345" t="s">
        <v>1</v>
      </c>
      <c r="C3" s="376" t="s">
        <v>2</v>
      </c>
      <c r="D3" s="376" t="s">
        <v>144</v>
      </c>
      <c r="E3" s="26" t="s">
        <v>3</v>
      </c>
      <c r="F3" s="376" t="s">
        <v>4</v>
      </c>
      <c r="G3" s="376" t="s">
        <v>5</v>
      </c>
      <c r="H3" s="376" t="s">
        <v>6</v>
      </c>
      <c r="I3" s="377" t="s">
        <v>235</v>
      </c>
      <c r="J3" s="377" t="s">
        <v>7</v>
      </c>
    </row>
    <row r="4" spans="1:10" ht="64.2" customHeight="1">
      <c r="A4" s="345">
        <v>1</v>
      </c>
      <c r="B4" s="378" t="s">
        <v>76</v>
      </c>
      <c r="C4" s="379" t="s">
        <v>58</v>
      </c>
      <c r="D4" s="380">
        <v>15</v>
      </c>
      <c r="E4" s="381"/>
      <c r="F4" s="382">
        <f>D4*E4</f>
        <v>0</v>
      </c>
      <c r="G4" s="383"/>
      <c r="H4" s="384"/>
      <c r="I4" s="385"/>
      <c r="J4" s="386"/>
    </row>
    <row r="5" spans="1:10" ht="52.95" customHeight="1">
      <c r="A5" s="345">
        <v>2</v>
      </c>
      <c r="B5" s="378" t="s">
        <v>152</v>
      </c>
      <c r="C5" s="379" t="s">
        <v>58</v>
      </c>
      <c r="D5" s="380">
        <v>5</v>
      </c>
      <c r="E5" s="381"/>
      <c r="F5" s="382">
        <f>D5*E5</f>
        <v>0</v>
      </c>
      <c r="G5" s="383"/>
      <c r="H5" s="384"/>
      <c r="I5" s="385"/>
      <c r="J5" s="386"/>
    </row>
    <row r="6" spans="1:10">
      <c r="A6" s="503" t="s">
        <v>71</v>
      </c>
      <c r="B6" s="504"/>
      <c r="C6" s="504"/>
      <c r="D6" s="504"/>
      <c r="E6" s="505"/>
      <c r="F6" s="229">
        <f>SUM(F4:F5)</f>
        <v>0</v>
      </c>
      <c r="G6" s="283"/>
      <c r="H6" s="387">
        <f>SUM(H4:H5)</f>
        <v>0</v>
      </c>
      <c r="I6" s="388"/>
      <c r="J6" s="150"/>
    </row>
    <row r="7" spans="1:10">
      <c r="A7" s="209"/>
      <c r="B7" s="165"/>
      <c r="C7" s="165"/>
      <c r="D7" s="389"/>
      <c r="E7" s="209"/>
      <c r="F7" s="230"/>
      <c r="G7" s="230"/>
      <c r="H7" s="230"/>
      <c r="I7" s="334"/>
      <c r="J7" s="150"/>
    </row>
    <row r="8" spans="1:10">
      <c r="A8" s="150"/>
      <c r="B8" s="446"/>
      <c r="C8" s="446"/>
      <c r="D8" s="446"/>
      <c r="E8" s="446"/>
      <c r="F8" s="183"/>
      <c r="G8" s="183"/>
      <c r="H8" s="217"/>
      <c r="I8" s="217"/>
      <c r="J8" s="217"/>
    </row>
    <row r="9" spans="1:10">
      <c r="A9" s="150"/>
      <c r="B9" s="446"/>
      <c r="C9" s="446"/>
      <c r="D9" s="446"/>
      <c r="E9" s="446"/>
      <c r="F9" s="183"/>
      <c r="G9" s="183"/>
      <c r="H9" s="447" t="s">
        <v>104</v>
      </c>
      <c r="I9" s="447"/>
      <c r="J9" s="447"/>
    </row>
  </sheetData>
  <mergeCells count="5">
    <mergeCell ref="B9:E9"/>
    <mergeCell ref="H9:J9"/>
    <mergeCell ref="A2:J2"/>
    <mergeCell ref="A6:E6"/>
    <mergeCell ref="B8:E8"/>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zoomScale="90" zoomScaleNormal="100" zoomScaleSheetLayoutView="90" workbookViewId="0">
      <selection activeCell="G4" sqref="G4:H7"/>
    </sheetView>
  </sheetViews>
  <sheetFormatPr defaultRowHeight="14.4"/>
  <cols>
    <col min="1" max="1" width="5.33203125" style="194" customWidth="1"/>
    <col min="2" max="2" width="57.44140625" style="194" customWidth="1"/>
    <col min="3" max="3" width="8.5546875" style="194" customWidth="1"/>
    <col min="4" max="4" width="11.44140625" style="194" customWidth="1"/>
    <col min="5" max="6" width="15" style="194" customWidth="1"/>
    <col min="7" max="7" width="8.6640625" style="194" customWidth="1"/>
    <col min="8" max="8" width="15.5546875" style="194" customWidth="1"/>
    <col min="9" max="9" width="11" style="194" customWidth="1"/>
    <col min="10" max="10" width="15.6640625" style="194" bestFit="1" customWidth="1"/>
    <col min="11" max="16384" width="8.88671875" style="194"/>
  </cols>
  <sheetData>
    <row r="1" spans="1:10">
      <c r="A1" s="150"/>
      <c r="B1" s="150"/>
      <c r="C1" s="150"/>
      <c r="D1" s="150"/>
      <c r="E1" s="150"/>
      <c r="F1" s="150"/>
      <c r="G1" s="150"/>
      <c r="H1" s="150"/>
      <c r="I1" s="150"/>
      <c r="J1" s="151" t="s">
        <v>555</v>
      </c>
    </row>
    <row r="2" spans="1:10">
      <c r="A2" s="444" t="s">
        <v>554</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235</v>
      </c>
      <c r="J3" s="146" t="s">
        <v>7</v>
      </c>
    </row>
    <row r="4" spans="1:10" ht="81.599999999999994" customHeight="1">
      <c r="A4" s="146">
        <v>1</v>
      </c>
      <c r="B4" s="152" t="s">
        <v>77</v>
      </c>
      <c r="C4" s="146" t="s">
        <v>8</v>
      </c>
      <c r="D4" s="146">
        <v>50</v>
      </c>
      <c r="E4" s="3"/>
      <c r="F4" s="50">
        <f>D4*E4</f>
        <v>0</v>
      </c>
      <c r="G4" s="390"/>
      <c r="H4" s="154"/>
      <c r="I4" s="146"/>
      <c r="J4" s="146"/>
    </row>
    <row r="5" spans="1:10" ht="68.400000000000006">
      <c r="A5" s="146">
        <v>2</v>
      </c>
      <c r="B5" s="152" t="s">
        <v>78</v>
      </c>
      <c r="C5" s="146" t="s">
        <v>8</v>
      </c>
      <c r="D5" s="146">
        <v>10</v>
      </c>
      <c r="E5" s="3"/>
      <c r="F5" s="50">
        <f>D5*E5</f>
        <v>0</v>
      </c>
      <c r="G5" s="390"/>
      <c r="H5" s="154"/>
      <c r="I5" s="146"/>
      <c r="J5" s="146"/>
    </row>
    <row r="6" spans="1:10" ht="45.6">
      <c r="A6" s="146">
        <v>3</v>
      </c>
      <c r="B6" s="152" t="s">
        <v>79</v>
      </c>
      <c r="C6" s="146" t="s">
        <v>8</v>
      </c>
      <c r="D6" s="146">
        <v>200</v>
      </c>
      <c r="E6" s="3"/>
      <c r="F6" s="50">
        <f>D6*E6</f>
        <v>0</v>
      </c>
      <c r="G6" s="390"/>
      <c r="H6" s="154"/>
      <c r="I6" s="146"/>
      <c r="J6" s="146"/>
    </row>
    <row r="7" spans="1:10" ht="22.8">
      <c r="A7" s="146">
        <v>4</v>
      </c>
      <c r="B7" s="152" t="s">
        <v>80</v>
      </c>
      <c r="C7" s="146" t="s">
        <v>8</v>
      </c>
      <c r="D7" s="146">
        <v>50</v>
      </c>
      <c r="E7" s="3"/>
      <c r="F7" s="50">
        <f>D7*E7</f>
        <v>0</v>
      </c>
      <c r="G7" s="390"/>
      <c r="H7" s="154"/>
      <c r="I7" s="146"/>
      <c r="J7" s="146"/>
    </row>
    <row r="8" spans="1:10" ht="24.6" customHeight="1">
      <c r="A8" s="455" t="s">
        <v>9</v>
      </c>
      <c r="B8" s="456"/>
      <c r="C8" s="456"/>
      <c r="D8" s="456"/>
      <c r="E8" s="457"/>
      <c r="F8" s="214">
        <f>SUM(F4:F7)</f>
        <v>0</v>
      </c>
      <c r="G8" s="76"/>
      <c r="H8" s="215">
        <f>SUM(H4:H7)</f>
        <v>0</v>
      </c>
      <c r="I8" s="216"/>
      <c r="J8" s="216"/>
    </row>
    <row r="9" spans="1:10">
      <c r="A9" s="150"/>
      <c r="B9" s="185"/>
      <c r="C9" s="183"/>
      <c r="D9" s="183"/>
      <c r="E9" s="37"/>
      <c r="F9" s="183"/>
      <c r="G9" s="183"/>
      <c r="H9" s="183"/>
      <c r="I9" s="150"/>
      <c r="J9" s="150"/>
    </row>
    <row r="10" spans="1:10" ht="45.6" customHeight="1">
      <c r="A10" s="443" t="s">
        <v>525</v>
      </c>
      <c r="B10" s="443"/>
      <c r="C10" s="443"/>
      <c r="D10" s="443"/>
      <c r="E10" s="443"/>
      <c r="F10" s="443"/>
      <c r="G10" s="443"/>
      <c r="H10" s="443"/>
      <c r="I10" s="443"/>
      <c r="J10" s="443"/>
    </row>
    <row r="11" spans="1:10" ht="34.950000000000003" customHeight="1">
      <c r="A11" s="150"/>
      <c r="B11" s="185"/>
      <c r="C11" s="185"/>
      <c r="D11" s="185"/>
      <c r="E11" s="185"/>
      <c r="F11" s="183"/>
      <c r="G11" s="183"/>
      <c r="H11" s="217"/>
      <c r="I11" s="217"/>
      <c r="J11" s="217"/>
    </row>
    <row r="12" spans="1:10">
      <c r="A12" s="150"/>
      <c r="B12" s="446"/>
      <c r="C12" s="446"/>
      <c r="D12" s="446"/>
      <c r="E12" s="446"/>
      <c r="F12" s="183"/>
      <c r="G12" s="447" t="s">
        <v>104</v>
      </c>
      <c r="H12" s="447"/>
      <c r="I12" s="447"/>
      <c r="J12" s="447"/>
    </row>
  </sheetData>
  <mergeCells count="5">
    <mergeCell ref="B12:E12"/>
    <mergeCell ref="A2:J2"/>
    <mergeCell ref="A8:E8"/>
    <mergeCell ref="A10:J10"/>
    <mergeCell ref="G12:J12"/>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zoomScaleNormal="100" zoomScaleSheetLayoutView="100" workbookViewId="0">
      <selection activeCell="G4" sqref="G4:H8"/>
    </sheetView>
  </sheetViews>
  <sheetFormatPr defaultRowHeight="14.4"/>
  <cols>
    <col min="1" max="1" width="5.33203125" style="194" customWidth="1"/>
    <col min="2" max="2" width="57.44140625" style="194" customWidth="1"/>
    <col min="3" max="3" width="8.5546875" style="194" customWidth="1"/>
    <col min="4" max="4" width="11.44140625" style="194" customWidth="1"/>
    <col min="5" max="6" width="15" style="194" customWidth="1"/>
    <col min="7" max="7" width="8.6640625" style="194" customWidth="1"/>
    <col min="8" max="8" width="15.5546875" style="194" customWidth="1"/>
    <col min="9" max="9" width="11.6640625" style="194" customWidth="1"/>
    <col min="10" max="10" width="15.5546875" style="194" bestFit="1" customWidth="1"/>
    <col min="11" max="16384" width="8.88671875" style="194"/>
  </cols>
  <sheetData>
    <row r="1" spans="1:10">
      <c r="A1" s="150"/>
      <c r="B1" s="150"/>
      <c r="C1" s="150"/>
      <c r="D1" s="150"/>
      <c r="E1" s="150"/>
      <c r="F1" s="150"/>
      <c r="G1" s="150"/>
      <c r="H1" s="150"/>
      <c r="I1" s="150"/>
      <c r="J1" s="151" t="s">
        <v>556</v>
      </c>
    </row>
    <row r="2" spans="1:10">
      <c r="A2" s="444" t="s">
        <v>586</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235</v>
      </c>
      <c r="J3" s="146" t="s">
        <v>7</v>
      </c>
    </row>
    <row r="4" spans="1:10" ht="68.400000000000006">
      <c r="A4" s="146">
        <v>1</v>
      </c>
      <c r="B4" s="152" t="s">
        <v>498</v>
      </c>
      <c r="C4" s="146" t="s">
        <v>8</v>
      </c>
      <c r="D4" s="146">
        <v>50</v>
      </c>
      <c r="E4" s="3"/>
      <c r="F4" s="50">
        <f>D4*E4</f>
        <v>0</v>
      </c>
      <c r="G4" s="155"/>
      <c r="H4" s="154"/>
      <c r="I4" s="146"/>
      <c r="J4" s="146"/>
    </row>
    <row r="5" spans="1:10" ht="68.400000000000006">
      <c r="A5" s="146">
        <v>2</v>
      </c>
      <c r="B5" s="152" t="s">
        <v>499</v>
      </c>
      <c r="C5" s="146" t="s">
        <v>8</v>
      </c>
      <c r="D5" s="146">
        <v>10</v>
      </c>
      <c r="E5" s="3"/>
      <c r="F5" s="50">
        <f>D5*E5</f>
        <v>0</v>
      </c>
      <c r="G5" s="155"/>
      <c r="H5" s="154"/>
      <c r="I5" s="146"/>
      <c r="J5" s="146"/>
    </row>
    <row r="6" spans="1:10" ht="22.8">
      <c r="A6" s="172">
        <v>3</v>
      </c>
      <c r="B6" s="152" t="s">
        <v>500</v>
      </c>
      <c r="C6" s="172" t="s">
        <v>8</v>
      </c>
      <c r="D6" s="172">
        <v>30</v>
      </c>
      <c r="E6" s="89"/>
      <c r="F6" s="50">
        <f>D6*E6</f>
        <v>0</v>
      </c>
      <c r="G6" s="155"/>
      <c r="H6" s="154"/>
      <c r="I6" s="172"/>
      <c r="J6" s="172"/>
    </row>
    <row r="7" spans="1:10" ht="22.8">
      <c r="A7" s="146">
        <v>4</v>
      </c>
      <c r="B7" s="152" t="s">
        <v>501</v>
      </c>
      <c r="C7" s="146" t="s">
        <v>8</v>
      </c>
      <c r="D7" s="146">
        <v>300</v>
      </c>
      <c r="E7" s="3"/>
      <c r="F7" s="50">
        <f>D7*E7</f>
        <v>0</v>
      </c>
      <c r="G7" s="155"/>
      <c r="H7" s="154"/>
      <c r="I7" s="146"/>
      <c r="J7" s="146"/>
    </row>
    <row r="8" spans="1:10">
      <c r="A8" s="146">
        <v>5</v>
      </c>
      <c r="B8" s="152" t="s">
        <v>316</v>
      </c>
      <c r="C8" s="146" t="s">
        <v>8</v>
      </c>
      <c r="D8" s="146">
        <v>50</v>
      </c>
      <c r="E8" s="3"/>
      <c r="F8" s="50">
        <f>D8*E8</f>
        <v>0</v>
      </c>
      <c r="G8" s="155"/>
      <c r="H8" s="154"/>
      <c r="I8" s="146"/>
      <c r="J8" s="146"/>
    </row>
    <row r="9" spans="1:10" ht="24.6" customHeight="1">
      <c r="A9" s="455" t="s">
        <v>9</v>
      </c>
      <c r="B9" s="456"/>
      <c r="C9" s="456"/>
      <c r="D9" s="456"/>
      <c r="E9" s="457"/>
      <c r="F9" s="214">
        <f>SUM(F4:F8)</f>
        <v>0</v>
      </c>
      <c r="G9" s="76"/>
      <c r="H9" s="215">
        <f>SUM(H4:H8)</f>
        <v>0</v>
      </c>
      <c r="I9" s="216"/>
      <c r="J9" s="216"/>
    </row>
    <row r="10" spans="1:10">
      <c r="A10" s="150"/>
      <c r="B10" s="185"/>
      <c r="C10" s="183"/>
      <c r="D10" s="183"/>
      <c r="E10" s="37"/>
      <c r="F10" s="183"/>
      <c r="G10" s="183"/>
      <c r="H10" s="183"/>
      <c r="I10" s="150"/>
      <c r="J10" s="150"/>
    </row>
    <row r="11" spans="1:10" ht="45.6" customHeight="1">
      <c r="A11" s="443" t="s">
        <v>213</v>
      </c>
      <c r="B11" s="443"/>
      <c r="C11" s="443"/>
      <c r="D11" s="443"/>
      <c r="E11" s="443"/>
      <c r="F11" s="443"/>
      <c r="G11" s="443"/>
      <c r="H11" s="443"/>
      <c r="I11" s="443"/>
      <c r="J11" s="443"/>
    </row>
    <row r="12" spans="1:10">
      <c r="A12" s="150"/>
      <c r="B12" s="446"/>
      <c r="C12" s="446"/>
      <c r="D12" s="446"/>
      <c r="E12" s="446"/>
      <c r="F12" s="183"/>
      <c r="G12" s="447" t="s">
        <v>104</v>
      </c>
      <c r="H12" s="447"/>
      <c r="I12" s="447"/>
      <c r="J12" s="447"/>
    </row>
  </sheetData>
  <mergeCells count="5">
    <mergeCell ref="A2:J2"/>
    <mergeCell ref="A9:E9"/>
    <mergeCell ref="A11:J11"/>
    <mergeCell ref="B12:E12"/>
    <mergeCell ref="G12:J12"/>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view="pageBreakPreview" zoomScaleNormal="100" zoomScaleSheetLayoutView="100" workbookViewId="0">
      <selection activeCell="H4" sqref="H4"/>
    </sheetView>
  </sheetViews>
  <sheetFormatPr defaultRowHeight="14.4"/>
  <cols>
    <col min="1" max="1" width="5.33203125" style="194" customWidth="1"/>
    <col min="2" max="2" width="50" style="194" customWidth="1"/>
    <col min="3" max="3" width="8.5546875" style="194" customWidth="1"/>
    <col min="4" max="4" width="10" style="194" customWidth="1"/>
    <col min="5" max="5" width="13.5546875" style="194" customWidth="1"/>
    <col min="6" max="6" width="15.6640625" style="194" customWidth="1"/>
    <col min="7" max="7" width="8.6640625" style="194" customWidth="1"/>
    <col min="8" max="8" width="14.109375" style="194" customWidth="1"/>
    <col min="9" max="10" width="10.33203125" style="194" customWidth="1"/>
    <col min="11" max="16384" width="8.88671875" style="194"/>
  </cols>
  <sheetData>
    <row r="1" spans="1:10">
      <c r="A1" s="150"/>
      <c r="B1" s="150"/>
      <c r="C1" s="150"/>
      <c r="D1" s="150"/>
      <c r="E1" s="150"/>
      <c r="F1" s="150"/>
      <c r="G1" s="150"/>
      <c r="H1" s="150"/>
      <c r="I1" s="150"/>
      <c r="J1" s="151" t="s">
        <v>558</v>
      </c>
    </row>
    <row r="2" spans="1:10">
      <c r="A2" s="444" t="s">
        <v>557</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235</v>
      </c>
      <c r="J3" s="146" t="s">
        <v>7</v>
      </c>
    </row>
    <row r="4" spans="1:10" ht="79.8">
      <c r="A4" s="146">
        <v>1</v>
      </c>
      <c r="B4" s="152" t="s">
        <v>221</v>
      </c>
      <c r="C4" s="146" t="s">
        <v>8</v>
      </c>
      <c r="D4" s="146">
        <v>100</v>
      </c>
      <c r="E4" s="3"/>
      <c r="F4" s="50">
        <f>D4*E4</f>
        <v>0</v>
      </c>
      <c r="G4" s="390"/>
      <c r="H4" s="154"/>
      <c r="I4" s="146"/>
      <c r="J4" s="146"/>
    </row>
    <row r="5" spans="1:10" ht="27.6" customHeight="1">
      <c r="A5" s="455" t="s">
        <v>9</v>
      </c>
      <c r="B5" s="456"/>
      <c r="C5" s="456"/>
      <c r="D5" s="456"/>
      <c r="E5" s="457"/>
      <c r="F5" s="214">
        <f>F4</f>
        <v>0</v>
      </c>
      <c r="G5" s="76"/>
      <c r="H5" s="215">
        <f>H4</f>
        <v>0</v>
      </c>
      <c r="I5" s="216"/>
      <c r="J5" s="216"/>
    </row>
    <row r="6" spans="1:10" ht="25.95" customHeight="1">
      <c r="A6" s="150"/>
      <c r="B6" s="506" t="s">
        <v>355</v>
      </c>
      <c r="C6" s="506"/>
      <c r="D6" s="506"/>
      <c r="E6" s="506"/>
      <c r="F6" s="506"/>
      <c r="G6" s="183"/>
      <c r="H6" s="183"/>
      <c r="I6" s="150"/>
      <c r="J6" s="150"/>
    </row>
    <row r="7" spans="1:10">
      <c r="A7" s="150"/>
      <c r="B7" s="446"/>
      <c r="C7" s="446"/>
      <c r="D7" s="446"/>
      <c r="E7" s="446"/>
      <c r="F7" s="446"/>
      <c r="G7" s="446"/>
      <c r="H7" s="446"/>
      <c r="I7" s="446"/>
      <c r="J7" s="446"/>
    </row>
    <row r="8" spans="1:10" ht="20.25" customHeight="1">
      <c r="A8" s="150"/>
      <c r="B8" s="446"/>
      <c r="C8" s="446"/>
      <c r="D8" s="446"/>
      <c r="E8" s="446"/>
      <c r="F8" s="446"/>
      <c r="G8" s="446"/>
      <c r="H8" s="446"/>
      <c r="I8" s="446"/>
      <c r="J8" s="446"/>
    </row>
    <row r="9" spans="1:10">
      <c r="A9" s="150"/>
      <c r="B9" s="446"/>
      <c r="C9" s="446"/>
      <c r="D9" s="446"/>
      <c r="E9" s="446"/>
      <c r="F9" s="183"/>
      <c r="G9" s="183"/>
      <c r="H9" s="447" t="s">
        <v>104</v>
      </c>
      <c r="I9" s="447"/>
      <c r="J9" s="447"/>
    </row>
  </sheetData>
  <mergeCells count="7">
    <mergeCell ref="B9:E9"/>
    <mergeCell ref="H9:J9"/>
    <mergeCell ref="A2:J2"/>
    <mergeCell ref="A5:E5"/>
    <mergeCell ref="B7:J7"/>
    <mergeCell ref="B8:J8"/>
    <mergeCell ref="B6:F6"/>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G5" sqref="G5:H6"/>
    </sheetView>
  </sheetViews>
  <sheetFormatPr defaultRowHeight="14.4"/>
  <cols>
    <col min="1" max="1" width="4.5546875" style="175" customWidth="1"/>
    <col min="2" max="2" width="51.44140625" style="175" customWidth="1"/>
    <col min="3" max="3" width="8.88671875" style="175"/>
    <col min="4" max="4" width="9.44140625" style="175" customWidth="1"/>
    <col min="5" max="5" width="17.109375" style="175" customWidth="1"/>
    <col min="6" max="6" width="16" style="175" customWidth="1"/>
    <col min="7" max="7" width="8.88671875" style="175"/>
    <col min="8" max="8" width="12.109375" style="175" bestFit="1" customWidth="1"/>
    <col min="9" max="9" width="12.109375" style="175" customWidth="1"/>
    <col min="10" max="10" width="13.6640625" style="175" customWidth="1"/>
    <col min="11" max="16384" width="8.88671875" style="175"/>
  </cols>
  <sheetData>
    <row r="1" spans="1:10">
      <c r="A1" s="150"/>
      <c r="B1" s="150"/>
      <c r="C1" s="150"/>
      <c r="D1" s="150"/>
      <c r="E1" s="150"/>
      <c r="F1" s="150"/>
      <c r="G1" s="150"/>
      <c r="H1" s="150"/>
      <c r="I1" s="150"/>
      <c r="J1" s="151" t="s">
        <v>560</v>
      </c>
    </row>
    <row r="2" spans="1:10">
      <c r="A2" s="444" t="s">
        <v>559</v>
      </c>
      <c r="B2" s="444"/>
      <c r="C2" s="444"/>
      <c r="D2" s="444"/>
      <c r="E2" s="444"/>
      <c r="F2" s="444"/>
      <c r="G2" s="444"/>
      <c r="H2" s="444"/>
      <c r="I2" s="444"/>
      <c r="J2" s="444"/>
    </row>
    <row r="3" spans="1:10" ht="30.6">
      <c r="A3" s="146" t="s">
        <v>0</v>
      </c>
      <c r="B3" s="343" t="s">
        <v>1</v>
      </c>
      <c r="C3" s="146" t="s">
        <v>2</v>
      </c>
      <c r="D3" s="146" t="s">
        <v>144</v>
      </c>
      <c r="E3" s="3" t="s">
        <v>3</v>
      </c>
      <c r="F3" s="146" t="s">
        <v>4</v>
      </c>
      <c r="G3" s="167" t="s">
        <v>5</v>
      </c>
      <c r="H3" s="146" t="s">
        <v>6</v>
      </c>
      <c r="I3" s="146" t="s">
        <v>235</v>
      </c>
      <c r="J3" s="146" t="s">
        <v>7</v>
      </c>
    </row>
    <row r="4" spans="1:10" ht="61.2" customHeight="1">
      <c r="A4" s="508">
        <v>1</v>
      </c>
      <c r="B4" s="275" t="s">
        <v>81</v>
      </c>
      <c r="C4" s="511" t="s">
        <v>82</v>
      </c>
      <c r="D4" s="515"/>
      <c r="E4" s="516"/>
      <c r="F4" s="516"/>
      <c r="G4" s="516"/>
      <c r="H4" s="516"/>
      <c r="I4" s="516"/>
      <c r="J4" s="517"/>
    </row>
    <row r="5" spans="1:10" ht="27" customHeight="1">
      <c r="A5" s="509"/>
      <c r="B5" s="391" t="s">
        <v>83</v>
      </c>
      <c r="C5" s="512"/>
      <c r="D5" s="345">
        <v>5</v>
      </c>
      <c r="E5" s="48"/>
      <c r="F5" s="50">
        <f>D5*E5</f>
        <v>0</v>
      </c>
      <c r="G5" s="392"/>
      <c r="H5" s="393"/>
      <c r="I5" s="224"/>
      <c r="J5" s="224"/>
    </row>
    <row r="6" spans="1:10" ht="29.25" customHeight="1">
      <c r="A6" s="510"/>
      <c r="B6" s="394" t="s">
        <v>84</v>
      </c>
      <c r="C6" s="513"/>
      <c r="D6" s="345">
        <v>5</v>
      </c>
      <c r="E6" s="41"/>
      <c r="F6" s="50">
        <f>D6*E6</f>
        <v>0</v>
      </c>
      <c r="G6" s="392"/>
      <c r="H6" s="393"/>
      <c r="I6" s="224"/>
      <c r="J6" s="224"/>
    </row>
    <row r="7" spans="1:10">
      <c r="A7" s="455" t="s">
        <v>9</v>
      </c>
      <c r="B7" s="459"/>
      <c r="C7" s="459"/>
      <c r="D7" s="459"/>
      <c r="E7" s="457"/>
      <c r="F7" s="214">
        <f>SUM(F5:F6)</f>
        <v>0</v>
      </c>
      <c r="G7" s="76"/>
      <c r="H7" s="215">
        <f>SUM(H5:H6)</f>
        <v>0</v>
      </c>
      <c r="I7" s="334"/>
      <c r="J7" s="334"/>
    </row>
    <row r="8" spans="1:10">
      <c r="A8" s="217"/>
      <c r="B8" s="217"/>
      <c r="C8" s="217"/>
      <c r="D8" s="217"/>
      <c r="E8" s="217"/>
      <c r="F8" s="395"/>
      <c r="G8" s="395"/>
      <c r="H8" s="396"/>
      <c r="I8" s="334"/>
      <c r="J8" s="334"/>
    </row>
    <row r="9" spans="1:10" s="194" customFormat="1" ht="22.95" customHeight="1">
      <c r="A9" s="150"/>
      <c r="B9" s="514" t="s">
        <v>85</v>
      </c>
      <c r="C9" s="514"/>
      <c r="D9" s="183"/>
      <c r="E9" s="37"/>
      <c r="F9" s="183"/>
      <c r="G9" s="183"/>
      <c r="H9" s="183"/>
      <c r="I9" s="150"/>
      <c r="J9" s="150"/>
    </row>
    <row r="10" spans="1:10">
      <c r="A10" s="150"/>
      <c r="B10" s="507"/>
      <c r="C10" s="507"/>
      <c r="D10" s="507"/>
      <c r="E10" s="507"/>
      <c r="F10" s="183"/>
      <c r="G10" s="183"/>
      <c r="H10" s="217"/>
      <c r="I10" s="217"/>
      <c r="J10" s="217"/>
    </row>
    <row r="11" spans="1:10">
      <c r="A11" s="150"/>
      <c r="B11" s="446"/>
      <c r="C11" s="446"/>
      <c r="D11" s="446"/>
      <c r="E11" s="446"/>
      <c r="F11" s="183"/>
      <c r="G11" s="183"/>
      <c r="H11" s="150" t="s">
        <v>104</v>
      </c>
      <c r="I11" s="150"/>
      <c r="J11" s="150"/>
    </row>
  </sheetData>
  <mergeCells count="8">
    <mergeCell ref="B10:E10"/>
    <mergeCell ref="B11:E11"/>
    <mergeCell ref="A2:J2"/>
    <mergeCell ref="A4:A6"/>
    <mergeCell ref="C4:C6"/>
    <mergeCell ref="A7:E7"/>
    <mergeCell ref="B9:C9"/>
    <mergeCell ref="D4:J4"/>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zoomScaleNormal="100" zoomScaleSheetLayoutView="100" workbookViewId="0">
      <selection activeCell="G4" sqref="G4:H6"/>
    </sheetView>
  </sheetViews>
  <sheetFormatPr defaultRowHeight="14.4"/>
  <cols>
    <col min="1" max="1" width="5.5546875" customWidth="1"/>
    <col min="2" max="2" width="50.88671875" customWidth="1"/>
    <col min="4" max="4" width="8.88671875" style="175"/>
    <col min="5" max="5" width="11.88671875" customWidth="1"/>
    <col min="6" max="6" width="15.33203125" customWidth="1"/>
    <col min="7" max="7" width="8.33203125" customWidth="1"/>
    <col min="8" max="8" width="13" customWidth="1"/>
    <col min="9" max="9" width="13.88671875" customWidth="1"/>
    <col min="10" max="10" width="21" customWidth="1"/>
  </cols>
  <sheetData>
    <row r="1" spans="1:10">
      <c r="A1" s="17"/>
      <c r="B1" s="17"/>
      <c r="C1" s="17"/>
      <c r="D1" s="150"/>
      <c r="E1" s="17"/>
      <c r="F1" s="17"/>
      <c r="G1" s="17"/>
      <c r="H1" s="17"/>
      <c r="I1" s="17"/>
      <c r="J1" s="31" t="s">
        <v>562</v>
      </c>
    </row>
    <row r="2" spans="1:10">
      <c r="A2" s="478" t="s">
        <v>561</v>
      </c>
      <c r="B2" s="478"/>
      <c r="C2" s="478"/>
      <c r="D2" s="478"/>
      <c r="E2" s="478"/>
      <c r="F2" s="478"/>
      <c r="G2" s="478"/>
      <c r="H2" s="478"/>
      <c r="I2" s="478"/>
      <c r="J2" s="478"/>
    </row>
    <row r="3" spans="1:10" ht="34.200000000000003">
      <c r="A3" s="1" t="s">
        <v>0</v>
      </c>
      <c r="B3" s="1" t="s">
        <v>1</v>
      </c>
      <c r="C3" s="1" t="s">
        <v>2</v>
      </c>
      <c r="D3" s="146" t="s">
        <v>144</v>
      </c>
      <c r="E3" s="3" t="s">
        <v>3</v>
      </c>
      <c r="F3" s="2" t="s">
        <v>4</v>
      </c>
      <c r="G3" s="2" t="s">
        <v>5</v>
      </c>
      <c r="H3" s="1" t="s">
        <v>6</v>
      </c>
      <c r="I3" s="1" t="s">
        <v>235</v>
      </c>
      <c r="J3" s="1" t="s">
        <v>7</v>
      </c>
    </row>
    <row r="4" spans="1:10" ht="79.8">
      <c r="A4" s="84">
        <v>1</v>
      </c>
      <c r="B4" s="100" t="s">
        <v>356</v>
      </c>
      <c r="C4" s="1" t="s">
        <v>86</v>
      </c>
      <c r="D4" s="146">
        <v>10</v>
      </c>
      <c r="E4" s="3"/>
      <c r="F4" s="43">
        <f>D4*E4</f>
        <v>0</v>
      </c>
      <c r="G4" s="59"/>
      <c r="H4" s="44"/>
      <c r="I4" s="1"/>
      <c r="J4" s="1"/>
    </row>
    <row r="5" spans="1:10" ht="91.2">
      <c r="A5" s="84">
        <v>2</v>
      </c>
      <c r="B5" s="87" t="s">
        <v>643</v>
      </c>
      <c r="C5" s="1" t="s">
        <v>86</v>
      </c>
      <c r="D5" s="146">
        <v>10</v>
      </c>
      <c r="E5" s="3"/>
      <c r="F5" s="43">
        <f>D5*E5</f>
        <v>0</v>
      </c>
      <c r="G5" s="59"/>
      <c r="H5" s="44"/>
      <c r="I5" s="84"/>
      <c r="J5" s="84"/>
    </row>
    <row r="6" spans="1:10" ht="68.400000000000006">
      <c r="A6" s="84">
        <v>3</v>
      </c>
      <c r="B6" s="87" t="s">
        <v>526</v>
      </c>
      <c r="C6" s="1" t="s">
        <v>86</v>
      </c>
      <c r="D6" s="146">
        <v>3</v>
      </c>
      <c r="E6" s="88"/>
      <c r="F6" s="43">
        <f>D6*E6</f>
        <v>0</v>
      </c>
      <c r="G6" s="59"/>
      <c r="H6" s="44"/>
      <c r="I6" s="84"/>
      <c r="J6" s="84"/>
    </row>
    <row r="7" spans="1:10">
      <c r="A7" s="518" t="s">
        <v>9</v>
      </c>
      <c r="B7" s="519"/>
      <c r="C7" s="519"/>
      <c r="D7" s="519"/>
      <c r="E7" s="520"/>
      <c r="F7" s="32">
        <f>SUM(F4:F6)</f>
        <v>0</v>
      </c>
      <c r="G7" s="33"/>
      <c r="H7" s="34">
        <f>SUM(H4:H6)</f>
        <v>0</v>
      </c>
      <c r="I7" s="35"/>
      <c r="J7" s="35"/>
    </row>
    <row r="8" spans="1:10">
      <c r="A8" s="17"/>
      <c r="B8" s="36"/>
      <c r="C8" s="30"/>
      <c r="D8" s="183"/>
      <c r="E8" s="37"/>
      <c r="F8" s="29"/>
      <c r="G8" s="29"/>
      <c r="H8" s="30"/>
      <c r="I8" s="17"/>
      <c r="J8" s="17"/>
    </row>
    <row r="9" spans="1:10" s="82" customFormat="1">
      <c r="A9" s="17"/>
      <c r="B9" s="521" t="s">
        <v>87</v>
      </c>
      <c r="C9" s="521"/>
      <c r="D9" s="521"/>
      <c r="E9" s="521"/>
      <c r="F9" s="29"/>
      <c r="G9" s="29"/>
      <c r="H9" s="30"/>
      <c r="I9" s="17"/>
      <c r="J9" s="17"/>
    </row>
    <row r="10" spans="1:10">
      <c r="A10" s="17"/>
      <c r="B10" s="476"/>
      <c r="C10" s="476"/>
      <c r="D10" s="476"/>
      <c r="E10" s="476"/>
      <c r="F10" s="476"/>
      <c r="G10" s="476"/>
      <c r="H10" s="476"/>
      <c r="I10" s="476"/>
      <c r="J10" s="476"/>
    </row>
    <row r="11" spans="1:10">
      <c r="A11" s="17"/>
      <c r="B11" s="476"/>
      <c r="C11" s="476"/>
      <c r="D11" s="476"/>
      <c r="E11" s="476"/>
      <c r="F11" s="29"/>
      <c r="G11" s="29"/>
      <c r="H11" s="38"/>
      <c r="I11" s="38"/>
      <c r="J11" s="38"/>
    </row>
    <row r="12" spans="1:10">
      <c r="A12" s="17"/>
      <c r="B12" s="476"/>
      <c r="C12" s="476"/>
      <c r="D12" s="476"/>
      <c r="E12" s="476"/>
      <c r="F12" s="29"/>
      <c r="G12" s="29"/>
      <c r="H12" s="17" t="s">
        <v>104</v>
      </c>
      <c r="I12" s="17"/>
      <c r="J12" s="17"/>
    </row>
  </sheetData>
  <mergeCells count="6">
    <mergeCell ref="B12:E12"/>
    <mergeCell ref="A2:J2"/>
    <mergeCell ref="A7:E7"/>
    <mergeCell ref="B9:E9"/>
    <mergeCell ref="B10:J10"/>
    <mergeCell ref="B11:E11"/>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90" zoomScaleNormal="100" zoomScaleSheetLayoutView="90" workbookViewId="0">
      <selection activeCell="H36" sqref="H36"/>
    </sheetView>
  </sheetViews>
  <sheetFormatPr defaultRowHeight="11.4"/>
  <cols>
    <col min="1" max="1" width="5.33203125" style="212" customWidth="1"/>
    <col min="2" max="2" width="44" style="212" customWidth="1"/>
    <col min="3" max="3" width="9" style="212" bestFit="1" customWidth="1"/>
    <col min="4" max="4" width="10.44140625" style="212" bestFit="1" customWidth="1"/>
    <col min="5" max="5" width="11.88671875" style="212" customWidth="1"/>
    <col min="6" max="6" width="15.88671875" style="403" customWidth="1"/>
    <col min="7" max="7" width="9" style="212" bestFit="1" customWidth="1"/>
    <col min="8" max="8" width="14.44140625" style="403" customWidth="1"/>
    <col min="9" max="9" width="14" style="212" customWidth="1"/>
    <col min="10" max="10" width="15.5546875" style="212" bestFit="1" customWidth="1"/>
    <col min="11" max="256" width="8.88671875" style="212"/>
    <col min="257" max="257" width="5.33203125" style="212" customWidth="1"/>
    <col min="258" max="258" width="44" style="212" customWidth="1"/>
    <col min="259" max="260" width="8.88671875" style="212"/>
    <col min="261" max="261" width="11.88671875" style="212" customWidth="1"/>
    <col min="262" max="262" width="15.88671875" style="212" customWidth="1"/>
    <col min="263" max="263" width="8.88671875" style="212"/>
    <col min="264" max="264" width="14.44140625" style="212" customWidth="1"/>
    <col min="265" max="265" width="14" style="212" customWidth="1"/>
    <col min="266" max="266" width="13.6640625" style="212" customWidth="1"/>
    <col min="267" max="512" width="8.88671875" style="212"/>
    <col min="513" max="513" width="5.33203125" style="212" customWidth="1"/>
    <col min="514" max="514" width="44" style="212" customWidth="1"/>
    <col min="515" max="516" width="8.88671875" style="212"/>
    <col min="517" max="517" width="11.88671875" style="212" customWidth="1"/>
    <col min="518" max="518" width="15.88671875" style="212" customWidth="1"/>
    <col min="519" max="519" width="8.88671875" style="212"/>
    <col min="520" max="520" width="14.44140625" style="212" customWidth="1"/>
    <col min="521" max="521" width="14" style="212" customWidth="1"/>
    <col min="522" max="522" width="13.6640625" style="212" customWidth="1"/>
    <col min="523" max="768" width="8.88671875" style="212"/>
    <col min="769" max="769" width="5.33203125" style="212" customWidth="1"/>
    <col min="770" max="770" width="44" style="212" customWidth="1"/>
    <col min="771" max="772" width="8.88671875" style="212"/>
    <col min="773" max="773" width="11.88671875" style="212" customWidth="1"/>
    <col min="774" max="774" width="15.88671875" style="212" customWidth="1"/>
    <col min="775" max="775" width="8.88671875" style="212"/>
    <col min="776" max="776" width="14.44140625" style="212" customWidth="1"/>
    <col min="777" max="777" width="14" style="212" customWidth="1"/>
    <col min="778" max="778" width="13.6640625" style="212" customWidth="1"/>
    <col min="779" max="1024" width="8.88671875" style="212"/>
    <col min="1025" max="1025" width="5.33203125" style="212" customWidth="1"/>
    <col min="1026" max="1026" width="44" style="212" customWidth="1"/>
    <col min="1027" max="1028" width="8.88671875" style="212"/>
    <col min="1029" max="1029" width="11.88671875" style="212" customWidth="1"/>
    <col min="1030" max="1030" width="15.88671875" style="212" customWidth="1"/>
    <col min="1031" max="1031" width="8.88671875" style="212"/>
    <col min="1032" max="1032" width="14.44140625" style="212" customWidth="1"/>
    <col min="1033" max="1033" width="14" style="212" customWidth="1"/>
    <col min="1034" max="1034" width="13.6640625" style="212" customWidth="1"/>
    <col min="1035" max="1280" width="8.88671875" style="212"/>
    <col min="1281" max="1281" width="5.33203125" style="212" customWidth="1"/>
    <col min="1282" max="1282" width="44" style="212" customWidth="1"/>
    <col min="1283" max="1284" width="8.88671875" style="212"/>
    <col min="1285" max="1285" width="11.88671875" style="212" customWidth="1"/>
    <col min="1286" max="1286" width="15.88671875" style="212" customWidth="1"/>
    <col min="1287" max="1287" width="8.88671875" style="212"/>
    <col min="1288" max="1288" width="14.44140625" style="212" customWidth="1"/>
    <col min="1289" max="1289" width="14" style="212" customWidth="1"/>
    <col min="1290" max="1290" width="13.6640625" style="212" customWidth="1"/>
    <col min="1291" max="1536" width="8.88671875" style="212"/>
    <col min="1537" max="1537" width="5.33203125" style="212" customWidth="1"/>
    <col min="1538" max="1538" width="44" style="212" customWidth="1"/>
    <col min="1539" max="1540" width="8.88671875" style="212"/>
    <col min="1541" max="1541" width="11.88671875" style="212" customWidth="1"/>
    <col min="1542" max="1542" width="15.88671875" style="212" customWidth="1"/>
    <col min="1543" max="1543" width="8.88671875" style="212"/>
    <col min="1544" max="1544" width="14.44140625" style="212" customWidth="1"/>
    <col min="1545" max="1545" width="14" style="212" customWidth="1"/>
    <col min="1546" max="1546" width="13.6640625" style="212" customWidth="1"/>
    <col min="1547" max="1792" width="8.88671875" style="212"/>
    <col min="1793" max="1793" width="5.33203125" style="212" customWidth="1"/>
    <col min="1794" max="1794" width="44" style="212" customWidth="1"/>
    <col min="1795" max="1796" width="8.88671875" style="212"/>
    <col min="1797" max="1797" width="11.88671875" style="212" customWidth="1"/>
    <col min="1798" max="1798" width="15.88671875" style="212" customWidth="1"/>
    <col min="1799" max="1799" width="8.88671875" style="212"/>
    <col min="1800" max="1800" width="14.44140625" style="212" customWidth="1"/>
    <col min="1801" max="1801" width="14" style="212" customWidth="1"/>
    <col min="1802" max="1802" width="13.6640625" style="212" customWidth="1"/>
    <col min="1803" max="2048" width="8.88671875" style="212"/>
    <col min="2049" max="2049" width="5.33203125" style="212" customWidth="1"/>
    <col min="2050" max="2050" width="44" style="212" customWidth="1"/>
    <col min="2051" max="2052" width="8.88671875" style="212"/>
    <col min="2053" max="2053" width="11.88671875" style="212" customWidth="1"/>
    <col min="2054" max="2054" width="15.88671875" style="212" customWidth="1"/>
    <col min="2055" max="2055" width="8.88671875" style="212"/>
    <col min="2056" max="2056" width="14.44140625" style="212" customWidth="1"/>
    <col min="2057" max="2057" width="14" style="212" customWidth="1"/>
    <col min="2058" max="2058" width="13.6640625" style="212" customWidth="1"/>
    <col min="2059" max="2304" width="8.88671875" style="212"/>
    <col min="2305" max="2305" width="5.33203125" style="212" customWidth="1"/>
    <col min="2306" max="2306" width="44" style="212" customWidth="1"/>
    <col min="2307" max="2308" width="8.88671875" style="212"/>
    <col min="2309" max="2309" width="11.88671875" style="212" customWidth="1"/>
    <col min="2310" max="2310" width="15.88671875" style="212" customWidth="1"/>
    <col min="2311" max="2311" width="8.88671875" style="212"/>
    <col min="2312" max="2312" width="14.44140625" style="212" customWidth="1"/>
    <col min="2313" max="2313" width="14" style="212" customWidth="1"/>
    <col min="2314" max="2314" width="13.6640625" style="212" customWidth="1"/>
    <col min="2315" max="2560" width="8.88671875" style="212"/>
    <col min="2561" max="2561" width="5.33203125" style="212" customWidth="1"/>
    <col min="2562" max="2562" width="44" style="212" customWidth="1"/>
    <col min="2563" max="2564" width="8.88671875" style="212"/>
    <col min="2565" max="2565" width="11.88671875" style="212" customWidth="1"/>
    <col min="2566" max="2566" width="15.88671875" style="212" customWidth="1"/>
    <col min="2567" max="2567" width="8.88671875" style="212"/>
    <col min="2568" max="2568" width="14.44140625" style="212" customWidth="1"/>
    <col min="2569" max="2569" width="14" style="212" customWidth="1"/>
    <col min="2570" max="2570" width="13.6640625" style="212" customWidth="1"/>
    <col min="2571" max="2816" width="8.88671875" style="212"/>
    <col min="2817" max="2817" width="5.33203125" style="212" customWidth="1"/>
    <col min="2818" max="2818" width="44" style="212" customWidth="1"/>
    <col min="2819" max="2820" width="8.88671875" style="212"/>
    <col min="2821" max="2821" width="11.88671875" style="212" customWidth="1"/>
    <col min="2822" max="2822" width="15.88671875" style="212" customWidth="1"/>
    <col min="2823" max="2823" width="8.88671875" style="212"/>
    <col min="2824" max="2824" width="14.44140625" style="212" customWidth="1"/>
    <col min="2825" max="2825" width="14" style="212" customWidth="1"/>
    <col min="2826" max="2826" width="13.6640625" style="212" customWidth="1"/>
    <col min="2827" max="3072" width="8.88671875" style="212"/>
    <col min="3073" max="3073" width="5.33203125" style="212" customWidth="1"/>
    <col min="3074" max="3074" width="44" style="212" customWidth="1"/>
    <col min="3075" max="3076" width="8.88671875" style="212"/>
    <col min="3077" max="3077" width="11.88671875" style="212" customWidth="1"/>
    <col min="3078" max="3078" width="15.88671875" style="212" customWidth="1"/>
    <col min="3079" max="3079" width="8.88671875" style="212"/>
    <col min="3080" max="3080" width="14.44140625" style="212" customWidth="1"/>
    <col min="3081" max="3081" width="14" style="212" customWidth="1"/>
    <col min="3082" max="3082" width="13.6640625" style="212" customWidth="1"/>
    <col min="3083" max="3328" width="8.88671875" style="212"/>
    <col min="3329" max="3329" width="5.33203125" style="212" customWidth="1"/>
    <col min="3330" max="3330" width="44" style="212" customWidth="1"/>
    <col min="3331" max="3332" width="8.88671875" style="212"/>
    <col min="3333" max="3333" width="11.88671875" style="212" customWidth="1"/>
    <col min="3334" max="3334" width="15.88671875" style="212" customWidth="1"/>
    <col min="3335" max="3335" width="8.88671875" style="212"/>
    <col min="3336" max="3336" width="14.44140625" style="212" customWidth="1"/>
    <col min="3337" max="3337" width="14" style="212" customWidth="1"/>
    <col min="3338" max="3338" width="13.6640625" style="212" customWidth="1"/>
    <col min="3339" max="3584" width="8.88671875" style="212"/>
    <col min="3585" max="3585" width="5.33203125" style="212" customWidth="1"/>
    <col min="3586" max="3586" width="44" style="212" customWidth="1"/>
    <col min="3587" max="3588" width="8.88671875" style="212"/>
    <col min="3589" max="3589" width="11.88671875" style="212" customWidth="1"/>
    <col min="3590" max="3590" width="15.88671875" style="212" customWidth="1"/>
    <col min="3591" max="3591" width="8.88671875" style="212"/>
    <col min="3592" max="3592" width="14.44140625" style="212" customWidth="1"/>
    <col min="3593" max="3593" width="14" style="212" customWidth="1"/>
    <col min="3594" max="3594" width="13.6640625" style="212" customWidth="1"/>
    <col min="3595" max="3840" width="8.88671875" style="212"/>
    <col min="3841" max="3841" width="5.33203125" style="212" customWidth="1"/>
    <col min="3842" max="3842" width="44" style="212" customWidth="1"/>
    <col min="3843" max="3844" width="8.88671875" style="212"/>
    <col min="3845" max="3845" width="11.88671875" style="212" customWidth="1"/>
    <col min="3846" max="3846" width="15.88671875" style="212" customWidth="1"/>
    <col min="3847" max="3847" width="8.88671875" style="212"/>
    <col min="3848" max="3848" width="14.44140625" style="212" customWidth="1"/>
    <col min="3849" max="3849" width="14" style="212" customWidth="1"/>
    <col min="3850" max="3850" width="13.6640625" style="212" customWidth="1"/>
    <col min="3851" max="4096" width="8.88671875" style="212"/>
    <col min="4097" max="4097" width="5.33203125" style="212" customWidth="1"/>
    <col min="4098" max="4098" width="44" style="212" customWidth="1"/>
    <col min="4099" max="4100" width="8.88671875" style="212"/>
    <col min="4101" max="4101" width="11.88671875" style="212" customWidth="1"/>
    <col min="4102" max="4102" width="15.88671875" style="212" customWidth="1"/>
    <col min="4103" max="4103" width="8.88671875" style="212"/>
    <col min="4104" max="4104" width="14.44140625" style="212" customWidth="1"/>
    <col min="4105" max="4105" width="14" style="212" customWidth="1"/>
    <col min="4106" max="4106" width="13.6640625" style="212" customWidth="1"/>
    <col min="4107" max="4352" width="8.88671875" style="212"/>
    <col min="4353" max="4353" width="5.33203125" style="212" customWidth="1"/>
    <col min="4354" max="4354" width="44" style="212" customWidth="1"/>
    <col min="4355" max="4356" width="8.88671875" style="212"/>
    <col min="4357" max="4357" width="11.88671875" style="212" customWidth="1"/>
    <col min="4358" max="4358" width="15.88671875" style="212" customWidth="1"/>
    <col min="4359" max="4359" width="8.88671875" style="212"/>
    <col min="4360" max="4360" width="14.44140625" style="212" customWidth="1"/>
    <col min="4361" max="4361" width="14" style="212" customWidth="1"/>
    <col min="4362" max="4362" width="13.6640625" style="212" customWidth="1"/>
    <col min="4363" max="4608" width="8.88671875" style="212"/>
    <col min="4609" max="4609" width="5.33203125" style="212" customWidth="1"/>
    <col min="4610" max="4610" width="44" style="212" customWidth="1"/>
    <col min="4611" max="4612" width="8.88671875" style="212"/>
    <col min="4613" max="4613" width="11.88671875" style="212" customWidth="1"/>
    <col min="4614" max="4614" width="15.88671875" style="212" customWidth="1"/>
    <col min="4615" max="4615" width="8.88671875" style="212"/>
    <col min="4616" max="4616" width="14.44140625" style="212" customWidth="1"/>
    <col min="4617" max="4617" width="14" style="212" customWidth="1"/>
    <col min="4618" max="4618" width="13.6640625" style="212" customWidth="1"/>
    <col min="4619" max="4864" width="8.88671875" style="212"/>
    <col min="4865" max="4865" width="5.33203125" style="212" customWidth="1"/>
    <col min="4866" max="4866" width="44" style="212" customWidth="1"/>
    <col min="4867" max="4868" width="8.88671875" style="212"/>
    <col min="4869" max="4869" width="11.88671875" style="212" customWidth="1"/>
    <col min="4870" max="4870" width="15.88671875" style="212" customWidth="1"/>
    <col min="4871" max="4871" width="8.88671875" style="212"/>
    <col min="4872" max="4872" width="14.44140625" style="212" customWidth="1"/>
    <col min="4873" max="4873" width="14" style="212" customWidth="1"/>
    <col min="4874" max="4874" width="13.6640625" style="212" customWidth="1"/>
    <col min="4875" max="5120" width="8.88671875" style="212"/>
    <col min="5121" max="5121" width="5.33203125" style="212" customWidth="1"/>
    <col min="5122" max="5122" width="44" style="212" customWidth="1"/>
    <col min="5123" max="5124" width="8.88671875" style="212"/>
    <col min="5125" max="5125" width="11.88671875" style="212" customWidth="1"/>
    <col min="5126" max="5126" width="15.88671875" style="212" customWidth="1"/>
    <col min="5127" max="5127" width="8.88671875" style="212"/>
    <col min="5128" max="5128" width="14.44140625" style="212" customWidth="1"/>
    <col min="5129" max="5129" width="14" style="212" customWidth="1"/>
    <col min="5130" max="5130" width="13.6640625" style="212" customWidth="1"/>
    <col min="5131" max="5376" width="8.88671875" style="212"/>
    <col min="5377" max="5377" width="5.33203125" style="212" customWidth="1"/>
    <col min="5378" max="5378" width="44" style="212" customWidth="1"/>
    <col min="5379" max="5380" width="8.88671875" style="212"/>
    <col min="5381" max="5381" width="11.88671875" style="212" customWidth="1"/>
    <col min="5382" max="5382" width="15.88671875" style="212" customWidth="1"/>
    <col min="5383" max="5383" width="8.88671875" style="212"/>
    <col min="5384" max="5384" width="14.44140625" style="212" customWidth="1"/>
    <col min="5385" max="5385" width="14" style="212" customWidth="1"/>
    <col min="5386" max="5386" width="13.6640625" style="212" customWidth="1"/>
    <col min="5387" max="5632" width="8.88671875" style="212"/>
    <col min="5633" max="5633" width="5.33203125" style="212" customWidth="1"/>
    <col min="5634" max="5634" width="44" style="212" customWidth="1"/>
    <col min="5635" max="5636" width="8.88671875" style="212"/>
    <col min="5637" max="5637" width="11.88671875" style="212" customWidth="1"/>
    <col min="5638" max="5638" width="15.88671875" style="212" customWidth="1"/>
    <col min="5639" max="5639" width="8.88671875" style="212"/>
    <col min="5640" max="5640" width="14.44140625" style="212" customWidth="1"/>
    <col min="5641" max="5641" width="14" style="212" customWidth="1"/>
    <col min="5642" max="5642" width="13.6640625" style="212" customWidth="1"/>
    <col min="5643" max="5888" width="8.88671875" style="212"/>
    <col min="5889" max="5889" width="5.33203125" style="212" customWidth="1"/>
    <col min="5890" max="5890" width="44" style="212" customWidth="1"/>
    <col min="5891" max="5892" width="8.88671875" style="212"/>
    <col min="5893" max="5893" width="11.88671875" style="212" customWidth="1"/>
    <col min="5894" max="5894" width="15.88671875" style="212" customWidth="1"/>
    <col min="5895" max="5895" width="8.88671875" style="212"/>
    <col min="5896" max="5896" width="14.44140625" style="212" customWidth="1"/>
    <col min="5897" max="5897" width="14" style="212" customWidth="1"/>
    <col min="5898" max="5898" width="13.6640625" style="212" customWidth="1"/>
    <col min="5899" max="6144" width="8.88671875" style="212"/>
    <col min="6145" max="6145" width="5.33203125" style="212" customWidth="1"/>
    <col min="6146" max="6146" width="44" style="212" customWidth="1"/>
    <col min="6147" max="6148" width="8.88671875" style="212"/>
    <col min="6149" max="6149" width="11.88671875" style="212" customWidth="1"/>
    <col min="6150" max="6150" width="15.88671875" style="212" customWidth="1"/>
    <col min="6151" max="6151" width="8.88671875" style="212"/>
    <col min="6152" max="6152" width="14.44140625" style="212" customWidth="1"/>
    <col min="6153" max="6153" width="14" style="212" customWidth="1"/>
    <col min="6154" max="6154" width="13.6640625" style="212" customWidth="1"/>
    <col min="6155" max="6400" width="8.88671875" style="212"/>
    <col min="6401" max="6401" width="5.33203125" style="212" customWidth="1"/>
    <col min="6402" max="6402" width="44" style="212" customWidth="1"/>
    <col min="6403" max="6404" width="8.88671875" style="212"/>
    <col min="6405" max="6405" width="11.88671875" style="212" customWidth="1"/>
    <col min="6406" max="6406" width="15.88671875" style="212" customWidth="1"/>
    <col min="6407" max="6407" width="8.88671875" style="212"/>
    <col min="6408" max="6408" width="14.44140625" style="212" customWidth="1"/>
    <col min="6409" max="6409" width="14" style="212" customWidth="1"/>
    <col min="6410" max="6410" width="13.6640625" style="212" customWidth="1"/>
    <col min="6411" max="6656" width="8.88671875" style="212"/>
    <col min="6657" max="6657" width="5.33203125" style="212" customWidth="1"/>
    <col min="6658" max="6658" width="44" style="212" customWidth="1"/>
    <col min="6659" max="6660" width="8.88671875" style="212"/>
    <col min="6661" max="6661" width="11.88671875" style="212" customWidth="1"/>
    <col min="6662" max="6662" width="15.88671875" style="212" customWidth="1"/>
    <col min="6663" max="6663" width="8.88671875" style="212"/>
    <col min="6664" max="6664" width="14.44140625" style="212" customWidth="1"/>
    <col min="6665" max="6665" width="14" style="212" customWidth="1"/>
    <col min="6666" max="6666" width="13.6640625" style="212" customWidth="1"/>
    <col min="6667" max="6912" width="8.88671875" style="212"/>
    <col min="6913" max="6913" width="5.33203125" style="212" customWidth="1"/>
    <col min="6914" max="6914" width="44" style="212" customWidth="1"/>
    <col min="6915" max="6916" width="8.88671875" style="212"/>
    <col min="6917" max="6917" width="11.88671875" style="212" customWidth="1"/>
    <col min="6918" max="6918" width="15.88671875" style="212" customWidth="1"/>
    <col min="6919" max="6919" width="8.88671875" style="212"/>
    <col min="6920" max="6920" width="14.44140625" style="212" customWidth="1"/>
    <col min="6921" max="6921" width="14" style="212" customWidth="1"/>
    <col min="6922" max="6922" width="13.6640625" style="212" customWidth="1"/>
    <col min="6923" max="7168" width="8.88671875" style="212"/>
    <col min="7169" max="7169" width="5.33203125" style="212" customWidth="1"/>
    <col min="7170" max="7170" width="44" style="212" customWidth="1"/>
    <col min="7171" max="7172" width="8.88671875" style="212"/>
    <col min="7173" max="7173" width="11.88671875" style="212" customWidth="1"/>
    <col min="7174" max="7174" width="15.88671875" style="212" customWidth="1"/>
    <col min="7175" max="7175" width="8.88671875" style="212"/>
    <col min="7176" max="7176" width="14.44140625" style="212" customWidth="1"/>
    <col min="7177" max="7177" width="14" style="212" customWidth="1"/>
    <col min="7178" max="7178" width="13.6640625" style="212" customWidth="1"/>
    <col min="7179" max="7424" width="8.88671875" style="212"/>
    <col min="7425" max="7425" width="5.33203125" style="212" customWidth="1"/>
    <col min="7426" max="7426" width="44" style="212" customWidth="1"/>
    <col min="7427" max="7428" width="8.88671875" style="212"/>
    <col min="7429" max="7429" width="11.88671875" style="212" customWidth="1"/>
    <col min="7430" max="7430" width="15.88671875" style="212" customWidth="1"/>
    <col min="7431" max="7431" width="8.88671875" style="212"/>
    <col min="7432" max="7432" width="14.44140625" style="212" customWidth="1"/>
    <col min="7433" max="7433" width="14" style="212" customWidth="1"/>
    <col min="7434" max="7434" width="13.6640625" style="212" customWidth="1"/>
    <col min="7435" max="7680" width="8.88671875" style="212"/>
    <col min="7681" max="7681" width="5.33203125" style="212" customWidth="1"/>
    <col min="7682" max="7682" width="44" style="212" customWidth="1"/>
    <col min="7683" max="7684" width="8.88671875" style="212"/>
    <col min="7685" max="7685" width="11.88671875" style="212" customWidth="1"/>
    <col min="7686" max="7686" width="15.88671875" style="212" customWidth="1"/>
    <col min="7687" max="7687" width="8.88671875" style="212"/>
    <col min="7688" max="7688" width="14.44140625" style="212" customWidth="1"/>
    <col min="7689" max="7689" width="14" style="212" customWidth="1"/>
    <col min="7690" max="7690" width="13.6640625" style="212" customWidth="1"/>
    <col min="7691" max="7936" width="8.88671875" style="212"/>
    <col min="7937" max="7937" width="5.33203125" style="212" customWidth="1"/>
    <col min="7938" max="7938" width="44" style="212" customWidth="1"/>
    <col min="7939" max="7940" width="8.88671875" style="212"/>
    <col min="7941" max="7941" width="11.88671875" style="212" customWidth="1"/>
    <col min="7942" max="7942" width="15.88671875" style="212" customWidth="1"/>
    <col min="7943" max="7943" width="8.88671875" style="212"/>
    <col min="7944" max="7944" width="14.44140625" style="212" customWidth="1"/>
    <col min="7945" max="7945" width="14" style="212" customWidth="1"/>
    <col min="7946" max="7946" width="13.6640625" style="212" customWidth="1"/>
    <col min="7947" max="8192" width="8.88671875" style="212"/>
    <col min="8193" max="8193" width="5.33203125" style="212" customWidth="1"/>
    <col min="8194" max="8194" width="44" style="212" customWidth="1"/>
    <col min="8195" max="8196" width="8.88671875" style="212"/>
    <col min="8197" max="8197" width="11.88671875" style="212" customWidth="1"/>
    <col min="8198" max="8198" width="15.88671875" style="212" customWidth="1"/>
    <col min="8199" max="8199" width="8.88671875" style="212"/>
    <col min="8200" max="8200" width="14.44140625" style="212" customWidth="1"/>
    <col min="8201" max="8201" width="14" style="212" customWidth="1"/>
    <col min="8202" max="8202" width="13.6640625" style="212" customWidth="1"/>
    <col min="8203" max="8448" width="8.88671875" style="212"/>
    <col min="8449" max="8449" width="5.33203125" style="212" customWidth="1"/>
    <col min="8450" max="8450" width="44" style="212" customWidth="1"/>
    <col min="8451" max="8452" width="8.88671875" style="212"/>
    <col min="8453" max="8453" width="11.88671875" style="212" customWidth="1"/>
    <col min="8454" max="8454" width="15.88671875" style="212" customWidth="1"/>
    <col min="8455" max="8455" width="8.88671875" style="212"/>
    <col min="8456" max="8456" width="14.44140625" style="212" customWidth="1"/>
    <col min="8457" max="8457" width="14" style="212" customWidth="1"/>
    <col min="8458" max="8458" width="13.6640625" style="212" customWidth="1"/>
    <col min="8459" max="8704" width="8.88671875" style="212"/>
    <col min="8705" max="8705" width="5.33203125" style="212" customWidth="1"/>
    <col min="8706" max="8706" width="44" style="212" customWidth="1"/>
    <col min="8707" max="8708" width="8.88671875" style="212"/>
    <col min="8709" max="8709" width="11.88671875" style="212" customWidth="1"/>
    <col min="8710" max="8710" width="15.88671875" style="212" customWidth="1"/>
    <col min="8711" max="8711" width="8.88671875" style="212"/>
    <col min="8712" max="8712" width="14.44140625" style="212" customWidth="1"/>
    <col min="8713" max="8713" width="14" style="212" customWidth="1"/>
    <col min="8714" max="8714" width="13.6640625" style="212" customWidth="1"/>
    <col min="8715" max="8960" width="8.88671875" style="212"/>
    <col min="8961" max="8961" width="5.33203125" style="212" customWidth="1"/>
    <col min="8962" max="8962" width="44" style="212" customWidth="1"/>
    <col min="8963" max="8964" width="8.88671875" style="212"/>
    <col min="8965" max="8965" width="11.88671875" style="212" customWidth="1"/>
    <col min="8966" max="8966" width="15.88671875" style="212" customWidth="1"/>
    <col min="8967" max="8967" width="8.88671875" style="212"/>
    <col min="8968" max="8968" width="14.44140625" style="212" customWidth="1"/>
    <col min="8969" max="8969" width="14" style="212" customWidth="1"/>
    <col min="8970" max="8970" width="13.6640625" style="212" customWidth="1"/>
    <col min="8971" max="9216" width="8.88671875" style="212"/>
    <col min="9217" max="9217" width="5.33203125" style="212" customWidth="1"/>
    <col min="9218" max="9218" width="44" style="212" customWidth="1"/>
    <col min="9219" max="9220" width="8.88671875" style="212"/>
    <col min="9221" max="9221" width="11.88671875" style="212" customWidth="1"/>
    <col min="9222" max="9222" width="15.88671875" style="212" customWidth="1"/>
    <col min="9223" max="9223" width="8.88671875" style="212"/>
    <col min="9224" max="9224" width="14.44140625" style="212" customWidth="1"/>
    <col min="9225" max="9225" width="14" style="212" customWidth="1"/>
    <col min="9226" max="9226" width="13.6640625" style="212" customWidth="1"/>
    <col min="9227" max="9472" width="8.88671875" style="212"/>
    <col min="9473" max="9473" width="5.33203125" style="212" customWidth="1"/>
    <col min="9474" max="9474" width="44" style="212" customWidth="1"/>
    <col min="9475" max="9476" width="8.88671875" style="212"/>
    <col min="9477" max="9477" width="11.88671875" style="212" customWidth="1"/>
    <col min="9478" max="9478" width="15.88671875" style="212" customWidth="1"/>
    <col min="9479" max="9479" width="8.88671875" style="212"/>
    <col min="9480" max="9480" width="14.44140625" style="212" customWidth="1"/>
    <col min="9481" max="9481" width="14" style="212" customWidth="1"/>
    <col min="9482" max="9482" width="13.6640625" style="212" customWidth="1"/>
    <col min="9483" max="9728" width="8.88671875" style="212"/>
    <col min="9729" max="9729" width="5.33203125" style="212" customWidth="1"/>
    <col min="9730" max="9730" width="44" style="212" customWidth="1"/>
    <col min="9731" max="9732" width="8.88671875" style="212"/>
    <col min="9733" max="9733" width="11.88671875" style="212" customWidth="1"/>
    <col min="9734" max="9734" width="15.88671875" style="212" customWidth="1"/>
    <col min="9735" max="9735" width="8.88671875" style="212"/>
    <col min="9736" max="9736" width="14.44140625" style="212" customWidth="1"/>
    <col min="9737" max="9737" width="14" style="212" customWidth="1"/>
    <col min="9738" max="9738" width="13.6640625" style="212" customWidth="1"/>
    <col min="9739" max="9984" width="8.88671875" style="212"/>
    <col min="9985" max="9985" width="5.33203125" style="212" customWidth="1"/>
    <col min="9986" max="9986" width="44" style="212" customWidth="1"/>
    <col min="9987" max="9988" width="8.88671875" style="212"/>
    <col min="9989" max="9989" width="11.88671875" style="212" customWidth="1"/>
    <col min="9990" max="9990" width="15.88671875" style="212" customWidth="1"/>
    <col min="9991" max="9991" width="8.88671875" style="212"/>
    <col min="9992" max="9992" width="14.44140625" style="212" customWidth="1"/>
    <col min="9993" max="9993" width="14" style="212" customWidth="1"/>
    <col min="9994" max="9994" width="13.6640625" style="212" customWidth="1"/>
    <col min="9995" max="10240" width="8.88671875" style="212"/>
    <col min="10241" max="10241" width="5.33203125" style="212" customWidth="1"/>
    <col min="10242" max="10242" width="44" style="212" customWidth="1"/>
    <col min="10243" max="10244" width="8.88671875" style="212"/>
    <col min="10245" max="10245" width="11.88671875" style="212" customWidth="1"/>
    <col min="10246" max="10246" width="15.88671875" style="212" customWidth="1"/>
    <col min="10247" max="10247" width="8.88671875" style="212"/>
    <col min="10248" max="10248" width="14.44140625" style="212" customWidth="1"/>
    <col min="10249" max="10249" width="14" style="212" customWidth="1"/>
    <col min="10250" max="10250" width="13.6640625" style="212" customWidth="1"/>
    <col min="10251" max="10496" width="8.88671875" style="212"/>
    <col min="10497" max="10497" width="5.33203125" style="212" customWidth="1"/>
    <col min="10498" max="10498" width="44" style="212" customWidth="1"/>
    <col min="10499" max="10500" width="8.88671875" style="212"/>
    <col min="10501" max="10501" width="11.88671875" style="212" customWidth="1"/>
    <col min="10502" max="10502" width="15.88671875" style="212" customWidth="1"/>
    <col min="10503" max="10503" width="8.88671875" style="212"/>
    <col min="10504" max="10504" width="14.44140625" style="212" customWidth="1"/>
    <col min="10505" max="10505" width="14" style="212" customWidth="1"/>
    <col min="10506" max="10506" width="13.6640625" style="212" customWidth="1"/>
    <col min="10507" max="10752" width="8.88671875" style="212"/>
    <col min="10753" max="10753" width="5.33203125" style="212" customWidth="1"/>
    <col min="10754" max="10754" width="44" style="212" customWidth="1"/>
    <col min="10755" max="10756" width="8.88671875" style="212"/>
    <col min="10757" max="10757" width="11.88671875" style="212" customWidth="1"/>
    <col min="10758" max="10758" width="15.88671875" style="212" customWidth="1"/>
    <col min="10759" max="10759" width="8.88671875" style="212"/>
    <col min="10760" max="10760" width="14.44140625" style="212" customWidth="1"/>
    <col min="10761" max="10761" width="14" style="212" customWidth="1"/>
    <col min="10762" max="10762" width="13.6640625" style="212" customWidth="1"/>
    <col min="10763" max="11008" width="8.88671875" style="212"/>
    <col min="11009" max="11009" width="5.33203125" style="212" customWidth="1"/>
    <col min="11010" max="11010" width="44" style="212" customWidth="1"/>
    <col min="11011" max="11012" width="8.88671875" style="212"/>
    <col min="11013" max="11013" width="11.88671875" style="212" customWidth="1"/>
    <col min="11014" max="11014" width="15.88671875" style="212" customWidth="1"/>
    <col min="11015" max="11015" width="8.88671875" style="212"/>
    <col min="11016" max="11016" width="14.44140625" style="212" customWidth="1"/>
    <col min="11017" max="11017" width="14" style="212" customWidth="1"/>
    <col min="11018" max="11018" width="13.6640625" style="212" customWidth="1"/>
    <col min="11019" max="11264" width="8.88671875" style="212"/>
    <col min="11265" max="11265" width="5.33203125" style="212" customWidth="1"/>
    <col min="11266" max="11266" width="44" style="212" customWidth="1"/>
    <col min="11267" max="11268" width="8.88671875" style="212"/>
    <col min="11269" max="11269" width="11.88671875" style="212" customWidth="1"/>
    <col min="11270" max="11270" width="15.88671875" style="212" customWidth="1"/>
    <col min="11271" max="11271" width="8.88671875" style="212"/>
    <col min="11272" max="11272" width="14.44140625" style="212" customWidth="1"/>
    <col min="11273" max="11273" width="14" style="212" customWidth="1"/>
    <col min="11274" max="11274" width="13.6640625" style="212" customWidth="1"/>
    <col min="11275" max="11520" width="8.88671875" style="212"/>
    <col min="11521" max="11521" width="5.33203125" style="212" customWidth="1"/>
    <col min="11522" max="11522" width="44" style="212" customWidth="1"/>
    <col min="11523" max="11524" width="8.88671875" style="212"/>
    <col min="11525" max="11525" width="11.88671875" style="212" customWidth="1"/>
    <col min="11526" max="11526" width="15.88671875" style="212" customWidth="1"/>
    <col min="11527" max="11527" width="8.88671875" style="212"/>
    <col min="11528" max="11528" width="14.44140625" style="212" customWidth="1"/>
    <col min="11529" max="11529" width="14" style="212" customWidth="1"/>
    <col min="11530" max="11530" width="13.6640625" style="212" customWidth="1"/>
    <col min="11531" max="11776" width="8.88671875" style="212"/>
    <col min="11777" max="11777" width="5.33203125" style="212" customWidth="1"/>
    <col min="11778" max="11778" width="44" style="212" customWidth="1"/>
    <col min="11779" max="11780" width="8.88671875" style="212"/>
    <col min="11781" max="11781" width="11.88671875" style="212" customWidth="1"/>
    <col min="11782" max="11782" width="15.88671875" style="212" customWidth="1"/>
    <col min="11783" max="11783" width="8.88671875" style="212"/>
    <col min="11784" max="11784" width="14.44140625" style="212" customWidth="1"/>
    <col min="11785" max="11785" width="14" style="212" customWidth="1"/>
    <col min="11786" max="11786" width="13.6640625" style="212" customWidth="1"/>
    <col min="11787" max="12032" width="8.88671875" style="212"/>
    <col min="12033" max="12033" width="5.33203125" style="212" customWidth="1"/>
    <col min="12034" max="12034" width="44" style="212" customWidth="1"/>
    <col min="12035" max="12036" width="8.88671875" style="212"/>
    <col min="12037" max="12037" width="11.88671875" style="212" customWidth="1"/>
    <col min="12038" max="12038" width="15.88671875" style="212" customWidth="1"/>
    <col min="12039" max="12039" width="8.88671875" style="212"/>
    <col min="12040" max="12040" width="14.44140625" style="212" customWidth="1"/>
    <col min="12041" max="12041" width="14" style="212" customWidth="1"/>
    <col min="12042" max="12042" width="13.6640625" style="212" customWidth="1"/>
    <col min="12043" max="12288" width="8.88671875" style="212"/>
    <col min="12289" max="12289" width="5.33203125" style="212" customWidth="1"/>
    <col min="12290" max="12290" width="44" style="212" customWidth="1"/>
    <col min="12291" max="12292" width="8.88671875" style="212"/>
    <col min="12293" max="12293" width="11.88671875" style="212" customWidth="1"/>
    <col min="12294" max="12294" width="15.88671875" style="212" customWidth="1"/>
    <col min="12295" max="12295" width="8.88671875" style="212"/>
    <col min="12296" max="12296" width="14.44140625" style="212" customWidth="1"/>
    <col min="12297" max="12297" width="14" style="212" customWidth="1"/>
    <col min="12298" max="12298" width="13.6640625" style="212" customWidth="1"/>
    <col min="12299" max="12544" width="8.88671875" style="212"/>
    <col min="12545" max="12545" width="5.33203125" style="212" customWidth="1"/>
    <col min="12546" max="12546" width="44" style="212" customWidth="1"/>
    <col min="12547" max="12548" width="8.88671875" style="212"/>
    <col min="12549" max="12549" width="11.88671875" style="212" customWidth="1"/>
    <col min="12550" max="12550" width="15.88671875" style="212" customWidth="1"/>
    <col min="12551" max="12551" width="8.88671875" style="212"/>
    <col min="12552" max="12552" width="14.44140625" style="212" customWidth="1"/>
    <col min="12553" max="12553" width="14" style="212" customWidth="1"/>
    <col min="12554" max="12554" width="13.6640625" style="212" customWidth="1"/>
    <col min="12555" max="12800" width="8.88671875" style="212"/>
    <col min="12801" max="12801" width="5.33203125" style="212" customWidth="1"/>
    <col min="12802" max="12802" width="44" style="212" customWidth="1"/>
    <col min="12803" max="12804" width="8.88671875" style="212"/>
    <col min="12805" max="12805" width="11.88671875" style="212" customWidth="1"/>
    <col min="12806" max="12806" width="15.88671875" style="212" customWidth="1"/>
    <col min="12807" max="12807" width="8.88671875" style="212"/>
    <col min="12808" max="12808" width="14.44140625" style="212" customWidth="1"/>
    <col min="12809" max="12809" width="14" style="212" customWidth="1"/>
    <col min="12810" max="12810" width="13.6640625" style="212" customWidth="1"/>
    <col min="12811" max="13056" width="8.88671875" style="212"/>
    <col min="13057" max="13057" width="5.33203125" style="212" customWidth="1"/>
    <col min="13058" max="13058" width="44" style="212" customWidth="1"/>
    <col min="13059" max="13060" width="8.88671875" style="212"/>
    <col min="13061" max="13061" width="11.88671875" style="212" customWidth="1"/>
    <col min="13062" max="13062" width="15.88671875" style="212" customWidth="1"/>
    <col min="13063" max="13063" width="8.88671875" style="212"/>
    <col min="13064" max="13064" width="14.44140625" style="212" customWidth="1"/>
    <col min="13065" max="13065" width="14" style="212" customWidth="1"/>
    <col min="13066" max="13066" width="13.6640625" style="212" customWidth="1"/>
    <col min="13067" max="13312" width="8.88671875" style="212"/>
    <col min="13313" max="13313" width="5.33203125" style="212" customWidth="1"/>
    <col min="13314" max="13314" width="44" style="212" customWidth="1"/>
    <col min="13315" max="13316" width="8.88671875" style="212"/>
    <col min="13317" max="13317" width="11.88671875" style="212" customWidth="1"/>
    <col min="13318" max="13318" width="15.88671875" style="212" customWidth="1"/>
    <col min="13319" max="13319" width="8.88671875" style="212"/>
    <col min="13320" max="13320" width="14.44140625" style="212" customWidth="1"/>
    <col min="13321" max="13321" width="14" style="212" customWidth="1"/>
    <col min="13322" max="13322" width="13.6640625" style="212" customWidth="1"/>
    <col min="13323" max="13568" width="8.88671875" style="212"/>
    <col min="13569" max="13569" width="5.33203125" style="212" customWidth="1"/>
    <col min="13570" max="13570" width="44" style="212" customWidth="1"/>
    <col min="13571" max="13572" width="8.88671875" style="212"/>
    <col min="13573" max="13573" width="11.88671875" style="212" customWidth="1"/>
    <col min="13574" max="13574" width="15.88671875" style="212" customWidth="1"/>
    <col min="13575" max="13575" width="8.88671875" style="212"/>
    <col min="13576" max="13576" width="14.44140625" style="212" customWidth="1"/>
    <col min="13577" max="13577" width="14" style="212" customWidth="1"/>
    <col min="13578" max="13578" width="13.6640625" style="212" customWidth="1"/>
    <col min="13579" max="13824" width="8.88671875" style="212"/>
    <col min="13825" max="13825" width="5.33203125" style="212" customWidth="1"/>
    <col min="13826" max="13826" width="44" style="212" customWidth="1"/>
    <col min="13827" max="13828" width="8.88671875" style="212"/>
    <col min="13829" max="13829" width="11.88671875" style="212" customWidth="1"/>
    <col min="13830" max="13830" width="15.88671875" style="212" customWidth="1"/>
    <col min="13831" max="13831" width="8.88671875" style="212"/>
    <col min="13832" max="13832" width="14.44140625" style="212" customWidth="1"/>
    <col min="13833" max="13833" width="14" style="212" customWidth="1"/>
    <col min="13834" max="13834" width="13.6640625" style="212" customWidth="1"/>
    <col min="13835" max="14080" width="8.88671875" style="212"/>
    <col min="14081" max="14081" width="5.33203125" style="212" customWidth="1"/>
    <col min="14082" max="14082" width="44" style="212" customWidth="1"/>
    <col min="14083" max="14084" width="8.88671875" style="212"/>
    <col min="14085" max="14085" width="11.88671875" style="212" customWidth="1"/>
    <col min="14086" max="14086" width="15.88671875" style="212" customWidth="1"/>
    <col min="14087" max="14087" width="8.88671875" style="212"/>
    <col min="14088" max="14088" width="14.44140625" style="212" customWidth="1"/>
    <col min="14089" max="14089" width="14" style="212" customWidth="1"/>
    <col min="14090" max="14090" width="13.6640625" style="212" customWidth="1"/>
    <col min="14091" max="14336" width="8.88671875" style="212"/>
    <col min="14337" max="14337" width="5.33203125" style="212" customWidth="1"/>
    <col min="14338" max="14338" width="44" style="212" customWidth="1"/>
    <col min="14339" max="14340" width="8.88671875" style="212"/>
    <col min="14341" max="14341" width="11.88671875" style="212" customWidth="1"/>
    <col min="14342" max="14342" width="15.88671875" style="212" customWidth="1"/>
    <col min="14343" max="14343" width="8.88671875" style="212"/>
    <col min="14344" max="14344" width="14.44140625" style="212" customWidth="1"/>
    <col min="14345" max="14345" width="14" style="212" customWidth="1"/>
    <col min="14346" max="14346" width="13.6640625" style="212" customWidth="1"/>
    <col min="14347" max="14592" width="8.88671875" style="212"/>
    <col min="14593" max="14593" width="5.33203125" style="212" customWidth="1"/>
    <col min="14594" max="14594" width="44" style="212" customWidth="1"/>
    <col min="14595" max="14596" width="8.88671875" style="212"/>
    <col min="14597" max="14597" width="11.88671875" style="212" customWidth="1"/>
    <col min="14598" max="14598" width="15.88671875" style="212" customWidth="1"/>
    <col min="14599" max="14599" width="8.88671875" style="212"/>
    <col min="14600" max="14600" width="14.44140625" style="212" customWidth="1"/>
    <col min="14601" max="14601" width="14" style="212" customWidth="1"/>
    <col min="14602" max="14602" width="13.6640625" style="212" customWidth="1"/>
    <col min="14603" max="14848" width="8.88671875" style="212"/>
    <col min="14849" max="14849" width="5.33203125" style="212" customWidth="1"/>
    <col min="14850" max="14850" width="44" style="212" customWidth="1"/>
    <col min="14851" max="14852" width="8.88671875" style="212"/>
    <col min="14853" max="14853" width="11.88671875" style="212" customWidth="1"/>
    <col min="14854" max="14854" width="15.88671875" style="212" customWidth="1"/>
    <col min="14855" max="14855" width="8.88671875" style="212"/>
    <col min="14856" max="14856" width="14.44140625" style="212" customWidth="1"/>
    <col min="14857" max="14857" width="14" style="212" customWidth="1"/>
    <col min="14858" max="14858" width="13.6640625" style="212" customWidth="1"/>
    <col min="14859" max="15104" width="8.88671875" style="212"/>
    <col min="15105" max="15105" width="5.33203125" style="212" customWidth="1"/>
    <col min="15106" max="15106" width="44" style="212" customWidth="1"/>
    <col min="15107" max="15108" width="8.88671875" style="212"/>
    <col min="15109" max="15109" width="11.88671875" style="212" customWidth="1"/>
    <col min="15110" max="15110" width="15.88671875" style="212" customWidth="1"/>
    <col min="15111" max="15111" width="8.88671875" style="212"/>
    <col min="15112" max="15112" width="14.44140625" style="212" customWidth="1"/>
    <col min="15113" max="15113" width="14" style="212" customWidth="1"/>
    <col min="15114" max="15114" width="13.6640625" style="212" customWidth="1"/>
    <col min="15115" max="15360" width="8.88671875" style="212"/>
    <col min="15361" max="15361" width="5.33203125" style="212" customWidth="1"/>
    <col min="15362" max="15362" width="44" style="212" customWidth="1"/>
    <col min="15363" max="15364" width="8.88671875" style="212"/>
    <col min="15365" max="15365" width="11.88671875" style="212" customWidth="1"/>
    <col min="15366" max="15366" width="15.88671875" style="212" customWidth="1"/>
    <col min="15367" max="15367" width="8.88671875" style="212"/>
    <col min="15368" max="15368" width="14.44140625" style="212" customWidth="1"/>
    <col min="15369" max="15369" width="14" style="212" customWidth="1"/>
    <col min="15370" max="15370" width="13.6640625" style="212" customWidth="1"/>
    <col min="15371" max="15616" width="8.88671875" style="212"/>
    <col min="15617" max="15617" width="5.33203125" style="212" customWidth="1"/>
    <col min="15618" max="15618" width="44" style="212" customWidth="1"/>
    <col min="15619" max="15620" width="8.88671875" style="212"/>
    <col min="15621" max="15621" width="11.88671875" style="212" customWidth="1"/>
    <col min="15622" max="15622" width="15.88671875" style="212" customWidth="1"/>
    <col min="15623" max="15623" width="8.88671875" style="212"/>
    <col min="15624" max="15624" width="14.44140625" style="212" customWidth="1"/>
    <col min="15625" max="15625" width="14" style="212" customWidth="1"/>
    <col min="15626" max="15626" width="13.6640625" style="212" customWidth="1"/>
    <col min="15627" max="15872" width="8.88671875" style="212"/>
    <col min="15873" max="15873" width="5.33203125" style="212" customWidth="1"/>
    <col min="15874" max="15874" width="44" style="212" customWidth="1"/>
    <col min="15875" max="15876" width="8.88671875" style="212"/>
    <col min="15877" max="15877" width="11.88671875" style="212" customWidth="1"/>
    <col min="15878" max="15878" width="15.88671875" style="212" customWidth="1"/>
    <col min="15879" max="15879" width="8.88671875" style="212"/>
    <col min="15880" max="15880" width="14.44140625" style="212" customWidth="1"/>
    <col min="15881" max="15881" width="14" style="212" customWidth="1"/>
    <col min="15882" max="15882" width="13.6640625" style="212" customWidth="1"/>
    <col min="15883" max="16128" width="8.88671875" style="212"/>
    <col min="16129" max="16129" width="5.33203125" style="212" customWidth="1"/>
    <col min="16130" max="16130" width="44" style="212" customWidth="1"/>
    <col min="16131" max="16132" width="8.88671875" style="212"/>
    <col min="16133" max="16133" width="11.88671875" style="212" customWidth="1"/>
    <col min="16134" max="16134" width="15.88671875" style="212" customWidth="1"/>
    <col min="16135" max="16135" width="8.88671875" style="212"/>
    <col min="16136" max="16136" width="14.44140625" style="212" customWidth="1"/>
    <col min="16137" max="16137" width="14" style="212" customWidth="1"/>
    <col min="16138" max="16138" width="13.6640625" style="212" customWidth="1"/>
    <col min="16139" max="16384" width="8.88671875" style="212"/>
  </cols>
  <sheetData>
    <row r="1" spans="1:10">
      <c r="A1" s="150"/>
      <c r="B1" s="150"/>
      <c r="C1" s="150"/>
      <c r="D1" s="150"/>
      <c r="E1" s="150"/>
      <c r="F1" s="397"/>
      <c r="G1" s="150"/>
      <c r="H1" s="397"/>
      <c r="I1" s="150"/>
      <c r="J1" s="151" t="s">
        <v>564</v>
      </c>
    </row>
    <row r="2" spans="1:10">
      <c r="A2" s="346" t="s">
        <v>563</v>
      </c>
      <c r="B2" s="346"/>
      <c r="C2" s="346"/>
      <c r="D2" s="346"/>
      <c r="E2" s="346"/>
      <c r="F2" s="398"/>
      <c r="G2" s="346"/>
      <c r="H2" s="398"/>
      <c r="I2" s="346"/>
      <c r="J2" s="346"/>
    </row>
    <row r="3" spans="1:10" ht="34.200000000000003">
      <c r="A3" s="146" t="s">
        <v>0</v>
      </c>
      <c r="B3" s="146" t="s">
        <v>1</v>
      </c>
      <c r="C3" s="146" t="s">
        <v>2</v>
      </c>
      <c r="D3" s="146" t="s">
        <v>144</v>
      </c>
      <c r="E3" s="3" t="s">
        <v>3</v>
      </c>
      <c r="F3" s="154" t="s">
        <v>4</v>
      </c>
      <c r="G3" s="146" t="s">
        <v>5</v>
      </c>
      <c r="H3" s="154" t="s">
        <v>6</v>
      </c>
      <c r="I3" s="146" t="s">
        <v>235</v>
      </c>
      <c r="J3" s="146" t="s">
        <v>7</v>
      </c>
    </row>
    <row r="4" spans="1:10" ht="34.200000000000003">
      <c r="A4" s="146">
        <v>1</v>
      </c>
      <c r="B4" s="152" t="s">
        <v>111</v>
      </c>
      <c r="C4" s="146" t="s">
        <v>8</v>
      </c>
      <c r="D4" s="146">
        <v>50</v>
      </c>
      <c r="E4" s="3"/>
      <c r="F4" s="154">
        <f t="shared" ref="F4:F40" si="0">D4*E4</f>
        <v>0</v>
      </c>
      <c r="G4" s="153"/>
      <c r="H4" s="154"/>
      <c r="I4" s="146"/>
      <c r="J4" s="146"/>
    </row>
    <row r="5" spans="1:10" ht="34.200000000000003">
      <c r="A5" s="146">
        <v>2</v>
      </c>
      <c r="B5" s="152" t="s">
        <v>112</v>
      </c>
      <c r="C5" s="146" t="s">
        <v>8</v>
      </c>
      <c r="D5" s="146">
        <v>5</v>
      </c>
      <c r="E5" s="3"/>
      <c r="F5" s="154">
        <f t="shared" si="0"/>
        <v>0</v>
      </c>
      <c r="G5" s="153"/>
      <c r="H5" s="154"/>
      <c r="I5" s="146"/>
      <c r="J5" s="146"/>
    </row>
    <row r="6" spans="1:10" ht="22.8">
      <c r="A6" s="146">
        <v>3</v>
      </c>
      <c r="B6" s="152" t="s">
        <v>113</v>
      </c>
      <c r="C6" s="146" t="s">
        <v>8</v>
      </c>
      <c r="D6" s="146">
        <v>20</v>
      </c>
      <c r="E6" s="3"/>
      <c r="F6" s="154">
        <f t="shared" si="0"/>
        <v>0</v>
      </c>
      <c r="G6" s="153"/>
      <c r="H6" s="154"/>
      <c r="I6" s="146"/>
      <c r="J6" s="146"/>
    </row>
    <row r="7" spans="1:10" ht="22.8">
      <c r="A7" s="146">
        <v>4</v>
      </c>
      <c r="B7" s="152" t="s">
        <v>114</v>
      </c>
      <c r="C7" s="146" t="s">
        <v>8</v>
      </c>
      <c r="D7" s="146">
        <v>10</v>
      </c>
      <c r="E7" s="3"/>
      <c r="F7" s="154">
        <f t="shared" si="0"/>
        <v>0</v>
      </c>
      <c r="G7" s="153"/>
      <c r="H7" s="154"/>
      <c r="I7" s="146"/>
      <c r="J7" s="146"/>
    </row>
    <row r="8" spans="1:10" s="399" customFormat="1">
      <c r="A8" s="146">
        <v>5</v>
      </c>
      <c r="B8" s="152" t="s">
        <v>502</v>
      </c>
      <c r="C8" s="146" t="s">
        <v>8</v>
      </c>
      <c r="D8" s="146">
        <v>5</v>
      </c>
      <c r="E8" s="3"/>
      <c r="F8" s="154">
        <f t="shared" si="0"/>
        <v>0</v>
      </c>
      <c r="G8" s="153"/>
      <c r="H8" s="154"/>
      <c r="I8" s="348"/>
      <c r="J8" s="348"/>
    </row>
    <row r="9" spans="1:10">
      <c r="A9" s="146">
        <v>6</v>
      </c>
      <c r="B9" s="152" t="s">
        <v>503</v>
      </c>
      <c r="C9" s="146" t="s">
        <v>8</v>
      </c>
      <c r="D9" s="146">
        <v>2</v>
      </c>
      <c r="E9" s="3"/>
      <c r="F9" s="154">
        <f t="shared" si="0"/>
        <v>0</v>
      </c>
      <c r="G9" s="153"/>
      <c r="H9" s="154"/>
      <c r="I9" s="146"/>
      <c r="J9" s="146"/>
    </row>
    <row r="10" spans="1:10">
      <c r="A10" s="146">
        <v>7</v>
      </c>
      <c r="B10" s="221" t="s">
        <v>504</v>
      </c>
      <c r="C10" s="156" t="s">
        <v>8</v>
      </c>
      <c r="D10" s="156">
        <v>1</v>
      </c>
      <c r="E10" s="142"/>
      <c r="F10" s="154">
        <f t="shared" si="0"/>
        <v>0</v>
      </c>
      <c r="G10" s="337"/>
      <c r="H10" s="154"/>
      <c r="I10" s="156"/>
      <c r="J10" s="156"/>
    </row>
    <row r="11" spans="1:10" ht="71.400000000000006" customHeight="1">
      <c r="A11" s="146">
        <v>8</v>
      </c>
      <c r="B11" s="374" t="s">
        <v>325</v>
      </c>
      <c r="C11" s="156" t="s">
        <v>8</v>
      </c>
      <c r="D11" s="127">
        <v>50</v>
      </c>
      <c r="E11" s="144"/>
      <c r="F11" s="154">
        <f t="shared" si="0"/>
        <v>0</v>
      </c>
      <c r="G11" s="126"/>
      <c r="H11" s="154"/>
      <c r="I11" s="354"/>
      <c r="J11" s="354"/>
    </row>
    <row r="12" spans="1:10" ht="22.8">
      <c r="A12" s="146">
        <v>9</v>
      </c>
      <c r="B12" s="374" t="s">
        <v>326</v>
      </c>
      <c r="C12" s="156" t="s">
        <v>8</v>
      </c>
      <c r="D12" s="127">
        <v>20</v>
      </c>
      <c r="E12" s="144"/>
      <c r="F12" s="154">
        <f t="shared" si="0"/>
        <v>0</v>
      </c>
      <c r="G12" s="126"/>
      <c r="H12" s="154"/>
      <c r="I12" s="354"/>
      <c r="J12" s="354"/>
    </row>
    <row r="13" spans="1:10" s="219" customFormat="1" ht="79.8">
      <c r="A13" s="146">
        <v>10</v>
      </c>
      <c r="B13" s="374" t="s">
        <v>327</v>
      </c>
      <c r="C13" s="156" t="s">
        <v>8</v>
      </c>
      <c r="D13" s="127">
        <v>20</v>
      </c>
      <c r="E13" s="144"/>
      <c r="F13" s="154">
        <f t="shared" si="0"/>
        <v>0</v>
      </c>
      <c r="G13" s="126"/>
      <c r="H13" s="154"/>
      <c r="I13" s="149"/>
      <c r="J13" s="149"/>
    </row>
    <row r="14" spans="1:10" s="219" customFormat="1" ht="102.6">
      <c r="A14" s="146">
        <v>11</v>
      </c>
      <c r="B14" s="374" t="s">
        <v>328</v>
      </c>
      <c r="C14" s="156" t="s">
        <v>8</v>
      </c>
      <c r="D14" s="127">
        <v>20</v>
      </c>
      <c r="E14" s="144"/>
      <c r="F14" s="154">
        <f t="shared" si="0"/>
        <v>0</v>
      </c>
      <c r="G14" s="126"/>
      <c r="H14" s="154"/>
      <c r="I14" s="400"/>
      <c r="J14" s="400"/>
    </row>
    <row r="15" spans="1:10" ht="57">
      <c r="A15" s="146">
        <v>12</v>
      </c>
      <c r="B15" s="374" t="s">
        <v>329</v>
      </c>
      <c r="C15" s="156" t="s">
        <v>8</v>
      </c>
      <c r="D15" s="127">
        <v>20</v>
      </c>
      <c r="E15" s="144"/>
      <c r="F15" s="154">
        <f t="shared" si="0"/>
        <v>0</v>
      </c>
      <c r="G15" s="126"/>
      <c r="H15" s="154"/>
      <c r="I15" s="149"/>
      <c r="J15" s="149"/>
    </row>
    <row r="16" spans="1:10" ht="79.8">
      <c r="A16" s="146">
        <v>13</v>
      </c>
      <c r="B16" s="374" t="s">
        <v>330</v>
      </c>
      <c r="C16" s="156" t="s">
        <v>8</v>
      </c>
      <c r="D16" s="127">
        <v>5</v>
      </c>
      <c r="E16" s="144"/>
      <c r="F16" s="154">
        <f t="shared" si="0"/>
        <v>0</v>
      </c>
      <c r="G16" s="126"/>
      <c r="H16" s="154"/>
      <c r="I16" s="355"/>
      <c r="J16" s="355"/>
    </row>
    <row r="17" spans="1:11" ht="45.6">
      <c r="A17" s="146">
        <v>14</v>
      </c>
      <c r="B17" s="374" t="s">
        <v>331</v>
      </c>
      <c r="C17" s="156" t="s">
        <v>8</v>
      </c>
      <c r="D17" s="127">
        <v>2</v>
      </c>
      <c r="E17" s="144"/>
      <c r="F17" s="154">
        <f t="shared" si="0"/>
        <v>0</v>
      </c>
      <c r="G17" s="126"/>
      <c r="H17" s="154"/>
      <c r="I17" s="304"/>
      <c r="J17" s="304"/>
      <c r="K17" s="183"/>
    </row>
    <row r="18" spans="1:11" ht="79.8">
      <c r="A18" s="146">
        <v>15</v>
      </c>
      <c r="B18" s="374" t="s">
        <v>332</v>
      </c>
      <c r="C18" s="156" t="s">
        <v>8</v>
      </c>
      <c r="D18" s="127">
        <v>2</v>
      </c>
      <c r="E18" s="144"/>
      <c r="F18" s="154">
        <f t="shared" si="0"/>
        <v>0</v>
      </c>
      <c r="G18" s="126"/>
      <c r="H18" s="154"/>
      <c r="I18" s="299"/>
      <c r="J18" s="299"/>
    </row>
    <row r="19" spans="1:11" ht="22.8">
      <c r="A19" s="146">
        <v>16</v>
      </c>
      <c r="B19" s="374" t="s">
        <v>333</v>
      </c>
      <c r="C19" s="156" t="s">
        <v>8</v>
      </c>
      <c r="D19" s="127">
        <v>2</v>
      </c>
      <c r="E19" s="144"/>
      <c r="F19" s="154">
        <f t="shared" si="0"/>
        <v>0</v>
      </c>
      <c r="G19" s="126"/>
      <c r="H19" s="154"/>
      <c r="I19" s="299"/>
      <c r="J19" s="299"/>
    </row>
    <row r="20" spans="1:11" ht="102.6">
      <c r="A20" s="146">
        <v>17</v>
      </c>
      <c r="B20" s="374" t="s">
        <v>334</v>
      </c>
      <c r="C20" s="156" t="s">
        <v>8</v>
      </c>
      <c r="D20" s="127">
        <v>2</v>
      </c>
      <c r="E20" s="144"/>
      <c r="F20" s="154">
        <f t="shared" si="0"/>
        <v>0</v>
      </c>
      <c r="G20" s="126"/>
      <c r="H20" s="154"/>
      <c r="I20" s="299"/>
      <c r="J20" s="299"/>
    </row>
    <row r="21" spans="1:11" ht="45.6">
      <c r="A21" s="146">
        <v>18</v>
      </c>
      <c r="B21" s="374" t="s">
        <v>335</v>
      </c>
      <c r="C21" s="156" t="s">
        <v>8</v>
      </c>
      <c r="D21" s="127">
        <v>2</v>
      </c>
      <c r="E21" s="144"/>
      <c r="F21" s="154">
        <f t="shared" si="0"/>
        <v>0</v>
      </c>
      <c r="G21" s="126"/>
      <c r="H21" s="154"/>
      <c r="I21" s="299"/>
      <c r="J21" s="299"/>
    </row>
    <row r="22" spans="1:11" ht="34.200000000000003">
      <c r="A22" s="146">
        <v>19</v>
      </c>
      <c r="B22" s="374" t="s">
        <v>336</v>
      </c>
      <c r="C22" s="156" t="s">
        <v>8</v>
      </c>
      <c r="D22" s="127">
        <v>2</v>
      </c>
      <c r="E22" s="144"/>
      <c r="F22" s="154">
        <f t="shared" si="0"/>
        <v>0</v>
      </c>
      <c r="G22" s="126"/>
      <c r="H22" s="154"/>
      <c r="I22" s="299"/>
      <c r="J22" s="299"/>
    </row>
    <row r="23" spans="1:11" ht="34.200000000000003">
      <c r="A23" s="146">
        <v>20</v>
      </c>
      <c r="B23" s="374" t="s">
        <v>337</v>
      </c>
      <c r="C23" s="156" t="s">
        <v>8</v>
      </c>
      <c r="D23" s="127">
        <v>30</v>
      </c>
      <c r="E23" s="144"/>
      <c r="F23" s="154">
        <f t="shared" si="0"/>
        <v>0</v>
      </c>
      <c r="G23" s="126"/>
      <c r="H23" s="154"/>
      <c r="I23" s="299"/>
      <c r="J23" s="299"/>
    </row>
    <row r="24" spans="1:11" ht="34.200000000000003">
      <c r="A24" s="146">
        <v>21</v>
      </c>
      <c r="B24" s="374" t="s">
        <v>338</v>
      </c>
      <c r="C24" s="156" t="s">
        <v>8</v>
      </c>
      <c r="D24" s="127">
        <v>30</v>
      </c>
      <c r="E24" s="144"/>
      <c r="F24" s="154">
        <f t="shared" si="0"/>
        <v>0</v>
      </c>
      <c r="G24" s="126"/>
      <c r="H24" s="154"/>
      <c r="I24" s="299"/>
      <c r="J24" s="299"/>
    </row>
    <row r="25" spans="1:11" ht="34.200000000000003">
      <c r="A25" s="146">
        <v>22</v>
      </c>
      <c r="B25" s="374" t="s">
        <v>339</v>
      </c>
      <c r="C25" s="156" t="s">
        <v>8</v>
      </c>
      <c r="D25" s="127">
        <v>5</v>
      </c>
      <c r="E25" s="144"/>
      <c r="F25" s="154">
        <f t="shared" si="0"/>
        <v>0</v>
      </c>
      <c r="G25" s="126"/>
      <c r="H25" s="154"/>
      <c r="I25" s="299"/>
      <c r="J25" s="299"/>
    </row>
    <row r="26" spans="1:11" ht="22.8">
      <c r="A26" s="146">
        <v>23</v>
      </c>
      <c r="B26" s="374" t="s">
        <v>340</v>
      </c>
      <c r="C26" s="156" t="s">
        <v>8</v>
      </c>
      <c r="D26" s="127">
        <v>5</v>
      </c>
      <c r="E26" s="144"/>
      <c r="F26" s="154">
        <f t="shared" si="0"/>
        <v>0</v>
      </c>
      <c r="G26" s="126"/>
      <c r="H26" s="154"/>
      <c r="I26" s="299"/>
      <c r="J26" s="299"/>
    </row>
    <row r="27" spans="1:11" ht="34.200000000000003">
      <c r="A27" s="146">
        <v>24</v>
      </c>
      <c r="B27" s="374" t="s">
        <v>341</v>
      </c>
      <c r="C27" s="156" t="s">
        <v>8</v>
      </c>
      <c r="D27" s="127">
        <v>1</v>
      </c>
      <c r="E27" s="144"/>
      <c r="F27" s="154">
        <f t="shared" si="0"/>
        <v>0</v>
      </c>
      <c r="G27" s="126"/>
      <c r="H27" s="154"/>
      <c r="I27" s="299"/>
      <c r="J27" s="299"/>
    </row>
    <row r="28" spans="1:11">
      <c r="A28" s="146">
        <v>25</v>
      </c>
      <c r="B28" s="374" t="s">
        <v>342</v>
      </c>
      <c r="C28" s="156" t="s">
        <v>8</v>
      </c>
      <c r="D28" s="127">
        <v>2</v>
      </c>
      <c r="E28" s="144"/>
      <c r="F28" s="154">
        <f t="shared" si="0"/>
        <v>0</v>
      </c>
      <c r="G28" s="126"/>
      <c r="H28" s="154"/>
      <c r="I28" s="299"/>
      <c r="J28" s="299"/>
    </row>
    <row r="29" spans="1:11">
      <c r="A29" s="146">
        <v>26</v>
      </c>
      <c r="B29" s="374" t="s">
        <v>343</v>
      </c>
      <c r="C29" s="156" t="s">
        <v>8</v>
      </c>
      <c r="D29" s="127">
        <v>2</v>
      </c>
      <c r="E29" s="144"/>
      <c r="F29" s="154">
        <f t="shared" si="0"/>
        <v>0</v>
      </c>
      <c r="G29" s="126"/>
      <c r="H29" s="154"/>
      <c r="I29" s="299"/>
      <c r="J29" s="299"/>
    </row>
    <row r="30" spans="1:11" ht="102.6">
      <c r="A30" s="146">
        <v>27</v>
      </c>
      <c r="B30" s="374" t="s">
        <v>344</v>
      </c>
      <c r="C30" s="156" t="s">
        <v>8</v>
      </c>
      <c r="D30" s="127">
        <v>5</v>
      </c>
      <c r="E30" s="144"/>
      <c r="F30" s="154">
        <f t="shared" si="0"/>
        <v>0</v>
      </c>
      <c r="G30" s="126"/>
      <c r="H30" s="154"/>
      <c r="I30" s="299"/>
      <c r="J30" s="299"/>
    </row>
    <row r="31" spans="1:11" ht="22.8">
      <c r="A31" s="146">
        <v>28</v>
      </c>
      <c r="B31" s="374" t="s">
        <v>345</v>
      </c>
      <c r="C31" s="156" t="s">
        <v>8</v>
      </c>
      <c r="D31" s="127">
        <v>1</v>
      </c>
      <c r="E31" s="144"/>
      <c r="F31" s="154">
        <f t="shared" si="0"/>
        <v>0</v>
      </c>
      <c r="G31" s="126"/>
      <c r="H31" s="154"/>
      <c r="I31" s="299"/>
      <c r="J31" s="299"/>
    </row>
    <row r="32" spans="1:11" ht="57">
      <c r="A32" s="146">
        <v>29</v>
      </c>
      <c r="B32" s="374" t="s">
        <v>346</v>
      </c>
      <c r="C32" s="156" t="s">
        <v>8</v>
      </c>
      <c r="D32" s="127">
        <v>1</v>
      </c>
      <c r="E32" s="144"/>
      <c r="F32" s="154">
        <f t="shared" si="0"/>
        <v>0</v>
      </c>
      <c r="G32" s="126"/>
      <c r="H32" s="154"/>
      <c r="I32" s="299"/>
      <c r="J32" s="299"/>
    </row>
    <row r="33" spans="1:10" ht="22.8">
      <c r="A33" s="146">
        <v>30</v>
      </c>
      <c r="B33" s="374" t="s">
        <v>347</v>
      </c>
      <c r="C33" s="156" t="s">
        <v>8</v>
      </c>
      <c r="D33" s="127">
        <v>30</v>
      </c>
      <c r="E33" s="144"/>
      <c r="F33" s="154">
        <f t="shared" si="0"/>
        <v>0</v>
      </c>
      <c r="G33" s="126"/>
      <c r="H33" s="154"/>
      <c r="I33" s="299"/>
      <c r="J33" s="299"/>
    </row>
    <row r="34" spans="1:10" ht="22.8">
      <c r="A34" s="146">
        <v>31</v>
      </c>
      <c r="B34" s="374" t="s">
        <v>348</v>
      </c>
      <c r="C34" s="156" t="s">
        <v>8</v>
      </c>
      <c r="D34" s="127">
        <v>10</v>
      </c>
      <c r="E34" s="144"/>
      <c r="F34" s="154">
        <f t="shared" si="0"/>
        <v>0</v>
      </c>
      <c r="G34" s="126"/>
      <c r="H34" s="154"/>
      <c r="I34" s="299"/>
      <c r="J34" s="299"/>
    </row>
    <row r="35" spans="1:10" ht="34.200000000000003">
      <c r="A35" s="146">
        <v>32</v>
      </c>
      <c r="B35" s="374" t="s">
        <v>349</v>
      </c>
      <c r="C35" s="156" t="s">
        <v>8</v>
      </c>
      <c r="D35" s="127">
        <v>1</v>
      </c>
      <c r="E35" s="144"/>
      <c r="F35" s="154">
        <f t="shared" si="0"/>
        <v>0</v>
      </c>
      <c r="G35" s="126"/>
      <c r="H35" s="154"/>
      <c r="I35" s="299"/>
      <c r="J35" s="299"/>
    </row>
    <row r="36" spans="1:10" ht="159.6">
      <c r="A36" s="146">
        <v>33</v>
      </c>
      <c r="B36" s="374" t="s">
        <v>350</v>
      </c>
      <c r="C36" s="156" t="s">
        <v>8</v>
      </c>
      <c r="D36" s="127">
        <v>2</v>
      </c>
      <c r="E36" s="144"/>
      <c r="F36" s="154">
        <f t="shared" si="0"/>
        <v>0</v>
      </c>
      <c r="G36" s="126"/>
      <c r="H36" s="154"/>
      <c r="I36" s="299"/>
      <c r="J36" s="299"/>
    </row>
    <row r="37" spans="1:10">
      <c r="A37" s="146">
        <v>34</v>
      </c>
      <c r="B37" s="374" t="s">
        <v>351</v>
      </c>
      <c r="C37" s="156" t="s">
        <v>8</v>
      </c>
      <c r="D37" s="127">
        <v>5</v>
      </c>
      <c r="E37" s="144"/>
      <c r="F37" s="154">
        <f t="shared" si="0"/>
        <v>0</v>
      </c>
      <c r="G37" s="126"/>
      <c r="H37" s="154"/>
      <c r="I37" s="299"/>
      <c r="J37" s="299"/>
    </row>
    <row r="38" spans="1:10">
      <c r="A38" s="146">
        <v>35</v>
      </c>
      <c r="B38" s="374" t="s">
        <v>352</v>
      </c>
      <c r="C38" s="156" t="s">
        <v>8</v>
      </c>
      <c r="D38" s="127">
        <v>5</v>
      </c>
      <c r="E38" s="144"/>
      <c r="F38" s="154">
        <f t="shared" si="0"/>
        <v>0</v>
      </c>
      <c r="G38" s="126"/>
      <c r="H38" s="154"/>
      <c r="I38" s="299"/>
      <c r="J38" s="299"/>
    </row>
    <row r="39" spans="1:10" ht="22.8">
      <c r="A39" s="146">
        <v>36</v>
      </c>
      <c r="B39" s="374" t="s">
        <v>353</v>
      </c>
      <c r="C39" s="156" t="s">
        <v>8</v>
      </c>
      <c r="D39" s="127">
        <v>5</v>
      </c>
      <c r="E39" s="144"/>
      <c r="F39" s="154">
        <f t="shared" si="0"/>
        <v>0</v>
      </c>
      <c r="G39" s="126"/>
      <c r="H39" s="154"/>
      <c r="I39" s="299"/>
      <c r="J39" s="299"/>
    </row>
    <row r="40" spans="1:10" ht="22.8">
      <c r="A40" s="146">
        <v>37</v>
      </c>
      <c r="B40" s="401" t="s">
        <v>354</v>
      </c>
      <c r="C40" s="156" t="s">
        <v>8</v>
      </c>
      <c r="D40" s="131">
        <v>5</v>
      </c>
      <c r="E40" s="145"/>
      <c r="F40" s="154">
        <f t="shared" si="0"/>
        <v>0</v>
      </c>
      <c r="G40" s="132"/>
      <c r="H40" s="154"/>
      <c r="I40" s="299"/>
      <c r="J40" s="299"/>
    </row>
    <row r="41" spans="1:10" ht="22.95" customHeight="1">
      <c r="A41" s="492" t="s">
        <v>71</v>
      </c>
      <c r="B41" s="522"/>
      <c r="C41" s="522"/>
      <c r="D41" s="522"/>
      <c r="E41" s="493"/>
      <c r="F41" s="359">
        <f>SUM(F4:F40)</f>
        <v>0</v>
      </c>
      <c r="G41" s="132"/>
      <c r="H41" s="359">
        <f>F41*1.08</f>
        <v>0</v>
      </c>
    </row>
    <row r="42" spans="1:10" ht="22.95" customHeight="1">
      <c r="A42" s="180" t="s">
        <v>131</v>
      </c>
      <c r="B42" s="523" t="s">
        <v>527</v>
      </c>
      <c r="C42" s="524"/>
      <c r="D42" s="524"/>
      <c r="E42" s="524"/>
      <c r="F42" s="524"/>
      <c r="G42" s="125"/>
      <c r="H42" s="130"/>
    </row>
    <row r="43" spans="1:10">
      <c r="A43" s="180"/>
      <c r="C43" s="402"/>
      <c r="D43" s="124"/>
      <c r="E43" s="125"/>
      <c r="F43" s="130"/>
      <c r="G43" s="125"/>
      <c r="H43" s="130"/>
    </row>
  </sheetData>
  <mergeCells count="2">
    <mergeCell ref="A41:E41"/>
    <mergeCell ref="B42:F42"/>
  </mergeCells>
  <printOptions horizontalCentered="1"/>
  <pageMargins left="0" right="0" top="0.59055118110236227" bottom="0" header="0.31496062992125984" footer="0"/>
  <pageSetup paperSize="9" scale="69" orientation="landscape" r:id="rId1"/>
  <headerFooter>
    <oddHeader>&amp;CZP/36/2023</oddHeader>
  </headerFooter>
  <rowBreaks count="2" manualBreakCount="2">
    <brk id="15" max="9" man="1"/>
    <brk id="29" max="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G4" sqref="G4:H17"/>
    </sheetView>
  </sheetViews>
  <sheetFormatPr defaultColWidth="11.5546875" defaultRowHeight="11.4"/>
  <cols>
    <col min="1" max="1" width="4.109375" style="150" customWidth="1"/>
    <col min="2" max="2" width="60.6640625" style="150" customWidth="1"/>
    <col min="3" max="3" width="5.33203125" style="150" customWidth="1"/>
    <col min="4" max="4" width="10.5546875" style="150" customWidth="1"/>
    <col min="5" max="5" width="10.6640625" style="150" customWidth="1"/>
    <col min="6" max="6" width="15.6640625" style="150" customWidth="1"/>
    <col min="7" max="7" width="7.5546875" style="150" customWidth="1"/>
    <col min="8" max="8" width="14.44140625" style="150" customWidth="1"/>
    <col min="9" max="9" width="13.33203125" style="150" customWidth="1"/>
    <col min="10" max="10" width="19.109375" style="150" customWidth="1"/>
    <col min="11" max="255" width="11.5546875" style="150"/>
    <col min="256" max="256" width="4.109375" style="150" customWidth="1"/>
    <col min="257" max="257" width="60.6640625" style="150" customWidth="1"/>
    <col min="258" max="258" width="22.109375" style="150" customWidth="1"/>
    <col min="259" max="259" width="5.33203125" style="150" customWidth="1"/>
    <col min="260" max="260" width="10.5546875" style="150" customWidth="1"/>
    <col min="261" max="261" width="10.6640625" style="150" customWidth="1"/>
    <col min="262" max="262" width="13.88671875" style="150" customWidth="1"/>
    <col min="263" max="263" width="7.5546875" style="150" customWidth="1"/>
    <col min="264" max="264" width="13.88671875" style="150" customWidth="1"/>
    <col min="265" max="265" width="13.33203125" style="150" customWidth="1"/>
    <col min="266" max="266" width="19.109375" style="150" customWidth="1"/>
    <col min="267" max="511" width="11.5546875" style="150"/>
    <col min="512" max="512" width="4.109375" style="150" customWidth="1"/>
    <col min="513" max="513" width="60.6640625" style="150" customWidth="1"/>
    <col min="514" max="514" width="22.109375" style="150" customWidth="1"/>
    <col min="515" max="515" width="5.33203125" style="150" customWidth="1"/>
    <col min="516" max="516" width="10.5546875" style="150" customWidth="1"/>
    <col min="517" max="517" width="10.6640625" style="150" customWidth="1"/>
    <col min="518" max="518" width="13.88671875" style="150" customWidth="1"/>
    <col min="519" max="519" width="7.5546875" style="150" customWidth="1"/>
    <col min="520" max="520" width="13.88671875" style="150" customWidth="1"/>
    <col min="521" max="521" width="13.33203125" style="150" customWidth="1"/>
    <col min="522" max="522" width="19.109375" style="150" customWidth="1"/>
    <col min="523" max="767" width="11.5546875" style="150"/>
    <col min="768" max="768" width="4.109375" style="150" customWidth="1"/>
    <col min="769" max="769" width="60.6640625" style="150" customWidth="1"/>
    <col min="770" max="770" width="22.109375" style="150" customWidth="1"/>
    <col min="771" max="771" width="5.33203125" style="150" customWidth="1"/>
    <col min="772" max="772" width="10.5546875" style="150" customWidth="1"/>
    <col min="773" max="773" width="10.6640625" style="150" customWidth="1"/>
    <col min="774" max="774" width="13.88671875" style="150" customWidth="1"/>
    <col min="775" max="775" width="7.5546875" style="150" customWidth="1"/>
    <col min="776" max="776" width="13.88671875" style="150" customWidth="1"/>
    <col min="777" max="777" width="13.33203125" style="150" customWidth="1"/>
    <col min="778" max="778" width="19.109375" style="150" customWidth="1"/>
    <col min="779" max="1023" width="11.5546875" style="150"/>
    <col min="1024" max="1024" width="4.109375" style="150" customWidth="1"/>
    <col min="1025" max="1025" width="60.6640625" style="150" customWidth="1"/>
    <col min="1026" max="1026" width="22.109375" style="150" customWidth="1"/>
    <col min="1027" max="1027" width="5.33203125" style="150" customWidth="1"/>
    <col min="1028" max="1028" width="10.5546875" style="150" customWidth="1"/>
    <col min="1029" max="1029" width="10.6640625" style="150" customWidth="1"/>
    <col min="1030" max="1030" width="13.88671875" style="150" customWidth="1"/>
    <col min="1031" max="1031" width="7.5546875" style="150" customWidth="1"/>
    <col min="1032" max="1032" width="13.88671875" style="150" customWidth="1"/>
    <col min="1033" max="1033" width="13.33203125" style="150" customWidth="1"/>
    <col min="1034" max="1034" width="19.109375" style="150" customWidth="1"/>
    <col min="1035" max="1279" width="11.5546875" style="150"/>
    <col min="1280" max="1280" width="4.109375" style="150" customWidth="1"/>
    <col min="1281" max="1281" width="60.6640625" style="150" customWidth="1"/>
    <col min="1282" max="1282" width="22.109375" style="150" customWidth="1"/>
    <col min="1283" max="1283" width="5.33203125" style="150" customWidth="1"/>
    <col min="1284" max="1284" width="10.5546875" style="150" customWidth="1"/>
    <col min="1285" max="1285" width="10.6640625" style="150" customWidth="1"/>
    <col min="1286" max="1286" width="13.88671875" style="150" customWidth="1"/>
    <col min="1287" max="1287" width="7.5546875" style="150" customWidth="1"/>
    <col min="1288" max="1288" width="13.88671875" style="150" customWidth="1"/>
    <col min="1289" max="1289" width="13.33203125" style="150" customWidth="1"/>
    <col min="1290" max="1290" width="19.109375" style="150" customWidth="1"/>
    <col min="1291" max="1535" width="11.5546875" style="150"/>
    <col min="1536" max="1536" width="4.109375" style="150" customWidth="1"/>
    <col min="1537" max="1537" width="60.6640625" style="150" customWidth="1"/>
    <col min="1538" max="1538" width="22.109375" style="150" customWidth="1"/>
    <col min="1539" max="1539" width="5.33203125" style="150" customWidth="1"/>
    <col min="1540" max="1540" width="10.5546875" style="150" customWidth="1"/>
    <col min="1541" max="1541" width="10.6640625" style="150" customWidth="1"/>
    <col min="1542" max="1542" width="13.88671875" style="150" customWidth="1"/>
    <col min="1543" max="1543" width="7.5546875" style="150" customWidth="1"/>
    <col min="1544" max="1544" width="13.88671875" style="150" customWidth="1"/>
    <col min="1545" max="1545" width="13.33203125" style="150" customWidth="1"/>
    <col min="1546" max="1546" width="19.109375" style="150" customWidth="1"/>
    <col min="1547" max="1791" width="11.5546875" style="150"/>
    <col min="1792" max="1792" width="4.109375" style="150" customWidth="1"/>
    <col min="1793" max="1793" width="60.6640625" style="150" customWidth="1"/>
    <col min="1794" max="1794" width="22.109375" style="150" customWidth="1"/>
    <col min="1795" max="1795" width="5.33203125" style="150" customWidth="1"/>
    <col min="1796" max="1796" width="10.5546875" style="150" customWidth="1"/>
    <col min="1797" max="1797" width="10.6640625" style="150" customWidth="1"/>
    <col min="1798" max="1798" width="13.88671875" style="150" customWidth="1"/>
    <col min="1799" max="1799" width="7.5546875" style="150" customWidth="1"/>
    <col min="1800" max="1800" width="13.88671875" style="150" customWidth="1"/>
    <col min="1801" max="1801" width="13.33203125" style="150" customWidth="1"/>
    <col min="1802" max="1802" width="19.109375" style="150" customWidth="1"/>
    <col min="1803" max="2047" width="11.5546875" style="150"/>
    <col min="2048" max="2048" width="4.109375" style="150" customWidth="1"/>
    <col min="2049" max="2049" width="60.6640625" style="150" customWidth="1"/>
    <col min="2050" max="2050" width="22.109375" style="150" customWidth="1"/>
    <col min="2051" max="2051" width="5.33203125" style="150" customWidth="1"/>
    <col min="2052" max="2052" width="10.5546875" style="150" customWidth="1"/>
    <col min="2053" max="2053" width="10.6640625" style="150" customWidth="1"/>
    <col min="2054" max="2054" width="13.88671875" style="150" customWidth="1"/>
    <col min="2055" max="2055" width="7.5546875" style="150" customWidth="1"/>
    <col min="2056" max="2056" width="13.88671875" style="150" customWidth="1"/>
    <col min="2057" max="2057" width="13.33203125" style="150" customWidth="1"/>
    <col min="2058" max="2058" width="19.109375" style="150" customWidth="1"/>
    <col min="2059" max="2303" width="11.5546875" style="150"/>
    <col min="2304" max="2304" width="4.109375" style="150" customWidth="1"/>
    <col min="2305" max="2305" width="60.6640625" style="150" customWidth="1"/>
    <col min="2306" max="2306" width="22.109375" style="150" customWidth="1"/>
    <col min="2307" max="2307" width="5.33203125" style="150" customWidth="1"/>
    <col min="2308" max="2308" width="10.5546875" style="150" customWidth="1"/>
    <col min="2309" max="2309" width="10.6640625" style="150" customWidth="1"/>
    <col min="2310" max="2310" width="13.88671875" style="150" customWidth="1"/>
    <col min="2311" max="2311" width="7.5546875" style="150" customWidth="1"/>
    <col min="2312" max="2312" width="13.88671875" style="150" customWidth="1"/>
    <col min="2313" max="2313" width="13.33203125" style="150" customWidth="1"/>
    <col min="2314" max="2314" width="19.109375" style="150" customWidth="1"/>
    <col min="2315" max="2559" width="11.5546875" style="150"/>
    <col min="2560" max="2560" width="4.109375" style="150" customWidth="1"/>
    <col min="2561" max="2561" width="60.6640625" style="150" customWidth="1"/>
    <col min="2562" max="2562" width="22.109375" style="150" customWidth="1"/>
    <col min="2563" max="2563" width="5.33203125" style="150" customWidth="1"/>
    <col min="2564" max="2564" width="10.5546875" style="150" customWidth="1"/>
    <col min="2565" max="2565" width="10.6640625" style="150" customWidth="1"/>
    <col min="2566" max="2566" width="13.88671875" style="150" customWidth="1"/>
    <col min="2567" max="2567" width="7.5546875" style="150" customWidth="1"/>
    <col min="2568" max="2568" width="13.88671875" style="150" customWidth="1"/>
    <col min="2569" max="2569" width="13.33203125" style="150" customWidth="1"/>
    <col min="2570" max="2570" width="19.109375" style="150" customWidth="1"/>
    <col min="2571" max="2815" width="11.5546875" style="150"/>
    <col min="2816" max="2816" width="4.109375" style="150" customWidth="1"/>
    <col min="2817" max="2817" width="60.6640625" style="150" customWidth="1"/>
    <col min="2818" max="2818" width="22.109375" style="150" customWidth="1"/>
    <col min="2819" max="2819" width="5.33203125" style="150" customWidth="1"/>
    <col min="2820" max="2820" width="10.5546875" style="150" customWidth="1"/>
    <col min="2821" max="2821" width="10.6640625" style="150" customWidth="1"/>
    <col min="2822" max="2822" width="13.88671875" style="150" customWidth="1"/>
    <col min="2823" max="2823" width="7.5546875" style="150" customWidth="1"/>
    <col min="2824" max="2824" width="13.88671875" style="150" customWidth="1"/>
    <col min="2825" max="2825" width="13.33203125" style="150" customWidth="1"/>
    <col min="2826" max="2826" width="19.109375" style="150" customWidth="1"/>
    <col min="2827" max="3071" width="11.5546875" style="150"/>
    <col min="3072" max="3072" width="4.109375" style="150" customWidth="1"/>
    <col min="3073" max="3073" width="60.6640625" style="150" customWidth="1"/>
    <col min="3074" max="3074" width="22.109375" style="150" customWidth="1"/>
    <col min="3075" max="3075" width="5.33203125" style="150" customWidth="1"/>
    <col min="3076" max="3076" width="10.5546875" style="150" customWidth="1"/>
    <col min="3077" max="3077" width="10.6640625" style="150" customWidth="1"/>
    <col min="3078" max="3078" width="13.88671875" style="150" customWidth="1"/>
    <col min="3079" max="3079" width="7.5546875" style="150" customWidth="1"/>
    <col min="3080" max="3080" width="13.88671875" style="150" customWidth="1"/>
    <col min="3081" max="3081" width="13.33203125" style="150" customWidth="1"/>
    <col min="3082" max="3082" width="19.109375" style="150" customWidth="1"/>
    <col min="3083" max="3327" width="11.5546875" style="150"/>
    <col min="3328" max="3328" width="4.109375" style="150" customWidth="1"/>
    <col min="3329" max="3329" width="60.6640625" style="150" customWidth="1"/>
    <col min="3330" max="3330" width="22.109375" style="150" customWidth="1"/>
    <col min="3331" max="3331" width="5.33203125" style="150" customWidth="1"/>
    <col min="3332" max="3332" width="10.5546875" style="150" customWidth="1"/>
    <col min="3333" max="3333" width="10.6640625" style="150" customWidth="1"/>
    <col min="3334" max="3334" width="13.88671875" style="150" customWidth="1"/>
    <col min="3335" max="3335" width="7.5546875" style="150" customWidth="1"/>
    <col min="3336" max="3336" width="13.88671875" style="150" customWidth="1"/>
    <col min="3337" max="3337" width="13.33203125" style="150" customWidth="1"/>
    <col min="3338" max="3338" width="19.109375" style="150" customWidth="1"/>
    <col min="3339" max="3583" width="11.5546875" style="150"/>
    <col min="3584" max="3584" width="4.109375" style="150" customWidth="1"/>
    <col min="3585" max="3585" width="60.6640625" style="150" customWidth="1"/>
    <col min="3586" max="3586" width="22.109375" style="150" customWidth="1"/>
    <col min="3587" max="3587" width="5.33203125" style="150" customWidth="1"/>
    <col min="3588" max="3588" width="10.5546875" style="150" customWidth="1"/>
    <col min="3589" max="3589" width="10.6640625" style="150" customWidth="1"/>
    <col min="3590" max="3590" width="13.88671875" style="150" customWidth="1"/>
    <col min="3591" max="3591" width="7.5546875" style="150" customWidth="1"/>
    <col min="3592" max="3592" width="13.88671875" style="150" customWidth="1"/>
    <col min="3593" max="3593" width="13.33203125" style="150" customWidth="1"/>
    <col min="3594" max="3594" width="19.109375" style="150" customWidth="1"/>
    <col min="3595" max="3839" width="11.5546875" style="150"/>
    <col min="3840" max="3840" width="4.109375" style="150" customWidth="1"/>
    <col min="3841" max="3841" width="60.6640625" style="150" customWidth="1"/>
    <col min="3842" max="3842" width="22.109375" style="150" customWidth="1"/>
    <col min="3843" max="3843" width="5.33203125" style="150" customWidth="1"/>
    <col min="3844" max="3844" width="10.5546875" style="150" customWidth="1"/>
    <col min="3845" max="3845" width="10.6640625" style="150" customWidth="1"/>
    <col min="3846" max="3846" width="13.88671875" style="150" customWidth="1"/>
    <col min="3847" max="3847" width="7.5546875" style="150" customWidth="1"/>
    <col min="3848" max="3848" width="13.88671875" style="150" customWidth="1"/>
    <col min="3849" max="3849" width="13.33203125" style="150" customWidth="1"/>
    <col min="3850" max="3850" width="19.109375" style="150" customWidth="1"/>
    <col min="3851" max="4095" width="11.5546875" style="150"/>
    <col min="4096" max="4096" width="4.109375" style="150" customWidth="1"/>
    <col min="4097" max="4097" width="60.6640625" style="150" customWidth="1"/>
    <col min="4098" max="4098" width="22.109375" style="150" customWidth="1"/>
    <col min="4099" max="4099" width="5.33203125" style="150" customWidth="1"/>
    <col min="4100" max="4100" width="10.5546875" style="150" customWidth="1"/>
    <col min="4101" max="4101" width="10.6640625" style="150" customWidth="1"/>
    <col min="4102" max="4102" width="13.88671875" style="150" customWidth="1"/>
    <col min="4103" max="4103" width="7.5546875" style="150" customWidth="1"/>
    <col min="4104" max="4104" width="13.88671875" style="150" customWidth="1"/>
    <col min="4105" max="4105" width="13.33203125" style="150" customWidth="1"/>
    <col min="4106" max="4106" width="19.109375" style="150" customWidth="1"/>
    <col min="4107" max="4351" width="11.5546875" style="150"/>
    <col min="4352" max="4352" width="4.109375" style="150" customWidth="1"/>
    <col min="4353" max="4353" width="60.6640625" style="150" customWidth="1"/>
    <col min="4354" max="4354" width="22.109375" style="150" customWidth="1"/>
    <col min="4355" max="4355" width="5.33203125" style="150" customWidth="1"/>
    <col min="4356" max="4356" width="10.5546875" style="150" customWidth="1"/>
    <col min="4357" max="4357" width="10.6640625" style="150" customWidth="1"/>
    <col min="4358" max="4358" width="13.88671875" style="150" customWidth="1"/>
    <col min="4359" max="4359" width="7.5546875" style="150" customWidth="1"/>
    <col min="4360" max="4360" width="13.88671875" style="150" customWidth="1"/>
    <col min="4361" max="4361" width="13.33203125" style="150" customWidth="1"/>
    <col min="4362" max="4362" width="19.109375" style="150" customWidth="1"/>
    <col min="4363" max="4607" width="11.5546875" style="150"/>
    <col min="4608" max="4608" width="4.109375" style="150" customWidth="1"/>
    <col min="4609" max="4609" width="60.6640625" style="150" customWidth="1"/>
    <col min="4610" max="4610" width="22.109375" style="150" customWidth="1"/>
    <col min="4611" max="4611" width="5.33203125" style="150" customWidth="1"/>
    <col min="4612" max="4612" width="10.5546875" style="150" customWidth="1"/>
    <col min="4613" max="4613" width="10.6640625" style="150" customWidth="1"/>
    <col min="4614" max="4614" width="13.88671875" style="150" customWidth="1"/>
    <col min="4615" max="4615" width="7.5546875" style="150" customWidth="1"/>
    <col min="4616" max="4616" width="13.88671875" style="150" customWidth="1"/>
    <col min="4617" max="4617" width="13.33203125" style="150" customWidth="1"/>
    <col min="4618" max="4618" width="19.109375" style="150" customWidth="1"/>
    <col min="4619" max="4863" width="11.5546875" style="150"/>
    <col min="4864" max="4864" width="4.109375" style="150" customWidth="1"/>
    <col min="4865" max="4865" width="60.6640625" style="150" customWidth="1"/>
    <col min="4866" max="4866" width="22.109375" style="150" customWidth="1"/>
    <col min="4867" max="4867" width="5.33203125" style="150" customWidth="1"/>
    <col min="4868" max="4868" width="10.5546875" style="150" customWidth="1"/>
    <col min="4869" max="4869" width="10.6640625" style="150" customWidth="1"/>
    <col min="4870" max="4870" width="13.88671875" style="150" customWidth="1"/>
    <col min="4871" max="4871" width="7.5546875" style="150" customWidth="1"/>
    <col min="4872" max="4872" width="13.88671875" style="150" customWidth="1"/>
    <col min="4873" max="4873" width="13.33203125" style="150" customWidth="1"/>
    <col min="4874" max="4874" width="19.109375" style="150" customWidth="1"/>
    <col min="4875" max="5119" width="11.5546875" style="150"/>
    <col min="5120" max="5120" width="4.109375" style="150" customWidth="1"/>
    <col min="5121" max="5121" width="60.6640625" style="150" customWidth="1"/>
    <col min="5122" max="5122" width="22.109375" style="150" customWidth="1"/>
    <col min="5123" max="5123" width="5.33203125" style="150" customWidth="1"/>
    <col min="5124" max="5124" width="10.5546875" style="150" customWidth="1"/>
    <col min="5125" max="5125" width="10.6640625" style="150" customWidth="1"/>
    <col min="5126" max="5126" width="13.88671875" style="150" customWidth="1"/>
    <col min="5127" max="5127" width="7.5546875" style="150" customWidth="1"/>
    <col min="5128" max="5128" width="13.88671875" style="150" customWidth="1"/>
    <col min="5129" max="5129" width="13.33203125" style="150" customWidth="1"/>
    <col min="5130" max="5130" width="19.109375" style="150" customWidth="1"/>
    <col min="5131" max="5375" width="11.5546875" style="150"/>
    <col min="5376" max="5376" width="4.109375" style="150" customWidth="1"/>
    <col min="5377" max="5377" width="60.6640625" style="150" customWidth="1"/>
    <col min="5378" max="5378" width="22.109375" style="150" customWidth="1"/>
    <col min="5379" max="5379" width="5.33203125" style="150" customWidth="1"/>
    <col min="5380" max="5380" width="10.5546875" style="150" customWidth="1"/>
    <col min="5381" max="5381" width="10.6640625" style="150" customWidth="1"/>
    <col min="5382" max="5382" width="13.88671875" style="150" customWidth="1"/>
    <col min="5383" max="5383" width="7.5546875" style="150" customWidth="1"/>
    <col min="5384" max="5384" width="13.88671875" style="150" customWidth="1"/>
    <col min="5385" max="5385" width="13.33203125" style="150" customWidth="1"/>
    <col min="5386" max="5386" width="19.109375" style="150" customWidth="1"/>
    <col min="5387" max="5631" width="11.5546875" style="150"/>
    <col min="5632" max="5632" width="4.109375" style="150" customWidth="1"/>
    <col min="5633" max="5633" width="60.6640625" style="150" customWidth="1"/>
    <col min="5634" max="5634" width="22.109375" style="150" customWidth="1"/>
    <col min="5635" max="5635" width="5.33203125" style="150" customWidth="1"/>
    <col min="5636" max="5636" width="10.5546875" style="150" customWidth="1"/>
    <col min="5637" max="5637" width="10.6640625" style="150" customWidth="1"/>
    <col min="5638" max="5638" width="13.88671875" style="150" customWidth="1"/>
    <col min="5639" max="5639" width="7.5546875" style="150" customWidth="1"/>
    <col min="5640" max="5640" width="13.88671875" style="150" customWidth="1"/>
    <col min="5641" max="5641" width="13.33203125" style="150" customWidth="1"/>
    <col min="5642" max="5642" width="19.109375" style="150" customWidth="1"/>
    <col min="5643" max="5887" width="11.5546875" style="150"/>
    <col min="5888" max="5888" width="4.109375" style="150" customWidth="1"/>
    <col min="5889" max="5889" width="60.6640625" style="150" customWidth="1"/>
    <col min="5890" max="5890" width="22.109375" style="150" customWidth="1"/>
    <col min="5891" max="5891" width="5.33203125" style="150" customWidth="1"/>
    <col min="5892" max="5892" width="10.5546875" style="150" customWidth="1"/>
    <col min="5893" max="5893" width="10.6640625" style="150" customWidth="1"/>
    <col min="5894" max="5894" width="13.88671875" style="150" customWidth="1"/>
    <col min="5895" max="5895" width="7.5546875" style="150" customWidth="1"/>
    <col min="5896" max="5896" width="13.88671875" style="150" customWidth="1"/>
    <col min="5897" max="5897" width="13.33203125" style="150" customWidth="1"/>
    <col min="5898" max="5898" width="19.109375" style="150" customWidth="1"/>
    <col min="5899" max="6143" width="11.5546875" style="150"/>
    <col min="6144" max="6144" width="4.109375" style="150" customWidth="1"/>
    <col min="6145" max="6145" width="60.6640625" style="150" customWidth="1"/>
    <col min="6146" max="6146" width="22.109375" style="150" customWidth="1"/>
    <col min="6147" max="6147" width="5.33203125" style="150" customWidth="1"/>
    <col min="6148" max="6148" width="10.5546875" style="150" customWidth="1"/>
    <col min="6149" max="6149" width="10.6640625" style="150" customWidth="1"/>
    <col min="6150" max="6150" width="13.88671875" style="150" customWidth="1"/>
    <col min="6151" max="6151" width="7.5546875" style="150" customWidth="1"/>
    <col min="6152" max="6152" width="13.88671875" style="150" customWidth="1"/>
    <col min="6153" max="6153" width="13.33203125" style="150" customWidth="1"/>
    <col min="6154" max="6154" width="19.109375" style="150" customWidth="1"/>
    <col min="6155" max="6399" width="11.5546875" style="150"/>
    <col min="6400" max="6400" width="4.109375" style="150" customWidth="1"/>
    <col min="6401" max="6401" width="60.6640625" style="150" customWidth="1"/>
    <col min="6402" max="6402" width="22.109375" style="150" customWidth="1"/>
    <col min="6403" max="6403" width="5.33203125" style="150" customWidth="1"/>
    <col min="6404" max="6404" width="10.5546875" style="150" customWidth="1"/>
    <col min="6405" max="6405" width="10.6640625" style="150" customWidth="1"/>
    <col min="6406" max="6406" width="13.88671875" style="150" customWidth="1"/>
    <col min="6407" max="6407" width="7.5546875" style="150" customWidth="1"/>
    <col min="6408" max="6408" width="13.88671875" style="150" customWidth="1"/>
    <col min="6409" max="6409" width="13.33203125" style="150" customWidth="1"/>
    <col min="6410" max="6410" width="19.109375" style="150" customWidth="1"/>
    <col min="6411" max="6655" width="11.5546875" style="150"/>
    <col min="6656" max="6656" width="4.109375" style="150" customWidth="1"/>
    <col min="6657" max="6657" width="60.6640625" style="150" customWidth="1"/>
    <col min="6658" max="6658" width="22.109375" style="150" customWidth="1"/>
    <col min="6659" max="6659" width="5.33203125" style="150" customWidth="1"/>
    <col min="6660" max="6660" width="10.5546875" style="150" customWidth="1"/>
    <col min="6661" max="6661" width="10.6640625" style="150" customWidth="1"/>
    <col min="6662" max="6662" width="13.88671875" style="150" customWidth="1"/>
    <col min="6663" max="6663" width="7.5546875" style="150" customWidth="1"/>
    <col min="6664" max="6664" width="13.88671875" style="150" customWidth="1"/>
    <col min="6665" max="6665" width="13.33203125" style="150" customWidth="1"/>
    <col min="6666" max="6666" width="19.109375" style="150" customWidth="1"/>
    <col min="6667" max="6911" width="11.5546875" style="150"/>
    <col min="6912" max="6912" width="4.109375" style="150" customWidth="1"/>
    <col min="6913" max="6913" width="60.6640625" style="150" customWidth="1"/>
    <col min="6914" max="6914" width="22.109375" style="150" customWidth="1"/>
    <col min="6915" max="6915" width="5.33203125" style="150" customWidth="1"/>
    <col min="6916" max="6916" width="10.5546875" style="150" customWidth="1"/>
    <col min="6917" max="6917" width="10.6640625" style="150" customWidth="1"/>
    <col min="6918" max="6918" width="13.88671875" style="150" customWidth="1"/>
    <col min="6919" max="6919" width="7.5546875" style="150" customWidth="1"/>
    <col min="6920" max="6920" width="13.88671875" style="150" customWidth="1"/>
    <col min="6921" max="6921" width="13.33203125" style="150" customWidth="1"/>
    <col min="6922" max="6922" width="19.109375" style="150" customWidth="1"/>
    <col min="6923" max="7167" width="11.5546875" style="150"/>
    <col min="7168" max="7168" width="4.109375" style="150" customWidth="1"/>
    <col min="7169" max="7169" width="60.6640625" style="150" customWidth="1"/>
    <col min="7170" max="7170" width="22.109375" style="150" customWidth="1"/>
    <col min="7171" max="7171" width="5.33203125" style="150" customWidth="1"/>
    <col min="7172" max="7172" width="10.5546875" style="150" customWidth="1"/>
    <col min="7173" max="7173" width="10.6640625" style="150" customWidth="1"/>
    <col min="7174" max="7174" width="13.88671875" style="150" customWidth="1"/>
    <col min="7175" max="7175" width="7.5546875" style="150" customWidth="1"/>
    <col min="7176" max="7176" width="13.88671875" style="150" customWidth="1"/>
    <col min="7177" max="7177" width="13.33203125" style="150" customWidth="1"/>
    <col min="7178" max="7178" width="19.109375" style="150" customWidth="1"/>
    <col min="7179" max="7423" width="11.5546875" style="150"/>
    <col min="7424" max="7424" width="4.109375" style="150" customWidth="1"/>
    <col min="7425" max="7425" width="60.6640625" style="150" customWidth="1"/>
    <col min="7426" max="7426" width="22.109375" style="150" customWidth="1"/>
    <col min="7427" max="7427" width="5.33203125" style="150" customWidth="1"/>
    <col min="7428" max="7428" width="10.5546875" style="150" customWidth="1"/>
    <col min="7429" max="7429" width="10.6640625" style="150" customWidth="1"/>
    <col min="7430" max="7430" width="13.88671875" style="150" customWidth="1"/>
    <col min="7431" max="7431" width="7.5546875" style="150" customWidth="1"/>
    <col min="7432" max="7432" width="13.88671875" style="150" customWidth="1"/>
    <col min="7433" max="7433" width="13.33203125" style="150" customWidth="1"/>
    <col min="7434" max="7434" width="19.109375" style="150" customWidth="1"/>
    <col min="7435" max="7679" width="11.5546875" style="150"/>
    <col min="7680" max="7680" width="4.109375" style="150" customWidth="1"/>
    <col min="7681" max="7681" width="60.6640625" style="150" customWidth="1"/>
    <col min="7682" max="7682" width="22.109375" style="150" customWidth="1"/>
    <col min="7683" max="7683" width="5.33203125" style="150" customWidth="1"/>
    <col min="7684" max="7684" width="10.5546875" style="150" customWidth="1"/>
    <col min="7685" max="7685" width="10.6640625" style="150" customWidth="1"/>
    <col min="7686" max="7686" width="13.88671875" style="150" customWidth="1"/>
    <col min="7687" max="7687" width="7.5546875" style="150" customWidth="1"/>
    <col min="7688" max="7688" width="13.88671875" style="150" customWidth="1"/>
    <col min="7689" max="7689" width="13.33203125" style="150" customWidth="1"/>
    <col min="7690" max="7690" width="19.109375" style="150" customWidth="1"/>
    <col min="7691" max="7935" width="11.5546875" style="150"/>
    <col min="7936" max="7936" width="4.109375" style="150" customWidth="1"/>
    <col min="7937" max="7937" width="60.6640625" style="150" customWidth="1"/>
    <col min="7938" max="7938" width="22.109375" style="150" customWidth="1"/>
    <col min="7939" max="7939" width="5.33203125" style="150" customWidth="1"/>
    <col min="7940" max="7940" width="10.5546875" style="150" customWidth="1"/>
    <col min="7941" max="7941" width="10.6640625" style="150" customWidth="1"/>
    <col min="7942" max="7942" width="13.88671875" style="150" customWidth="1"/>
    <col min="7943" max="7943" width="7.5546875" style="150" customWidth="1"/>
    <col min="7944" max="7944" width="13.88671875" style="150" customWidth="1"/>
    <col min="7945" max="7945" width="13.33203125" style="150" customWidth="1"/>
    <col min="7946" max="7946" width="19.109375" style="150" customWidth="1"/>
    <col min="7947" max="8191" width="11.5546875" style="150"/>
    <col min="8192" max="8192" width="4.109375" style="150" customWidth="1"/>
    <col min="8193" max="8193" width="60.6640625" style="150" customWidth="1"/>
    <col min="8194" max="8194" width="22.109375" style="150" customWidth="1"/>
    <col min="8195" max="8195" width="5.33203125" style="150" customWidth="1"/>
    <col min="8196" max="8196" width="10.5546875" style="150" customWidth="1"/>
    <col min="8197" max="8197" width="10.6640625" style="150" customWidth="1"/>
    <col min="8198" max="8198" width="13.88671875" style="150" customWidth="1"/>
    <col min="8199" max="8199" width="7.5546875" style="150" customWidth="1"/>
    <col min="8200" max="8200" width="13.88671875" style="150" customWidth="1"/>
    <col min="8201" max="8201" width="13.33203125" style="150" customWidth="1"/>
    <col min="8202" max="8202" width="19.109375" style="150" customWidth="1"/>
    <col min="8203" max="8447" width="11.5546875" style="150"/>
    <col min="8448" max="8448" width="4.109375" style="150" customWidth="1"/>
    <col min="8449" max="8449" width="60.6640625" style="150" customWidth="1"/>
    <col min="8450" max="8450" width="22.109375" style="150" customWidth="1"/>
    <col min="8451" max="8451" width="5.33203125" style="150" customWidth="1"/>
    <col min="8452" max="8452" width="10.5546875" style="150" customWidth="1"/>
    <col min="8453" max="8453" width="10.6640625" style="150" customWidth="1"/>
    <col min="8454" max="8454" width="13.88671875" style="150" customWidth="1"/>
    <col min="8455" max="8455" width="7.5546875" style="150" customWidth="1"/>
    <col min="8456" max="8456" width="13.88671875" style="150" customWidth="1"/>
    <col min="8457" max="8457" width="13.33203125" style="150" customWidth="1"/>
    <col min="8458" max="8458" width="19.109375" style="150" customWidth="1"/>
    <col min="8459" max="8703" width="11.5546875" style="150"/>
    <col min="8704" max="8704" width="4.109375" style="150" customWidth="1"/>
    <col min="8705" max="8705" width="60.6640625" style="150" customWidth="1"/>
    <col min="8706" max="8706" width="22.109375" style="150" customWidth="1"/>
    <col min="8707" max="8707" width="5.33203125" style="150" customWidth="1"/>
    <col min="8708" max="8708" width="10.5546875" style="150" customWidth="1"/>
    <col min="8709" max="8709" width="10.6640625" style="150" customWidth="1"/>
    <col min="8710" max="8710" width="13.88671875" style="150" customWidth="1"/>
    <col min="8711" max="8711" width="7.5546875" style="150" customWidth="1"/>
    <col min="8712" max="8712" width="13.88671875" style="150" customWidth="1"/>
    <col min="8713" max="8713" width="13.33203125" style="150" customWidth="1"/>
    <col min="8714" max="8714" width="19.109375" style="150" customWidth="1"/>
    <col min="8715" max="8959" width="11.5546875" style="150"/>
    <col min="8960" max="8960" width="4.109375" style="150" customWidth="1"/>
    <col min="8961" max="8961" width="60.6640625" style="150" customWidth="1"/>
    <col min="8962" max="8962" width="22.109375" style="150" customWidth="1"/>
    <col min="8963" max="8963" width="5.33203125" style="150" customWidth="1"/>
    <col min="8964" max="8964" width="10.5546875" style="150" customWidth="1"/>
    <col min="8965" max="8965" width="10.6640625" style="150" customWidth="1"/>
    <col min="8966" max="8966" width="13.88671875" style="150" customWidth="1"/>
    <col min="8967" max="8967" width="7.5546875" style="150" customWidth="1"/>
    <col min="8968" max="8968" width="13.88671875" style="150" customWidth="1"/>
    <col min="8969" max="8969" width="13.33203125" style="150" customWidth="1"/>
    <col min="8970" max="8970" width="19.109375" style="150" customWidth="1"/>
    <col min="8971" max="9215" width="11.5546875" style="150"/>
    <col min="9216" max="9216" width="4.109375" style="150" customWidth="1"/>
    <col min="9217" max="9217" width="60.6640625" style="150" customWidth="1"/>
    <col min="9218" max="9218" width="22.109375" style="150" customWidth="1"/>
    <col min="9219" max="9219" width="5.33203125" style="150" customWidth="1"/>
    <col min="9220" max="9220" width="10.5546875" style="150" customWidth="1"/>
    <col min="9221" max="9221" width="10.6640625" style="150" customWidth="1"/>
    <col min="9222" max="9222" width="13.88671875" style="150" customWidth="1"/>
    <col min="9223" max="9223" width="7.5546875" style="150" customWidth="1"/>
    <col min="9224" max="9224" width="13.88671875" style="150" customWidth="1"/>
    <col min="9225" max="9225" width="13.33203125" style="150" customWidth="1"/>
    <col min="9226" max="9226" width="19.109375" style="150" customWidth="1"/>
    <col min="9227" max="9471" width="11.5546875" style="150"/>
    <col min="9472" max="9472" width="4.109375" style="150" customWidth="1"/>
    <col min="9473" max="9473" width="60.6640625" style="150" customWidth="1"/>
    <col min="9474" max="9474" width="22.109375" style="150" customWidth="1"/>
    <col min="9475" max="9475" width="5.33203125" style="150" customWidth="1"/>
    <col min="9476" max="9476" width="10.5546875" style="150" customWidth="1"/>
    <col min="9477" max="9477" width="10.6640625" style="150" customWidth="1"/>
    <col min="9478" max="9478" width="13.88671875" style="150" customWidth="1"/>
    <col min="9479" max="9479" width="7.5546875" style="150" customWidth="1"/>
    <col min="9480" max="9480" width="13.88671875" style="150" customWidth="1"/>
    <col min="9481" max="9481" width="13.33203125" style="150" customWidth="1"/>
    <col min="9482" max="9482" width="19.109375" style="150" customWidth="1"/>
    <col min="9483" max="9727" width="11.5546875" style="150"/>
    <col min="9728" max="9728" width="4.109375" style="150" customWidth="1"/>
    <col min="9729" max="9729" width="60.6640625" style="150" customWidth="1"/>
    <col min="9730" max="9730" width="22.109375" style="150" customWidth="1"/>
    <col min="9731" max="9731" width="5.33203125" style="150" customWidth="1"/>
    <col min="9732" max="9732" width="10.5546875" style="150" customWidth="1"/>
    <col min="9733" max="9733" width="10.6640625" style="150" customWidth="1"/>
    <col min="9734" max="9734" width="13.88671875" style="150" customWidth="1"/>
    <col min="9735" max="9735" width="7.5546875" style="150" customWidth="1"/>
    <col min="9736" max="9736" width="13.88671875" style="150" customWidth="1"/>
    <col min="9737" max="9737" width="13.33203125" style="150" customWidth="1"/>
    <col min="9738" max="9738" width="19.109375" style="150" customWidth="1"/>
    <col min="9739" max="9983" width="11.5546875" style="150"/>
    <col min="9984" max="9984" width="4.109375" style="150" customWidth="1"/>
    <col min="9985" max="9985" width="60.6640625" style="150" customWidth="1"/>
    <col min="9986" max="9986" width="22.109375" style="150" customWidth="1"/>
    <col min="9987" max="9987" width="5.33203125" style="150" customWidth="1"/>
    <col min="9988" max="9988" width="10.5546875" style="150" customWidth="1"/>
    <col min="9989" max="9989" width="10.6640625" style="150" customWidth="1"/>
    <col min="9990" max="9990" width="13.88671875" style="150" customWidth="1"/>
    <col min="9991" max="9991" width="7.5546875" style="150" customWidth="1"/>
    <col min="9992" max="9992" width="13.88671875" style="150" customWidth="1"/>
    <col min="9993" max="9993" width="13.33203125" style="150" customWidth="1"/>
    <col min="9994" max="9994" width="19.109375" style="150" customWidth="1"/>
    <col min="9995" max="10239" width="11.5546875" style="150"/>
    <col min="10240" max="10240" width="4.109375" style="150" customWidth="1"/>
    <col min="10241" max="10241" width="60.6640625" style="150" customWidth="1"/>
    <col min="10242" max="10242" width="22.109375" style="150" customWidth="1"/>
    <col min="10243" max="10243" width="5.33203125" style="150" customWidth="1"/>
    <col min="10244" max="10244" width="10.5546875" style="150" customWidth="1"/>
    <col min="10245" max="10245" width="10.6640625" style="150" customWidth="1"/>
    <col min="10246" max="10246" width="13.88671875" style="150" customWidth="1"/>
    <col min="10247" max="10247" width="7.5546875" style="150" customWidth="1"/>
    <col min="10248" max="10248" width="13.88671875" style="150" customWidth="1"/>
    <col min="10249" max="10249" width="13.33203125" style="150" customWidth="1"/>
    <col min="10250" max="10250" width="19.109375" style="150" customWidth="1"/>
    <col min="10251" max="10495" width="11.5546875" style="150"/>
    <col min="10496" max="10496" width="4.109375" style="150" customWidth="1"/>
    <col min="10497" max="10497" width="60.6640625" style="150" customWidth="1"/>
    <col min="10498" max="10498" width="22.109375" style="150" customWidth="1"/>
    <col min="10499" max="10499" width="5.33203125" style="150" customWidth="1"/>
    <col min="10500" max="10500" width="10.5546875" style="150" customWidth="1"/>
    <col min="10501" max="10501" width="10.6640625" style="150" customWidth="1"/>
    <col min="10502" max="10502" width="13.88671875" style="150" customWidth="1"/>
    <col min="10503" max="10503" width="7.5546875" style="150" customWidth="1"/>
    <col min="10504" max="10504" width="13.88671875" style="150" customWidth="1"/>
    <col min="10505" max="10505" width="13.33203125" style="150" customWidth="1"/>
    <col min="10506" max="10506" width="19.109375" style="150" customWidth="1"/>
    <col min="10507" max="10751" width="11.5546875" style="150"/>
    <col min="10752" max="10752" width="4.109375" style="150" customWidth="1"/>
    <col min="10753" max="10753" width="60.6640625" style="150" customWidth="1"/>
    <col min="10754" max="10754" width="22.109375" style="150" customWidth="1"/>
    <col min="10755" max="10755" width="5.33203125" style="150" customWidth="1"/>
    <col min="10756" max="10756" width="10.5546875" style="150" customWidth="1"/>
    <col min="10757" max="10757" width="10.6640625" style="150" customWidth="1"/>
    <col min="10758" max="10758" width="13.88671875" style="150" customWidth="1"/>
    <col min="10759" max="10759" width="7.5546875" style="150" customWidth="1"/>
    <col min="10760" max="10760" width="13.88671875" style="150" customWidth="1"/>
    <col min="10761" max="10761" width="13.33203125" style="150" customWidth="1"/>
    <col min="10762" max="10762" width="19.109375" style="150" customWidth="1"/>
    <col min="10763" max="11007" width="11.5546875" style="150"/>
    <col min="11008" max="11008" width="4.109375" style="150" customWidth="1"/>
    <col min="11009" max="11009" width="60.6640625" style="150" customWidth="1"/>
    <col min="11010" max="11010" width="22.109375" style="150" customWidth="1"/>
    <col min="11011" max="11011" width="5.33203125" style="150" customWidth="1"/>
    <col min="11012" max="11012" width="10.5546875" style="150" customWidth="1"/>
    <col min="11013" max="11013" width="10.6640625" style="150" customWidth="1"/>
    <col min="11014" max="11014" width="13.88671875" style="150" customWidth="1"/>
    <col min="11015" max="11015" width="7.5546875" style="150" customWidth="1"/>
    <col min="11016" max="11016" width="13.88671875" style="150" customWidth="1"/>
    <col min="11017" max="11017" width="13.33203125" style="150" customWidth="1"/>
    <col min="11018" max="11018" width="19.109375" style="150" customWidth="1"/>
    <col min="11019" max="11263" width="11.5546875" style="150"/>
    <col min="11264" max="11264" width="4.109375" style="150" customWidth="1"/>
    <col min="11265" max="11265" width="60.6640625" style="150" customWidth="1"/>
    <col min="11266" max="11266" width="22.109375" style="150" customWidth="1"/>
    <col min="11267" max="11267" width="5.33203125" style="150" customWidth="1"/>
    <col min="11268" max="11268" width="10.5546875" style="150" customWidth="1"/>
    <col min="11269" max="11269" width="10.6640625" style="150" customWidth="1"/>
    <col min="11270" max="11270" width="13.88671875" style="150" customWidth="1"/>
    <col min="11271" max="11271" width="7.5546875" style="150" customWidth="1"/>
    <col min="11272" max="11272" width="13.88671875" style="150" customWidth="1"/>
    <col min="11273" max="11273" width="13.33203125" style="150" customWidth="1"/>
    <col min="11274" max="11274" width="19.109375" style="150" customWidth="1"/>
    <col min="11275" max="11519" width="11.5546875" style="150"/>
    <col min="11520" max="11520" width="4.109375" style="150" customWidth="1"/>
    <col min="11521" max="11521" width="60.6640625" style="150" customWidth="1"/>
    <col min="11522" max="11522" width="22.109375" style="150" customWidth="1"/>
    <col min="11523" max="11523" width="5.33203125" style="150" customWidth="1"/>
    <col min="11524" max="11524" width="10.5546875" style="150" customWidth="1"/>
    <col min="11525" max="11525" width="10.6640625" style="150" customWidth="1"/>
    <col min="11526" max="11526" width="13.88671875" style="150" customWidth="1"/>
    <col min="11527" max="11527" width="7.5546875" style="150" customWidth="1"/>
    <col min="11528" max="11528" width="13.88671875" style="150" customWidth="1"/>
    <col min="11529" max="11529" width="13.33203125" style="150" customWidth="1"/>
    <col min="11530" max="11530" width="19.109375" style="150" customWidth="1"/>
    <col min="11531" max="11775" width="11.5546875" style="150"/>
    <col min="11776" max="11776" width="4.109375" style="150" customWidth="1"/>
    <col min="11777" max="11777" width="60.6640625" style="150" customWidth="1"/>
    <col min="11778" max="11778" width="22.109375" style="150" customWidth="1"/>
    <col min="11779" max="11779" width="5.33203125" style="150" customWidth="1"/>
    <col min="11780" max="11780" width="10.5546875" style="150" customWidth="1"/>
    <col min="11781" max="11781" width="10.6640625" style="150" customWidth="1"/>
    <col min="11782" max="11782" width="13.88671875" style="150" customWidth="1"/>
    <col min="11783" max="11783" width="7.5546875" style="150" customWidth="1"/>
    <col min="11784" max="11784" width="13.88671875" style="150" customWidth="1"/>
    <col min="11785" max="11785" width="13.33203125" style="150" customWidth="1"/>
    <col min="11786" max="11786" width="19.109375" style="150" customWidth="1"/>
    <col min="11787" max="12031" width="11.5546875" style="150"/>
    <col min="12032" max="12032" width="4.109375" style="150" customWidth="1"/>
    <col min="12033" max="12033" width="60.6640625" style="150" customWidth="1"/>
    <col min="12034" max="12034" width="22.109375" style="150" customWidth="1"/>
    <col min="12035" max="12035" width="5.33203125" style="150" customWidth="1"/>
    <col min="12036" max="12036" width="10.5546875" style="150" customWidth="1"/>
    <col min="12037" max="12037" width="10.6640625" style="150" customWidth="1"/>
    <col min="12038" max="12038" width="13.88671875" style="150" customWidth="1"/>
    <col min="12039" max="12039" width="7.5546875" style="150" customWidth="1"/>
    <col min="12040" max="12040" width="13.88671875" style="150" customWidth="1"/>
    <col min="12041" max="12041" width="13.33203125" style="150" customWidth="1"/>
    <col min="12042" max="12042" width="19.109375" style="150" customWidth="1"/>
    <col min="12043" max="12287" width="11.5546875" style="150"/>
    <col min="12288" max="12288" width="4.109375" style="150" customWidth="1"/>
    <col min="12289" max="12289" width="60.6640625" style="150" customWidth="1"/>
    <col min="12290" max="12290" width="22.109375" style="150" customWidth="1"/>
    <col min="12291" max="12291" width="5.33203125" style="150" customWidth="1"/>
    <col min="12292" max="12292" width="10.5546875" style="150" customWidth="1"/>
    <col min="12293" max="12293" width="10.6640625" style="150" customWidth="1"/>
    <col min="12294" max="12294" width="13.88671875" style="150" customWidth="1"/>
    <col min="12295" max="12295" width="7.5546875" style="150" customWidth="1"/>
    <col min="12296" max="12296" width="13.88671875" style="150" customWidth="1"/>
    <col min="12297" max="12297" width="13.33203125" style="150" customWidth="1"/>
    <col min="12298" max="12298" width="19.109375" style="150" customWidth="1"/>
    <col min="12299" max="12543" width="11.5546875" style="150"/>
    <col min="12544" max="12544" width="4.109375" style="150" customWidth="1"/>
    <col min="12545" max="12545" width="60.6640625" style="150" customWidth="1"/>
    <col min="12546" max="12546" width="22.109375" style="150" customWidth="1"/>
    <col min="12547" max="12547" width="5.33203125" style="150" customWidth="1"/>
    <col min="12548" max="12548" width="10.5546875" style="150" customWidth="1"/>
    <col min="12549" max="12549" width="10.6640625" style="150" customWidth="1"/>
    <col min="12550" max="12550" width="13.88671875" style="150" customWidth="1"/>
    <col min="12551" max="12551" width="7.5546875" style="150" customWidth="1"/>
    <col min="12552" max="12552" width="13.88671875" style="150" customWidth="1"/>
    <col min="12553" max="12553" width="13.33203125" style="150" customWidth="1"/>
    <col min="12554" max="12554" width="19.109375" style="150" customWidth="1"/>
    <col min="12555" max="12799" width="11.5546875" style="150"/>
    <col min="12800" max="12800" width="4.109375" style="150" customWidth="1"/>
    <col min="12801" max="12801" width="60.6640625" style="150" customWidth="1"/>
    <col min="12802" max="12802" width="22.109375" style="150" customWidth="1"/>
    <col min="12803" max="12803" width="5.33203125" style="150" customWidth="1"/>
    <col min="12804" max="12804" width="10.5546875" style="150" customWidth="1"/>
    <col min="12805" max="12805" width="10.6640625" style="150" customWidth="1"/>
    <col min="12806" max="12806" width="13.88671875" style="150" customWidth="1"/>
    <col min="12807" max="12807" width="7.5546875" style="150" customWidth="1"/>
    <col min="12808" max="12808" width="13.88671875" style="150" customWidth="1"/>
    <col min="12809" max="12809" width="13.33203125" style="150" customWidth="1"/>
    <col min="12810" max="12810" width="19.109375" style="150" customWidth="1"/>
    <col min="12811" max="13055" width="11.5546875" style="150"/>
    <col min="13056" max="13056" width="4.109375" style="150" customWidth="1"/>
    <col min="13057" max="13057" width="60.6640625" style="150" customWidth="1"/>
    <col min="13058" max="13058" width="22.109375" style="150" customWidth="1"/>
    <col min="13059" max="13059" width="5.33203125" style="150" customWidth="1"/>
    <col min="13060" max="13060" width="10.5546875" style="150" customWidth="1"/>
    <col min="13061" max="13061" width="10.6640625" style="150" customWidth="1"/>
    <col min="13062" max="13062" width="13.88671875" style="150" customWidth="1"/>
    <col min="13063" max="13063" width="7.5546875" style="150" customWidth="1"/>
    <col min="13064" max="13064" width="13.88671875" style="150" customWidth="1"/>
    <col min="13065" max="13065" width="13.33203125" style="150" customWidth="1"/>
    <col min="13066" max="13066" width="19.109375" style="150" customWidth="1"/>
    <col min="13067" max="13311" width="11.5546875" style="150"/>
    <col min="13312" max="13312" width="4.109375" style="150" customWidth="1"/>
    <col min="13313" max="13313" width="60.6640625" style="150" customWidth="1"/>
    <col min="13314" max="13314" width="22.109375" style="150" customWidth="1"/>
    <col min="13315" max="13315" width="5.33203125" style="150" customWidth="1"/>
    <col min="13316" max="13316" width="10.5546875" style="150" customWidth="1"/>
    <col min="13317" max="13317" width="10.6640625" style="150" customWidth="1"/>
    <col min="13318" max="13318" width="13.88671875" style="150" customWidth="1"/>
    <col min="13319" max="13319" width="7.5546875" style="150" customWidth="1"/>
    <col min="13320" max="13320" width="13.88671875" style="150" customWidth="1"/>
    <col min="13321" max="13321" width="13.33203125" style="150" customWidth="1"/>
    <col min="13322" max="13322" width="19.109375" style="150" customWidth="1"/>
    <col min="13323" max="13567" width="11.5546875" style="150"/>
    <col min="13568" max="13568" width="4.109375" style="150" customWidth="1"/>
    <col min="13569" max="13569" width="60.6640625" style="150" customWidth="1"/>
    <col min="13570" max="13570" width="22.109375" style="150" customWidth="1"/>
    <col min="13571" max="13571" width="5.33203125" style="150" customWidth="1"/>
    <col min="13572" max="13572" width="10.5546875" style="150" customWidth="1"/>
    <col min="13573" max="13573" width="10.6640625" style="150" customWidth="1"/>
    <col min="13574" max="13574" width="13.88671875" style="150" customWidth="1"/>
    <col min="13575" max="13575" width="7.5546875" style="150" customWidth="1"/>
    <col min="13576" max="13576" width="13.88671875" style="150" customWidth="1"/>
    <col min="13577" max="13577" width="13.33203125" style="150" customWidth="1"/>
    <col min="13578" max="13578" width="19.109375" style="150" customWidth="1"/>
    <col min="13579" max="13823" width="11.5546875" style="150"/>
    <col min="13824" max="13824" width="4.109375" style="150" customWidth="1"/>
    <col min="13825" max="13825" width="60.6640625" style="150" customWidth="1"/>
    <col min="13826" max="13826" width="22.109375" style="150" customWidth="1"/>
    <col min="13827" max="13827" width="5.33203125" style="150" customWidth="1"/>
    <col min="13828" max="13828" width="10.5546875" style="150" customWidth="1"/>
    <col min="13829" max="13829" width="10.6640625" style="150" customWidth="1"/>
    <col min="13830" max="13830" width="13.88671875" style="150" customWidth="1"/>
    <col min="13831" max="13831" width="7.5546875" style="150" customWidth="1"/>
    <col min="13832" max="13832" width="13.88671875" style="150" customWidth="1"/>
    <col min="13833" max="13833" width="13.33203125" style="150" customWidth="1"/>
    <col min="13834" max="13834" width="19.109375" style="150" customWidth="1"/>
    <col min="13835" max="14079" width="11.5546875" style="150"/>
    <col min="14080" max="14080" width="4.109375" style="150" customWidth="1"/>
    <col min="14081" max="14081" width="60.6640625" style="150" customWidth="1"/>
    <col min="14082" max="14082" width="22.109375" style="150" customWidth="1"/>
    <col min="14083" max="14083" width="5.33203125" style="150" customWidth="1"/>
    <col min="14084" max="14084" width="10.5546875" style="150" customWidth="1"/>
    <col min="14085" max="14085" width="10.6640625" style="150" customWidth="1"/>
    <col min="14086" max="14086" width="13.88671875" style="150" customWidth="1"/>
    <col min="14087" max="14087" width="7.5546875" style="150" customWidth="1"/>
    <col min="14088" max="14088" width="13.88671875" style="150" customWidth="1"/>
    <col min="14089" max="14089" width="13.33203125" style="150" customWidth="1"/>
    <col min="14090" max="14090" width="19.109375" style="150" customWidth="1"/>
    <col min="14091" max="14335" width="11.5546875" style="150"/>
    <col min="14336" max="14336" width="4.109375" style="150" customWidth="1"/>
    <col min="14337" max="14337" width="60.6640625" style="150" customWidth="1"/>
    <col min="14338" max="14338" width="22.109375" style="150" customWidth="1"/>
    <col min="14339" max="14339" width="5.33203125" style="150" customWidth="1"/>
    <col min="14340" max="14340" width="10.5546875" style="150" customWidth="1"/>
    <col min="14341" max="14341" width="10.6640625" style="150" customWidth="1"/>
    <col min="14342" max="14342" width="13.88671875" style="150" customWidth="1"/>
    <col min="14343" max="14343" width="7.5546875" style="150" customWidth="1"/>
    <col min="14344" max="14344" width="13.88671875" style="150" customWidth="1"/>
    <col min="14345" max="14345" width="13.33203125" style="150" customWidth="1"/>
    <col min="14346" max="14346" width="19.109375" style="150" customWidth="1"/>
    <col min="14347" max="14591" width="11.5546875" style="150"/>
    <col min="14592" max="14592" width="4.109375" style="150" customWidth="1"/>
    <col min="14593" max="14593" width="60.6640625" style="150" customWidth="1"/>
    <col min="14594" max="14594" width="22.109375" style="150" customWidth="1"/>
    <col min="14595" max="14595" width="5.33203125" style="150" customWidth="1"/>
    <col min="14596" max="14596" width="10.5546875" style="150" customWidth="1"/>
    <col min="14597" max="14597" width="10.6640625" style="150" customWidth="1"/>
    <col min="14598" max="14598" width="13.88671875" style="150" customWidth="1"/>
    <col min="14599" max="14599" width="7.5546875" style="150" customWidth="1"/>
    <col min="14600" max="14600" width="13.88671875" style="150" customWidth="1"/>
    <col min="14601" max="14601" width="13.33203125" style="150" customWidth="1"/>
    <col min="14602" max="14602" width="19.109375" style="150" customWidth="1"/>
    <col min="14603" max="14847" width="11.5546875" style="150"/>
    <col min="14848" max="14848" width="4.109375" style="150" customWidth="1"/>
    <col min="14849" max="14849" width="60.6640625" style="150" customWidth="1"/>
    <col min="14850" max="14850" width="22.109375" style="150" customWidth="1"/>
    <col min="14851" max="14851" width="5.33203125" style="150" customWidth="1"/>
    <col min="14852" max="14852" width="10.5546875" style="150" customWidth="1"/>
    <col min="14853" max="14853" width="10.6640625" style="150" customWidth="1"/>
    <col min="14854" max="14854" width="13.88671875" style="150" customWidth="1"/>
    <col min="14855" max="14855" width="7.5546875" style="150" customWidth="1"/>
    <col min="14856" max="14856" width="13.88671875" style="150" customWidth="1"/>
    <col min="14857" max="14857" width="13.33203125" style="150" customWidth="1"/>
    <col min="14858" max="14858" width="19.109375" style="150" customWidth="1"/>
    <col min="14859" max="15103" width="11.5546875" style="150"/>
    <col min="15104" max="15104" width="4.109375" style="150" customWidth="1"/>
    <col min="15105" max="15105" width="60.6640625" style="150" customWidth="1"/>
    <col min="15106" max="15106" width="22.109375" style="150" customWidth="1"/>
    <col min="15107" max="15107" width="5.33203125" style="150" customWidth="1"/>
    <col min="15108" max="15108" width="10.5546875" style="150" customWidth="1"/>
    <col min="15109" max="15109" width="10.6640625" style="150" customWidth="1"/>
    <col min="15110" max="15110" width="13.88671875" style="150" customWidth="1"/>
    <col min="15111" max="15111" width="7.5546875" style="150" customWidth="1"/>
    <col min="15112" max="15112" width="13.88671875" style="150" customWidth="1"/>
    <col min="15113" max="15113" width="13.33203125" style="150" customWidth="1"/>
    <col min="15114" max="15114" width="19.109375" style="150" customWidth="1"/>
    <col min="15115" max="15359" width="11.5546875" style="150"/>
    <col min="15360" max="15360" width="4.109375" style="150" customWidth="1"/>
    <col min="15361" max="15361" width="60.6640625" style="150" customWidth="1"/>
    <col min="15362" max="15362" width="22.109375" style="150" customWidth="1"/>
    <col min="15363" max="15363" width="5.33203125" style="150" customWidth="1"/>
    <col min="15364" max="15364" width="10.5546875" style="150" customWidth="1"/>
    <col min="15365" max="15365" width="10.6640625" style="150" customWidth="1"/>
    <col min="15366" max="15366" width="13.88671875" style="150" customWidth="1"/>
    <col min="15367" max="15367" width="7.5546875" style="150" customWidth="1"/>
    <col min="15368" max="15368" width="13.88671875" style="150" customWidth="1"/>
    <col min="15369" max="15369" width="13.33203125" style="150" customWidth="1"/>
    <col min="15370" max="15370" width="19.109375" style="150" customWidth="1"/>
    <col min="15371" max="15615" width="11.5546875" style="150"/>
    <col min="15616" max="15616" width="4.109375" style="150" customWidth="1"/>
    <col min="15617" max="15617" width="60.6640625" style="150" customWidth="1"/>
    <col min="15618" max="15618" width="22.109375" style="150" customWidth="1"/>
    <col min="15619" max="15619" width="5.33203125" style="150" customWidth="1"/>
    <col min="15620" max="15620" width="10.5546875" style="150" customWidth="1"/>
    <col min="15621" max="15621" width="10.6640625" style="150" customWidth="1"/>
    <col min="15622" max="15622" width="13.88671875" style="150" customWidth="1"/>
    <col min="15623" max="15623" width="7.5546875" style="150" customWidth="1"/>
    <col min="15624" max="15624" width="13.88671875" style="150" customWidth="1"/>
    <col min="15625" max="15625" width="13.33203125" style="150" customWidth="1"/>
    <col min="15626" max="15626" width="19.109375" style="150" customWidth="1"/>
    <col min="15627" max="15871" width="11.5546875" style="150"/>
    <col min="15872" max="15872" width="4.109375" style="150" customWidth="1"/>
    <col min="15873" max="15873" width="60.6640625" style="150" customWidth="1"/>
    <col min="15874" max="15874" width="22.109375" style="150" customWidth="1"/>
    <col min="15875" max="15875" width="5.33203125" style="150" customWidth="1"/>
    <col min="15876" max="15876" width="10.5546875" style="150" customWidth="1"/>
    <col min="15877" max="15877" width="10.6640625" style="150" customWidth="1"/>
    <col min="15878" max="15878" width="13.88671875" style="150" customWidth="1"/>
    <col min="15879" max="15879" width="7.5546875" style="150" customWidth="1"/>
    <col min="15880" max="15880" width="13.88671875" style="150" customWidth="1"/>
    <col min="15881" max="15881" width="13.33203125" style="150" customWidth="1"/>
    <col min="15882" max="15882" width="19.109375" style="150" customWidth="1"/>
    <col min="15883" max="16127" width="11.5546875" style="150"/>
    <col min="16128" max="16128" width="4.109375" style="150" customWidth="1"/>
    <col min="16129" max="16129" width="60.6640625" style="150" customWidth="1"/>
    <col min="16130" max="16130" width="22.109375" style="150" customWidth="1"/>
    <col min="16131" max="16131" width="5.33203125" style="150" customWidth="1"/>
    <col min="16132" max="16132" width="10.5546875" style="150" customWidth="1"/>
    <col min="16133" max="16133" width="10.6640625" style="150" customWidth="1"/>
    <col min="16134" max="16134" width="13.88671875" style="150" customWidth="1"/>
    <col min="16135" max="16135" width="7.5546875" style="150" customWidth="1"/>
    <col min="16136" max="16136" width="13.88671875" style="150" customWidth="1"/>
    <col min="16137" max="16137" width="13.33203125" style="150" customWidth="1"/>
    <col min="16138" max="16138" width="19.109375" style="150" customWidth="1"/>
    <col min="16139" max="16384" width="11.5546875" style="150"/>
  </cols>
  <sheetData>
    <row r="1" spans="1:10">
      <c r="J1" s="151" t="s">
        <v>566</v>
      </c>
    </row>
    <row r="2" spans="1:10" s="405" customFormat="1" ht="13.2">
      <c r="A2" s="404"/>
      <c r="B2" s="527" t="s">
        <v>565</v>
      </c>
      <c r="C2" s="527"/>
      <c r="D2" s="527"/>
      <c r="E2" s="527"/>
      <c r="F2" s="527"/>
      <c r="H2" s="150"/>
      <c r="I2" s="528"/>
      <c r="J2" s="528"/>
    </row>
    <row r="3" spans="1:10" s="409" customFormat="1" ht="30.6">
      <c r="A3" s="406" t="s">
        <v>0</v>
      </c>
      <c r="B3" s="406" t="s">
        <v>318</v>
      </c>
      <c r="C3" s="406" t="s">
        <v>319</v>
      </c>
      <c r="D3" s="406" t="s">
        <v>144</v>
      </c>
      <c r="E3" s="90" t="s">
        <v>3</v>
      </c>
      <c r="F3" s="407" t="s">
        <v>4</v>
      </c>
      <c r="G3" s="406" t="s">
        <v>5</v>
      </c>
      <c r="H3" s="406" t="s">
        <v>6</v>
      </c>
      <c r="I3" s="408" t="s">
        <v>234</v>
      </c>
      <c r="J3" s="406" t="s">
        <v>7</v>
      </c>
    </row>
    <row r="4" spans="1:10" ht="25.95" customHeight="1">
      <c r="A4" s="410">
        <v>1</v>
      </c>
      <c r="B4" s="308" t="s">
        <v>443</v>
      </c>
      <c r="C4" s="411" t="s">
        <v>8</v>
      </c>
      <c r="D4" s="412">
        <v>180</v>
      </c>
      <c r="E4" s="91"/>
      <c r="F4" s="92">
        <f>D4*E4</f>
        <v>0</v>
      </c>
      <c r="G4" s="413"/>
      <c r="H4" s="414"/>
      <c r="J4" s="415"/>
    </row>
    <row r="5" spans="1:10" ht="30.6" customHeight="1">
      <c r="A5" s="304">
        <v>2</v>
      </c>
      <c r="B5" s="308" t="s">
        <v>444</v>
      </c>
      <c r="C5" s="304" t="s">
        <v>157</v>
      </c>
      <c r="D5" s="304">
        <v>50</v>
      </c>
      <c r="E5" s="94"/>
      <c r="F5" s="95">
        <f>D5*E5</f>
        <v>0</v>
      </c>
      <c r="G5" s="413"/>
      <c r="H5" s="414"/>
      <c r="I5" s="416"/>
      <c r="J5" s="149"/>
    </row>
    <row r="6" spans="1:10" ht="34.200000000000003">
      <c r="A6" s="304">
        <v>3</v>
      </c>
      <c r="B6" s="308" t="s">
        <v>445</v>
      </c>
      <c r="C6" s="529" t="s">
        <v>8</v>
      </c>
      <c r="D6" s="529">
        <v>120</v>
      </c>
      <c r="E6" s="533"/>
      <c r="F6" s="533">
        <f>D6*E6</f>
        <v>0</v>
      </c>
      <c r="G6" s="536"/>
      <c r="H6" s="537"/>
      <c r="I6" s="304"/>
      <c r="J6" s="530"/>
    </row>
    <row r="7" spans="1:10" ht="45.6" customHeight="1">
      <c r="A7" s="304">
        <v>4</v>
      </c>
      <c r="B7" s="308" t="s">
        <v>446</v>
      </c>
      <c r="C7" s="529"/>
      <c r="D7" s="529"/>
      <c r="E7" s="534"/>
      <c r="F7" s="534"/>
      <c r="G7" s="536"/>
      <c r="H7" s="538"/>
      <c r="I7" s="304"/>
      <c r="J7" s="531"/>
    </row>
    <row r="8" spans="1:10" ht="46.2" customHeight="1">
      <c r="A8" s="304">
        <v>5</v>
      </c>
      <c r="B8" s="374" t="s">
        <v>447</v>
      </c>
      <c r="C8" s="529"/>
      <c r="D8" s="529"/>
      <c r="E8" s="535"/>
      <c r="F8" s="535"/>
      <c r="G8" s="536"/>
      <c r="H8" s="539"/>
      <c r="I8" s="304"/>
      <c r="J8" s="532"/>
    </row>
    <row r="9" spans="1:10" ht="39.6" customHeight="1">
      <c r="A9" s="304">
        <v>6</v>
      </c>
      <c r="B9" s="374" t="s">
        <v>448</v>
      </c>
      <c r="C9" s="304" t="s">
        <v>157</v>
      </c>
      <c r="D9" s="304">
        <v>40</v>
      </c>
      <c r="E9" s="128"/>
      <c r="F9" s="129">
        <f>D9*E9</f>
        <v>0</v>
      </c>
      <c r="G9" s="413"/>
      <c r="H9" s="417"/>
      <c r="I9" s="304"/>
      <c r="J9" s="149"/>
    </row>
    <row r="10" spans="1:10">
      <c r="A10" s="304">
        <v>7</v>
      </c>
      <c r="B10" s="308" t="s">
        <v>320</v>
      </c>
      <c r="C10" s="304" t="s">
        <v>157</v>
      </c>
      <c r="D10" s="418">
        <v>200</v>
      </c>
      <c r="E10" s="96"/>
      <c r="F10" s="95">
        <f>D10*E10</f>
        <v>0</v>
      </c>
      <c r="G10" s="419"/>
      <c r="H10" s="417"/>
      <c r="I10" s="304"/>
      <c r="J10" s="149"/>
    </row>
    <row r="11" spans="1:10">
      <c r="A11" s="304">
        <v>8</v>
      </c>
      <c r="B11" s="308" t="s">
        <v>321</v>
      </c>
      <c r="C11" s="304" t="s">
        <v>157</v>
      </c>
      <c r="D11" s="418">
        <v>200</v>
      </c>
      <c r="E11" s="96"/>
      <c r="F11" s="95">
        <f t="shared" ref="F11:F17" si="0">D11*E11</f>
        <v>0</v>
      </c>
      <c r="G11" s="419"/>
      <c r="H11" s="417"/>
      <c r="I11" s="304"/>
      <c r="J11" s="149"/>
    </row>
    <row r="12" spans="1:10" ht="22.8">
      <c r="A12" s="304">
        <v>9</v>
      </c>
      <c r="B12" s="308" t="s">
        <v>453</v>
      </c>
      <c r="C12" s="304" t="s">
        <v>157</v>
      </c>
      <c r="D12" s="418">
        <v>10</v>
      </c>
      <c r="E12" s="96"/>
      <c r="F12" s="95">
        <f t="shared" si="0"/>
        <v>0</v>
      </c>
      <c r="G12" s="419"/>
      <c r="H12" s="417"/>
      <c r="I12" s="304"/>
      <c r="J12" s="149"/>
    </row>
    <row r="13" spans="1:10" ht="22.8">
      <c r="A13" s="304">
        <v>10</v>
      </c>
      <c r="B13" s="308" t="s">
        <v>454</v>
      </c>
      <c r="C13" s="304" t="s">
        <v>157</v>
      </c>
      <c r="D13" s="304">
        <v>10</v>
      </c>
      <c r="E13" s="95"/>
      <c r="F13" s="95">
        <f t="shared" si="0"/>
        <v>0</v>
      </c>
      <c r="G13" s="419"/>
      <c r="H13" s="417"/>
      <c r="I13" s="149"/>
      <c r="J13" s="149"/>
    </row>
    <row r="14" spans="1:10" ht="27.6" customHeight="1">
      <c r="A14" s="304">
        <v>11</v>
      </c>
      <c r="B14" s="308" t="s">
        <v>449</v>
      </c>
      <c r="C14" s="304" t="s">
        <v>157</v>
      </c>
      <c r="D14" s="304">
        <v>10</v>
      </c>
      <c r="E14" s="95"/>
      <c r="F14" s="95">
        <f t="shared" si="0"/>
        <v>0</v>
      </c>
      <c r="G14" s="419"/>
      <c r="H14" s="417"/>
      <c r="I14" s="149"/>
      <c r="J14" s="149"/>
    </row>
    <row r="15" spans="1:10" ht="27.6" customHeight="1">
      <c r="A15" s="304">
        <v>12</v>
      </c>
      <c r="B15" s="308" t="s">
        <v>450</v>
      </c>
      <c r="C15" s="304" t="s">
        <v>157</v>
      </c>
      <c r="D15" s="304">
        <v>10</v>
      </c>
      <c r="E15" s="95"/>
      <c r="F15" s="95">
        <f t="shared" si="0"/>
        <v>0</v>
      </c>
      <c r="G15" s="419"/>
      <c r="H15" s="417"/>
      <c r="I15" s="149"/>
      <c r="J15" s="149"/>
    </row>
    <row r="16" spans="1:10" ht="27.6" customHeight="1">
      <c r="A16" s="304">
        <v>13</v>
      </c>
      <c r="B16" s="308" t="s">
        <v>451</v>
      </c>
      <c r="C16" s="304" t="s">
        <v>157</v>
      </c>
      <c r="D16" s="304">
        <v>20</v>
      </c>
      <c r="E16" s="95"/>
      <c r="F16" s="95">
        <f t="shared" si="0"/>
        <v>0</v>
      </c>
      <c r="G16" s="419"/>
      <c r="H16" s="417"/>
      <c r="I16" s="149"/>
      <c r="J16" s="149"/>
    </row>
    <row r="17" spans="1:10" ht="34.200000000000003">
      <c r="A17" s="304">
        <v>14</v>
      </c>
      <c r="B17" s="308" t="s">
        <v>452</v>
      </c>
      <c r="C17" s="304" t="s">
        <v>157</v>
      </c>
      <c r="D17" s="304">
        <v>10</v>
      </c>
      <c r="E17" s="95"/>
      <c r="F17" s="95">
        <f t="shared" si="0"/>
        <v>0</v>
      </c>
      <c r="G17" s="419"/>
      <c r="H17" s="417"/>
      <c r="I17" s="149"/>
      <c r="J17" s="149"/>
    </row>
    <row r="18" spans="1:10">
      <c r="A18" s="420"/>
      <c r="B18" s="525" t="s">
        <v>71</v>
      </c>
      <c r="C18" s="525"/>
      <c r="D18" s="525"/>
      <c r="E18" s="525"/>
      <c r="F18" s="98">
        <f>SUM(F4:F17)</f>
        <v>0</v>
      </c>
      <c r="G18" s="99"/>
      <c r="H18" s="421">
        <f>SUM(H4:H17)</f>
        <v>0</v>
      </c>
      <c r="I18" s="185"/>
    </row>
    <row r="20" spans="1:10">
      <c r="H20" s="217"/>
      <c r="I20" s="217"/>
      <c r="J20" s="217"/>
    </row>
    <row r="21" spans="1:10" s="151" customFormat="1">
      <c r="A21" s="526" t="s">
        <v>322</v>
      </c>
      <c r="B21" s="526"/>
      <c r="C21" s="526"/>
      <c r="D21" s="526"/>
      <c r="E21" s="526"/>
      <c r="F21" s="526"/>
      <c r="H21" s="422"/>
      <c r="I21" s="422"/>
      <c r="J21" s="422"/>
    </row>
    <row r="22" spans="1:10" s="151" customFormat="1">
      <c r="A22" s="526" t="s">
        <v>323</v>
      </c>
      <c r="B22" s="526"/>
      <c r="C22" s="526"/>
      <c r="D22" s="526"/>
      <c r="E22" s="526"/>
      <c r="F22" s="526"/>
      <c r="H22" s="422"/>
      <c r="I22" s="422"/>
      <c r="J22" s="422"/>
    </row>
    <row r="23" spans="1:10" s="151" customFormat="1">
      <c r="A23" s="230" t="s">
        <v>455</v>
      </c>
      <c r="B23" s="151" t="s">
        <v>456</v>
      </c>
    </row>
    <row r="24" spans="1:10">
      <c r="A24" s="217"/>
      <c r="B24" s="217"/>
      <c r="C24" s="217"/>
      <c r="D24" s="217"/>
      <c r="E24" s="217"/>
      <c r="F24" s="217"/>
      <c r="G24" s="217"/>
    </row>
    <row r="25" spans="1:10">
      <c r="A25" s="217" t="s">
        <v>324</v>
      </c>
      <c r="B25" s="217"/>
      <c r="C25" s="217"/>
      <c r="D25" s="217"/>
      <c r="E25" s="217"/>
      <c r="F25" s="217"/>
      <c r="G25" s="217"/>
    </row>
  </sheetData>
  <mergeCells count="12">
    <mergeCell ref="B18:E18"/>
    <mergeCell ref="A21:F21"/>
    <mergeCell ref="A22:F22"/>
    <mergeCell ref="B2:F2"/>
    <mergeCell ref="I2:J2"/>
    <mergeCell ref="D6:D8"/>
    <mergeCell ref="C6:C8"/>
    <mergeCell ref="J6:J8"/>
    <mergeCell ref="E6:E8"/>
    <mergeCell ref="F6:F8"/>
    <mergeCell ref="G6:G8"/>
    <mergeCell ref="H6:H8"/>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view="pageBreakPreview" zoomScaleNormal="100" zoomScaleSheetLayoutView="100" workbookViewId="0">
      <selection activeCell="G11" sqref="G11"/>
    </sheetView>
  </sheetViews>
  <sheetFormatPr defaultRowHeight="14.4"/>
  <cols>
    <col min="1" max="1" width="4.6640625" style="166" customWidth="1"/>
    <col min="2" max="2" width="77.44140625" style="166" customWidth="1"/>
    <col min="3" max="3" width="5.44140625" style="166" customWidth="1"/>
    <col min="4" max="4" width="8.5546875" style="166" customWidth="1"/>
    <col min="5" max="5" width="11.44140625" style="166" customWidth="1"/>
    <col min="6" max="6" width="16.33203125" style="166" customWidth="1"/>
    <col min="7" max="7" width="7.33203125" style="166" customWidth="1"/>
    <col min="8" max="8" width="12.109375" style="166" bestFit="1" customWidth="1"/>
    <col min="9" max="9" width="15.5546875" style="166" customWidth="1"/>
    <col min="10" max="10" width="15.5546875" style="166" bestFit="1" customWidth="1"/>
    <col min="11" max="256" width="8.88671875" style="166"/>
    <col min="257" max="257" width="4.6640625" style="166" customWidth="1"/>
    <col min="258" max="258" width="77.44140625" style="166" customWidth="1"/>
    <col min="259" max="259" width="5.44140625" style="166" customWidth="1"/>
    <col min="260" max="260" width="8.5546875" style="166" customWidth="1"/>
    <col min="261" max="261" width="11.44140625" style="166" customWidth="1"/>
    <col min="262" max="262" width="16.33203125" style="166" customWidth="1"/>
    <col min="263" max="263" width="7.33203125" style="166" customWidth="1"/>
    <col min="264" max="264" width="12.109375" style="166" bestFit="1" customWidth="1"/>
    <col min="265" max="265" width="15.5546875" style="166" customWidth="1"/>
    <col min="266" max="266" width="14.44140625" style="166" customWidth="1"/>
    <col min="267" max="512" width="8.88671875" style="166"/>
    <col min="513" max="513" width="4.6640625" style="166" customWidth="1"/>
    <col min="514" max="514" width="77.44140625" style="166" customWidth="1"/>
    <col min="515" max="515" width="5.44140625" style="166" customWidth="1"/>
    <col min="516" max="516" width="8.5546875" style="166" customWidth="1"/>
    <col min="517" max="517" width="11.44140625" style="166" customWidth="1"/>
    <col min="518" max="518" width="16.33203125" style="166" customWidth="1"/>
    <col min="519" max="519" width="7.33203125" style="166" customWidth="1"/>
    <col min="520" max="520" width="12.109375" style="166" bestFit="1" customWidth="1"/>
    <col min="521" max="521" width="15.5546875" style="166" customWidth="1"/>
    <col min="522" max="522" width="14.44140625" style="166" customWidth="1"/>
    <col min="523" max="768" width="8.88671875" style="166"/>
    <col min="769" max="769" width="4.6640625" style="166" customWidth="1"/>
    <col min="770" max="770" width="77.44140625" style="166" customWidth="1"/>
    <col min="771" max="771" width="5.44140625" style="166" customWidth="1"/>
    <col min="772" max="772" width="8.5546875" style="166" customWidth="1"/>
    <col min="773" max="773" width="11.44140625" style="166" customWidth="1"/>
    <col min="774" max="774" width="16.33203125" style="166" customWidth="1"/>
    <col min="775" max="775" width="7.33203125" style="166" customWidth="1"/>
    <col min="776" max="776" width="12.109375" style="166" bestFit="1" customWidth="1"/>
    <col min="777" max="777" width="15.5546875" style="166" customWidth="1"/>
    <col min="778" max="778" width="14.44140625" style="166" customWidth="1"/>
    <col min="779" max="1024" width="8.88671875" style="166"/>
    <col min="1025" max="1025" width="4.6640625" style="166" customWidth="1"/>
    <col min="1026" max="1026" width="77.44140625" style="166" customWidth="1"/>
    <col min="1027" max="1027" width="5.44140625" style="166" customWidth="1"/>
    <col min="1028" max="1028" width="8.5546875" style="166" customWidth="1"/>
    <col min="1029" max="1029" width="11.44140625" style="166" customWidth="1"/>
    <col min="1030" max="1030" width="16.33203125" style="166" customWidth="1"/>
    <col min="1031" max="1031" width="7.33203125" style="166" customWidth="1"/>
    <col min="1032" max="1032" width="12.109375" style="166" bestFit="1" customWidth="1"/>
    <col min="1033" max="1033" width="15.5546875" style="166" customWidth="1"/>
    <col min="1034" max="1034" width="14.44140625" style="166" customWidth="1"/>
    <col min="1035" max="1280" width="8.88671875" style="166"/>
    <col min="1281" max="1281" width="4.6640625" style="166" customWidth="1"/>
    <col min="1282" max="1282" width="77.44140625" style="166" customWidth="1"/>
    <col min="1283" max="1283" width="5.44140625" style="166" customWidth="1"/>
    <col min="1284" max="1284" width="8.5546875" style="166" customWidth="1"/>
    <col min="1285" max="1285" width="11.44140625" style="166" customWidth="1"/>
    <col min="1286" max="1286" width="16.33203125" style="166" customWidth="1"/>
    <col min="1287" max="1287" width="7.33203125" style="166" customWidth="1"/>
    <col min="1288" max="1288" width="12.109375" style="166" bestFit="1" customWidth="1"/>
    <col min="1289" max="1289" width="15.5546875" style="166" customWidth="1"/>
    <col min="1290" max="1290" width="14.44140625" style="166" customWidth="1"/>
    <col min="1291" max="1536" width="8.88671875" style="166"/>
    <col min="1537" max="1537" width="4.6640625" style="166" customWidth="1"/>
    <col min="1538" max="1538" width="77.44140625" style="166" customWidth="1"/>
    <col min="1539" max="1539" width="5.44140625" style="166" customWidth="1"/>
    <col min="1540" max="1540" width="8.5546875" style="166" customWidth="1"/>
    <col min="1541" max="1541" width="11.44140625" style="166" customWidth="1"/>
    <col min="1542" max="1542" width="16.33203125" style="166" customWidth="1"/>
    <col min="1543" max="1543" width="7.33203125" style="166" customWidth="1"/>
    <col min="1544" max="1544" width="12.109375" style="166" bestFit="1" customWidth="1"/>
    <col min="1545" max="1545" width="15.5546875" style="166" customWidth="1"/>
    <col min="1546" max="1546" width="14.44140625" style="166" customWidth="1"/>
    <col min="1547" max="1792" width="8.88671875" style="166"/>
    <col min="1793" max="1793" width="4.6640625" style="166" customWidth="1"/>
    <col min="1794" max="1794" width="77.44140625" style="166" customWidth="1"/>
    <col min="1795" max="1795" width="5.44140625" style="166" customWidth="1"/>
    <col min="1796" max="1796" width="8.5546875" style="166" customWidth="1"/>
    <col min="1797" max="1797" width="11.44140625" style="166" customWidth="1"/>
    <col min="1798" max="1798" width="16.33203125" style="166" customWidth="1"/>
    <col min="1799" max="1799" width="7.33203125" style="166" customWidth="1"/>
    <col min="1800" max="1800" width="12.109375" style="166" bestFit="1" customWidth="1"/>
    <col min="1801" max="1801" width="15.5546875" style="166" customWidth="1"/>
    <col min="1802" max="1802" width="14.44140625" style="166" customWidth="1"/>
    <col min="1803" max="2048" width="8.88671875" style="166"/>
    <col min="2049" max="2049" width="4.6640625" style="166" customWidth="1"/>
    <col min="2050" max="2050" width="77.44140625" style="166" customWidth="1"/>
    <col min="2051" max="2051" width="5.44140625" style="166" customWidth="1"/>
    <col min="2052" max="2052" width="8.5546875" style="166" customWidth="1"/>
    <col min="2053" max="2053" width="11.44140625" style="166" customWidth="1"/>
    <col min="2054" max="2054" width="16.33203125" style="166" customWidth="1"/>
    <col min="2055" max="2055" width="7.33203125" style="166" customWidth="1"/>
    <col min="2056" max="2056" width="12.109375" style="166" bestFit="1" customWidth="1"/>
    <col min="2057" max="2057" width="15.5546875" style="166" customWidth="1"/>
    <col min="2058" max="2058" width="14.44140625" style="166" customWidth="1"/>
    <col min="2059" max="2304" width="8.88671875" style="166"/>
    <col min="2305" max="2305" width="4.6640625" style="166" customWidth="1"/>
    <col min="2306" max="2306" width="77.44140625" style="166" customWidth="1"/>
    <col min="2307" max="2307" width="5.44140625" style="166" customWidth="1"/>
    <col min="2308" max="2308" width="8.5546875" style="166" customWidth="1"/>
    <col min="2309" max="2309" width="11.44140625" style="166" customWidth="1"/>
    <col min="2310" max="2310" width="16.33203125" style="166" customWidth="1"/>
    <col min="2311" max="2311" width="7.33203125" style="166" customWidth="1"/>
    <col min="2312" max="2312" width="12.109375" style="166" bestFit="1" customWidth="1"/>
    <col min="2313" max="2313" width="15.5546875" style="166" customWidth="1"/>
    <col min="2314" max="2314" width="14.44140625" style="166" customWidth="1"/>
    <col min="2315" max="2560" width="8.88671875" style="166"/>
    <col min="2561" max="2561" width="4.6640625" style="166" customWidth="1"/>
    <col min="2562" max="2562" width="77.44140625" style="166" customWidth="1"/>
    <col min="2563" max="2563" width="5.44140625" style="166" customWidth="1"/>
    <col min="2564" max="2564" width="8.5546875" style="166" customWidth="1"/>
    <col min="2565" max="2565" width="11.44140625" style="166" customWidth="1"/>
    <col min="2566" max="2566" width="16.33203125" style="166" customWidth="1"/>
    <col min="2567" max="2567" width="7.33203125" style="166" customWidth="1"/>
    <col min="2568" max="2568" width="12.109375" style="166" bestFit="1" customWidth="1"/>
    <col min="2569" max="2569" width="15.5546875" style="166" customWidth="1"/>
    <col min="2570" max="2570" width="14.44140625" style="166" customWidth="1"/>
    <col min="2571" max="2816" width="8.88671875" style="166"/>
    <col min="2817" max="2817" width="4.6640625" style="166" customWidth="1"/>
    <col min="2818" max="2818" width="77.44140625" style="166" customWidth="1"/>
    <col min="2819" max="2819" width="5.44140625" style="166" customWidth="1"/>
    <col min="2820" max="2820" width="8.5546875" style="166" customWidth="1"/>
    <col min="2821" max="2821" width="11.44140625" style="166" customWidth="1"/>
    <col min="2822" max="2822" width="16.33203125" style="166" customWidth="1"/>
    <col min="2823" max="2823" width="7.33203125" style="166" customWidth="1"/>
    <col min="2824" max="2824" width="12.109375" style="166" bestFit="1" customWidth="1"/>
    <col min="2825" max="2825" width="15.5546875" style="166" customWidth="1"/>
    <col min="2826" max="2826" width="14.44140625" style="166" customWidth="1"/>
    <col min="2827" max="3072" width="8.88671875" style="166"/>
    <col min="3073" max="3073" width="4.6640625" style="166" customWidth="1"/>
    <col min="3074" max="3074" width="77.44140625" style="166" customWidth="1"/>
    <col min="3075" max="3075" width="5.44140625" style="166" customWidth="1"/>
    <col min="3076" max="3076" width="8.5546875" style="166" customWidth="1"/>
    <col min="3077" max="3077" width="11.44140625" style="166" customWidth="1"/>
    <col min="3078" max="3078" width="16.33203125" style="166" customWidth="1"/>
    <col min="3079" max="3079" width="7.33203125" style="166" customWidth="1"/>
    <col min="3080" max="3080" width="12.109375" style="166" bestFit="1" customWidth="1"/>
    <col min="3081" max="3081" width="15.5546875" style="166" customWidth="1"/>
    <col min="3082" max="3082" width="14.44140625" style="166" customWidth="1"/>
    <col min="3083" max="3328" width="8.88671875" style="166"/>
    <col min="3329" max="3329" width="4.6640625" style="166" customWidth="1"/>
    <col min="3330" max="3330" width="77.44140625" style="166" customWidth="1"/>
    <col min="3331" max="3331" width="5.44140625" style="166" customWidth="1"/>
    <col min="3332" max="3332" width="8.5546875" style="166" customWidth="1"/>
    <col min="3333" max="3333" width="11.44140625" style="166" customWidth="1"/>
    <col min="3334" max="3334" width="16.33203125" style="166" customWidth="1"/>
    <col min="3335" max="3335" width="7.33203125" style="166" customWidth="1"/>
    <col min="3336" max="3336" width="12.109375" style="166" bestFit="1" customWidth="1"/>
    <col min="3337" max="3337" width="15.5546875" style="166" customWidth="1"/>
    <col min="3338" max="3338" width="14.44140625" style="166" customWidth="1"/>
    <col min="3339" max="3584" width="8.88671875" style="166"/>
    <col min="3585" max="3585" width="4.6640625" style="166" customWidth="1"/>
    <col min="3586" max="3586" width="77.44140625" style="166" customWidth="1"/>
    <col min="3587" max="3587" width="5.44140625" style="166" customWidth="1"/>
    <col min="3588" max="3588" width="8.5546875" style="166" customWidth="1"/>
    <col min="3589" max="3589" width="11.44140625" style="166" customWidth="1"/>
    <col min="3590" max="3590" width="16.33203125" style="166" customWidth="1"/>
    <col min="3591" max="3591" width="7.33203125" style="166" customWidth="1"/>
    <col min="3592" max="3592" width="12.109375" style="166" bestFit="1" customWidth="1"/>
    <col min="3593" max="3593" width="15.5546875" style="166" customWidth="1"/>
    <col min="3594" max="3594" width="14.44140625" style="166" customWidth="1"/>
    <col min="3595" max="3840" width="8.88671875" style="166"/>
    <col min="3841" max="3841" width="4.6640625" style="166" customWidth="1"/>
    <col min="3842" max="3842" width="77.44140625" style="166" customWidth="1"/>
    <col min="3843" max="3843" width="5.44140625" style="166" customWidth="1"/>
    <col min="3844" max="3844" width="8.5546875" style="166" customWidth="1"/>
    <col min="3845" max="3845" width="11.44140625" style="166" customWidth="1"/>
    <col min="3846" max="3846" width="16.33203125" style="166" customWidth="1"/>
    <col min="3847" max="3847" width="7.33203125" style="166" customWidth="1"/>
    <col min="3848" max="3848" width="12.109375" style="166" bestFit="1" customWidth="1"/>
    <col min="3849" max="3849" width="15.5546875" style="166" customWidth="1"/>
    <col min="3850" max="3850" width="14.44140625" style="166" customWidth="1"/>
    <col min="3851" max="4096" width="8.88671875" style="166"/>
    <col min="4097" max="4097" width="4.6640625" style="166" customWidth="1"/>
    <col min="4098" max="4098" width="77.44140625" style="166" customWidth="1"/>
    <col min="4099" max="4099" width="5.44140625" style="166" customWidth="1"/>
    <col min="4100" max="4100" width="8.5546875" style="166" customWidth="1"/>
    <col min="4101" max="4101" width="11.44140625" style="166" customWidth="1"/>
    <col min="4102" max="4102" width="16.33203125" style="166" customWidth="1"/>
    <col min="4103" max="4103" width="7.33203125" style="166" customWidth="1"/>
    <col min="4104" max="4104" width="12.109375" style="166" bestFit="1" customWidth="1"/>
    <col min="4105" max="4105" width="15.5546875" style="166" customWidth="1"/>
    <col min="4106" max="4106" width="14.44140625" style="166" customWidth="1"/>
    <col min="4107" max="4352" width="8.88671875" style="166"/>
    <col min="4353" max="4353" width="4.6640625" style="166" customWidth="1"/>
    <col min="4354" max="4354" width="77.44140625" style="166" customWidth="1"/>
    <col min="4355" max="4355" width="5.44140625" style="166" customWidth="1"/>
    <col min="4356" max="4356" width="8.5546875" style="166" customWidth="1"/>
    <col min="4357" max="4357" width="11.44140625" style="166" customWidth="1"/>
    <col min="4358" max="4358" width="16.33203125" style="166" customWidth="1"/>
    <col min="4359" max="4359" width="7.33203125" style="166" customWidth="1"/>
    <col min="4360" max="4360" width="12.109375" style="166" bestFit="1" customWidth="1"/>
    <col min="4361" max="4361" width="15.5546875" style="166" customWidth="1"/>
    <col min="4362" max="4362" width="14.44140625" style="166" customWidth="1"/>
    <col min="4363" max="4608" width="8.88671875" style="166"/>
    <col min="4609" max="4609" width="4.6640625" style="166" customWidth="1"/>
    <col min="4610" max="4610" width="77.44140625" style="166" customWidth="1"/>
    <col min="4611" max="4611" width="5.44140625" style="166" customWidth="1"/>
    <col min="4612" max="4612" width="8.5546875" style="166" customWidth="1"/>
    <col min="4613" max="4613" width="11.44140625" style="166" customWidth="1"/>
    <col min="4614" max="4614" width="16.33203125" style="166" customWidth="1"/>
    <col min="4615" max="4615" width="7.33203125" style="166" customWidth="1"/>
    <col min="4616" max="4616" width="12.109375" style="166" bestFit="1" customWidth="1"/>
    <col min="4617" max="4617" width="15.5546875" style="166" customWidth="1"/>
    <col min="4618" max="4618" width="14.44140625" style="166" customWidth="1"/>
    <col min="4619" max="4864" width="8.88671875" style="166"/>
    <col min="4865" max="4865" width="4.6640625" style="166" customWidth="1"/>
    <col min="4866" max="4866" width="77.44140625" style="166" customWidth="1"/>
    <col min="4867" max="4867" width="5.44140625" style="166" customWidth="1"/>
    <col min="4868" max="4868" width="8.5546875" style="166" customWidth="1"/>
    <col min="4869" max="4869" width="11.44140625" style="166" customWidth="1"/>
    <col min="4870" max="4870" width="16.33203125" style="166" customWidth="1"/>
    <col min="4871" max="4871" width="7.33203125" style="166" customWidth="1"/>
    <col min="4872" max="4872" width="12.109375" style="166" bestFit="1" customWidth="1"/>
    <col min="4873" max="4873" width="15.5546875" style="166" customWidth="1"/>
    <col min="4874" max="4874" width="14.44140625" style="166" customWidth="1"/>
    <col min="4875" max="5120" width="8.88671875" style="166"/>
    <col min="5121" max="5121" width="4.6640625" style="166" customWidth="1"/>
    <col min="5122" max="5122" width="77.44140625" style="166" customWidth="1"/>
    <col min="5123" max="5123" width="5.44140625" style="166" customWidth="1"/>
    <col min="5124" max="5124" width="8.5546875" style="166" customWidth="1"/>
    <col min="5125" max="5125" width="11.44140625" style="166" customWidth="1"/>
    <col min="5126" max="5126" width="16.33203125" style="166" customWidth="1"/>
    <col min="5127" max="5127" width="7.33203125" style="166" customWidth="1"/>
    <col min="5128" max="5128" width="12.109375" style="166" bestFit="1" customWidth="1"/>
    <col min="5129" max="5129" width="15.5546875" style="166" customWidth="1"/>
    <col min="5130" max="5130" width="14.44140625" style="166" customWidth="1"/>
    <col min="5131" max="5376" width="8.88671875" style="166"/>
    <col min="5377" max="5377" width="4.6640625" style="166" customWidth="1"/>
    <col min="5378" max="5378" width="77.44140625" style="166" customWidth="1"/>
    <col min="5379" max="5379" width="5.44140625" style="166" customWidth="1"/>
    <col min="5380" max="5380" width="8.5546875" style="166" customWidth="1"/>
    <col min="5381" max="5381" width="11.44140625" style="166" customWidth="1"/>
    <col min="5382" max="5382" width="16.33203125" style="166" customWidth="1"/>
    <col min="5383" max="5383" width="7.33203125" style="166" customWidth="1"/>
    <col min="5384" max="5384" width="12.109375" style="166" bestFit="1" customWidth="1"/>
    <col min="5385" max="5385" width="15.5546875" style="166" customWidth="1"/>
    <col min="5386" max="5386" width="14.44140625" style="166" customWidth="1"/>
    <col min="5387" max="5632" width="8.88671875" style="166"/>
    <col min="5633" max="5633" width="4.6640625" style="166" customWidth="1"/>
    <col min="5634" max="5634" width="77.44140625" style="166" customWidth="1"/>
    <col min="5635" max="5635" width="5.44140625" style="166" customWidth="1"/>
    <col min="5636" max="5636" width="8.5546875" style="166" customWidth="1"/>
    <col min="5637" max="5637" width="11.44140625" style="166" customWidth="1"/>
    <col min="5638" max="5638" width="16.33203125" style="166" customWidth="1"/>
    <col min="5639" max="5639" width="7.33203125" style="166" customWidth="1"/>
    <col min="5640" max="5640" width="12.109375" style="166" bestFit="1" customWidth="1"/>
    <col min="5641" max="5641" width="15.5546875" style="166" customWidth="1"/>
    <col min="5642" max="5642" width="14.44140625" style="166" customWidth="1"/>
    <col min="5643" max="5888" width="8.88671875" style="166"/>
    <col min="5889" max="5889" width="4.6640625" style="166" customWidth="1"/>
    <col min="5890" max="5890" width="77.44140625" style="166" customWidth="1"/>
    <col min="5891" max="5891" width="5.44140625" style="166" customWidth="1"/>
    <col min="5892" max="5892" width="8.5546875" style="166" customWidth="1"/>
    <col min="5893" max="5893" width="11.44140625" style="166" customWidth="1"/>
    <col min="5894" max="5894" width="16.33203125" style="166" customWidth="1"/>
    <col min="5895" max="5895" width="7.33203125" style="166" customWidth="1"/>
    <col min="5896" max="5896" width="12.109375" style="166" bestFit="1" customWidth="1"/>
    <col min="5897" max="5897" width="15.5546875" style="166" customWidth="1"/>
    <col min="5898" max="5898" width="14.44140625" style="166" customWidth="1"/>
    <col min="5899" max="6144" width="8.88671875" style="166"/>
    <col min="6145" max="6145" width="4.6640625" style="166" customWidth="1"/>
    <col min="6146" max="6146" width="77.44140625" style="166" customWidth="1"/>
    <col min="6147" max="6147" width="5.44140625" style="166" customWidth="1"/>
    <col min="6148" max="6148" width="8.5546875" style="166" customWidth="1"/>
    <col min="6149" max="6149" width="11.44140625" style="166" customWidth="1"/>
    <col min="6150" max="6150" width="16.33203125" style="166" customWidth="1"/>
    <col min="6151" max="6151" width="7.33203125" style="166" customWidth="1"/>
    <col min="6152" max="6152" width="12.109375" style="166" bestFit="1" customWidth="1"/>
    <col min="6153" max="6153" width="15.5546875" style="166" customWidth="1"/>
    <col min="6154" max="6154" width="14.44140625" style="166" customWidth="1"/>
    <col min="6155" max="6400" width="8.88671875" style="166"/>
    <col min="6401" max="6401" width="4.6640625" style="166" customWidth="1"/>
    <col min="6402" max="6402" width="77.44140625" style="166" customWidth="1"/>
    <col min="6403" max="6403" width="5.44140625" style="166" customWidth="1"/>
    <col min="6404" max="6404" width="8.5546875" style="166" customWidth="1"/>
    <col min="6405" max="6405" width="11.44140625" style="166" customWidth="1"/>
    <col min="6406" max="6406" width="16.33203125" style="166" customWidth="1"/>
    <col min="6407" max="6407" width="7.33203125" style="166" customWidth="1"/>
    <col min="6408" max="6408" width="12.109375" style="166" bestFit="1" customWidth="1"/>
    <col min="6409" max="6409" width="15.5546875" style="166" customWidth="1"/>
    <col min="6410" max="6410" width="14.44140625" style="166" customWidth="1"/>
    <col min="6411" max="6656" width="8.88671875" style="166"/>
    <col min="6657" max="6657" width="4.6640625" style="166" customWidth="1"/>
    <col min="6658" max="6658" width="77.44140625" style="166" customWidth="1"/>
    <col min="6659" max="6659" width="5.44140625" style="166" customWidth="1"/>
    <col min="6660" max="6660" width="8.5546875" style="166" customWidth="1"/>
    <col min="6661" max="6661" width="11.44140625" style="166" customWidth="1"/>
    <col min="6662" max="6662" width="16.33203125" style="166" customWidth="1"/>
    <col min="6663" max="6663" width="7.33203125" style="166" customWidth="1"/>
    <col min="6664" max="6664" width="12.109375" style="166" bestFit="1" customWidth="1"/>
    <col min="6665" max="6665" width="15.5546875" style="166" customWidth="1"/>
    <col min="6666" max="6666" width="14.44140625" style="166" customWidth="1"/>
    <col min="6667" max="6912" width="8.88671875" style="166"/>
    <col min="6913" max="6913" width="4.6640625" style="166" customWidth="1"/>
    <col min="6914" max="6914" width="77.44140625" style="166" customWidth="1"/>
    <col min="6915" max="6915" width="5.44140625" style="166" customWidth="1"/>
    <col min="6916" max="6916" width="8.5546875" style="166" customWidth="1"/>
    <col min="6917" max="6917" width="11.44140625" style="166" customWidth="1"/>
    <col min="6918" max="6918" width="16.33203125" style="166" customWidth="1"/>
    <col min="6919" max="6919" width="7.33203125" style="166" customWidth="1"/>
    <col min="6920" max="6920" width="12.109375" style="166" bestFit="1" customWidth="1"/>
    <col min="6921" max="6921" width="15.5546875" style="166" customWidth="1"/>
    <col min="6922" max="6922" width="14.44140625" style="166" customWidth="1"/>
    <col min="6923" max="7168" width="8.88671875" style="166"/>
    <col min="7169" max="7169" width="4.6640625" style="166" customWidth="1"/>
    <col min="7170" max="7170" width="77.44140625" style="166" customWidth="1"/>
    <col min="7171" max="7171" width="5.44140625" style="166" customWidth="1"/>
    <col min="7172" max="7172" width="8.5546875" style="166" customWidth="1"/>
    <col min="7173" max="7173" width="11.44140625" style="166" customWidth="1"/>
    <col min="7174" max="7174" width="16.33203125" style="166" customWidth="1"/>
    <col min="7175" max="7175" width="7.33203125" style="166" customWidth="1"/>
    <col min="7176" max="7176" width="12.109375" style="166" bestFit="1" customWidth="1"/>
    <col min="7177" max="7177" width="15.5546875" style="166" customWidth="1"/>
    <col min="7178" max="7178" width="14.44140625" style="166" customWidth="1"/>
    <col min="7179" max="7424" width="8.88671875" style="166"/>
    <col min="7425" max="7425" width="4.6640625" style="166" customWidth="1"/>
    <col min="7426" max="7426" width="77.44140625" style="166" customWidth="1"/>
    <col min="7427" max="7427" width="5.44140625" style="166" customWidth="1"/>
    <col min="7428" max="7428" width="8.5546875" style="166" customWidth="1"/>
    <col min="7429" max="7429" width="11.44140625" style="166" customWidth="1"/>
    <col min="7430" max="7430" width="16.33203125" style="166" customWidth="1"/>
    <col min="7431" max="7431" width="7.33203125" style="166" customWidth="1"/>
    <col min="7432" max="7432" width="12.109375" style="166" bestFit="1" customWidth="1"/>
    <col min="7433" max="7433" width="15.5546875" style="166" customWidth="1"/>
    <col min="7434" max="7434" width="14.44140625" style="166" customWidth="1"/>
    <col min="7435" max="7680" width="8.88671875" style="166"/>
    <col min="7681" max="7681" width="4.6640625" style="166" customWidth="1"/>
    <col min="7682" max="7682" width="77.44140625" style="166" customWidth="1"/>
    <col min="7683" max="7683" width="5.44140625" style="166" customWidth="1"/>
    <col min="7684" max="7684" width="8.5546875" style="166" customWidth="1"/>
    <col min="7685" max="7685" width="11.44140625" style="166" customWidth="1"/>
    <col min="7686" max="7686" width="16.33203125" style="166" customWidth="1"/>
    <col min="7687" max="7687" width="7.33203125" style="166" customWidth="1"/>
    <col min="7688" max="7688" width="12.109375" style="166" bestFit="1" customWidth="1"/>
    <col min="7689" max="7689" width="15.5546875" style="166" customWidth="1"/>
    <col min="7690" max="7690" width="14.44140625" style="166" customWidth="1"/>
    <col min="7691" max="7936" width="8.88671875" style="166"/>
    <col min="7937" max="7937" width="4.6640625" style="166" customWidth="1"/>
    <col min="7938" max="7938" width="77.44140625" style="166" customWidth="1"/>
    <col min="7939" max="7939" width="5.44140625" style="166" customWidth="1"/>
    <col min="7940" max="7940" width="8.5546875" style="166" customWidth="1"/>
    <col min="7941" max="7941" width="11.44140625" style="166" customWidth="1"/>
    <col min="7942" max="7942" width="16.33203125" style="166" customWidth="1"/>
    <col min="7943" max="7943" width="7.33203125" style="166" customWidth="1"/>
    <col min="7944" max="7944" width="12.109375" style="166" bestFit="1" customWidth="1"/>
    <col min="7945" max="7945" width="15.5546875" style="166" customWidth="1"/>
    <col min="7946" max="7946" width="14.44140625" style="166" customWidth="1"/>
    <col min="7947" max="8192" width="8.88671875" style="166"/>
    <col min="8193" max="8193" width="4.6640625" style="166" customWidth="1"/>
    <col min="8194" max="8194" width="77.44140625" style="166" customWidth="1"/>
    <col min="8195" max="8195" width="5.44140625" style="166" customWidth="1"/>
    <col min="8196" max="8196" width="8.5546875" style="166" customWidth="1"/>
    <col min="8197" max="8197" width="11.44140625" style="166" customWidth="1"/>
    <col min="8198" max="8198" width="16.33203125" style="166" customWidth="1"/>
    <col min="8199" max="8199" width="7.33203125" style="166" customWidth="1"/>
    <col min="8200" max="8200" width="12.109375" style="166" bestFit="1" customWidth="1"/>
    <col min="8201" max="8201" width="15.5546875" style="166" customWidth="1"/>
    <col min="8202" max="8202" width="14.44140625" style="166" customWidth="1"/>
    <col min="8203" max="8448" width="8.88671875" style="166"/>
    <col min="8449" max="8449" width="4.6640625" style="166" customWidth="1"/>
    <col min="8450" max="8450" width="77.44140625" style="166" customWidth="1"/>
    <col min="8451" max="8451" width="5.44140625" style="166" customWidth="1"/>
    <col min="8452" max="8452" width="8.5546875" style="166" customWidth="1"/>
    <col min="8453" max="8453" width="11.44140625" style="166" customWidth="1"/>
    <col min="8454" max="8454" width="16.33203125" style="166" customWidth="1"/>
    <col min="8455" max="8455" width="7.33203125" style="166" customWidth="1"/>
    <col min="8456" max="8456" width="12.109375" style="166" bestFit="1" customWidth="1"/>
    <col min="8457" max="8457" width="15.5546875" style="166" customWidth="1"/>
    <col min="8458" max="8458" width="14.44140625" style="166" customWidth="1"/>
    <col min="8459" max="8704" width="8.88671875" style="166"/>
    <col min="8705" max="8705" width="4.6640625" style="166" customWidth="1"/>
    <col min="8706" max="8706" width="77.44140625" style="166" customWidth="1"/>
    <col min="8707" max="8707" width="5.44140625" style="166" customWidth="1"/>
    <col min="8708" max="8708" width="8.5546875" style="166" customWidth="1"/>
    <col min="8709" max="8709" width="11.44140625" style="166" customWidth="1"/>
    <col min="8710" max="8710" width="16.33203125" style="166" customWidth="1"/>
    <col min="8711" max="8711" width="7.33203125" style="166" customWidth="1"/>
    <col min="8712" max="8712" width="12.109375" style="166" bestFit="1" customWidth="1"/>
    <col min="8713" max="8713" width="15.5546875" style="166" customWidth="1"/>
    <col min="8714" max="8714" width="14.44140625" style="166" customWidth="1"/>
    <col min="8715" max="8960" width="8.88671875" style="166"/>
    <col min="8961" max="8961" width="4.6640625" style="166" customWidth="1"/>
    <col min="8962" max="8962" width="77.44140625" style="166" customWidth="1"/>
    <col min="8963" max="8963" width="5.44140625" style="166" customWidth="1"/>
    <col min="8964" max="8964" width="8.5546875" style="166" customWidth="1"/>
    <col min="8965" max="8965" width="11.44140625" style="166" customWidth="1"/>
    <col min="8966" max="8966" width="16.33203125" style="166" customWidth="1"/>
    <col min="8967" max="8967" width="7.33203125" style="166" customWidth="1"/>
    <col min="8968" max="8968" width="12.109375" style="166" bestFit="1" customWidth="1"/>
    <col min="8969" max="8969" width="15.5546875" style="166" customWidth="1"/>
    <col min="8970" max="8970" width="14.44140625" style="166" customWidth="1"/>
    <col min="8971" max="9216" width="8.88671875" style="166"/>
    <col min="9217" max="9217" width="4.6640625" style="166" customWidth="1"/>
    <col min="9218" max="9218" width="77.44140625" style="166" customWidth="1"/>
    <col min="9219" max="9219" width="5.44140625" style="166" customWidth="1"/>
    <col min="9220" max="9220" width="8.5546875" style="166" customWidth="1"/>
    <col min="9221" max="9221" width="11.44140625" style="166" customWidth="1"/>
    <col min="9222" max="9222" width="16.33203125" style="166" customWidth="1"/>
    <col min="9223" max="9223" width="7.33203125" style="166" customWidth="1"/>
    <col min="9224" max="9224" width="12.109375" style="166" bestFit="1" customWidth="1"/>
    <col min="9225" max="9225" width="15.5546875" style="166" customWidth="1"/>
    <col min="9226" max="9226" width="14.44140625" style="166" customWidth="1"/>
    <col min="9227" max="9472" width="8.88671875" style="166"/>
    <col min="9473" max="9473" width="4.6640625" style="166" customWidth="1"/>
    <col min="9474" max="9474" width="77.44140625" style="166" customWidth="1"/>
    <col min="9475" max="9475" width="5.44140625" style="166" customWidth="1"/>
    <col min="9476" max="9476" width="8.5546875" style="166" customWidth="1"/>
    <col min="9477" max="9477" width="11.44140625" style="166" customWidth="1"/>
    <col min="9478" max="9478" width="16.33203125" style="166" customWidth="1"/>
    <col min="9479" max="9479" width="7.33203125" style="166" customWidth="1"/>
    <col min="9480" max="9480" width="12.109375" style="166" bestFit="1" customWidth="1"/>
    <col min="9481" max="9481" width="15.5546875" style="166" customWidth="1"/>
    <col min="9482" max="9482" width="14.44140625" style="166" customWidth="1"/>
    <col min="9483" max="9728" width="8.88671875" style="166"/>
    <col min="9729" max="9729" width="4.6640625" style="166" customWidth="1"/>
    <col min="9730" max="9730" width="77.44140625" style="166" customWidth="1"/>
    <col min="9731" max="9731" width="5.44140625" style="166" customWidth="1"/>
    <col min="9732" max="9732" width="8.5546875" style="166" customWidth="1"/>
    <col min="9733" max="9733" width="11.44140625" style="166" customWidth="1"/>
    <col min="9734" max="9734" width="16.33203125" style="166" customWidth="1"/>
    <col min="9735" max="9735" width="7.33203125" style="166" customWidth="1"/>
    <col min="9736" max="9736" width="12.109375" style="166" bestFit="1" customWidth="1"/>
    <col min="9737" max="9737" width="15.5546875" style="166" customWidth="1"/>
    <col min="9738" max="9738" width="14.44140625" style="166" customWidth="1"/>
    <col min="9739" max="9984" width="8.88671875" style="166"/>
    <col min="9985" max="9985" width="4.6640625" style="166" customWidth="1"/>
    <col min="9986" max="9986" width="77.44140625" style="166" customWidth="1"/>
    <col min="9987" max="9987" width="5.44140625" style="166" customWidth="1"/>
    <col min="9988" max="9988" width="8.5546875" style="166" customWidth="1"/>
    <col min="9989" max="9989" width="11.44140625" style="166" customWidth="1"/>
    <col min="9990" max="9990" width="16.33203125" style="166" customWidth="1"/>
    <col min="9991" max="9991" width="7.33203125" style="166" customWidth="1"/>
    <col min="9992" max="9992" width="12.109375" style="166" bestFit="1" customWidth="1"/>
    <col min="9993" max="9993" width="15.5546875" style="166" customWidth="1"/>
    <col min="9994" max="9994" width="14.44140625" style="166" customWidth="1"/>
    <col min="9995" max="10240" width="8.88671875" style="166"/>
    <col min="10241" max="10241" width="4.6640625" style="166" customWidth="1"/>
    <col min="10242" max="10242" width="77.44140625" style="166" customWidth="1"/>
    <col min="10243" max="10243" width="5.44140625" style="166" customWidth="1"/>
    <col min="10244" max="10244" width="8.5546875" style="166" customWidth="1"/>
    <col min="10245" max="10245" width="11.44140625" style="166" customWidth="1"/>
    <col min="10246" max="10246" width="16.33203125" style="166" customWidth="1"/>
    <col min="10247" max="10247" width="7.33203125" style="166" customWidth="1"/>
    <col min="10248" max="10248" width="12.109375" style="166" bestFit="1" customWidth="1"/>
    <col min="10249" max="10249" width="15.5546875" style="166" customWidth="1"/>
    <col min="10250" max="10250" width="14.44140625" style="166" customWidth="1"/>
    <col min="10251" max="10496" width="8.88671875" style="166"/>
    <col min="10497" max="10497" width="4.6640625" style="166" customWidth="1"/>
    <col min="10498" max="10498" width="77.44140625" style="166" customWidth="1"/>
    <col min="10499" max="10499" width="5.44140625" style="166" customWidth="1"/>
    <col min="10500" max="10500" width="8.5546875" style="166" customWidth="1"/>
    <col min="10501" max="10501" width="11.44140625" style="166" customWidth="1"/>
    <col min="10502" max="10502" width="16.33203125" style="166" customWidth="1"/>
    <col min="10503" max="10503" width="7.33203125" style="166" customWidth="1"/>
    <col min="10504" max="10504" width="12.109375" style="166" bestFit="1" customWidth="1"/>
    <col min="10505" max="10505" width="15.5546875" style="166" customWidth="1"/>
    <col min="10506" max="10506" width="14.44140625" style="166" customWidth="1"/>
    <col min="10507" max="10752" width="8.88671875" style="166"/>
    <col min="10753" max="10753" width="4.6640625" style="166" customWidth="1"/>
    <col min="10754" max="10754" width="77.44140625" style="166" customWidth="1"/>
    <col min="10755" max="10755" width="5.44140625" style="166" customWidth="1"/>
    <col min="10756" max="10756" width="8.5546875" style="166" customWidth="1"/>
    <col min="10757" max="10757" width="11.44140625" style="166" customWidth="1"/>
    <col min="10758" max="10758" width="16.33203125" style="166" customWidth="1"/>
    <col min="10759" max="10759" width="7.33203125" style="166" customWidth="1"/>
    <col min="10760" max="10760" width="12.109375" style="166" bestFit="1" customWidth="1"/>
    <col min="10761" max="10761" width="15.5546875" style="166" customWidth="1"/>
    <col min="10762" max="10762" width="14.44140625" style="166" customWidth="1"/>
    <col min="10763" max="11008" width="8.88671875" style="166"/>
    <col min="11009" max="11009" width="4.6640625" style="166" customWidth="1"/>
    <col min="11010" max="11010" width="77.44140625" style="166" customWidth="1"/>
    <col min="11011" max="11011" width="5.44140625" style="166" customWidth="1"/>
    <col min="11012" max="11012" width="8.5546875" style="166" customWidth="1"/>
    <col min="11013" max="11013" width="11.44140625" style="166" customWidth="1"/>
    <col min="11014" max="11014" width="16.33203125" style="166" customWidth="1"/>
    <col min="11015" max="11015" width="7.33203125" style="166" customWidth="1"/>
    <col min="11016" max="11016" width="12.109375" style="166" bestFit="1" customWidth="1"/>
    <col min="11017" max="11017" width="15.5546875" style="166" customWidth="1"/>
    <col min="11018" max="11018" width="14.44140625" style="166" customWidth="1"/>
    <col min="11019" max="11264" width="8.88671875" style="166"/>
    <col min="11265" max="11265" width="4.6640625" style="166" customWidth="1"/>
    <col min="11266" max="11266" width="77.44140625" style="166" customWidth="1"/>
    <col min="11267" max="11267" width="5.44140625" style="166" customWidth="1"/>
    <col min="11268" max="11268" width="8.5546875" style="166" customWidth="1"/>
    <col min="11269" max="11269" width="11.44140625" style="166" customWidth="1"/>
    <col min="11270" max="11270" width="16.33203125" style="166" customWidth="1"/>
    <col min="11271" max="11271" width="7.33203125" style="166" customWidth="1"/>
    <col min="11272" max="11272" width="12.109375" style="166" bestFit="1" customWidth="1"/>
    <col min="11273" max="11273" width="15.5546875" style="166" customWidth="1"/>
    <col min="11274" max="11274" width="14.44140625" style="166" customWidth="1"/>
    <col min="11275" max="11520" width="8.88671875" style="166"/>
    <col min="11521" max="11521" width="4.6640625" style="166" customWidth="1"/>
    <col min="11522" max="11522" width="77.44140625" style="166" customWidth="1"/>
    <col min="11523" max="11523" width="5.44140625" style="166" customWidth="1"/>
    <col min="11524" max="11524" width="8.5546875" style="166" customWidth="1"/>
    <col min="11525" max="11525" width="11.44140625" style="166" customWidth="1"/>
    <col min="11526" max="11526" width="16.33203125" style="166" customWidth="1"/>
    <col min="11527" max="11527" width="7.33203125" style="166" customWidth="1"/>
    <col min="11528" max="11528" width="12.109375" style="166" bestFit="1" customWidth="1"/>
    <col min="11529" max="11529" width="15.5546875" style="166" customWidth="1"/>
    <col min="11530" max="11530" width="14.44140625" style="166" customWidth="1"/>
    <col min="11531" max="11776" width="8.88671875" style="166"/>
    <col min="11777" max="11777" width="4.6640625" style="166" customWidth="1"/>
    <col min="11778" max="11778" width="77.44140625" style="166" customWidth="1"/>
    <col min="11779" max="11779" width="5.44140625" style="166" customWidth="1"/>
    <col min="11780" max="11780" width="8.5546875" style="166" customWidth="1"/>
    <col min="11781" max="11781" width="11.44140625" style="166" customWidth="1"/>
    <col min="11782" max="11782" width="16.33203125" style="166" customWidth="1"/>
    <col min="11783" max="11783" width="7.33203125" style="166" customWidth="1"/>
    <col min="11784" max="11784" width="12.109375" style="166" bestFit="1" customWidth="1"/>
    <col min="11785" max="11785" width="15.5546875" style="166" customWidth="1"/>
    <col min="11786" max="11786" width="14.44140625" style="166" customWidth="1"/>
    <col min="11787" max="12032" width="8.88671875" style="166"/>
    <col min="12033" max="12033" width="4.6640625" style="166" customWidth="1"/>
    <col min="12034" max="12034" width="77.44140625" style="166" customWidth="1"/>
    <col min="12035" max="12035" width="5.44140625" style="166" customWidth="1"/>
    <col min="12036" max="12036" width="8.5546875" style="166" customWidth="1"/>
    <col min="12037" max="12037" width="11.44140625" style="166" customWidth="1"/>
    <col min="12038" max="12038" width="16.33203125" style="166" customWidth="1"/>
    <col min="12039" max="12039" width="7.33203125" style="166" customWidth="1"/>
    <col min="12040" max="12040" width="12.109375" style="166" bestFit="1" customWidth="1"/>
    <col min="12041" max="12041" width="15.5546875" style="166" customWidth="1"/>
    <col min="12042" max="12042" width="14.44140625" style="166" customWidth="1"/>
    <col min="12043" max="12288" width="8.88671875" style="166"/>
    <col min="12289" max="12289" width="4.6640625" style="166" customWidth="1"/>
    <col min="12290" max="12290" width="77.44140625" style="166" customWidth="1"/>
    <col min="12291" max="12291" width="5.44140625" style="166" customWidth="1"/>
    <col min="12292" max="12292" width="8.5546875" style="166" customWidth="1"/>
    <col min="12293" max="12293" width="11.44140625" style="166" customWidth="1"/>
    <col min="12294" max="12294" width="16.33203125" style="166" customWidth="1"/>
    <col min="12295" max="12295" width="7.33203125" style="166" customWidth="1"/>
    <col min="12296" max="12296" width="12.109375" style="166" bestFit="1" customWidth="1"/>
    <col min="12297" max="12297" width="15.5546875" style="166" customWidth="1"/>
    <col min="12298" max="12298" width="14.44140625" style="166" customWidth="1"/>
    <col min="12299" max="12544" width="8.88671875" style="166"/>
    <col min="12545" max="12545" width="4.6640625" style="166" customWidth="1"/>
    <col min="12546" max="12546" width="77.44140625" style="166" customWidth="1"/>
    <col min="12547" max="12547" width="5.44140625" style="166" customWidth="1"/>
    <col min="12548" max="12548" width="8.5546875" style="166" customWidth="1"/>
    <col min="12549" max="12549" width="11.44140625" style="166" customWidth="1"/>
    <col min="12550" max="12550" width="16.33203125" style="166" customWidth="1"/>
    <col min="12551" max="12551" width="7.33203125" style="166" customWidth="1"/>
    <col min="12552" max="12552" width="12.109375" style="166" bestFit="1" customWidth="1"/>
    <col min="12553" max="12553" width="15.5546875" style="166" customWidth="1"/>
    <col min="12554" max="12554" width="14.44140625" style="166" customWidth="1"/>
    <col min="12555" max="12800" width="8.88671875" style="166"/>
    <col min="12801" max="12801" width="4.6640625" style="166" customWidth="1"/>
    <col min="12802" max="12802" width="77.44140625" style="166" customWidth="1"/>
    <col min="12803" max="12803" width="5.44140625" style="166" customWidth="1"/>
    <col min="12804" max="12804" width="8.5546875" style="166" customWidth="1"/>
    <col min="12805" max="12805" width="11.44140625" style="166" customWidth="1"/>
    <col min="12806" max="12806" width="16.33203125" style="166" customWidth="1"/>
    <col min="12807" max="12807" width="7.33203125" style="166" customWidth="1"/>
    <col min="12808" max="12808" width="12.109375" style="166" bestFit="1" customWidth="1"/>
    <col min="12809" max="12809" width="15.5546875" style="166" customWidth="1"/>
    <col min="12810" max="12810" width="14.44140625" style="166" customWidth="1"/>
    <col min="12811" max="13056" width="8.88671875" style="166"/>
    <col min="13057" max="13057" width="4.6640625" style="166" customWidth="1"/>
    <col min="13058" max="13058" width="77.44140625" style="166" customWidth="1"/>
    <col min="13059" max="13059" width="5.44140625" style="166" customWidth="1"/>
    <col min="13060" max="13060" width="8.5546875" style="166" customWidth="1"/>
    <col min="13061" max="13061" width="11.44140625" style="166" customWidth="1"/>
    <col min="13062" max="13062" width="16.33203125" style="166" customWidth="1"/>
    <col min="13063" max="13063" width="7.33203125" style="166" customWidth="1"/>
    <col min="13064" max="13064" width="12.109375" style="166" bestFit="1" customWidth="1"/>
    <col min="13065" max="13065" width="15.5546875" style="166" customWidth="1"/>
    <col min="13066" max="13066" width="14.44140625" style="166" customWidth="1"/>
    <col min="13067" max="13312" width="8.88671875" style="166"/>
    <col min="13313" max="13313" width="4.6640625" style="166" customWidth="1"/>
    <col min="13314" max="13314" width="77.44140625" style="166" customWidth="1"/>
    <col min="13315" max="13315" width="5.44140625" style="166" customWidth="1"/>
    <col min="13316" max="13316" width="8.5546875" style="166" customWidth="1"/>
    <col min="13317" max="13317" width="11.44140625" style="166" customWidth="1"/>
    <col min="13318" max="13318" width="16.33203125" style="166" customWidth="1"/>
    <col min="13319" max="13319" width="7.33203125" style="166" customWidth="1"/>
    <col min="13320" max="13320" width="12.109375" style="166" bestFit="1" customWidth="1"/>
    <col min="13321" max="13321" width="15.5546875" style="166" customWidth="1"/>
    <col min="13322" max="13322" width="14.44140625" style="166" customWidth="1"/>
    <col min="13323" max="13568" width="8.88671875" style="166"/>
    <col min="13569" max="13569" width="4.6640625" style="166" customWidth="1"/>
    <col min="13570" max="13570" width="77.44140625" style="166" customWidth="1"/>
    <col min="13571" max="13571" width="5.44140625" style="166" customWidth="1"/>
    <col min="13572" max="13572" width="8.5546875" style="166" customWidth="1"/>
    <col min="13573" max="13573" width="11.44140625" style="166" customWidth="1"/>
    <col min="13574" max="13574" width="16.33203125" style="166" customWidth="1"/>
    <col min="13575" max="13575" width="7.33203125" style="166" customWidth="1"/>
    <col min="13576" max="13576" width="12.109375" style="166" bestFit="1" customWidth="1"/>
    <col min="13577" max="13577" width="15.5546875" style="166" customWidth="1"/>
    <col min="13578" max="13578" width="14.44140625" style="166" customWidth="1"/>
    <col min="13579" max="13824" width="8.88671875" style="166"/>
    <col min="13825" max="13825" width="4.6640625" style="166" customWidth="1"/>
    <col min="13826" max="13826" width="77.44140625" style="166" customWidth="1"/>
    <col min="13827" max="13827" width="5.44140625" style="166" customWidth="1"/>
    <col min="13828" max="13828" width="8.5546875" style="166" customWidth="1"/>
    <col min="13829" max="13829" width="11.44140625" style="166" customWidth="1"/>
    <col min="13830" max="13830" width="16.33203125" style="166" customWidth="1"/>
    <col min="13831" max="13831" width="7.33203125" style="166" customWidth="1"/>
    <col min="13832" max="13832" width="12.109375" style="166" bestFit="1" customWidth="1"/>
    <col min="13833" max="13833" width="15.5546875" style="166" customWidth="1"/>
    <col min="13834" max="13834" width="14.44140625" style="166" customWidth="1"/>
    <col min="13835" max="14080" width="8.88671875" style="166"/>
    <col min="14081" max="14081" width="4.6640625" style="166" customWidth="1"/>
    <col min="14082" max="14082" width="77.44140625" style="166" customWidth="1"/>
    <col min="14083" max="14083" width="5.44140625" style="166" customWidth="1"/>
    <col min="14084" max="14084" width="8.5546875" style="166" customWidth="1"/>
    <col min="14085" max="14085" width="11.44140625" style="166" customWidth="1"/>
    <col min="14086" max="14086" width="16.33203125" style="166" customWidth="1"/>
    <col min="14087" max="14087" width="7.33203125" style="166" customWidth="1"/>
    <col min="14088" max="14088" width="12.109375" style="166" bestFit="1" customWidth="1"/>
    <col min="14089" max="14089" width="15.5546875" style="166" customWidth="1"/>
    <col min="14090" max="14090" width="14.44140625" style="166" customWidth="1"/>
    <col min="14091" max="14336" width="8.88671875" style="166"/>
    <col min="14337" max="14337" width="4.6640625" style="166" customWidth="1"/>
    <col min="14338" max="14338" width="77.44140625" style="166" customWidth="1"/>
    <col min="14339" max="14339" width="5.44140625" style="166" customWidth="1"/>
    <col min="14340" max="14340" width="8.5546875" style="166" customWidth="1"/>
    <col min="14341" max="14341" width="11.44140625" style="166" customWidth="1"/>
    <col min="14342" max="14342" width="16.33203125" style="166" customWidth="1"/>
    <col min="14343" max="14343" width="7.33203125" style="166" customWidth="1"/>
    <col min="14344" max="14344" width="12.109375" style="166" bestFit="1" customWidth="1"/>
    <col min="14345" max="14345" width="15.5546875" style="166" customWidth="1"/>
    <col min="14346" max="14346" width="14.44140625" style="166" customWidth="1"/>
    <col min="14347" max="14592" width="8.88671875" style="166"/>
    <col min="14593" max="14593" width="4.6640625" style="166" customWidth="1"/>
    <col min="14594" max="14594" width="77.44140625" style="166" customWidth="1"/>
    <col min="14595" max="14595" width="5.44140625" style="166" customWidth="1"/>
    <col min="14596" max="14596" width="8.5546875" style="166" customWidth="1"/>
    <col min="14597" max="14597" width="11.44140625" style="166" customWidth="1"/>
    <col min="14598" max="14598" width="16.33203125" style="166" customWidth="1"/>
    <col min="14599" max="14599" width="7.33203125" style="166" customWidth="1"/>
    <col min="14600" max="14600" width="12.109375" style="166" bestFit="1" customWidth="1"/>
    <col min="14601" max="14601" width="15.5546875" style="166" customWidth="1"/>
    <col min="14602" max="14602" width="14.44140625" style="166" customWidth="1"/>
    <col min="14603" max="14848" width="8.88671875" style="166"/>
    <col min="14849" max="14849" width="4.6640625" style="166" customWidth="1"/>
    <col min="14850" max="14850" width="77.44140625" style="166" customWidth="1"/>
    <col min="14851" max="14851" width="5.44140625" style="166" customWidth="1"/>
    <col min="14852" max="14852" width="8.5546875" style="166" customWidth="1"/>
    <col min="14853" max="14853" width="11.44140625" style="166" customWidth="1"/>
    <col min="14854" max="14854" width="16.33203125" style="166" customWidth="1"/>
    <col min="14855" max="14855" width="7.33203125" style="166" customWidth="1"/>
    <col min="14856" max="14856" width="12.109375" style="166" bestFit="1" customWidth="1"/>
    <col min="14857" max="14857" width="15.5546875" style="166" customWidth="1"/>
    <col min="14858" max="14858" width="14.44140625" style="166" customWidth="1"/>
    <col min="14859" max="15104" width="8.88671875" style="166"/>
    <col min="15105" max="15105" width="4.6640625" style="166" customWidth="1"/>
    <col min="15106" max="15106" width="77.44140625" style="166" customWidth="1"/>
    <col min="15107" max="15107" width="5.44140625" style="166" customWidth="1"/>
    <col min="15108" max="15108" width="8.5546875" style="166" customWidth="1"/>
    <col min="15109" max="15109" width="11.44140625" style="166" customWidth="1"/>
    <col min="15110" max="15110" width="16.33203125" style="166" customWidth="1"/>
    <col min="15111" max="15111" width="7.33203125" style="166" customWidth="1"/>
    <col min="15112" max="15112" width="12.109375" style="166" bestFit="1" customWidth="1"/>
    <col min="15113" max="15113" width="15.5546875" style="166" customWidth="1"/>
    <col min="15114" max="15114" width="14.44140625" style="166" customWidth="1"/>
    <col min="15115" max="15360" width="8.88671875" style="166"/>
    <col min="15361" max="15361" width="4.6640625" style="166" customWidth="1"/>
    <col min="15362" max="15362" width="77.44140625" style="166" customWidth="1"/>
    <col min="15363" max="15363" width="5.44140625" style="166" customWidth="1"/>
    <col min="15364" max="15364" width="8.5546875" style="166" customWidth="1"/>
    <col min="15365" max="15365" width="11.44140625" style="166" customWidth="1"/>
    <col min="15366" max="15366" width="16.33203125" style="166" customWidth="1"/>
    <col min="15367" max="15367" width="7.33203125" style="166" customWidth="1"/>
    <col min="15368" max="15368" width="12.109375" style="166" bestFit="1" customWidth="1"/>
    <col min="15369" max="15369" width="15.5546875" style="166" customWidth="1"/>
    <col min="15370" max="15370" width="14.44140625" style="166" customWidth="1"/>
    <col min="15371" max="15616" width="8.88671875" style="166"/>
    <col min="15617" max="15617" width="4.6640625" style="166" customWidth="1"/>
    <col min="15618" max="15618" width="77.44140625" style="166" customWidth="1"/>
    <col min="15619" max="15619" width="5.44140625" style="166" customWidth="1"/>
    <col min="15620" max="15620" width="8.5546875" style="166" customWidth="1"/>
    <col min="15621" max="15621" width="11.44140625" style="166" customWidth="1"/>
    <col min="15622" max="15622" width="16.33203125" style="166" customWidth="1"/>
    <col min="15623" max="15623" width="7.33203125" style="166" customWidth="1"/>
    <col min="15624" max="15624" width="12.109375" style="166" bestFit="1" customWidth="1"/>
    <col min="15625" max="15625" width="15.5546875" style="166" customWidth="1"/>
    <col min="15626" max="15626" width="14.44140625" style="166" customWidth="1"/>
    <col min="15627" max="15872" width="8.88671875" style="166"/>
    <col min="15873" max="15873" width="4.6640625" style="166" customWidth="1"/>
    <col min="15874" max="15874" width="77.44140625" style="166" customWidth="1"/>
    <col min="15875" max="15875" width="5.44140625" style="166" customWidth="1"/>
    <col min="15876" max="15876" width="8.5546875" style="166" customWidth="1"/>
    <col min="15877" max="15877" width="11.44140625" style="166" customWidth="1"/>
    <col min="15878" max="15878" width="16.33203125" style="166" customWidth="1"/>
    <col min="15879" max="15879" width="7.33203125" style="166" customWidth="1"/>
    <col min="15880" max="15880" width="12.109375" style="166" bestFit="1" customWidth="1"/>
    <col min="15881" max="15881" width="15.5546875" style="166" customWidth="1"/>
    <col min="15882" max="15882" width="14.44140625" style="166" customWidth="1"/>
    <col min="15883" max="16128" width="8.88671875" style="166"/>
    <col min="16129" max="16129" width="4.6640625" style="166" customWidth="1"/>
    <col min="16130" max="16130" width="77.44140625" style="166" customWidth="1"/>
    <col min="16131" max="16131" width="5.44140625" style="166" customWidth="1"/>
    <col min="16132" max="16132" width="8.5546875" style="166" customWidth="1"/>
    <col min="16133" max="16133" width="11.44140625" style="166" customWidth="1"/>
    <col min="16134" max="16134" width="16.33203125" style="166" customWidth="1"/>
    <col min="16135" max="16135" width="7.33203125" style="166" customWidth="1"/>
    <col min="16136" max="16136" width="12.109375" style="166" bestFit="1" customWidth="1"/>
    <col min="16137" max="16137" width="15.5546875" style="166" customWidth="1"/>
    <col min="16138" max="16138" width="14.44140625" style="166" customWidth="1"/>
    <col min="16139" max="16384" width="8.88671875" style="166"/>
  </cols>
  <sheetData>
    <row r="1" spans="1:10">
      <c r="A1" s="150"/>
      <c r="B1" s="150"/>
      <c r="C1" s="150"/>
      <c r="D1" s="150"/>
      <c r="E1" s="150"/>
      <c r="F1" s="150"/>
      <c r="G1" s="150"/>
      <c r="H1" s="150"/>
      <c r="I1" s="150"/>
      <c r="J1" s="151" t="s">
        <v>568</v>
      </c>
    </row>
    <row r="2" spans="1:10">
      <c r="A2" s="346" t="s">
        <v>567</v>
      </c>
      <c r="B2" s="346"/>
      <c r="C2" s="346"/>
      <c r="D2" s="346"/>
      <c r="E2" s="346"/>
      <c r="F2" s="346"/>
      <c r="G2" s="346"/>
      <c r="H2" s="346"/>
      <c r="I2" s="346"/>
      <c r="J2" s="346"/>
    </row>
    <row r="3" spans="1:10" ht="43.2" customHeight="1">
      <c r="A3" s="146" t="s">
        <v>0</v>
      </c>
      <c r="B3" s="146" t="s">
        <v>1</v>
      </c>
      <c r="C3" s="146" t="s">
        <v>2</v>
      </c>
      <c r="D3" s="146" t="s">
        <v>144</v>
      </c>
      <c r="E3" s="3" t="s">
        <v>3</v>
      </c>
      <c r="F3" s="146" t="s">
        <v>4</v>
      </c>
      <c r="G3" s="167" t="s">
        <v>5</v>
      </c>
      <c r="H3" s="146" t="s">
        <v>6</v>
      </c>
      <c r="I3" s="146" t="s">
        <v>235</v>
      </c>
      <c r="J3" s="146" t="s">
        <v>7</v>
      </c>
    </row>
    <row r="4" spans="1:10" ht="26.4" customHeight="1">
      <c r="A4" s="146">
        <v>1</v>
      </c>
      <c r="B4" s="152" t="s">
        <v>214</v>
      </c>
      <c r="C4" s="146" t="s">
        <v>8</v>
      </c>
      <c r="D4" s="146">
        <v>3</v>
      </c>
      <c r="E4" s="89"/>
      <c r="F4" s="50">
        <f t="shared" ref="F4:F10" si="0">D4*E4</f>
        <v>0</v>
      </c>
      <c r="G4" s="153"/>
      <c r="H4" s="154"/>
      <c r="I4" s="146"/>
      <c r="J4" s="146"/>
    </row>
    <row r="5" spans="1:10" ht="26.4" customHeight="1">
      <c r="A5" s="146">
        <v>2</v>
      </c>
      <c r="B5" s="152" t="s">
        <v>215</v>
      </c>
      <c r="C5" s="146" t="s">
        <v>8</v>
      </c>
      <c r="D5" s="146">
        <v>3</v>
      </c>
      <c r="E5" s="89"/>
      <c r="F5" s="50">
        <f t="shared" si="0"/>
        <v>0</v>
      </c>
      <c r="G5" s="153"/>
      <c r="H5" s="154"/>
      <c r="I5" s="146"/>
      <c r="J5" s="146"/>
    </row>
    <row r="6" spans="1:10" s="423" customFormat="1" ht="17.399999999999999" customHeight="1">
      <c r="A6" s="146">
        <v>3</v>
      </c>
      <c r="B6" s="152" t="s">
        <v>216</v>
      </c>
      <c r="C6" s="146" t="s">
        <v>8</v>
      </c>
      <c r="D6" s="146">
        <v>3</v>
      </c>
      <c r="E6" s="89"/>
      <c r="F6" s="50">
        <f t="shared" si="0"/>
        <v>0</v>
      </c>
      <c r="G6" s="153"/>
      <c r="H6" s="154"/>
      <c r="I6" s="348"/>
      <c r="J6" s="348"/>
    </row>
    <row r="7" spans="1:10" s="423" customFormat="1" ht="18" customHeight="1">
      <c r="A7" s="146">
        <v>4</v>
      </c>
      <c r="B7" s="152" t="s">
        <v>217</v>
      </c>
      <c r="C7" s="146" t="s">
        <v>8</v>
      </c>
      <c r="D7" s="146">
        <v>3</v>
      </c>
      <c r="E7" s="89"/>
      <c r="F7" s="50">
        <f t="shared" si="0"/>
        <v>0</v>
      </c>
      <c r="G7" s="153"/>
      <c r="H7" s="154"/>
      <c r="I7" s="348"/>
      <c r="J7" s="348"/>
    </row>
    <row r="8" spans="1:10">
      <c r="A8" s="146">
        <v>5</v>
      </c>
      <c r="B8" s="152" t="s">
        <v>218</v>
      </c>
      <c r="C8" s="146" t="s">
        <v>8</v>
      </c>
      <c r="D8" s="146">
        <v>2</v>
      </c>
      <c r="E8" s="89"/>
      <c r="F8" s="50">
        <f t="shared" si="0"/>
        <v>0</v>
      </c>
      <c r="G8" s="153"/>
      <c r="H8" s="154"/>
      <c r="I8" s="146"/>
      <c r="J8" s="146"/>
    </row>
    <row r="9" spans="1:10" s="423" customFormat="1" ht="21.6" customHeight="1">
      <c r="A9" s="146">
        <v>6</v>
      </c>
      <c r="B9" s="152" t="s">
        <v>219</v>
      </c>
      <c r="C9" s="146" t="s">
        <v>8</v>
      </c>
      <c r="D9" s="146">
        <v>6</v>
      </c>
      <c r="E9" s="89"/>
      <c r="F9" s="50">
        <f t="shared" si="0"/>
        <v>0</v>
      </c>
      <c r="G9" s="153"/>
      <c r="H9" s="154"/>
      <c r="I9" s="348"/>
      <c r="J9" s="348"/>
    </row>
    <row r="10" spans="1:10" s="423" customFormat="1" ht="13.5" customHeight="1">
      <c r="A10" s="146">
        <v>7</v>
      </c>
      <c r="B10" s="173" t="s">
        <v>220</v>
      </c>
      <c r="C10" s="146" t="s">
        <v>8</v>
      </c>
      <c r="D10" s="146">
        <v>6</v>
      </c>
      <c r="E10" s="89"/>
      <c r="F10" s="50">
        <f t="shared" si="0"/>
        <v>0</v>
      </c>
      <c r="G10" s="153"/>
      <c r="H10" s="154"/>
      <c r="I10" s="348"/>
      <c r="J10" s="348"/>
    </row>
    <row r="11" spans="1:10" ht="21" customHeight="1">
      <c r="A11" s="424" t="s">
        <v>9</v>
      </c>
      <c r="B11" s="425"/>
      <c r="C11" s="425"/>
      <c r="D11" s="425"/>
      <c r="E11" s="426"/>
      <c r="F11" s="214">
        <f>SUM(F4:F10)</f>
        <v>0</v>
      </c>
      <c r="G11" s="153"/>
      <c r="H11" s="215">
        <f>SUM(H4:H10)</f>
        <v>0</v>
      </c>
      <c r="I11" s="216"/>
      <c r="J11" s="216"/>
    </row>
    <row r="12" spans="1:10" ht="21" customHeight="1">
      <c r="A12" s="217"/>
      <c r="B12" s="217"/>
      <c r="C12" s="217"/>
      <c r="D12" s="217"/>
      <c r="E12" s="217"/>
      <c r="F12" s="395"/>
      <c r="G12" s="395"/>
      <c r="H12" s="396"/>
      <c r="I12" s="334"/>
      <c r="J12" s="334"/>
    </row>
    <row r="13" spans="1:10">
      <c r="A13" s="150"/>
      <c r="B13" s="182"/>
      <c r="C13" s="182"/>
      <c r="D13" s="182"/>
      <c r="E13" s="182"/>
      <c r="F13" s="183"/>
      <c r="G13" s="183"/>
      <c r="H13" s="183" t="s">
        <v>104</v>
      </c>
      <c r="I13" s="183"/>
      <c r="J13" s="183"/>
    </row>
  </sheetData>
  <printOptions horizontalCentered="1"/>
  <pageMargins left="0" right="0" top="0.59055118110236227" bottom="0" header="0.31496062992125984" footer="0"/>
  <pageSetup paperSize="9" scale="69" orientation="landscape" r:id="rId1"/>
  <headerFooter>
    <oddHeader>&amp;CZP/36/2023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11" zoomScale="80" zoomScaleNormal="100" zoomScaleSheetLayoutView="80" workbookViewId="0">
      <selection activeCell="A4" sqref="A4:A29"/>
    </sheetView>
  </sheetViews>
  <sheetFormatPr defaultColWidth="8.88671875" defaultRowHeight="11.4"/>
  <cols>
    <col min="1" max="1" width="4" style="150" customWidth="1"/>
    <col min="2" max="2" width="77.44140625" style="150" customWidth="1"/>
    <col min="3" max="3" width="4.88671875" style="150" customWidth="1"/>
    <col min="4" max="4" width="9.109375" style="150" customWidth="1"/>
    <col min="5" max="5" width="11.44140625" style="150" bestFit="1" customWidth="1"/>
    <col min="6" max="6" width="16.44140625" style="150" customWidth="1"/>
    <col min="7" max="7" width="7.33203125" style="150" customWidth="1"/>
    <col min="8" max="8" width="15.109375" style="150" bestFit="1" customWidth="1"/>
    <col min="9" max="10" width="12" style="150" customWidth="1"/>
    <col min="11" max="16384" width="8.88671875" style="150"/>
  </cols>
  <sheetData>
    <row r="1" spans="1:10">
      <c r="J1" s="151" t="s">
        <v>224</v>
      </c>
    </row>
    <row r="2" spans="1:10">
      <c r="A2" s="444" t="s">
        <v>521</v>
      </c>
      <c r="B2" s="444"/>
      <c r="C2" s="444"/>
      <c r="D2" s="444"/>
      <c r="E2" s="444"/>
      <c r="F2" s="444"/>
      <c r="G2" s="444"/>
      <c r="H2" s="444"/>
      <c r="I2" s="444"/>
      <c r="J2" s="444"/>
    </row>
    <row r="3" spans="1:10" ht="45.6">
      <c r="A3" s="146" t="s">
        <v>0</v>
      </c>
      <c r="B3" s="146" t="s">
        <v>1</v>
      </c>
      <c r="C3" s="146" t="s">
        <v>2</v>
      </c>
      <c r="D3" s="146" t="s">
        <v>144</v>
      </c>
      <c r="E3" s="3" t="s">
        <v>3</v>
      </c>
      <c r="F3" s="146" t="s">
        <v>4</v>
      </c>
      <c r="G3" s="146" t="s">
        <v>5</v>
      </c>
      <c r="H3" s="146" t="s">
        <v>6</v>
      </c>
      <c r="I3" s="146" t="s">
        <v>234</v>
      </c>
      <c r="J3" s="146" t="s">
        <v>7</v>
      </c>
    </row>
    <row r="4" spans="1:10" ht="73.2" customHeight="1">
      <c r="A4" s="146">
        <v>1</v>
      </c>
      <c r="B4" s="152" t="s">
        <v>520</v>
      </c>
      <c r="C4" s="146" t="s">
        <v>8</v>
      </c>
      <c r="D4" s="146">
        <v>250</v>
      </c>
      <c r="E4" s="134"/>
      <c r="F4" s="50">
        <f t="shared" ref="F4:F29" si="0">D4*E4</f>
        <v>0</v>
      </c>
      <c r="G4" s="153"/>
      <c r="H4" s="154"/>
      <c r="I4" s="146"/>
      <c r="J4" s="146"/>
    </row>
    <row r="5" spans="1:10" ht="45.6">
      <c r="A5" s="146">
        <v>2</v>
      </c>
      <c r="B5" s="152" t="s">
        <v>21</v>
      </c>
      <c r="C5" s="146" t="s">
        <v>8</v>
      </c>
      <c r="D5" s="146">
        <v>50</v>
      </c>
      <c r="E5" s="134"/>
      <c r="F5" s="50">
        <f t="shared" si="0"/>
        <v>0</v>
      </c>
      <c r="G5" s="153"/>
      <c r="H5" s="154"/>
      <c r="I5" s="146"/>
      <c r="J5" s="146"/>
    </row>
    <row r="6" spans="1:10" ht="64.2" customHeight="1">
      <c r="A6" s="146">
        <v>3</v>
      </c>
      <c r="B6" s="152" t="s">
        <v>134</v>
      </c>
      <c r="C6" s="146" t="s">
        <v>8</v>
      </c>
      <c r="D6" s="146">
        <v>50</v>
      </c>
      <c r="E6" s="134"/>
      <c r="F6" s="50">
        <f t="shared" si="0"/>
        <v>0</v>
      </c>
      <c r="G6" s="153"/>
      <c r="H6" s="154"/>
      <c r="I6" s="146"/>
      <c r="J6" s="146"/>
    </row>
    <row r="7" spans="1:10" ht="79.8">
      <c r="A7" s="146">
        <v>4</v>
      </c>
      <c r="B7" s="210" t="s">
        <v>257</v>
      </c>
      <c r="C7" s="172" t="s">
        <v>8</v>
      </c>
      <c r="D7" s="172">
        <v>50</v>
      </c>
      <c r="E7" s="135"/>
      <c r="F7" s="50">
        <f t="shared" si="0"/>
        <v>0</v>
      </c>
      <c r="G7" s="153"/>
      <c r="H7" s="154"/>
      <c r="I7" s="172"/>
      <c r="J7" s="172"/>
    </row>
    <row r="8" spans="1:10" ht="45.6">
      <c r="A8" s="146">
        <v>5</v>
      </c>
      <c r="B8" s="152" t="s">
        <v>17</v>
      </c>
      <c r="C8" s="146" t="s">
        <v>8</v>
      </c>
      <c r="D8" s="146">
        <v>400</v>
      </c>
      <c r="E8" s="134"/>
      <c r="F8" s="50">
        <f t="shared" si="0"/>
        <v>0</v>
      </c>
      <c r="G8" s="153"/>
      <c r="H8" s="154"/>
      <c r="I8" s="146"/>
      <c r="J8" s="146"/>
    </row>
    <row r="9" spans="1:10" ht="22.8">
      <c r="A9" s="146">
        <v>6</v>
      </c>
      <c r="B9" s="152" t="s">
        <v>18</v>
      </c>
      <c r="C9" s="146" t="s">
        <v>8</v>
      </c>
      <c r="D9" s="146">
        <v>2</v>
      </c>
      <c r="E9" s="134"/>
      <c r="F9" s="50">
        <f t="shared" si="0"/>
        <v>0</v>
      </c>
      <c r="G9" s="153"/>
      <c r="H9" s="154"/>
      <c r="I9" s="146"/>
      <c r="J9" s="146"/>
    </row>
    <row r="10" spans="1:10" ht="34.200000000000003">
      <c r="A10" s="146">
        <v>7</v>
      </c>
      <c r="B10" s="152" t="s">
        <v>19</v>
      </c>
      <c r="C10" s="146" t="s">
        <v>8</v>
      </c>
      <c r="D10" s="146">
        <v>390</v>
      </c>
      <c r="E10" s="134"/>
      <c r="F10" s="50">
        <f t="shared" si="0"/>
        <v>0</v>
      </c>
      <c r="G10" s="153"/>
      <c r="H10" s="154"/>
      <c r="I10" s="146"/>
      <c r="J10" s="146"/>
    </row>
    <row r="11" spans="1:10" ht="17.25" customHeight="1">
      <c r="A11" s="146">
        <v>8</v>
      </c>
      <c r="B11" s="152" t="s">
        <v>20</v>
      </c>
      <c r="C11" s="146" t="s">
        <v>8</v>
      </c>
      <c r="D11" s="146">
        <v>2</v>
      </c>
      <c r="E11" s="134"/>
      <c r="F11" s="50">
        <f t="shared" si="0"/>
        <v>0</v>
      </c>
      <c r="G11" s="153"/>
      <c r="H11" s="154"/>
      <c r="I11" s="146"/>
      <c r="J11" s="146"/>
    </row>
    <row r="12" spans="1:10" ht="22.8">
      <c r="A12" s="146">
        <v>9</v>
      </c>
      <c r="B12" s="152" t="s">
        <v>150</v>
      </c>
      <c r="C12" s="146" t="s">
        <v>8</v>
      </c>
      <c r="D12" s="146">
        <v>300</v>
      </c>
      <c r="E12" s="134"/>
      <c r="F12" s="50">
        <f t="shared" si="0"/>
        <v>0</v>
      </c>
      <c r="G12" s="153"/>
      <c r="H12" s="154"/>
      <c r="I12" s="146"/>
      <c r="J12" s="146"/>
    </row>
    <row r="13" spans="1:10">
      <c r="A13" s="146">
        <v>10</v>
      </c>
      <c r="B13" s="152" t="s">
        <v>22</v>
      </c>
      <c r="C13" s="146" t="s">
        <v>8</v>
      </c>
      <c r="D13" s="146">
        <v>100</v>
      </c>
      <c r="E13" s="134"/>
      <c r="F13" s="50">
        <f t="shared" si="0"/>
        <v>0</v>
      </c>
      <c r="G13" s="153"/>
      <c r="H13" s="154"/>
      <c r="I13" s="146"/>
      <c r="J13" s="146"/>
    </row>
    <row r="14" spans="1:10">
      <c r="A14" s="146">
        <v>11</v>
      </c>
      <c r="B14" s="152" t="s">
        <v>23</v>
      </c>
      <c r="C14" s="146" t="s">
        <v>8</v>
      </c>
      <c r="D14" s="146">
        <v>100</v>
      </c>
      <c r="E14" s="134"/>
      <c r="F14" s="50">
        <f t="shared" si="0"/>
        <v>0</v>
      </c>
      <c r="G14" s="153"/>
      <c r="H14" s="154"/>
      <c r="I14" s="146"/>
      <c r="J14" s="146"/>
    </row>
    <row r="15" spans="1:10">
      <c r="A15" s="146">
        <v>12</v>
      </c>
      <c r="B15" s="152" t="s">
        <v>24</v>
      </c>
      <c r="C15" s="146" t="s">
        <v>8</v>
      </c>
      <c r="D15" s="146">
        <v>400</v>
      </c>
      <c r="E15" s="134"/>
      <c r="F15" s="50">
        <f t="shared" si="0"/>
        <v>0</v>
      </c>
      <c r="G15" s="153"/>
      <c r="H15" s="154"/>
      <c r="I15" s="146"/>
      <c r="J15" s="146"/>
    </row>
    <row r="16" spans="1:10">
      <c r="A16" s="146">
        <v>13</v>
      </c>
      <c r="B16" s="152" t="s">
        <v>25</v>
      </c>
      <c r="C16" s="146" t="s">
        <v>8</v>
      </c>
      <c r="D16" s="146">
        <v>80</v>
      </c>
      <c r="E16" s="134"/>
      <c r="F16" s="50">
        <f t="shared" si="0"/>
        <v>0</v>
      </c>
      <c r="G16" s="153"/>
      <c r="H16" s="154"/>
      <c r="I16" s="146"/>
      <c r="J16" s="146"/>
    </row>
    <row r="17" spans="1:10">
      <c r="A17" s="146">
        <v>14</v>
      </c>
      <c r="B17" s="152" t="s">
        <v>26</v>
      </c>
      <c r="C17" s="146" t="s">
        <v>8</v>
      </c>
      <c r="D17" s="146">
        <v>10</v>
      </c>
      <c r="E17" s="134"/>
      <c r="F17" s="50">
        <f t="shared" si="0"/>
        <v>0</v>
      </c>
      <c r="G17" s="153"/>
      <c r="H17" s="154"/>
      <c r="I17" s="146"/>
      <c r="J17" s="146"/>
    </row>
    <row r="18" spans="1:10" ht="22.8">
      <c r="A18" s="146">
        <v>15</v>
      </c>
      <c r="B18" s="152" t="s">
        <v>27</v>
      </c>
      <c r="C18" s="146" t="s">
        <v>8</v>
      </c>
      <c r="D18" s="146">
        <v>10</v>
      </c>
      <c r="E18" s="134"/>
      <c r="F18" s="50">
        <f t="shared" si="0"/>
        <v>0</v>
      </c>
      <c r="G18" s="153"/>
      <c r="H18" s="154"/>
      <c r="I18" s="146"/>
      <c r="J18" s="146"/>
    </row>
    <row r="19" spans="1:10" ht="34.200000000000003">
      <c r="A19" s="146">
        <v>16</v>
      </c>
      <c r="B19" s="152" t="s">
        <v>28</v>
      </c>
      <c r="C19" s="146" t="s">
        <v>8</v>
      </c>
      <c r="D19" s="146">
        <v>2</v>
      </c>
      <c r="E19" s="134"/>
      <c r="F19" s="50">
        <f t="shared" si="0"/>
        <v>0</v>
      </c>
      <c r="G19" s="153"/>
      <c r="H19" s="154"/>
      <c r="I19" s="156"/>
      <c r="J19" s="156"/>
    </row>
    <row r="20" spans="1:10" s="219" customFormat="1" ht="34.200000000000003">
      <c r="A20" s="146">
        <v>17</v>
      </c>
      <c r="B20" s="157" t="s">
        <v>258</v>
      </c>
      <c r="C20" s="160" t="s">
        <v>157</v>
      </c>
      <c r="D20" s="161">
        <v>5</v>
      </c>
      <c r="E20" s="211"/>
      <c r="F20" s="50">
        <f t="shared" si="0"/>
        <v>0</v>
      </c>
      <c r="G20" s="153"/>
      <c r="H20" s="154"/>
      <c r="I20" s="218"/>
      <c r="J20" s="218" t="s">
        <v>131</v>
      </c>
    </row>
    <row r="21" spans="1:10" ht="34.200000000000003">
      <c r="A21" s="146">
        <v>18</v>
      </c>
      <c r="B21" s="152" t="s">
        <v>602</v>
      </c>
      <c r="C21" s="146" t="s">
        <v>8</v>
      </c>
      <c r="D21" s="146">
        <v>2</v>
      </c>
      <c r="E21" s="134"/>
      <c r="F21" s="50">
        <f t="shared" si="0"/>
        <v>0</v>
      </c>
      <c r="G21" s="153"/>
      <c r="H21" s="154"/>
      <c r="I21" s="213"/>
      <c r="J21" s="213"/>
    </row>
    <row r="22" spans="1:10" ht="45.6">
      <c r="A22" s="146">
        <v>19</v>
      </c>
      <c r="B22" s="152" t="s">
        <v>29</v>
      </c>
      <c r="C22" s="146" t="s">
        <v>8</v>
      </c>
      <c r="D22" s="146">
        <v>2</v>
      </c>
      <c r="E22" s="134"/>
      <c r="F22" s="50">
        <f t="shared" si="0"/>
        <v>0</v>
      </c>
      <c r="G22" s="153"/>
      <c r="H22" s="154"/>
      <c r="I22" s="146"/>
      <c r="J22" s="146"/>
    </row>
    <row r="23" spans="1:10" ht="34.200000000000003">
      <c r="A23" s="146">
        <v>20</v>
      </c>
      <c r="B23" s="152" t="s">
        <v>30</v>
      </c>
      <c r="C23" s="146" t="s">
        <v>8</v>
      </c>
      <c r="D23" s="146">
        <v>2</v>
      </c>
      <c r="E23" s="134"/>
      <c r="F23" s="50">
        <f t="shared" si="0"/>
        <v>0</v>
      </c>
      <c r="G23" s="153"/>
      <c r="H23" s="154"/>
      <c r="I23" s="146"/>
      <c r="J23" s="146"/>
    </row>
    <row r="24" spans="1:10" ht="22.8">
      <c r="A24" s="146">
        <v>21</v>
      </c>
      <c r="B24" s="210" t="s">
        <v>511</v>
      </c>
      <c r="C24" s="172" t="s">
        <v>8</v>
      </c>
      <c r="D24" s="172">
        <v>5</v>
      </c>
      <c r="E24" s="135"/>
      <c r="F24" s="50">
        <f t="shared" si="0"/>
        <v>0</v>
      </c>
      <c r="G24" s="153"/>
      <c r="H24" s="154"/>
      <c r="I24" s="172"/>
      <c r="J24" s="172"/>
    </row>
    <row r="25" spans="1:10" ht="34.200000000000003">
      <c r="A25" s="146">
        <v>22</v>
      </c>
      <c r="B25" s="210" t="s">
        <v>512</v>
      </c>
      <c r="C25" s="172" t="s">
        <v>8</v>
      </c>
      <c r="D25" s="172">
        <v>5</v>
      </c>
      <c r="E25" s="135"/>
      <c r="F25" s="50">
        <f t="shared" si="0"/>
        <v>0</v>
      </c>
      <c r="G25" s="153"/>
      <c r="H25" s="154"/>
      <c r="I25" s="172"/>
      <c r="J25" s="172"/>
    </row>
    <row r="26" spans="1:10" ht="22.8">
      <c r="A26" s="146">
        <v>23</v>
      </c>
      <c r="B26" s="210" t="s">
        <v>513</v>
      </c>
      <c r="C26" s="172" t="s">
        <v>8</v>
      </c>
      <c r="D26" s="172">
        <v>10</v>
      </c>
      <c r="E26" s="135"/>
      <c r="F26" s="50">
        <f t="shared" si="0"/>
        <v>0</v>
      </c>
      <c r="G26" s="153"/>
      <c r="H26" s="154"/>
      <c r="I26" s="172"/>
      <c r="J26" s="172"/>
    </row>
    <row r="27" spans="1:10">
      <c r="A27" s="146">
        <v>24</v>
      </c>
      <c r="B27" s="210" t="s">
        <v>514</v>
      </c>
      <c r="C27" s="172" t="s">
        <v>8</v>
      </c>
      <c r="D27" s="172">
        <v>20</v>
      </c>
      <c r="E27" s="135"/>
      <c r="F27" s="50">
        <f t="shared" si="0"/>
        <v>0</v>
      </c>
      <c r="G27" s="153"/>
      <c r="H27" s="154"/>
      <c r="I27" s="172"/>
      <c r="J27" s="172"/>
    </row>
    <row r="28" spans="1:10" ht="22.8">
      <c r="A28" s="146">
        <v>25</v>
      </c>
      <c r="B28" s="210" t="s">
        <v>515</v>
      </c>
      <c r="C28" s="172" t="s">
        <v>8</v>
      </c>
      <c r="D28" s="172">
        <v>5</v>
      </c>
      <c r="E28" s="135"/>
      <c r="F28" s="50">
        <f t="shared" si="0"/>
        <v>0</v>
      </c>
      <c r="G28" s="153"/>
      <c r="H28" s="154"/>
      <c r="I28" s="172"/>
      <c r="J28" s="172"/>
    </row>
    <row r="29" spans="1:10">
      <c r="A29" s="146">
        <v>26</v>
      </c>
      <c r="B29" s="152" t="s">
        <v>31</v>
      </c>
      <c r="C29" s="146" t="s">
        <v>8</v>
      </c>
      <c r="D29" s="146">
        <v>200</v>
      </c>
      <c r="E29" s="134"/>
      <c r="F29" s="50">
        <f t="shared" si="0"/>
        <v>0</v>
      </c>
      <c r="G29" s="153"/>
      <c r="H29" s="154"/>
      <c r="I29" s="146"/>
      <c r="J29" s="146"/>
    </row>
    <row r="30" spans="1:10" ht="18.600000000000001" customHeight="1">
      <c r="A30" s="455" t="s">
        <v>9</v>
      </c>
      <c r="B30" s="456"/>
      <c r="C30" s="456"/>
      <c r="D30" s="456"/>
      <c r="E30" s="457"/>
      <c r="F30" s="214">
        <f>SUM(F4:F29)</f>
        <v>0</v>
      </c>
      <c r="G30" s="76"/>
      <c r="H30" s="215">
        <f>SUM(H4:H29)</f>
        <v>0</v>
      </c>
      <c r="I30" s="216"/>
      <c r="J30" s="216"/>
    </row>
    <row r="31" spans="1:10" ht="18.600000000000001" customHeight="1">
      <c r="A31" s="443" t="s">
        <v>73</v>
      </c>
      <c r="B31" s="443"/>
      <c r="C31" s="443"/>
      <c r="D31" s="443"/>
      <c r="E31" s="443"/>
      <c r="F31" s="443"/>
      <c r="G31" s="443"/>
      <c r="H31" s="443"/>
      <c r="I31" s="443"/>
      <c r="J31" s="443"/>
    </row>
    <row r="32" spans="1:10" ht="14.4" customHeight="1">
      <c r="A32" s="443" t="s">
        <v>405</v>
      </c>
      <c r="B32" s="443"/>
      <c r="C32" s="443"/>
      <c r="D32" s="443"/>
      <c r="E32" s="443"/>
      <c r="F32" s="183"/>
      <c r="G32" s="183"/>
      <c r="H32" s="217"/>
      <c r="I32" s="217"/>
      <c r="J32" s="217"/>
    </row>
    <row r="33" spans="2:10" ht="33" customHeight="1">
      <c r="B33" s="446"/>
      <c r="C33" s="446"/>
      <c r="D33" s="446"/>
      <c r="E33" s="446"/>
      <c r="F33" s="183"/>
      <c r="G33" s="183"/>
      <c r="H33" s="447" t="s">
        <v>104</v>
      </c>
      <c r="I33" s="447"/>
      <c r="J33" s="447"/>
    </row>
  </sheetData>
  <mergeCells count="6">
    <mergeCell ref="B33:E33"/>
    <mergeCell ref="H33:J33"/>
    <mergeCell ref="A2:J2"/>
    <mergeCell ref="A30:E30"/>
    <mergeCell ref="A31:J31"/>
    <mergeCell ref="A32:E32"/>
  </mergeCells>
  <printOptions horizontalCentered="1"/>
  <pageMargins left="0" right="0" top="0.59055118110236227" bottom="0" header="0.31496062992125984" footer="0"/>
  <pageSetup paperSize="9" scale="69" orientation="landscape" r:id="rId1"/>
  <headerFooter>
    <oddHeader>&amp;CZP/36/2023</oddHeader>
  </headerFooter>
  <rowBreaks count="1" manualBreakCount="1">
    <brk id="1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view="pageBreakPreview" topLeftCell="A31" zoomScaleSheetLayoutView="100" workbookViewId="0">
      <selection activeCell="G40" sqref="G40"/>
    </sheetView>
  </sheetViews>
  <sheetFormatPr defaultRowHeight="13.8"/>
  <cols>
    <col min="1" max="1" width="3.33203125" style="10" customWidth="1"/>
    <col min="2" max="2" width="79.5546875" style="10" customWidth="1"/>
    <col min="3" max="3" width="6.109375" style="10" customWidth="1"/>
    <col min="4" max="4" width="8" style="11" customWidth="1"/>
    <col min="5" max="5" width="9.44140625" style="10" customWidth="1"/>
    <col min="6" max="6" width="14.109375" style="10" customWidth="1"/>
    <col min="7" max="7" width="7.33203125" style="14" customWidth="1"/>
    <col min="8" max="8" width="15.5546875" style="10" customWidth="1"/>
    <col min="9" max="9" width="12" style="13" customWidth="1"/>
    <col min="10" max="10" width="15.5546875" style="10" bestFit="1" customWidth="1"/>
    <col min="11" max="255" width="8.88671875" style="10"/>
    <col min="256" max="256" width="3.33203125" style="10" customWidth="1"/>
    <col min="257" max="257" width="93" style="10" customWidth="1"/>
    <col min="258" max="258" width="7.88671875" style="10" customWidth="1"/>
    <col min="259" max="259" width="11.6640625" style="10" customWidth="1"/>
    <col min="260" max="260" width="11.88671875" style="10" customWidth="1"/>
    <col min="261" max="261" width="12.33203125" style="10" customWidth="1"/>
    <col min="262" max="262" width="6.6640625" style="10" customWidth="1"/>
    <col min="263" max="263" width="14.6640625" style="10" customWidth="1"/>
    <col min="264" max="264" width="21.109375" style="10" customWidth="1"/>
    <col min="265" max="511" width="8.88671875" style="10"/>
    <col min="512" max="512" width="3.33203125" style="10" customWidth="1"/>
    <col min="513" max="513" width="93" style="10" customWidth="1"/>
    <col min="514" max="514" width="7.88671875" style="10" customWidth="1"/>
    <col min="515" max="515" width="11.6640625" style="10" customWidth="1"/>
    <col min="516" max="516" width="11.88671875" style="10" customWidth="1"/>
    <col min="517" max="517" width="12.33203125" style="10" customWidth="1"/>
    <col min="518" max="518" width="6.6640625" style="10" customWidth="1"/>
    <col min="519" max="519" width="14.6640625" style="10" customWidth="1"/>
    <col min="520" max="520" width="21.109375" style="10" customWidth="1"/>
    <col min="521" max="767" width="8.88671875" style="10"/>
    <col min="768" max="768" width="3.33203125" style="10" customWidth="1"/>
    <col min="769" max="769" width="93" style="10" customWidth="1"/>
    <col min="770" max="770" width="7.88671875" style="10" customWidth="1"/>
    <col min="771" max="771" width="11.6640625" style="10" customWidth="1"/>
    <col min="772" max="772" width="11.88671875" style="10" customWidth="1"/>
    <col min="773" max="773" width="12.33203125" style="10" customWidth="1"/>
    <col min="774" max="774" width="6.6640625" style="10" customWidth="1"/>
    <col min="775" max="775" width="14.6640625" style="10" customWidth="1"/>
    <col min="776" max="776" width="21.109375" style="10" customWidth="1"/>
    <col min="777" max="1023" width="8.88671875" style="10"/>
    <col min="1024" max="1024" width="3.33203125" style="10" customWidth="1"/>
    <col min="1025" max="1025" width="93" style="10" customWidth="1"/>
    <col min="1026" max="1026" width="7.88671875" style="10" customWidth="1"/>
    <col min="1027" max="1027" width="11.6640625" style="10" customWidth="1"/>
    <col min="1028" max="1028" width="11.88671875" style="10" customWidth="1"/>
    <col min="1029" max="1029" width="12.33203125" style="10" customWidth="1"/>
    <col min="1030" max="1030" width="6.6640625" style="10" customWidth="1"/>
    <col min="1031" max="1031" width="14.6640625" style="10" customWidth="1"/>
    <col min="1032" max="1032" width="21.109375" style="10" customWidth="1"/>
    <col min="1033" max="1279" width="8.88671875" style="10"/>
    <col min="1280" max="1280" width="3.33203125" style="10" customWidth="1"/>
    <col min="1281" max="1281" width="93" style="10" customWidth="1"/>
    <col min="1282" max="1282" width="7.88671875" style="10" customWidth="1"/>
    <col min="1283" max="1283" width="11.6640625" style="10" customWidth="1"/>
    <col min="1284" max="1284" width="11.88671875" style="10" customWidth="1"/>
    <col min="1285" max="1285" width="12.33203125" style="10" customWidth="1"/>
    <col min="1286" max="1286" width="6.6640625" style="10" customWidth="1"/>
    <col min="1287" max="1287" width="14.6640625" style="10" customWidth="1"/>
    <col min="1288" max="1288" width="21.109375" style="10" customWidth="1"/>
    <col min="1289" max="1535" width="8.88671875" style="10"/>
    <col min="1536" max="1536" width="3.33203125" style="10" customWidth="1"/>
    <col min="1537" max="1537" width="93" style="10" customWidth="1"/>
    <col min="1538" max="1538" width="7.88671875" style="10" customWidth="1"/>
    <col min="1539" max="1539" width="11.6640625" style="10" customWidth="1"/>
    <col min="1540" max="1540" width="11.88671875" style="10" customWidth="1"/>
    <col min="1541" max="1541" width="12.33203125" style="10" customWidth="1"/>
    <col min="1542" max="1542" width="6.6640625" style="10" customWidth="1"/>
    <col min="1543" max="1543" width="14.6640625" style="10" customWidth="1"/>
    <col min="1544" max="1544" width="21.109375" style="10" customWidth="1"/>
    <col min="1545" max="1791" width="8.88671875" style="10"/>
    <col min="1792" max="1792" width="3.33203125" style="10" customWidth="1"/>
    <col min="1793" max="1793" width="93" style="10" customWidth="1"/>
    <col min="1794" max="1794" width="7.88671875" style="10" customWidth="1"/>
    <col min="1795" max="1795" width="11.6640625" style="10" customWidth="1"/>
    <col min="1796" max="1796" width="11.88671875" style="10" customWidth="1"/>
    <col min="1797" max="1797" width="12.33203125" style="10" customWidth="1"/>
    <col min="1798" max="1798" width="6.6640625" style="10" customWidth="1"/>
    <col min="1799" max="1799" width="14.6640625" style="10" customWidth="1"/>
    <col min="1800" max="1800" width="21.109375" style="10" customWidth="1"/>
    <col min="1801" max="2047" width="8.88671875" style="10"/>
    <col min="2048" max="2048" width="3.33203125" style="10" customWidth="1"/>
    <col min="2049" max="2049" width="93" style="10" customWidth="1"/>
    <col min="2050" max="2050" width="7.88671875" style="10" customWidth="1"/>
    <col min="2051" max="2051" width="11.6640625" style="10" customWidth="1"/>
    <col min="2052" max="2052" width="11.88671875" style="10" customWidth="1"/>
    <col min="2053" max="2053" width="12.33203125" style="10" customWidth="1"/>
    <col min="2054" max="2054" width="6.6640625" style="10" customWidth="1"/>
    <col min="2055" max="2055" width="14.6640625" style="10" customWidth="1"/>
    <col min="2056" max="2056" width="21.109375" style="10" customWidth="1"/>
    <col min="2057" max="2303" width="8.88671875" style="10"/>
    <col min="2304" max="2304" width="3.33203125" style="10" customWidth="1"/>
    <col min="2305" max="2305" width="93" style="10" customWidth="1"/>
    <col min="2306" max="2306" width="7.88671875" style="10" customWidth="1"/>
    <col min="2307" max="2307" width="11.6640625" style="10" customWidth="1"/>
    <col min="2308" max="2308" width="11.88671875" style="10" customWidth="1"/>
    <col min="2309" max="2309" width="12.33203125" style="10" customWidth="1"/>
    <col min="2310" max="2310" width="6.6640625" style="10" customWidth="1"/>
    <col min="2311" max="2311" width="14.6640625" style="10" customWidth="1"/>
    <col min="2312" max="2312" width="21.109375" style="10" customWidth="1"/>
    <col min="2313" max="2559" width="8.88671875" style="10"/>
    <col min="2560" max="2560" width="3.33203125" style="10" customWidth="1"/>
    <col min="2561" max="2561" width="93" style="10" customWidth="1"/>
    <col min="2562" max="2562" width="7.88671875" style="10" customWidth="1"/>
    <col min="2563" max="2563" width="11.6640625" style="10" customWidth="1"/>
    <col min="2564" max="2564" width="11.88671875" style="10" customWidth="1"/>
    <col min="2565" max="2565" width="12.33203125" style="10" customWidth="1"/>
    <col min="2566" max="2566" width="6.6640625" style="10" customWidth="1"/>
    <col min="2567" max="2567" width="14.6640625" style="10" customWidth="1"/>
    <col min="2568" max="2568" width="21.109375" style="10" customWidth="1"/>
    <col min="2569" max="2815" width="8.88671875" style="10"/>
    <col min="2816" max="2816" width="3.33203125" style="10" customWidth="1"/>
    <col min="2817" max="2817" width="93" style="10" customWidth="1"/>
    <col min="2818" max="2818" width="7.88671875" style="10" customWidth="1"/>
    <col min="2819" max="2819" width="11.6640625" style="10" customWidth="1"/>
    <col min="2820" max="2820" width="11.88671875" style="10" customWidth="1"/>
    <col min="2821" max="2821" width="12.33203125" style="10" customWidth="1"/>
    <col min="2822" max="2822" width="6.6640625" style="10" customWidth="1"/>
    <col min="2823" max="2823" width="14.6640625" style="10" customWidth="1"/>
    <col min="2824" max="2824" width="21.109375" style="10" customWidth="1"/>
    <col min="2825" max="3071" width="8.88671875" style="10"/>
    <col min="3072" max="3072" width="3.33203125" style="10" customWidth="1"/>
    <col min="3073" max="3073" width="93" style="10" customWidth="1"/>
    <col min="3074" max="3074" width="7.88671875" style="10" customWidth="1"/>
    <col min="3075" max="3075" width="11.6640625" style="10" customWidth="1"/>
    <col min="3076" max="3076" width="11.88671875" style="10" customWidth="1"/>
    <col min="3077" max="3077" width="12.33203125" style="10" customWidth="1"/>
    <col min="3078" max="3078" width="6.6640625" style="10" customWidth="1"/>
    <col min="3079" max="3079" width="14.6640625" style="10" customWidth="1"/>
    <col min="3080" max="3080" width="21.109375" style="10" customWidth="1"/>
    <col min="3081" max="3327" width="8.88671875" style="10"/>
    <col min="3328" max="3328" width="3.33203125" style="10" customWidth="1"/>
    <col min="3329" max="3329" width="93" style="10" customWidth="1"/>
    <col min="3330" max="3330" width="7.88671875" style="10" customWidth="1"/>
    <col min="3331" max="3331" width="11.6640625" style="10" customWidth="1"/>
    <col min="3332" max="3332" width="11.88671875" style="10" customWidth="1"/>
    <col min="3333" max="3333" width="12.33203125" style="10" customWidth="1"/>
    <col min="3334" max="3334" width="6.6640625" style="10" customWidth="1"/>
    <col min="3335" max="3335" width="14.6640625" style="10" customWidth="1"/>
    <col min="3336" max="3336" width="21.109375" style="10" customWidth="1"/>
    <col min="3337" max="3583" width="8.88671875" style="10"/>
    <col min="3584" max="3584" width="3.33203125" style="10" customWidth="1"/>
    <col min="3585" max="3585" width="93" style="10" customWidth="1"/>
    <col min="3586" max="3586" width="7.88671875" style="10" customWidth="1"/>
    <col min="3587" max="3587" width="11.6640625" style="10" customWidth="1"/>
    <col min="3588" max="3588" width="11.88671875" style="10" customWidth="1"/>
    <col min="3589" max="3589" width="12.33203125" style="10" customWidth="1"/>
    <col min="3590" max="3590" width="6.6640625" style="10" customWidth="1"/>
    <col min="3591" max="3591" width="14.6640625" style="10" customWidth="1"/>
    <col min="3592" max="3592" width="21.109375" style="10" customWidth="1"/>
    <col min="3593" max="3839" width="8.88671875" style="10"/>
    <col min="3840" max="3840" width="3.33203125" style="10" customWidth="1"/>
    <col min="3841" max="3841" width="93" style="10" customWidth="1"/>
    <col min="3842" max="3842" width="7.88671875" style="10" customWidth="1"/>
    <col min="3843" max="3843" width="11.6640625" style="10" customWidth="1"/>
    <col min="3844" max="3844" width="11.88671875" style="10" customWidth="1"/>
    <col min="3845" max="3845" width="12.33203125" style="10" customWidth="1"/>
    <col min="3846" max="3846" width="6.6640625" style="10" customWidth="1"/>
    <col min="3847" max="3847" width="14.6640625" style="10" customWidth="1"/>
    <col min="3848" max="3848" width="21.109375" style="10" customWidth="1"/>
    <col min="3849" max="4095" width="8.88671875" style="10"/>
    <col min="4096" max="4096" width="3.33203125" style="10" customWidth="1"/>
    <col min="4097" max="4097" width="93" style="10" customWidth="1"/>
    <col min="4098" max="4098" width="7.88671875" style="10" customWidth="1"/>
    <col min="4099" max="4099" width="11.6640625" style="10" customWidth="1"/>
    <col min="4100" max="4100" width="11.88671875" style="10" customWidth="1"/>
    <col min="4101" max="4101" width="12.33203125" style="10" customWidth="1"/>
    <col min="4102" max="4102" width="6.6640625" style="10" customWidth="1"/>
    <col min="4103" max="4103" width="14.6640625" style="10" customWidth="1"/>
    <col min="4104" max="4104" width="21.109375" style="10" customWidth="1"/>
    <col min="4105" max="4351" width="8.88671875" style="10"/>
    <col min="4352" max="4352" width="3.33203125" style="10" customWidth="1"/>
    <col min="4353" max="4353" width="93" style="10" customWidth="1"/>
    <col min="4354" max="4354" width="7.88671875" style="10" customWidth="1"/>
    <col min="4355" max="4355" width="11.6640625" style="10" customWidth="1"/>
    <col min="4356" max="4356" width="11.88671875" style="10" customWidth="1"/>
    <col min="4357" max="4357" width="12.33203125" style="10" customWidth="1"/>
    <col min="4358" max="4358" width="6.6640625" style="10" customWidth="1"/>
    <col min="4359" max="4359" width="14.6640625" style="10" customWidth="1"/>
    <col min="4360" max="4360" width="21.109375" style="10" customWidth="1"/>
    <col min="4361" max="4607" width="8.88671875" style="10"/>
    <col min="4608" max="4608" width="3.33203125" style="10" customWidth="1"/>
    <col min="4609" max="4609" width="93" style="10" customWidth="1"/>
    <col min="4610" max="4610" width="7.88671875" style="10" customWidth="1"/>
    <col min="4611" max="4611" width="11.6640625" style="10" customWidth="1"/>
    <col min="4612" max="4612" width="11.88671875" style="10" customWidth="1"/>
    <col min="4613" max="4613" width="12.33203125" style="10" customWidth="1"/>
    <col min="4614" max="4614" width="6.6640625" style="10" customWidth="1"/>
    <col min="4615" max="4615" width="14.6640625" style="10" customWidth="1"/>
    <col min="4616" max="4616" width="21.109375" style="10" customWidth="1"/>
    <col min="4617" max="4863" width="8.88671875" style="10"/>
    <col min="4864" max="4864" width="3.33203125" style="10" customWidth="1"/>
    <col min="4865" max="4865" width="93" style="10" customWidth="1"/>
    <col min="4866" max="4866" width="7.88671875" style="10" customWidth="1"/>
    <col min="4867" max="4867" width="11.6640625" style="10" customWidth="1"/>
    <col min="4868" max="4868" width="11.88671875" style="10" customWidth="1"/>
    <col min="4869" max="4869" width="12.33203125" style="10" customWidth="1"/>
    <col min="4870" max="4870" width="6.6640625" style="10" customWidth="1"/>
    <col min="4871" max="4871" width="14.6640625" style="10" customWidth="1"/>
    <col min="4872" max="4872" width="21.109375" style="10" customWidth="1"/>
    <col min="4873" max="5119" width="8.88671875" style="10"/>
    <col min="5120" max="5120" width="3.33203125" style="10" customWidth="1"/>
    <col min="5121" max="5121" width="93" style="10" customWidth="1"/>
    <col min="5122" max="5122" width="7.88671875" style="10" customWidth="1"/>
    <col min="5123" max="5123" width="11.6640625" style="10" customWidth="1"/>
    <col min="5124" max="5124" width="11.88671875" style="10" customWidth="1"/>
    <col min="5125" max="5125" width="12.33203125" style="10" customWidth="1"/>
    <col min="5126" max="5126" width="6.6640625" style="10" customWidth="1"/>
    <col min="5127" max="5127" width="14.6640625" style="10" customWidth="1"/>
    <col min="5128" max="5128" width="21.109375" style="10" customWidth="1"/>
    <col min="5129" max="5375" width="8.88671875" style="10"/>
    <col min="5376" max="5376" width="3.33203125" style="10" customWidth="1"/>
    <col min="5377" max="5377" width="93" style="10" customWidth="1"/>
    <col min="5378" max="5378" width="7.88671875" style="10" customWidth="1"/>
    <col min="5379" max="5379" width="11.6640625" style="10" customWidth="1"/>
    <col min="5380" max="5380" width="11.88671875" style="10" customWidth="1"/>
    <col min="5381" max="5381" width="12.33203125" style="10" customWidth="1"/>
    <col min="5382" max="5382" width="6.6640625" style="10" customWidth="1"/>
    <col min="5383" max="5383" width="14.6640625" style="10" customWidth="1"/>
    <col min="5384" max="5384" width="21.109375" style="10" customWidth="1"/>
    <col min="5385" max="5631" width="8.88671875" style="10"/>
    <col min="5632" max="5632" width="3.33203125" style="10" customWidth="1"/>
    <col min="5633" max="5633" width="93" style="10" customWidth="1"/>
    <col min="5634" max="5634" width="7.88671875" style="10" customWidth="1"/>
    <col min="5635" max="5635" width="11.6640625" style="10" customWidth="1"/>
    <col min="5636" max="5636" width="11.88671875" style="10" customWidth="1"/>
    <col min="5637" max="5637" width="12.33203125" style="10" customWidth="1"/>
    <col min="5638" max="5638" width="6.6640625" style="10" customWidth="1"/>
    <col min="5639" max="5639" width="14.6640625" style="10" customWidth="1"/>
    <col min="5640" max="5640" width="21.109375" style="10" customWidth="1"/>
    <col min="5641" max="5887" width="8.88671875" style="10"/>
    <col min="5888" max="5888" width="3.33203125" style="10" customWidth="1"/>
    <col min="5889" max="5889" width="93" style="10" customWidth="1"/>
    <col min="5890" max="5890" width="7.88671875" style="10" customWidth="1"/>
    <col min="5891" max="5891" width="11.6640625" style="10" customWidth="1"/>
    <col min="5892" max="5892" width="11.88671875" style="10" customWidth="1"/>
    <col min="5893" max="5893" width="12.33203125" style="10" customWidth="1"/>
    <col min="5894" max="5894" width="6.6640625" style="10" customWidth="1"/>
    <col min="5895" max="5895" width="14.6640625" style="10" customWidth="1"/>
    <col min="5896" max="5896" width="21.109375" style="10" customWidth="1"/>
    <col min="5897" max="6143" width="8.88671875" style="10"/>
    <col min="6144" max="6144" width="3.33203125" style="10" customWidth="1"/>
    <col min="6145" max="6145" width="93" style="10" customWidth="1"/>
    <col min="6146" max="6146" width="7.88671875" style="10" customWidth="1"/>
    <col min="6147" max="6147" width="11.6640625" style="10" customWidth="1"/>
    <col min="6148" max="6148" width="11.88671875" style="10" customWidth="1"/>
    <col min="6149" max="6149" width="12.33203125" style="10" customWidth="1"/>
    <col min="6150" max="6150" width="6.6640625" style="10" customWidth="1"/>
    <col min="6151" max="6151" width="14.6640625" style="10" customWidth="1"/>
    <col min="6152" max="6152" width="21.109375" style="10" customWidth="1"/>
    <col min="6153" max="6399" width="8.88671875" style="10"/>
    <col min="6400" max="6400" width="3.33203125" style="10" customWidth="1"/>
    <col min="6401" max="6401" width="93" style="10" customWidth="1"/>
    <col min="6402" max="6402" width="7.88671875" style="10" customWidth="1"/>
    <col min="6403" max="6403" width="11.6640625" style="10" customWidth="1"/>
    <col min="6404" max="6404" width="11.88671875" style="10" customWidth="1"/>
    <col min="6405" max="6405" width="12.33203125" style="10" customWidth="1"/>
    <col min="6406" max="6406" width="6.6640625" style="10" customWidth="1"/>
    <col min="6407" max="6407" width="14.6640625" style="10" customWidth="1"/>
    <col min="6408" max="6408" width="21.109375" style="10" customWidth="1"/>
    <col min="6409" max="6655" width="8.88671875" style="10"/>
    <col min="6656" max="6656" width="3.33203125" style="10" customWidth="1"/>
    <col min="6657" max="6657" width="93" style="10" customWidth="1"/>
    <col min="6658" max="6658" width="7.88671875" style="10" customWidth="1"/>
    <col min="6659" max="6659" width="11.6640625" style="10" customWidth="1"/>
    <col min="6660" max="6660" width="11.88671875" style="10" customWidth="1"/>
    <col min="6661" max="6661" width="12.33203125" style="10" customWidth="1"/>
    <col min="6662" max="6662" width="6.6640625" style="10" customWidth="1"/>
    <col min="6663" max="6663" width="14.6640625" style="10" customWidth="1"/>
    <col min="6664" max="6664" width="21.109375" style="10" customWidth="1"/>
    <col min="6665" max="6911" width="8.88671875" style="10"/>
    <col min="6912" max="6912" width="3.33203125" style="10" customWidth="1"/>
    <col min="6913" max="6913" width="93" style="10" customWidth="1"/>
    <col min="6914" max="6914" width="7.88671875" style="10" customWidth="1"/>
    <col min="6915" max="6915" width="11.6640625" style="10" customWidth="1"/>
    <col min="6916" max="6916" width="11.88671875" style="10" customWidth="1"/>
    <col min="6917" max="6917" width="12.33203125" style="10" customWidth="1"/>
    <col min="6918" max="6918" width="6.6640625" style="10" customWidth="1"/>
    <col min="6919" max="6919" width="14.6640625" style="10" customWidth="1"/>
    <col min="6920" max="6920" width="21.109375" style="10" customWidth="1"/>
    <col min="6921" max="7167" width="8.88671875" style="10"/>
    <col min="7168" max="7168" width="3.33203125" style="10" customWidth="1"/>
    <col min="7169" max="7169" width="93" style="10" customWidth="1"/>
    <col min="7170" max="7170" width="7.88671875" style="10" customWidth="1"/>
    <col min="7171" max="7171" width="11.6640625" style="10" customWidth="1"/>
    <col min="7172" max="7172" width="11.88671875" style="10" customWidth="1"/>
    <col min="7173" max="7173" width="12.33203125" style="10" customWidth="1"/>
    <col min="7174" max="7174" width="6.6640625" style="10" customWidth="1"/>
    <col min="7175" max="7175" width="14.6640625" style="10" customWidth="1"/>
    <col min="7176" max="7176" width="21.109375" style="10" customWidth="1"/>
    <col min="7177" max="7423" width="8.88671875" style="10"/>
    <col min="7424" max="7424" width="3.33203125" style="10" customWidth="1"/>
    <col min="7425" max="7425" width="93" style="10" customWidth="1"/>
    <col min="7426" max="7426" width="7.88671875" style="10" customWidth="1"/>
    <col min="7427" max="7427" width="11.6640625" style="10" customWidth="1"/>
    <col min="7428" max="7428" width="11.88671875" style="10" customWidth="1"/>
    <col min="7429" max="7429" width="12.33203125" style="10" customWidth="1"/>
    <col min="7430" max="7430" width="6.6640625" style="10" customWidth="1"/>
    <col min="7431" max="7431" width="14.6640625" style="10" customWidth="1"/>
    <col min="7432" max="7432" width="21.109375" style="10" customWidth="1"/>
    <col min="7433" max="7679" width="8.88671875" style="10"/>
    <col min="7680" max="7680" width="3.33203125" style="10" customWidth="1"/>
    <col min="7681" max="7681" width="93" style="10" customWidth="1"/>
    <col min="7682" max="7682" width="7.88671875" style="10" customWidth="1"/>
    <col min="7683" max="7683" width="11.6640625" style="10" customWidth="1"/>
    <col min="7684" max="7684" width="11.88671875" style="10" customWidth="1"/>
    <col min="7685" max="7685" width="12.33203125" style="10" customWidth="1"/>
    <col min="7686" max="7686" width="6.6640625" style="10" customWidth="1"/>
    <col min="7687" max="7687" width="14.6640625" style="10" customWidth="1"/>
    <col min="7688" max="7688" width="21.109375" style="10" customWidth="1"/>
    <col min="7689" max="7935" width="8.88671875" style="10"/>
    <col min="7936" max="7936" width="3.33203125" style="10" customWidth="1"/>
    <col min="7937" max="7937" width="93" style="10" customWidth="1"/>
    <col min="7938" max="7938" width="7.88671875" style="10" customWidth="1"/>
    <col min="7939" max="7939" width="11.6640625" style="10" customWidth="1"/>
    <col min="7940" max="7940" width="11.88671875" style="10" customWidth="1"/>
    <col min="7941" max="7941" width="12.33203125" style="10" customWidth="1"/>
    <col min="7942" max="7942" width="6.6640625" style="10" customWidth="1"/>
    <col min="7943" max="7943" width="14.6640625" style="10" customWidth="1"/>
    <col min="7944" max="7944" width="21.109375" style="10" customWidth="1"/>
    <col min="7945" max="8191" width="8.88671875" style="10"/>
    <col min="8192" max="8192" width="3.33203125" style="10" customWidth="1"/>
    <col min="8193" max="8193" width="93" style="10" customWidth="1"/>
    <col min="8194" max="8194" width="7.88671875" style="10" customWidth="1"/>
    <col min="8195" max="8195" width="11.6640625" style="10" customWidth="1"/>
    <col min="8196" max="8196" width="11.88671875" style="10" customWidth="1"/>
    <col min="8197" max="8197" width="12.33203125" style="10" customWidth="1"/>
    <col min="8198" max="8198" width="6.6640625" style="10" customWidth="1"/>
    <col min="8199" max="8199" width="14.6640625" style="10" customWidth="1"/>
    <col min="8200" max="8200" width="21.109375" style="10" customWidth="1"/>
    <col min="8201" max="8447" width="8.88671875" style="10"/>
    <col min="8448" max="8448" width="3.33203125" style="10" customWidth="1"/>
    <col min="8449" max="8449" width="93" style="10" customWidth="1"/>
    <col min="8450" max="8450" width="7.88671875" style="10" customWidth="1"/>
    <col min="8451" max="8451" width="11.6640625" style="10" customWidth="1"/>
    <col min="8452" max="8452" width="11.88671875" style="10" customWidth="1"/>
    <col min="8453" max="8453" width="12.33203125" style="10" customWidth="1"/>
    <col min="8454" max="8454" width="6.6640625" style="10" customWidth="1"/>
    <col min="8455" max="8455" width="14.6640625" style="10" customWidth="1"/>
    <col min="8456" max="8456" width="21.109375" style="10" customWidth="1"/>
    <col min="8457" max="8703" width="8.88671875" style="10"/>
    <col min="8704" max="8704" width="3.33203125" style="10" customWidth="1"/>
    <col min="8705" max="8705" width="93" style="10" customWidth="1"/>
    <col min="8706" max="8706" width="7.88671875" style="10" customWidth="1"/>
    <col min="8707" max="8707" width="11.6640625" style="10" customWidth="1"/>
    <col min="8708" max="8708" width="11.88671875" style="10" customWidth="1"/>
    <col min="8709" max="8709" width="12.33203125" style="10" customWidth="1"/>
    <col min="8710" max="8710" width="6.6640625" style="10" customWidth="1"/>
    <col min="8711" max="8711" width="14.6640625" style="10" customWidth="1"/>
    <col min="8712" max="8712" width="21.109375" style="10" customWidth="1"/>
    <col min="8713" max="8959" width="8.88671875" style="10"/>
    <col min="8960" max="8960" width="3.33203125" style="10" customWidth="1"/>
    <col min="8961" max="8961" width="93" style="10" customWidth="1"/>
    <col min="8962" max="8962" width="7.88671875" style="10" customWidth="1"/>
    <col min="8963" max="8963" width="11.6640625" style="10" customWidth="1"/>
    <col min="8964" max="8964" width="11.88671875" style="10" customWidth="1"/>
    <col min="8965" max="8965" width="12.33203125" style="10" customWidth="1"/>
    <col min="8966" max="8966" width="6.6640625" style="10" customWidth="1"/>
    <col min="8967" max="8967" width="14.6640625" style="10" customWidth="1"/>
    <col min="8968" max="8968" width="21.109375" style="10" customWidth="1"/>
    <col min="8969" max="9215" width="8.88671875" style="10"/>
    <col min="9216" max="9216" width="3.33203125" style="10" customWidth="1"/>
    <col min="9217" max="9217" width="93" style="10" customWidth="1"/>
    <col min="9218" max="9218" width="7.88671875" style="10" customWidth="1"/>
    <col min="9219" max="9219" width="11.6640625" style="10" customWidth="1"/>
    <col min="9220" max="9220" width="11.88671875" style="10" customWidth="1"/>
    <col min="9221" max="9221" width="12.33203125" style="10" customWidth="1"/>
    <col min="9222" max="9222" width="6.6640625" style="10" customWidth="1"/>
    <col min="9223" max="9223" width="14.6640625" style="10" customWidth="1"/>
    <col min="9224" max="9224" width="21.109375" style="10" customWidth="1"/>
    <col min="9225" max="9471" width="8.88671875" style="10"/>
    <col min="9472" max="9472" width="3.33203125" style="10" customWidth="1"/>
    <col min="9473" max="9473" width="93" style="10" customWidth="1"/>
    <col min="9474" max="9474" width="7.88671875" style="10" customWidth="1"/>
    <col min="9475" max="9475" width="11.6640625" style="10" customWidth="1"/>
    <col min="9476" max="9476" width="11.88671875" style="10" customWidth="1"/>
    <col min="9477" max="9477" width="12.33203125" style="10" customWidth="1"/>
    <col min="9478" max="9478" width="6.6640625" style="10" customWidth="1"/>
    <col min="9479" max="9479" width="14.6640625" style="10" customWidth="1"/>
    <col min="9480" max="9480" width="21.109375" style="10" customWidth="1"/>
    <col min="9481" max="9727" width="8.88671875" style="10"/>
    <col min="9728" max="9728" width="3.33203125" style="10" customWidth="1"/>
    <col min="9729" max="9729" width="93" style="10" customWidth="1"/>
    <col min="9730" max="9730" width="7.88671875" style="10" customWidth="1"/>
    <col min="9731" max="9731" width="11.6640625" style="10" customWidth="1"/>
    <col min="9732" max="9732" width="11.88671875" style="10" customWidth="1"/>
    <col min="9733" max="9733" width="12.33203125" style="10" customWidth="1"/>
    <col min="9734" max="9734" width="6.6640625" style="10" customWidth="1"/>
    <col min="9735" max="9735" width="14.6640625" style="10" customWidth="1"/>
    <col min="9736" max="9736" width="21.109375" style="10" customWidth="1"/>
    <col min="9737" max="9983" width="8.88671875" style="10"/>
    <col min="9984" max="9984" width="3.33203125" style="10" customWidth="1"/>
    <col min="9985" max="9985" width="93" style="10" customWidth="1"/>
    <col min="9986" max="9986" width="7.88671875" style="10" customWidth="1"/>
    <col min="9987" max="9987" width="11.6640625" style="10" customWidth="1"/>
    <col min="9988" max="9988" width="11.88671875" style="10" customWidth="1"/>
    <col min="9989" max="9989" width="12.33203125" style="10" customWidth="1"/>
    <col min="9990" max="9990" width="6.6640625" style="10" customWidth="1"/>
    <col min="9991" max="9991" width="14.6640625" style="10" customWidth="1"/>
    <col min="9992" max="9992" width="21.109375" style="10" customWidth="1"/>
    <col min="9993" max="10239" width="8.88671875" style="10"/>
    <col min="10240" max="10240" width="3.33203125" style="10" customWidth="1"/>
    <col min="10241" max="10241" width="93" style="10" customWidth="1"/>
    <col min="10242" max="10242" width="7.88671875" style="10" customWidth="1"/>
    <col min="10243" max="10243" width="11.6640625" style="10" customWidth="1"/>
    <col min="10244" max="10244" width="11.88671875" style="10" customWidth="1"/>
    <col min="10245" max="10245" width="12.33203125" style="10" customWidth="1"/>
    <col min="10246" max="10246" width="6.6640625" style="10" customWidth="1"/>
    <col min="10247" max="10247" width="14.6640625" style="10" customWidth="1"/>
    <col min="10248" max="10248" width="21.109375" style="10" customWidth="1"/>
    <col min="10249" max="10495" width="8.88671875" style="10"/>
    <col min="10496" max="10496" width="3.33203125" style="10" customWidth="1"/>
    <col min="10497" max="10497" width="93" style="10" customWidth="1"/>
    <col min="10498" max="10498" width="7.88671875" style="10" customWidth="1"/>
    <col min="10499" max="10499" width="11.6640625" style="10" customWidth="1"/>
    <col min="10500" max="10500" width="11.88671875" style="10" customWidth="1"/>
    <col min="10501" max="10501" width="12.33203125" style="10" customWidth="1"/>
    <col min="10502" max="10502" width="6.6640625" style="10" customWidth="1"/>
    <col min="10503" max="10503" width="14.6640625" style="10" customWidth="1"/>
    <col min="10504" max="10504" width="21.109375" style="10" customWidth="1"/>
    <col min="10505" max="10751" width="8.88671875" style="10"/>
    <col min="10752" max="10752" width="3.33203125" style="10" customWidth="1"/>
    <col min="10753" max="10753" width="93" style="10" customWidth="1"/>
    <col min="10754" max="10754" width="7.88671875" style="10" customWidth="1"/>
    <col min="10755" max="10755" width="11.6640625" style="10" customWidth="1"/>
    <col min="10756" max="10756" width="11.88671875" style="10" customWidth="1"/>
    <col min="10757" max="10757" width="12.33203125" style="10" customWidth="1"/>
    <col min="10758" max="10758" width="6.6640625" style="10" customWidth="1"/>
    <col min="10759" max="10759" width="14.6640625" style="10" customWidth="1"/>
    <col min="10760" max="10760" width="21.109375" style="10" customWidth="1"/>
    <col min="10761" max="11007" width="8.88671875" style="10"/>
    <col min="11008" max="11008" width="3.33203125" style="10" customWidth="1"/>
    <col min="11009" max="11009" width="93" style="10" customWidth="1"/>
    <col min="11010" max="11010" width="7.88671875" style="10" customWidth="1"/>
    <col min="11011" max="11011" width="11.6640625" style="10" customWidth="1"/>
    <col min="11012" max="11012" width="11.88671875" style="10" customWidth="1"/>
    <col min="11013" max="11013" width="12.33203125" style="10" customWidth="1"/>
    <col min="11014" max="11014" width="6.6640625" style="10" customWidth="1"/>
    <col min="11015" max="11015" width="14.6640625" style="10" customWidth="1"/>
    <col min="11016" max="11016" width="21.109375" style="10" customWidth="1"/>
    <col min="11017" max="11263" width="8.88671875" style="10"/>
    <col min="11264" max="11264" width="3.33203125" style="10" customWidth="1"/>
    <col min="11265" max="11265" width="93" style="10" customWidth="1"/>
    <col min="11266" max="11266" width="7.88671875" style="10" customWidth="1"/>
    <col min="11267" max="11267" width="11.6640625" style="10" customWidth="1"/>
    <col min="11268" max="11268" width="11.88671875" style="10" customWidth="1"/>
    <col min="11269" max="11269" width="12.33203125" style="10" customWidth="1"/>
    <col min="11270" max="11270" width="6.6640625" style="10" customWidth="1"/>
    <col min="11271" max="11271" width="14.6640625" style="10" customWidth="1"/>
    <col min="11272" max="11272" width="21.109375" style="10" customWidth="1"/>
    <col min="11273" max="11519" width="8.88671875" style="10"/>
    <col min="11520" max="11520" width="3.33203125" style="10" customWidth="1"/>
    <col min="11521" max="11521" width="93" style="10" customWidth="1"/>
    <col min="11522" max="11522" width="7.88671875" style="10" customWidth="1"/>
    <col min="11523" max="11523" width="11.6640625" style="10" customWidth="1"/>
    <col min="11524" max="11524" width="11.88671875" style="10" customWidth="1"/>
    <col min="11525" max="11525" width="12.33203125" style="10" customWidth="1"/>
    <col min="11526" max="11526" width="6.6640625" style="10" customWidth="1"/>
    <col min="11527" max="11527" width="14.6640625" style="10" customWidth="1"/>
    <col min="11528" max="11528" width="21.109375" style="10" customWidth="1"/>
    <col min="11529" max="11775" width="8.88671875" style="10"/>
    <col min="11776" max="11776" width="3.33203125" style="10" customWidth="1"/>
    <col min="11777" max="11777" width="93" style="10" customWidth="1"/>
    <col min="11778" max="11778" width="7.88671875" style="10" customWidth="1"/>
    <col min="11779" max="11779" width="11.6640625" style="10" customWidth="1"/>
    <col min="11780" max="11780" width="11.88671875" style="10" customWidth="1"/>
    <col min="11781" max="11781" width="12.33203125" style="10" customWidth="1"/>
    <col min="11782" max="11782" width="6.6640625" style="10" customWidth="1"/>
    <col min="11783" max="11783" width="14.6640625" style="10" customWidth="1"/>
    <col min="11784" max="11784" width="21.109375" style="10" customWidth="1"/>
    <col min="11785" max="12031" width="8.88671875" style="10"/>
    <col min="12032" max="12032" width="3.33203125" style="10" customWidth="1"/>
    <col min="12033" max="12033" width="93" style="10" customWidth="1"/>
    <col min="12034" max="12034" width="7.88671875" style="10" customWidth="1"/>
    <col min="12035" max="12035" width="11.6640625" style="10" customWidth="1"/>
    <col min="12036" max="12036" width="11.88671875" style="10" customWidth="1"/>
    <col min="12037" max="12037" width="12.33203125" style="10" customWidth="1"/>
    <col min="12038" max="12038" width="6.6640625" style="10" customWidth="1"/>
    <col min="12039" max="12039" width="14.6640625" style="10" customWidth="1"/>
    <col min="12040" max="12040" width="21.109375" style="10" customWidth="1"/>
    <col min="12041" max="12287" width="8.88671875" style="10"/>
    <col min="12288" max="12288" width="3.33203125" style="10" customWidth="1"/>
    <col min="12289" max="12289" width="93" style="10" customWidth="1"/>
    <col min="12290" max="12290" width="7.88671875" style="10" customWidth="1"/>
    <col min="12291" max="12291" width="11.6640625" style="10" customWidth="1"/>
    <col min="12292" max="12292" width="11.88671875" style="10" customWidth="1"/>
    <col min="12293" max="12293" width="12.33203125" style="10" customWidth="1"/>
    <col min="12294" max="12294" width="6.6640625" style="10" customWidth="1"/>
    <col min="12295" max="12295" width="14.6640625" style="10" customWidth="1"/>
    <col min="12296" max="12296" width="21.109375" style="10" customWidth="1"/>
    <col min="12297" max="12543" width="8.88671875" style="10"/>
    <col min="12544" max="12544" width="3.33203125" style="10" customWidth="1"/>
    <col min="12545" max="12545" width="93" style="10" customWidth="1"/>
    <col min="12546" max="12546" width="7.88671875" style="10" customWidth="1"/>
    <col min="12547" max="12547" width="11.6640625" style="10" customWidth="1"/>
    <col min="12548" max="12548" width="11.88671875" style="10" customWidth="1"/>
    <col min="12549" max="12549" width="12.33203125" style="10" customWidth="1"/>
    <col min="12550" max="12550" width="6.6640625" style="10" customWidth="1"/>
    <col min="12551" max="12551" width="14.6640625" style="10" customWidth="1"/>
    <col min="12552" max="12552" width="21.109375" style="10" customWidth="1"/>
    <col min="12553" max="12799" width="8.88671875" style="10"/>
    <col min="12800" max="12800" width="3.33203125" style="10" customWidth="1"/>
    <col min="12801" max="12801" width="93" style="10" customWidth="1"/>
    <col min="12802" max="12802" width="7.88671875" style="10" customWidth="1"/>
    <col min="12803" max="12803" width="11.6640625" style="10" customWidth="1"/>
    <col min="12804" max="12804" width="11.88671875" style="10" customWidth="1"/>
    <col min="12805" max="12805" width="12.33203125" style="10" customWidth="1"/>
    <col min="12806" max="12806" width="6.6640625" style="10" customWidth="1"/>
    <col min="12807" max="12807" width="14.6640625" style="10" customWidth="1"/>
    <col min="12808" max="12808" width="21.109375" style="10" customWidth="1"/>
    <col min="12809" max="13055" width="8.88671875" style="10"/>
    <col min="13056" max="13056" width="3.33203125" style="10" customWidth="1"/>
    <col min="13057" max="13057" width="93" style="10" customWidth="1"/>
    <col min="13058" max="13058" width="7.88671875" style="10" customWidth="1"/>
    <col min="13059" max="13059" width="11.6640625" style="10" customWidth="1"/>
    <col min="13060" max="13060" width="11.88671875" style="10" customWidth="1"/>
    <col min="13061" max="13061" width="12.33203125" style="10" customWidth="1"/>
    <col min="13062" max="13062" width="6.6640625" style="10" customWidth="1"/>
    <col min="13063" max="13063" width="14.6640625" style="10" customWidth="1"/>
    <col min="13064" max="13064" width="21.109375" style="10" customWidth="1"/>
    <col min="13065" max="13311" width="8.88671875" style="10"/>
    <col min="13312" max="13312" width="3.33203125" style="10" customWidth="1"/>
    <col min="13313" max="13313" width="93" style="10" customWidth="1"/>
    <col min="13314" max="13314" width="7.88671875" style="10" customWidth="1"/>
    <col min="13315" max="13315" width="11.6640625" style="10" customWidth="1"/>
    <col min="13316" max="13316" width="11.88671875" style="10" customWidth="1"/>
    <col min="13317" max="13317" width="12.33203125" style="10" customWidth="1"/>
    <col min="13318" max="13318" width="6.6640625" style="10" customWidth="1"/>
    <col min="13319" max="13319" width="14.6640625" style="10" customWidth="1"/>
    <col min="13320" max="13320" width="21.109375" style="10" customWidth="1"/>
    <col min="13321" max="13567" width="8.88671875" style="10"/>
    <col min="13568" max="13568" width="3.33203125" style="10" customWidth="1"/>
    <col min="13569" max="13569" width="93" style="10" customWidth="1"/>
    <col min="13570" max="13570" width="7.88671875" style="10" customWidth="1"/>
    <col min="13571" max="13571" width="11.6640625" style="10" customWidth="1"/>
    <col min="13572" max="13572" width="11.88671875" style="10" customWidth="1"/>
    <col min="13573" max="13573" width="12.33203125" style="10" customWidth="1"/>
    <col min="13574" max="13574" width="6.6640625" style="10" customWidth="1"/>
    <col min="13575" max="13575" width="14.6640625" style="10" customWidth="1"/>
    <col min="13576" max="13576" width="21.109375" style="10" customWidth="1"/>
    <col min="13577" max="13823" width="8.88671875" style="10"/>
    <col min="13824" max="13824" width="3.33203125" style="10" customWidth="1"/>
    <col min="13825" max="13825" width="93" style="10" customWidth="1"/>
    <col min="13826" max="13826" width="7.88671875" style="10" customWidth="1"/>
    <col min="13827" max="13827" width="11.6640625" style="10" customWidth="1"/>
    <col min="13828" max="13828" width="11.88671875" style="10" customWidth="1"/>
    <col min="13829" max="13829" width="12.33203125" style="10" customWidth="1"/>
    <col min="13830" max="13830" width="6.6640625" style="10" customWidth="1"/>
    <col min="13831" max="13831" width="14.6640625" style="10" customWidth="1"/>
    <col min="13832" max="13832" width="21.109375" style="10" customWidth="1"/>
    <col min="13833" max="14079" width="8.88671875" style="10"/>
    <col min="14080" max="14080" width="3.33203125" style="10" customWidth="1"/>
    <col min="14081" max="14081" width="93" style="10" customWidth="1"/>
    <col min="14082" max="14082" width="7.88671875" style="10" customWidth="1"/>
    <col min="14083" max="14083" width="11.6640625" style="10" customWidth="1"/>
    <col min="14084" max="14084" width="11.88671875" style="10" customWidth="1"/>
    <col min="14085" max="14085" width="12.33203125" style="10" customWidth="1"/>
    <col min="14086" max="14086" width="6.6640625" style="10" customWidth="1"/>
    <col min="14087" max="14087" width="14.6640625" style="10" customWidth="1"/>
    <col min="14088" max="14088" width="21.109375" style="10" customWidth="1"/>
    <col min="14089" max="14335" width="8.88671875" style="10"/>
    <col min="14336" max="14336" width="3.33203125" style="10" customWidth="1"/>
    <col min="14337" max="14337" width="93" style="10" customWidth="1"/>
    <col min="14338" max="14338" width="7.88671875" style="10" customWidth="1"/>
    <col min="14339" max="14339" width="11.6640625" style="10" customWidth="1"/>
    <col min="14340" max="14340" width="11.88671875" style="10" customWidth="1"/>
    <col min="14341" max="14341" width="12.33203125" style="10" customWidth="1"/>
    <col min="14342" max="14342" width="6.6640625" style="10" customWidth="1"/>
    <col min="14343" max="14343" width="14.6640625" style="10" customWidth="1"/>
    <col min="14344" max="14344" width="21.109375" style="10" customWidth="1"/>
    <col min="14345" max="14591" width="8.88671875" style="10"/>
    <col min="14592" max="14592" width="3.33203125" style="10" customWidth="1"/>
    <col min="14593" max="14593" width="93" style="10" customWidth="1"/>
    <col min="14594" max="14594" width="7.88671875" style="10" customWidth="1"/>
    <col min="14595" max="14595" width="11.6640625" style="10" customWidth="1"/>
    <col min="14596" max="14596" width="11.88671875" style="10" customWidth="1"/>
    <col min="14597" max="14597" width="12.33203125" style="10" customWidth="1"/>
    <col min="14598" max="14598" width="6.6640625" style="10" customWidth="1"/>
    <col min="14599" max="14599" width="14.6640625" style="10" customWidth="1"/>
    <col min="14600" max="14600" width="21.109375" style="10" customWidth="1"/>
    <col min="14601" max="14847" width="8.88671875" style="10"/>
    <col min="14848" max="14848" width="3.33203125" style="10" customWidth="1"/>
    <col min="14849" max="14849" width="93" style="10" customWidth="1"/>
    <col min="14850" max="14850" width="7.88671875" style="10" customWidth="1"/>
    <col min="14851" max="14851" width="11.6640625" style="10" customWidth="1"/>
    <col min="14852" max="14852" width="11.88671875" style="10" customWidth="1"/>
    <col min="14853" max="14853" width="12.33203125" style="10" customWidth="1"/>
    <col min="14854" max="14854" width="6.6640625" style="10" customWidth="1"/>
    <col min="14855" max="14855" width="14.6640625" style="10" customWidth="1"/>
    <col min="14856" max="14856" width="21.109375" style="10" customWidth="1"/>
    <col min="14857" max="15103" width="8.88671875" style="10"/>
    <col min="15104" max="15104" width="3.33203125" style="10" customWidth="1"/>
    <col min="15105" max="15105" width="93" style="10" customWidth="1"/>
    <col min="15106" max="15106" width="7.88671875" style="10" customWidth="1"/>
    <col min="15107" max="15107" width="11.6640625" style="10" customWidth="1"/>
    <col min="15108" max="15108" width="11.88671875" style="10" customWidth="1"/>
    <col min="15109" max="15109" width="12.33203125" style="10" customWidth="1"/>
    <col min="15110" max="15110" width="6.6640625" style="10" customWidth="1"/>
    <col min="15111" max="15111" width="14.6640625" style="10" customWidth="1"/>
    <col min="15112" max="15112" width="21.109375" style="10" customWidth="1"/>
    <col min="15113" max="15359" width="8.88671875" style="10"/>
    <col min="15360" max="15360" width="3.33203125" style="10" customWidth="1"/>
    <col min="15361" max="15361" width="93" style="10" customWidth="1"/>
    <col min="15362" max="15362" width="7.88671875" style="10" customWidth="1"/>
    <col min="15363" max="15363" width="11.6640625" style="10" customWidth="1"/>
    <col min="15364" max="15364" width="11.88671875" style="10" customWidth="1"/>
    <col min="15365" max="15365" width="12.33203125" style="10" customWidth="1"/>
    <col min="15366" max="15366" width="6.6640625" style="10" customWidth="1"/>
    <col min="15367" max="15367" width="14.6640625" style="10" customWidth="1"/>
    <col min="15368" max="15368" width="21.109375" style="10" customWidth="1"/>
    <col min="15369" max="15615" width="8.88671875" style="10"/>
    <col min="15616" max="15616" width="3.33203125" style="10" customWidth="1"/>
    <col min="15617" max="15617" width="93" style="10" customWidth="1"/>
    <col min="15618" max="15618" width="7.88671875" style="10" customWidth="1"/>
    <col min="15619" max="15619" width="11.6640625" style="10" customWidth="1"/>
    <col min="15620" max="15620" width="11.88671875" style="10" customWidth="1"/>
    <col min="15621" max="15621" width="12.33203125" style="10" customWidth="1"/>
    <col min="15622" max="15622" width="6.6640625" style="10" customWidth="1"/>
    <col min="15623" max="15623" width="14.6640625" style="10" customWidth="1"/>
    <col min="15624" max="15624" width="21.109375" style="10" customWidth="1"/>
    <col min="15625" max="15871" width="8.88671875" style="10"/>
    <col min="15872" max="15872" width="3.33203125" style="10" customWidth="1"/>
    <col min="15873" max="15873" width="93" style="10" customWidth="1"/>
    <col min="15874" max="15874" width="7.88671875" style="10" customWidth="1"/>
    <col min="15875" max="15875" width="11.6640625" style="10" customWidth="1"/>
    <col min="15876" max="15876" width="11.88671875" style="10" customWidth="1"/>
    <col min="15877" max="15877" width="12.33203125" style="10" customWidth="1"/>
    <col min="15878" max="15878" width="6.6640625" style="10" customWidth="1"/>
    <col min="15879" max="15879" width="14.6640625" style="10" customWidth="1"/>
    <col min="15880" max="15880" width="21.109375" style="10" customWidth="1"/>
    <col min="15881" max="16127" width="8.88671875" style="10"/>
    <col min="16128" max="16128" width="3.33203125" style="10" customWidth="1"/>
    <col min="16129" max="16129" width="93" style="10" customWidth="1"/>
    <col min="16130" max="16130" width="7.88671875" style="10" customWidth="1"/>
    <col min="16131" max="16131" width="11.6640625" style="10" customWidth="1"/>
    <col min="16132" max="16132" width="11.88671875" style="10" customWidth="1"/>
    <col min="16133" max="16133" width="12.33203125" style="10" customWidth="1"/>
    <col min="16134" max="16134" width="6.6640625" style="10" customWidth="1"/>
    <col min="16135" max="16135" width="14.6640625" style="10" customWidth="1"/>
    <col min="16136" max="16136" width="21.109375" style="10" customWidth="1"/>
    <col min="16137" max="16384" width="8.88671875" style="10"/>
  </cols>
  <sheetData>
    <row r="1" spans="1:10">
      <c r="A1" s="17"/>
      <c r="B1" s="17"/>
      <c r="C1" s="17"/>
      <c r="D1" s="17"/>
      <c r="E1" s="17"/>
      <c r="F1" s="17"/>
      <c r="G1" s="17"/>
      <c r="H1" s="17"/>
      <c r="I1" s="17"/>
      <c r="J1" s="31" t="s">
        <v>570</v>
      </c>
    </row>
    <row r="2" spans="1:10" ht="15" customHeight="1">
      <c r="A2" s="478" t="s">
        <v>569</v>
      </c>
      <c r="B2" s="478"/>
      <c r="C2" s="478"/>
      <c r="D2" s="478"/>
      <c r="E2" s="478"/>
      <c r="F2" s="478"/>
      <c r="G2" s="478"/>
      <c r="H2" s="478"/>
      <c r="I2" s="478"/>
      <c r="J2" s="478"/>
    </row>
    <row r="3" spans="1:10" s="68" customFormat="1" ht="45.6">
      <c r="A3" s="83" t="s">
        <v>0</v>
      </c>
      <c r="B3" s="83" t="s">
        <v>1</v>
      </c>
      <c r="C3" s="83" t="s">
        <v>2</v>
      </c>
      <c r="D3" s="83" t="s">
        <v>144</v>
      </c>
      <c r="E3" s="86" t="s">
        <v>3</v>
      </c>
      <c r="F3" s="85" t="s">
        <v>4</v>
      </c>
      <c r="G3" s="85" t="s">
        <v>5</v>
      </c>
      <c r="H3" s="83" t="s">
        <v>6</v>
      </c>
      <c r="I3" s="83" t="s">
        <v>235</v>
      </c>
      <c r="J3" s="83" t="s">
        <v>7</v>
      </c>
    </row>
    <row r="4" spans="1:10" s="68" customFormat="1" ht="40.950000000000003" customHeight="1">
      <c r="A4" s="101" t="s">
        <v>128</v>
      </c>
      <c r="B4" s="540" t="s">
        <v>185</v>
      </c>
      <c r="C4" s="541"/>
      <c r="D4" s="541"/>
      <c r="E4" s="541"/>
      <c r="F4" s="541"/>
      <c r="G4" s="541"/>
      <c r="H4" s="541"/>
      <c r="I4" s="541"/>
      <c r="J4" s="542"/>
    </row>
    <row r="5" spans="1:10" s="68" customFormat="1" ht="31.2" customHeight="1">
      <c r="A5" s="102">
        <v>1</v>
      </c>
      <c r="B5" s="97" t="s">
        <v>186</v>
      </c>
      <c r="C5" s="102" t="s">
        <v>8</v>
      </c>
      <c r="D5" s="103">
        <v>4</v>
      </c>
      <c r="E5" s="104"/>
      <c r="F5" s="104">
        <f t="shared" ref="F5:F14" si="0">D5*E5</f>
        <v>0</v>
      </c>
      <c r="G5" s="105"/>
      <c r="H5" s="106"/>
      <c r="I5" s="107"/>
      <c r="J5" s="108"/>
    </row>
    <row r="6" spans="1:10" s="68" customFormat="1" ht="39.6" customHeight="1">
      <c r="A6" s="102">
        <v>2</v>
      </c>
      <c r="B6" s="97" t="s">
        <v>357</v>
      </c>
      <c r="C6" s="102" t="s">
        <v>8</v>
      </c>
      <c r="D6" s="103">
        <v>4</v>
      </c>
      <c r="E6" s="104"/>
      <c r="F6" s="104">
        <f t="shared" si="0"/>
        <v>0</v>
      </c>
      <c r="G6" s="105"/>
      <c r="H6" s="106"/>
      <c r="I6" s="107"/>
      <c r="J6" s="108"/>
    </row>
    <row r="7" spans="1:10" s="68" customFormat="1" ht="37.200000000000003" customHeight="1">
      <c r="A7" s="102">
        <v>3</v>
      </c>
      <c r="B7" s="97" t="s">
        <v>358</v>
      </c>
      <c r="C7" s="102" t="s">
        <v>8</v>
      </c>
      <c r="D7" s="109">
        <v>4</v>
      </c>
      <c r="E7" s="104"/>
      <c r="F7" s="104">
        <f t="shared" si="0"/>
        <v>0</v>
      </c>
      <c r="G7" s="105"/>
      <c r="H7" s="106"/>
      <c r="I7" s="93"/>
      <c r="J7" s="108"/>
    </row>
    <row r="8" spans="1:10" s="68" customFormat="1" ht="29.4" customHeight="1">
      <c r="A8" s="102">
        <v>4</v>
      </c>
      <c r="B8" s="97" t="s">
        <v>359</v>
      </c>
      <c r="C8" s="102" t="s">
        <v>8</v>
      </c>
      <c r="D8" s="110">
        <v>4</v>
      </c>
      <c r="E8" s="104"/>
      <c r="F8" s="104">
        <f t="shared" si="0"/>
        <v>0</v>
      </c>
      <c r="G8" s="105"/>
      <c r="H8" s="106"/>
      <c r="I8" s="93"/>
      <c r="J8" s="108"/>
    </row>
    <row r="9" spans="1:10" s="68" customFormat="1" ht="26.4" customHeight="1">
      <c r="A9" s="102">
        <v>5</v>
      </c>
      <c r="B9" s="97" t="s">
        <v>360</v>
      </c>
      <c r="C9" s="102" t="s">
        <v>8</v>
      </c>
      <c r="D9" s="110">
        <v>4</v>
      </c>
      <c r="E9" s="104"/>
      <c r="F9" s="104">
        <f t="shared" si="0"/>
        <v>0</v>
      </c>
      <c r="G9" s="105"/>
      <c r="H9" s="106"/>
      <c r="I9" s="93"/>
      <c r="J9" s="108"/>
    </row>
    <row r="10" spans="1:10" s="68" customFormat="1" ht="27.6" customHeight="1">
      <c r="A10" s="102">
        <v>6</v>
      </c>
      <c r="B10" s="97" t="s">
        <v>361</v>
      </c>
      <c r="C10" s="102" t="s">
        <v>8</v>
      </c>
      <c r="D10" s="110">
        <v>10</v>
      </c>
      <c r="E10" s="104"/>
      <c r="F10" s="104">
        <f t="shared" si="0"/>
        <v>0</v>
      </c>
      <c r="G10" s="105"/>
      <c r="H10" s="106"/>
      <c r="I10" s="93"/>
      <c r="J10" s="108"/>
    </row>
    <row r="11" spans="1:10" s="68" customFormat="1" ht="27.6" customHeight="1">
      <c r="A11" s="102">
        <v>7</v>
      </c>
      <c r="B11" s="97" t="s">
        <v>362</v>
      </c>
      <c r="C11" s="102" t="s">
        <v>8</v>
      </c>
      <c r="D11" s="110">
        <v>10</v>
      </c>
      <c r="E11" s="104"/>
      <c r="F11" s="104">
        <f t="shared" si="0"/>
        <v>0</v>
      </c>
      <c r="G11" s="105"/>
      <c r="H11" s="106"/>
      <c r="I11" s="93"/>
      <c r="J11" s="108"/>
    </row>
    <row r="12" spans="1:10" s="68" customFormat="1" ht="27.6" customHeight="1">
      <c r="A12" s="102">
        <v>8</v>
      </c>
      <c r="B12" s="97" t="s">
        <v>363</v>
      </c>
      <c r="C12" s="102" t="s">
        <v>8</v>
      </c>
      <c r="D12" s="110">
        <v>7</v>
      </c>
      <c r="E12" s="104"/>
      <c r="F12" s="104">
        <f t="shared" si="0"/>
        <v>0</v>
      </c>
      <c r="G12" s="105"/>
      <c r="H12" s="106"/>
      <c r="I12" s="93"/>
      <c r="J12" s="108"/>
    </row>
    <row r="13" spans="1:10" s="68" customFormat="1" ht="27.6" customHeight="1">
      <c r="A13" s="102">
        <v>9</v>
      </c>
      <c r="B13" s="97" t="s">
        <v>364</v>
      </c>
      <c r="C13" s="102" t="s">
        <v>8</v>
      </c>
      <c r="D13" s="110">
        <v>100</v>
      </c>
      <c r="E13" s="104"/>
      <c r="F13" s="104">
        <f t="shared" si="0"/>
        <v>0</v>
      </c>
      <c r="G13" s="105"/>
      <c r="H13" s="106"/>
      <c r="I13" s="93"/>
      <c r="J13" s="108"/>
    </row>
    <row r="14" spans="1:10" s="68" customFormat="1" ht="27.6" customHeight="1">
      <c r="A14" s="102">
        <v>10</v>
      </c>
      <c r="B14" s="97" t="s">
        <v>365</v>
      </c>
      <c r="C14" s="102" t="s">
        <v>8</v>
      </c>
      <c r="D14" s="110">
        <v>70</v>
      </c>
      <c r="E14" s="104"/>
      <c r="F14" s="104">
        <f t="shared" si="0"/>
        <v>0</v>
      </c>
      <c r="G14" s="105"/>
      <c r="H14" s="106"/>
      <c r="I14" s="93"/>
      <c r="J14" s="108"/>
    </row>
    <row r="15" spans="1:10" s="68" customFormat="1" ht="33" customHeight="1">
      <c r="A15" s="111" t="s">
        <v>132</v>
      </c>
      <c r="B15" s="540" t="s">
        <v>366</v>
      </c>
      <c r="C15" s="541"/>
      <c r="D15" s="541"/>
      <c r="E15" s="541"/>
      <c r="F15" s="541"/>
      <c r="G15" s="541"/>
      <c r="H15" s="541"/>
      <c r="I15" s="541"/>
      <c r="J15" s="542"/>
    </row>
    <row r="16" spans="1:10" s="68" customFormat="1" ht="34.200000000000003">
      <c r="A16" s="102">
        <v>11</v>
      </c>
      <c r="B16" s="97" t="s">
        <v>367</v>
      </c>
      <c r="C16" s="112" t="s">
        <v>8</v>
      </c>
      <c r="D16" s="110">
        <v>3</v>
      </c>
      <c r="E16" s="104"/>
      <c r="F16" s="104">
        <f t="shared" ref="F16:F36" si="1">D16*E16</f>
        <v>0</v>
      </c>
      <c r="G16" s="113"/>
      <c r="H16" s="106"/>
      <c r="I16" s="93"/>
      <c r="J16" s="108"/>
    </row>
    <row r="17" spans="1:10" s="68" customFormat="1" ht="34.200000000000003">
      <c r="A17" s="102">
        <v>12</v>
      </c>
      <c r="B17" s="97" t="s">
        <v>368</v>
      </c>
      <c r="C17" s="112" t="s">
        <v>8</v>
      </c>
      <c r="D17" s="110">
        <v>3</v>
      </c>
      <c r="E17" s="104"/>
      <c r="F17" s="104">
        <f t="shared" si="1"/>
        <v>0</v>
      </c>
      <c r="G17" s="113"/>
      <c r="H17" s="106"/>
      <c r="I17" s="93"/>
      <c r="J17" s="108"/>
    </row>
    <row r="18" spans="1:10" s="68" customFormat="1" ht="34.200000000000003">
      <c r="A18" s="102">
        <v>13</v>
      </c>
      <c r="B18" s="97" t="s">
        <v>369</v>
      </c>
      <c r="C18" s="112" t="s">
        <v>8</v>
      </c>
      <c r="D18" s="110">
        <v>3</v>
      </c>
      <c r="E18" s="104"/>
      <c r="F18" s="104">
        <f t="shared" si="1"/>
        <v>0</v>
      </c>
      <c r="G18" s="113"/>
      <c r="H18" s="106"/>
      <c r="I18" s="93"/>
      <c r="J18" s="108"/>
    </row>
    <row r="19" spans="1:10" s="68" customFormat="1" ht="27.6" customHeight="1">
      <c r="A19" s="102">
        <v>14</v>
      </c>
      <c r="B19" s="97" t="s">
        <v>370</v>
      </c>
      <c r="C19" s="112" t="s">
        <v>8</v>
      </c>
      <c r="D19" s="110">
        <v>3</v>
      </c>
      <c r="E19" s="104"/>
      <c r="F19" s="104">
        <f t="shared" si="1"/>
        <v>0</v>
      </c>
      <c r="G19" s="113"/>
      <c r="H19" s="106"/>
      <c r="I19" s="93"/>
      <c r="J19" s="108"/>
    </row>
    <row r="20" spans="1:10" s="68" customFormat="1" ht="27.6" customHeight="1">
      <c r="A20" s="102">
        <v>15</v>
      </c>
      <c r="B20" s="97" t="s">
        <v>371</v>
      </c>
      <c r="C20" s="112" t="s">
        <v>8</v>
      </c>
      <c r="D20" s="110">
        <v>3</v>
      </c>
      <c r="E20" s="104"/>
      <c r="F20" s="104">
        <f t="shared" si="1"/>
        <v>0</v>
      </c>
      <c r="G20" s="113"/>
      <c r="H20" s="106"/>
      <c r="I20" s="93"/>
      <c r="J20" s="108"/>
    </row>
    <row r="21" spans="1:10" s="68" customFormat="1" ht="27.6" customHeight="1">
      <c r="A21" s="102">
        <v>16</v>
      </c>
      <c r="B21" s="97" t="s">
        <v>372</v>
      </c>
      <c r="C21" s="112" t="s">
        <v>8</v>
      </c>
      <c r="D21" s="110">
        <v>25</v>
      </c>
      <c r="E21" s="104"/>
      <c r="F21" s="104">
        <f t="shared" si="1"/>
        <v>0</v>
      </c>
      <c r="G21" s="113"/>
      <c r="H21" s="106"/>
      <c r="I21" s="93"/>
      <c r="J21" s="108"/>
    </row>
    <row r="22" spans="1:10" s="68" customFormat="1" ht="27.6" customHeight="1">
      <c r="A22" s="102">
        <v>17</v>
      </c>
      <c r="B22" s="97" t="s">
        <v>373</v>
      </c>
      <c r="C22" s="112" t="s">
        <v>8</v>
      </c>
      <c r="D22" s="110">
        <v>25</v>
      </c>
      <c r="E22" s="104"/>
      <c r="F22" s="104">
        <f t="shared" si="1"/>
        <v>0</v>
      </c>
      <c r="G22" s="113"/>
      <c r="H22" s="106"/>
      <c r="I22" s="93"/>
      <c r="J22" s="108"/>
    </row>
    <row r="23" spans="1:10" s="68" customFormat="1" ht="27.6" customHeight="1">
      <c r="A23" s="102">
        <v>18</v>
      </c>
      <c r="B23" s="97" t="s">
        <v>374</v>
      </c>
      <c r="C23" s="112" t="s">
        <v>8</v>
      </c>
      <c r="D23" s="110">
        <v>25</v>
      </c>
      <c r="E23" s="104"/>
      <c r="F23" s="104">
        <f t="shared" si="1"/>
        <v>0</v>
      </c>
      <c r="G23" s="113"/>
      <c r="H23" s="106"/>
      <c r="I23" s="93"/>
      <c r="J23" s="108"/>
    </row>
    <row r="24" spans="1:10" s="68" customFormat="1" ht="27.6" customHeight="1">
      <c r="A24" s="102">
        <v>19</v>
      </c>
      <c r="B24" s="97" t="s">
        <v>187</v>
      </c>
      <c r="C24" s="112" t="s">
        <v>8</v>
      </c>
      <c r="D24" s="110">
        <v>25</v>
      </c>
      <c r="E24" s="104"/>
      <c r="F24" s="104">
        <f t="shared" si="1"/>
        <v>0</v>
      </c>
      <c r="G24" s="113"/>
      <c r="H24" s="106"/>
      <c r="I24" s="93"/>
      <c r="J24" s="108"/>
    </row>
    <row r="25" spans="1:10" s="68" customFormat="1" ht="27.6" customHeight="1">
      <c r="A25" s="102">
        <v>20</v>
      </c>
      <c r="B25" s="97" t="s">
        <v>375</v>
      </c>
      <c r="C25" s="112" t="s">
        <v>8</v>
      </c>
      <c r="D25" s="110">
        <v>17</v>
      </c>
      <c r="E25" s="104"/>
      <c r="F25" s="104">
        <f t="shared" si="1"/>
        <v>0</v>
      </c>
      <c r="G25" s="113"/>
      <c r="H25" s="106"/>
      <c r="I25" s="93"/>
      <c r="J25" s="108"/>
    </row>
    <row r="26" spans="1:10" s="68" customFormat="1" ht="27.6" customHeight="1">
      <c r="A26" s="102">
        <v>21</v>
      </c>
      <c r="B26" s="97" t="s">
        <v>376</v>
      </c>
      <c r="C26" s="112" t="s">
        <v>8</v>
      </c>
      <c r="D26" s="110">
        <v>17</v>
      </c>
      <c r="E26" s="104"/>
      <c r="F26" s="104">
        <f t="shared" si="1"/>
        <v>0</v>
      </c>
      <c r="G26" s="113"/>
      <c r="H26" s="106"/>
      <c r="I26" s="93"/>
      <c r="J26" s="108"/>
    </row>
    <row r="27" spans="1:10" s="68" customFormat="1" ht="27.6" customHeight="1">
      <c r="A27" s="102">
        <v>22</v>
      </c>
      <c r="B27" s="97" t="s">
        <v>377</v>
      </c>
      <c r="C27" s="112" t="s">
        <v>8</v>
      </c>
      <c r="D27" s="110">
        <v>17</v>
      </c>
      <c r="E27" s="104"/>
      <c r="F27" s="104">
        <f t="shared" si="1"/>
        <v>0</v>
      </c>
      <c r="G27" s="113"/>
      <c r="H27" s="106"/>
      <c r="I27" s="93"/>
      <c r="J27" s="108"/>
    </row>
    <row r="28" spans="1:10" s="433" customFormat="1" ht="27.6" customHeight="1">
      <c r="A28" s="427">
        <v>23</v>
      </c>
      <c r="B28" s="308" t="s">
        <v>378</v>
      </c>
      <c r="C28" s="428" t="s">
        <v>8</v>
      </c>
      <c r="D28" s="429">
        <v>15</v>
      </c>
      <c r="E28" s="430"/>
      <c r="F28" s="430">
        <f t="shared" si="1"/>
        <v>0</v>
      </c>
      <c r="G28" s="431"/>
      <c r="H28" s="432"/>
      <c r="I28" s="149"/>
      <c r="J28" s="147"/>
    </row>
    <row r="29" spans="1:10" s="68" customFormat="1" ht="27.6" customHeight="1">
      <c r="A29" s="102">
        <v>24</v>
      </c>
      <c r="B29" s="97" t="s">
        <v>379</v>
      </c>
      <c r="C29" s="112" t="s">
        <v>8</v>
      </c>
      <c r="D29" s="110">
        <v>5</v>
      </c>
      <c r="E29" s="104"/>
      <c r="F29" s="104">
        <f t="shared" si="1"/>
        <v>0</v>
      </c>
      <c r="G29" s="113"/>
      <c r="H29" s="106"/>
      <c r="I29" s="93"/>
      <c r="J29" s="108"/>
    </row>
    <row r="30" spans="1:10" s="68" customFormat="1" ht="27.6" customHeight="1">
      <c r="A30" s="102">
        <v>25</v>
      </c>
      <c r="B30" s="97" t="s">
        <v>380</v>
      </c>
      <c r="C30" s="112" t="s">
        <v>8</v>
      </c>
      <c r="D30" s="110">
        <v>5</v>
      </c>
      <c r="E30" s="104"/>
      <c r="F30" s="104">
        <f t="shared" si="1"/>
        <v>0</v>
      </c>
      <c r="G30" s="113"/>
      <c r="H30" s="106"/>
      <c r="I30" s="93"/>
      <c r="J30" s="108"/>
    </row>
    <row r="31" spans="1:10" s="68" customFormat="1" ht="27.6" customHeight="1">
      <c r="A31" s="102">
        <v>26</v>
      </c>
      <c r="B31" s="97" t="s">
        <v>381</v>
      </c>
      <c r="C31" s="112" t="s">
        <v>8</v>
      </c>
      <c r="D31" s="110">
        <v>5</v>
      </c>
      <c r="E31" s="104"/>
      <c r="F31" s="104">
        <f t="shared" si="1"/>
        <v>0</v>
      </c>
      <c r="G31" s="113"/>
      <c r="H31" s="106"/>
      <c r="I31" s="93"/>
      <c r="J31" s="108"/>
    </row>
    <row r="32" spans="1:10" s="68" customFormat="1" ht="27.6" customHeight="1">
      <c r="A32" s="102">
        <v>27</v>
      </c>
      <c r="B32" s="97" t="s">
        <v>382</v>
      </c>
      <c r="C32" s="112" t="s">
        <v>8</v>
      </c>
      <c r="D32" s="110">
        <v>5</v>
      </c>
      <c r="E32" s="104"/>
      <c r="F32" s="104">
        <f t="shared" si="1"/>
        <v>0</v>
      </c>
      <c r="G32" s="113"/>
      <c r="H32" s="106"/>
      <c r="I32" s="93"/>
      <c r="J32" s="108"/>
    </row>
    <row r="33" spans="1:10" s="68" customFormat="1" ht="27.6" customHeight="1">
      <c r="A33" s="102">
        <v>28</v>
      </c>
      <c r="B33" s="97" t="s">
        <v>383</v>
      </c>
      <c r="C33" s="112" t="s">
        <v>8</v>
      </c>
      <c r="D33" s="110">
        <v>5</v>
      </c>
      <c r="E33" s="104"/>
      <c r="F33" s="104">
        <f t="shared" si="1"/>
        <v>0</v>
      </c>
      <c r="G33" s="113"/>
      <c r="H33" s="106"/>
      <c r="I33" s="93"/>
      <c r="J33" s="108"/>
    </row>
    <row r="34" spans="1:10" s="68" customFormat="1" ht="34.200000000000003">
      <c r="A34" s="102">
        <v>29</v>
      </c>
      <c r="B34" s="97" t="s">
        <v>384</v>
      </c>
      <c r="C34" s="112" t="s">
        <v>8</v>
      </c>
      <c r="D34" s="110">
        <v>5</v>
      </c>
      <c r="E34" s="104"/>
      <c r="F34" s="104">
        <f t="shared" si="1"/>
        <v>0</v>
      </c>
      <c r="G34" s="113"/>
      <c r="H34" s="106"/>
      <c r="I34" s="93"/>
      <c r="J34" s="108"/>
    </row>
    <row r="35" spans="1:10" s="68" customFormat="1" ht="27.6" customHeight="1">
      <c r="A35" s="102">
        <v>30</v>
      </c>
      <c r="B35" s="97" t="s">
        <v>385</v>
      </c>
      <c r="C35" s="112" t="s">
        <v>8</v>
      </c>
      <c r="D35" s="110">
        <v>800</v>
      </c>
      <c r="E35" s="104"/>
      <c r="F35" s="104">
        <f t="shared" si="1"/>
        <v>0</v>
      </c>
      <c r="G35" s="113"/>
      <c r="H35" s="106"/>
      <c r="I35" s="93"/>
      <c r="J35" s="108"/>
    </row>
    <row r="36" spans="1:10" s="68" customFormat="1" ht="27.6" customHeight="1">
      <c r="A36" s="102">
        <v>31</v>
      </c>
      <c r="B36" s="97" t="s">
        <v>386</v>
      </c>
      <c r="C36" s="112" t="s">
        <v>8</v>
      </c>
      <c r="D36" s="110">
        <v>800</v>
      </c>
      <c r="E36" s="104"/>
      <c r="F36" s="104">
        <f t="shared" si="1"/>
        <v>0</v>
      </c>
      <c r="G36" s="113"/>
      <c r="H36" s="106"/>
      <c r="I36" s="93"/>
      <c r="J36" s="108"/>
    </row>
    <row r="37" spans="1:10" s="68" customFormat="1" ht="27.6" customHeight="1">
      <c r="A37" s="111" t="s">
        <v>135</v>
      </c>
      <c r="B37" s="540" t="s">
        <v>387</v>
      </c>
      <c r="C37" s="541"/>
      <c r="D37" s="541"/>
      <c r="E37" s="541"/>
      <c r="F37" s="541"/>
      <c r="G37" s="541"/>
      <c r="H37" s="541"/>
      <c r="I37" s="541"/>
      <c r="J37" s="542"/>
    </row>
    <row r="38" spans="1:10" s="68" customFormat="1" ht="34.200000000000003">
      <c r="A38" s="102">
        <v>32</v>
      </c>
      <c r="B38" s="97" t="s">
        <v>388</v>
      </c>
      <c r="C38" s="112" t="s">
        <v>8</v>
      </c>
      <c r="D38" s="110">
        <v>60</v>
      </c>
      <c r="E38" s="104"/>
      <c r="F38" s="104">
        <f>D38*E38</f>
        <v>0</v>
      </c>
      <c r="G38" s="113"/>
      <c r="H38" s="106"/>
      <c r="I38" s="93"/>
      <c r="J38" s="108"/>
    </row>
    <row r="39" spans="1:10" s="68" customFormat="1" ht="27.6" customHeight="1">
      <c r="A39" s="102">
        <v>33</v>
      </c>
      <c r="B39" s="97" t="s">
        <v>389</v>
      </c>
      <c r="C39" s="112" t="s">
        <v>472</v>
      </c>
      <c r="D39" s="110">
        <v>6</v>
      </c>
      <c r="E39" s="104"/>
      <c r="F39" s="104">
        <f>D39*E39</f>
        <v>0</v>
      </c>
      <c r="G39" s="113"/>
      <c r="H39" s="106"/>
      <c r="I39" s="93"/>
      <c r="J39" s="108"/>
    </row>
    <row r="40" spans="1:10" s="68" customFormat="1" ht="22.95" customHeight="1">
      <c r="A40" s="545" t="s">
        <v>71</v>
      </c>
      <c r="B40" s="545"/>
      <c r="C40" s="545"/>
      <c r="D40" s="545"/>
      <c r="E40" s="545"/>
      <c r="F40" s="114">
        <f>SUM(F5:F14,F16:F36,F38:F39)</f>
        <v>0</v>
      </c>
      <c r="G40" s="136"/>
      <c r="H40" s="114">
        <f>SUM(H5:H14,H16:H36,H38:H39)</f>
        <v>0</v>
      </c>
      <c r="I40" s="93"/>
      <c r="J40" s="108"/>
    </row>
    <row r="41" spans="1:10" s="68" customFormat="1" ht="84.75" customHeight="1">
      <c r="A41" s="15"/>
      <c r="B41" s="482" t="s">
        <v>236</v>
      </c>
      <c r="C41" s="482"/>
      <c r="D41" s="476"/>
      <c r="E41" s="476"/>
      <c r="F41" s="476"/>
      <c r="G41" s="476"/>
      <c r="H41" s="476"/>
      <c r="I41" s="80"/>
      <c r="J41" s="15"/>
    </row>
    <row r="42" spans="1:10" s="70" customFormat="1" ht="10.199999999999999">
      <c r="A42" s="69"/>
      <c r="B42" s="543"/>
      <c r="C42" s="543"/>
      <c r="D42" s="543"/>
      <c r="E42" s="543"/>
      <c r="F42" s="543"/>
      <c r="G42" s="543"/>
      <c r="H42" s="543"/>
      <c r="I42" s="543"/>
      <c r="J42" s="543"/>
    </row>
    <row r="43" spans="1:10" s="70" customFormat="1" ht="10.199999999999999">
      <c r="A43" s="69"/>
      <c r="B43" s="115"/>
      <c r="C43" s="116"/>
      <c r="D43" s="116"/>
      <c r="E43" s="71"/>
      <c r="F43" s="116"/>
      <c r="G43" s="116"/>
      <c r="H43" s="116"/>
      <c r="I43" s="69"/>
      <c r="J43" s="69"/>
    </row>
    <row r="44" spans="1:10" s="70" customFormat="1" ht="10.199999999999999">
      <c r="A44" s="69"/>
      <c r="B44" s="543"/>
      <c r="C44" s="543"/>
      <c r="D44" s="543"/>
      <c r="E44" s="543"/>
      <c r="F44" s="116"/>
      <c r="G44" s="116"/>
      <c r="H44" s="117"/>
      <c r="I44" s="117"/>
      <c r="J44" s="117"/>
    </row>
    <row r="45" spans="1:10" s="70" customFormat="1" ht="10.199999999999999">
      <c r="A45" s="69"/>
      <c r="B45" s="543"/>
      <c r="C45" s="543"/>
      <c r="D45" s="543"/>
      <c r="E45" s="543"/>
      <c r="F45" s="116"/>
      <c r="G45" s="116"/>
      <c r="H45" s="544" t="s">
        <v>104</v>
      </c>
      <c r="I45" s="544"/>
      <c r="J45" s="544"/>
    </row>
    <row r="46" spans="1:10" s="68" customFormat="1" ht="10.199999999999999">
      <c r="D46" s="72"/>
      <c r="G46" s="73"/>
      <c r="I46" s="69"/>
    </row>
    <row r="47" spans="1:10" s="68" customFormat="1" ht="10.199999999999999">
      <c r="D47" s="72"/>
      <c r="G47" s="73"/>
      <c r="I47" s="69"/>
    </row>
    <row r="48" spans="1:10" s="68" customFormat="1" ht="10.199999999999999">
      <c r="D48" s="72"/>
      <c r="G48" s="73"/>
      <c r="I48" s="69"/>
    </row>
    <row r="49" spans="4:9" s="68" customFormat="1" ht="10.199999999999999">
      <c r="D49" s="72"/>
      <c r="G49" s="73"/>
      <c r="I49" s="69"/>
    </row>
    <row r="50" spans="4:9" s="68" customFormat="1" ht="10.199999999999999">
      <c r="D50" s="72"/>
      <c r="G50" s="73"/>
      <c r="I50" s="69"/>
    </row>
    <row r="51" spans="4:9" s="68" customFormat="1" ht="10.199999999999999">
      <c r="D51" s="72"/>
      <c r="G51" s="73"/>
      <c r="I51" s="69"/>
    </row>
    <row r="52" spans="4:9" s="68" customFormat="1" ht="10.199999999999999">
      <c r="D52" s="72"/>
      <c r="G52" s="73"/>
      <c r="I52" s="69"/>
    </row>
    <row r="53" spans="4:9" s="68" customFormat="1" ht="10.199999999999999">
      <c r="D53" s="72"/>
      <c r="G53" s="73"/>
      <c r="I53" s="69"/>
    </row>
    <row r="54" spans="4:9" s="68" customFormat="1" ht="10.199999999999999">
      <c r="D54" s="72"/>
      <c r="G54" s="73"/>
      <c r="I54" s="69"/>
    </row>
    <row r="55" spans="4:9" s="68" customFormat="1" ht="10.199999999999999">
      <c r="D55" s="72"/>
      <c r="G55" s="73"/>
      <c r="I55" s="69"/>
    </row>
    <row r="56" spans="4:9" s="68" customFormat="1" ht="10.199999999999999">
      <c r="D56" s="72"/>
      <c r="G56" s="73"/>
      <c r="I56" s="69"/>
    </row>
    <row r="57" spans="4:9" s="68" customFormat="1" ht="10.199999999999999">
      <c r="D57" s="72"/>
      <c r="G57" s="73"/>
      <c r="I57" s="69"/>
    </row>
    <row r="58" spans="4:9" s="68" customFormat="1" ht="10.199999999999999">
      <c r="D58" s="72"/>
      <c r="G58" s="73"/>
      <c r="I58" s="69"/>
    </row>
    <row r="59" spans="4:9">
      <c r="G59" s="12"/>
    </row>
    <row r="60" spans="4:9">
      <c r="G60" s="12"/>
    </row>
    <row r="61" spans="4:9">
      <c r="G61" s="12"/>
    </row>
    <row r="62" spans="4:9">
      <c r="G62" s="12"/>
    </row>
    <row r="63" spans="4:9">
      <c r="G63" s="12"/>
    </row>
    <row r="64" spans="4:9">
      <c r="G64" s="12"/>
    </row>
    <row r="65" spans="7:7">
      <c r="G65" s="12"/>
    </row>
    <row r="66" spans="7:7">
      <c r="G66" s="12"/>
    </row>
    <row r="67" spans="7:7">
      <c r="G67" s="12"/>
    </row>
    <row r="68" spans="7:7">
      <c r="G68" s="12"/>
    </row>
    <row r="69" spans="7:7">
      <c r="G69" s="12"/>
    </row>
    <row r="70" spans="7:7">
      <c r="G70" s="12"/>
    </row>
    <row r="71" spans="7:7">
      <c r="G71" s="12"/>
    </row>
    <row r="72" spans="7:7">
      <c r="G72" s="12"/>
    </row>
    <row r="73" spans="7:7">
      <c r="G73" s="12"/>
    </row>
    <row r="74" spans="7:7">
      <c r="G74" s="12"/>
    </row>
    <row r="75" spans="7:7">
      <c r="G75" s="12"/>
    </row>
    <row r="76" spans="7:7">
      <c r="G76" s="12"/>
    </row>
    <row r="77" spans="7:7">
      <c r="G77" s="12"/>
    </row>
    <row r="78" spans="7:7">
      <c r="G78" s="12"/>
    </row>
    <row r="79" spans="7:7">
      <c r="G79" s="12"/>
    </row>
    <row r="80" spans="7:7">
      <c r="G80" s="12"/>
    </row>
    <row r="81" spans="7:7">
      <c r="G81" s="12"/>
    </row>
    <row r="82" spans="7:7">
      <c r="G82" s="12"/>
    </row>
    <row r="83" spans="7:7">
      <c r="G83" s="12"/>
    </row>
    <row r="84" spans="7:7">
      <c r="G84" s="12"/>
    </row>
    <row r="85" spans="7:7">
      <c r="G85" s="12"/>
    </row>
    <row r="86" spans="7:7">
      <c r="G86" s="12"/>
    </row>
    <row r="87" spans="7:7">
      <c r="G87" s="12"/>
    </row>
    <row r="88" spans="7:7">
      <c r="G88" s="12"/>
    </row>
    <row r="89" spans="7:7">
      <c r="G89" s="12"/>
    </row>
    <row r="90" spans="7:7">
      <c r="G90" s="12"/>
    </row>
    <row r="91" spans="7:7">
      <c r="G91" s="12"/>
    </row>
    <row r="92" spans="7:7">
      <c r="G92" s="12"/>
    </row>
    <row r="93" spans="7:7">
      <c r="G93" s="12"/>
    </row>
    <row r="94" spans="7:7">
      <c r="G94" s="12"/>
    </row>
    <row r="95" spans="7:7">
      <c r="G95" s="12"/>
    </row>
    <row r="96" spans="7:7">
      <c r="G96" s="12"/>
    </row>
    <row r="97" spans="7:7">
      <c r="G97" s="12"/>
    </row>
    <row r="98" spans="7:7">
      <c r="G98" s="12"/>
    </row>
    <row r="99" spans="7:7">
      <c r="G99" s="12"/>
    </row>
  </sheetData>
  <mergeCells count="10">
    <mergeCell ref="A2:J2"/>
    <mergeCell ref="B4:J4"/>
    <mergeCell ref="B15:J15"/>
    <mergeCell ref="B45:E45"/>
    <mergeCell ref="H45:J45"/>
    <mergeCell ref="B37:J37"/>
    <mergeCell ref="A40:E40"/>
    <mergeCell ref="B41:H41"/>
    <mergeCell ref="B42:J42"/>
    <mergeCell ref="B44:E44"/>
  </mergeCells>
  <printOptions horizontalCentered="1"/>
  <pageMargins left="0" right="0" top="0.59055118110236227" bottom="0" header="0.31496062992125984" footer="0"/>
  <pageSetup paperSize="9" scale="69" orientation="landscape" r:id="rId1"/>
  <headerFooter>
    <oddHeader>&amp;CZP/36/2023</oddHeader>
  </headerFooter>
  <rowBreaks count="2" manualBreakCount="2">
    <brk id="21" max="10" man="1"/>
    <brk id="36"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view="pageBreakPreview" zoomScaleNormal="100" zoomScaleSheetLayoutView="100" workbookViewId="0">
      <selection activeCell="H4" sqref="H4"/>
    </sheetView>
  </sheetViews>
  <sheetFormatPr defaultColWidth="8.88671875" defaultRowHeight="11.4"/>
  <cols>
    <col min="1" max="1" width="3.33203125" style="15" customWidth="1"/>
    <col min="2" max="2" width="77.44140625" style="15" customWidth="1"/>
    <col min="3" max="3" width="5.6640625" style="15" customWidth="1"/>
    <col min="4" max="4" width="8.6640625" style="15" customWidth="1"/>
    <col min="5" max="5" width="12.109375" style="15" customWidth="1"/>
    <col min="6" max="6" width="13" style="15" customWidth="1"/>
    <col min="7" max="7" width="7.33203125" style="15" customWidth="1"/>
    <col min="8" max="8" width="15.33203125" style="15" customWidth="1"/>
    <col min="9" max="9" width="12.88671875" style="15" customWidth="1"/>
    <col min="10" max="10" width="11" style="15" customWidth="1"/>
    <col min="11" max="16384" width="8.88671875" style="15"/>
  </cols>
  <sheetData>
    <row r="1" spans="1:10" s="39" customFormat="1">
      <c r="A1" s="31"/>
      <c r="B1" s="31"/>
      <c r="C1" s="31"/>
      <c r="D1" s="31"/>
      <c r="E1" s="31"/>
      <c r="F1" s="31"/>
      <c r="G1" s="31"/>
      <c r="H1" s="31"/>
      <c r="I1" s="31"/>
      <c r="J1" s="31" t="s">
        <v>572</v>
      </c>
    </row>
    <row r="2" spans="1:10" s="39" customFormat="1" ht="15" customHeight="1">
      <c r="A2" s="546" t="s">
        <v>571</v>
      </c>
      <c r="B2" s="546"/>
      <c r="C2" s="546"/>
      <c r="D2" s="546"/>
      <c r="E2" s="546"/>
      <c r="F2" s="546"/>
      <c r="G2" s="546"/>
      <c r="H2" s="546"/>
      <c r="I2" s="546"/>
      <c r="J2" s="546"/>
    </row>
    <row r="3" spans="1:10" ht="30.6">
      <c r="A3" s="22" t="s">
        <v>0</v>
      </c>
      <c r="B3" s="22" t="s">
        <v>1</v>
      </c>
      <c r="C3" s="24" t="s">
        <v>2</v>
      </c>
      <c r="D3" s="24" t="s">
        <v>144</v>
      </c>
      <c r="E3" s="26" t="s">
        <v>3</v>
      </c>
      <c r="F3" s="25" t="s">
        <v>4</v>
      </c>
      <c r="G3" s="25" t="s">
        <v>5</v>
      </c>
      <c r="H3" s="24" t="s">
        <v>6</v>
      </c>
      <c r="I3" s="27" t="s">
        <v>235</v>
      </c>
      <c r="J3" s="27" t="s">
        <v>7</v>
      </c>
    </row>
    <row r="4" spans="1:10" s="209" customFormat="1" ht="60.75" customHeight="1">
      <c r="A4" s="345">
        <v>1</v>
      </c>
      <c r="B4" s="378" t="s">
        <v>599</v>
      </c>
      <c r="C4" s="379" t="s">
        <v>8</v>
      </c>
      <c r="D4" s="380">
        <v>100</v>
      </c>
      <c r="E4" s="381"/>
      <c r="F4" s="382">
        <f>D4*E4</f>
        <v>0</v>
      </c>
      <c r="G4" s="383"/>
      <c r="H4" s="384"/>
      <c r="I4" s="385"/>
      <c r="J4" s="386"/>
    </row>
    <row r="5" spans="1:10" ht="21.6" customHeight="1">
      <c r="A5" s="547" t="s">
        <v>71</v>
      </c>
      <c r="B5" s="548"/>
      <c r="C5" s="548"/>
      <c r="D5" s="548"/>
      <c r="E5" s="549"/>
      <c r="F5" s="18">
        <f>F4</f>
        <v>0</v>
      </c>
      <c r="G5" s="23"/>
      <c r="H5" s="65">
        <f>H4</f>
        <v>0</v>
      </c>
      <c r="I5" s="81"/>
      <c r="J5" s="17"/>
    </row>
    <row r="6" spans="1:10" ht="12" customHeight="1">
      <c r="B6" s="19"/>
      <c r="C6" s="19"/>
      <c r="D6" s="16"/>
      <c r="F6" s="20"/>
      <c r="G6" s="20"/>
      <c r="H6" s="20"/>
      <c r="I6" s="21"/>
      <c r="J6" s="17"/>
    </row>
    <row r="7" spans="1:10" s="28" customFormat="1" ht="14.4">
      <c r="A7" s="17"/>
      <c r="B7" s="36"/>
      <c r="C7" s="30"/>
      <c r="D7" s="29"/>
      <c r="E7" s="37"/>
      <c r="F7" s="29"/>
      <c r="G7" s="29"/>
      <c r="H7" s="30"/>
      <c r="I7" s="17"/>
      <c r="J7" s="17"/>
    </row>
    <row r="8" spans="1:10" s="28" customFormat="1" ht="14.4">
      <c r="A8" s="17"/>
      <c r="B8" s="476"/>
      <c r="C8" s="476"/>
      <c r="D8" s="476"/>
      <c r="E8" s="476"/>
      <c r="F8" s="29"/>
      <c r="G8" s="29"/>
      <c r="H8" s="38"/>
      <c r="I8" s="38"/>
      <c r="J8" s="38"/>
    </row>
    <row r="9" spans="1:10" s="28" customFormat="1" ht="14.4">
      <c r="A9" s="17"/>
      <c r="B9" s="476"/>
      <c r="C9" s="476"/>
      <c r="D9" s="476"/>
      <c r="E9" s="476"/>
      <c r="F9" s="29"/>
      <c r="G9" s="29"/>
      <c r="H9" s="477" t="s">
        <v>104</v>
      </c>
      <c r="I9" s="477"/>
      <c r="J9" s="477"/>
    </row>
  </sheetData>
  <mergeCells count="5">
    <mergeCell ref="B9:E9"/>
    <mergeCell ref="H9:J9"/>
    <mergeCell ref="A2:J2"/>
    <mergeCell ref="A5:E5"/>
    <mergeCell ref="B8:E8"/>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zoomScaleNormal="100" zoomScaleSheetLayoutView="100" workbookViewId="0">
      <selection activeCell="G5" sqref="G5:H8"/>
    </sheetView>
  </sheetViews>
  <sheetFormatPr defaultRowHeight="14.4"/>
  <cols>
    <col min="1" max="1" width="2.88671875" bestFit="1" customWidth="1"/>
    <col min="2" max="2" width="50.33203125" customWidth="1"/>
    <col min="5" max="5" width="10.88671875" bestFit="1" customWidth="1"/>
    <col min="6" max="6" width="15.6640625" customWidth="1"/>
    <col min="8" max="8" width="14.44140625" customWidth="1"/>
    <col min="9" max="9" width="13.109375" customWidth="1"/>
    <col min="10" max="10" width="11.5546875" customWidth="1"/>
  </cols>
  <sheetData>
    <row r="1" spans="1:10">
      <c r="A1" s="17"/>
      <c r="B1" s="17"/>
      <c r="C1" s="17"/>
      <c r="D1" s="17"/>
      <c r="E1" s="17"/>
      <c r="F1" s="17"/>
      <c r="G1" s="17"/>
      <c r="H1" s="17"/>
      <c r="I1" s="17"/>
      <c r="J1" s="31" t="s">
        <v>574</v>
      </c>
    </row>
    <row r="2" spans="1:10">
      <c r="A2" s="478" t="s">
        <v>573</v>
      </c>
      <c r="B2" s="478"/>
      <c r="C2" s="478"/>
      <c r="D2" s="478"/>
      <c r="E2" s="478"/>
      <c r="F2" s="478"/>
      <c r="G2" s="478"/>
      <c r="H2" s="478"/>
      <c r="I2" s="478"/>
      <c r="J2" s="478"/>
    </row>
    <row r="3" spans="1:10" ht="30.6">
      <c r="A3" s="1" t="s">
        <v>0</v>
      </c>
      <c r="B3" s="1" t="s">
        <v>1</v>
      </c>
      <c r="C3" s="1" t="s">
        <v>2</v>
      </c>
      <c r="D3" s="1" t="s">
        <v>144</v>
      </c>
      <c r="E3" s="3" t="s">
        <v>3</v>
      </c>
      <c r="F3" s="2" t="s">
        <v>4</v>
      </c>
      <c r="G3" s="4" t="s">
        <v>5</v>
      </c>
      <c r="H3" s="1" t="s">
        <v>6</v>
      </c>
      <c r="I3" s="1" t="s">
        <v>235</v>
      </c>
      <c r="J3" s="1" t="s">
        <v>7</v>
      </c>
    </row>
    <row r="4" spans="1:10" ht="125.4">
      <c r="A4" s="9">
        <v>1</v>
      </c>
      <c r="B4" s="45" t="s">
        <v>390</v>
      </c>
      <c r="C4" s="64"/>
      <c r="D4" s="550"/>
      <c r="E4" s="551"/>
      <c r="F4" s="551"/>
      <c r="G4" s="551"/>
      <c r="H4" s="551"/>
      <c r="I4" s="551"/>
      <c r="J4" s="552"/>
    </row>
    <row r="5" spans="1:10">
      <c r="A5" s="1" t="s">
        <v>181</v>
      </c>
      <c r="B5" s="45" t="s">
        <v>391</v>
      </c>
      <c r="C5" s="1" t="s">
        <v>8</v>
      </c>
      <c r="D5" s="2">
        <v>50</v>
      </c>
      <c r="E5" s="55"/>
      <c r="F5" s="56">
        <f>D5*E5</f>
        <v>0</v>
      </c>
      <c r="G5" s="49"/>
      <c r="H5" s="57"/>
      <c r="I5" s="58"/>
      <c r="J5" s="58"/>
    </row>
    <row r="6" spans="1:10">
      <c r="A6" s="1" t="s">
        <v>182</v>
      </c>
      <c r="B6" s="45" t="s">
        <v>88</v>
      </c>
      <c r="C6" s="1" t="s">
        <v>8</v>
      </c>
      <c r="D6" s="2">
        <v>50</v>
      </c>
      <c r="E6" s="55"/>
      <c r="F6" s="56">
        <f>D6*E6</f>
        <v>0</v>
      </c>
      <c r="G6" s="49"/>
      <c r="H6" s="57"/>
      <c r="I6" s="58"/>
      <c r="J6" s="58"/>
    </row>
    <row r="7" spans="1:10">
      <c r="A7" s="1" t="s">
        <v>183</v>
      </c>
      <c r="B7" s="45" t="s">
        <v>89</v>
      </c>
      <c r="C7" s="1" t="s">
        <v>8</v>
      </c>
      <c r="D7" s="2">
        <v>50</v>
      </c>
      <c r="E7" s="55"/>
      <c r="F7" s="56">
        <f>D7*E7</f>
        <v>0</v>
      </c>
      <c r="G7" s="49"/>
      <c r="H7" s="57"/>
      <c r="I7" s="58"/>
      <c r="J7" s="58"/>
    </row>
    <row r="8" spans="1:10">
      <c r="A8" s="1" t="s">
        <v>184</v>
      </c>
      <c r="B8" s="45" t="s">
        <v>90</v>
      </c>
      <c r="C8" s="1" t="s">
        <v>8</v>
      </c>
      <c r="D8" s="2">
        <v>50</v>
      </c>
      <c r="E8" s="55"/>
      <c r="F8" s="56">
        <f>D8*E8</f>
        <v>0</v>
      </c>
      <c r="G8" s="49"/>
      <c r="H8" s="57"/>
      <c r="I8" s="58"/>
      <c r="J8" s="58"/>
    </row>
    <row r="9" spans="1:10">
      <c r="A9" s="518" t="s">
        <v>9</v>
      </c>
      <c r="B9" s="519"/>
      <c r="C9" s="519"/>
      <c r="D9" s="519"/>
      <c r="E9" s="520"/>
      <c r="F9" s="32">
        <f>SUM(F5:F8)</f>
        <v>0</v>
      </c>
      <c r="G9" s="33"/>
      <c r="H9" s="34">
        <f>SUM(H5:H8)</f>
        <v>0</v>
      </c>
      <c r="I9" s="35"/>
      <c r="J9" s="35"/>
    </row>
    <row r="10" spans="1:10">
      <c r="A10" s="17"/>
      <c r="B10" s="36"/>
      <c r="C10" s="30"/>
      <c r="D10" s="29"/>
      <c r="E10" s="37"/>
      <c r="F10" s="29"/>
      <c r="G10" s="29"/>
      <c r="H10" s="30"/>
      <c r="I10" s="17"/>
      <c r="J10" s="17"/>
    </row>
    <row r="11" spans="1:10">
      <c r="A11" s="17"/>
      <c r="B11" s="553"/>
      <c r="C11" s="553"/>
      <c r="D11" s="553"/>
      <c r="E11" s="553"/>
      <c r="F11" s="29"/>
      <c r="G11" s="29"/>
      <c r="H11" s="38"/>
      <c r="I11" s="38"/>
      <c r="J11" s="38"/>
    </row>
    <row r="12" spans="1:10">
      <c r="A12" s="17"/>
      <c r="B12" s="476"/>
      <c r="C12" s="476"/>
      <c r="D12" s="476"/>
      <c r="E12" s="476"/>
      <c r="F12" s="29"/>
      <c r="G12" s="29"/>
      <c r="H12" s="17" t="s">
        <v>104</v>
      </c>
      <c r="I12" s="17"/>
      <c r="J12" s="17"/>
    </row>
  </sheetData>
  <mergeCells count="5">
    <mergeCell ref="D4:J4"/>
    <mergeCell ref="B11:E11"/>
    <mergeCell ref="B12:E12"/>
    <mergeCell ref="A2:J2"/>
    <mergeCell ref="A9:E9"/>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view="pageBreakPreview" zoomScaleNormal="100" zoomScaleSheetLayoutView="100" workbookViewId="0">
      <selection activeCell="G5" sqref="G5:H6"/>
    </sheetView>
  </sheetViews>
  <sheetFormatPr defaultRowHeight="14.4"/>
  <cols>
    <col min="1" max="1" width="5.33203125" customWidth="1"/>
    <col min="2" max="2" width="41.33203125" customWidth="1"/>
    <col min="5" max="5" width="11.88671875" customWidth="1"/>
    <col min="6" max="6" width="15.88671875" customWidth="1"/>
    <col min="8" max="8" width="14.44140625" customWidth="1"/>
    <col min="9" max="9" width="13.44140625" customWidth="1"/>
    <col min="10" max="10" width="15" customWidth="1"/>
  </cols>
  <sheetData>
    <row r="1" spans="1:10">
      <c r="A1" s="17"/>
      <c r="B1" s="17"/>
      <c r="C1" s="17"/>
      <c r="D1" s="17"/>
      <c r="E1" s="17"/>
      <c r="F1" s="17"/>
      <c r="G1" s="17"/>
      <c r="H1" s="17"/>
      <c r="I1" s="17"/>
      <c r="J1" s="31" t="s">
        <v>577</v>
      </c>
    </row>
    <row r="2" spans="1:10">
      <c r="A2" s="478" t="s">
        <v>576</v>
      </c>
      <c r="B2" s="478"/>
      <c r="C2" s="478"/>
      <c r="D2" s="478"/>
      <c r="E2" s="478"/>
      <c r="F2" s="478"/>
      <c r="G2" s="478"/>
      <c r="H2" s="478"/>
      <c r="I2" s="478"/>
      <c r="J2" s="478"/>
    </row>
    <row r="3" spans="1:10" ht="30.6">
      <c r="A3" s="1" t="s">
        <v>0</v>
      </c>
      <c r="B3" s="1" t="s">
        <v>1</v>
      </c>
      <c r="C3" s="1" t="s">
        <v>2</v>
      </c>
      <c r="D3" s="1" t="s">
        <v>144</v>
      </c>
      <c r="E3" s="3" t="s">
        <v>3</v>
      </c>
      <c r="F3" s="2" t="s">
        <v>4</v>
      </c>
      <c r="G3" s="4" t="s">
        <v>5</v>
      </c>
      <c r="H3" s="1" t="s">
        <v>6</v>
      </c>
      <c r="I3" s="1" t="s">
        <v>235</v>
      </c>
      <c r="J3" s="1" t="s">
        <v>7</v>
      </c>
    </row>
    <row r="4" spans="1:10" ht="57">
      <c r="A4" s="554">
        <v>1</v>
      </c>
      <c r="B4" s="45" t="s">
        <v>392</v>
      </c>
      <c r="C4" s="64"/>
      <c r="D4" s="556"/>
      <c r="E4" s="557"/>
      <c r="F4" s="557"/>
      <c r="G4" s="557"/>
      <c r="H4" s="557"/>
      <c r="I4" s="557"/>
      <c r="J4" s="558"/>
    </row>
    <row r="5" spans="1:10" ht="34.200000000000003">
      <c r="A5" s="555"/>
      <c r="B5" s="45" t="s">
        <v>393</v>
      </c>
      <c r="C5" s="1" t="s">
        <v>8</v>
      </c>
      <c r="D5" s="1">
        <v>40</v>
      </c>
      <c r="E5" s="57"/>
      <c r="F5" s="56">
        <f>D5*E5</f>
        <v>0</v>
      </c>
      <c r="G5" s="59"/>
      <c r="H5" s="57"/>
      <c r="I5" s="58"/>
      <c r="J5" s="58"/>
    </row>
    <row r="6" spans="1:10">
      <c r="A6" s="555"/>
      <c r="B6" s="45" t="s">
        <v>146</v>
      </c>
      <c r="C6" s="1" t="s">
        <v>8</v>
      </c>
      <c r="D6" s="1">
        <v>40</v>
      </c>
      <c r="E6" s="57"/>
      <c r="F6" s="56">
        <f>D6*E6</f>
        <v>0</v>
      </c>
      <c r="G6" s="59"/>
      <c r="H6" s="57"/>
      <c r="I6" s="58"/>
      <c r="J6" s="58"/>
    </row>
    <row r="7" spans="1:10">
      <c r="A7" s="518" t="s">
        <v>9</v>
      </c>
      <c r="B7" s="519"/>
      <c r="C7" s="519"/>
      <c r="D7" s="519"/>
      <c r="E7" s="520"/>
      <c r="F7" s="32">
        <f>SUM(F5:F6)</f>
        <v>0</v>
      </c>
      <c r="G7" s="33"/>
      <c r="H7" s="34">
        <f>SUM(H5:H6)</f>
        <v>0</v>
      </c>
      <c r="I7" s="35"/>
      <c r="J7" s="35"/>
    </row>
    <row r="8" spans="1:10">
      <c r="A8" s="17"/>
      <c r="B8" s="36"/>
      <c r="C8" s="30"/>
      <c r="D8" s="29"/>
      <c r="E8" s="37"/>
      <c r="F8" s="29"/>
      <c r="G8" s="29"/>
      <c r="H8" s="30"/>
      <c r="I8" s="17"/>
      <c r="J8" s="17"/>
    </row>
    <row r="9" spans="1:10">
      <c r="A9" s="17"/>
      <c r="B9" s="482" t="s">
        <v>575</v>
      </c>
      <c r="C9" s="482"/>
      <c r="D9" s="482"/>
      <c r="E9" s="482"/>
      <c r="F9" s="482"/>
      <c r="G9" s="482"/>
      <c r="H9" s="30"/>
      <c r="I9" s="17"/>
      <c r="J9" s="17"/>
    </row>
    <row r="10" spans="1:10">
      <c r="A10" s="17"/>
      <c r="B10" s="51"/>
      <c r="C10" s="51"/>
      <c r="D10" s="51"/>
      <c r="E10" s="51"/>
      <c r="F10" s="51"/>
      <c r="G10" s="51"/>
      <c r="H10" s="30"/>
      <c r="I10" s="17"/>
      <c r="J10" s="17"/>
    </row>
    <row r="11" spans="1:10">
      <c r="A11" s="17"/>
      <c r="B11" s="36"/>
      <c r="C11" s="30"/>
      <c r="D11" s="29"/>
      <c r="E11" s="37"/>
      <c r="F11" s="29"/>
      <c r="G11" s="29"/>
      <c r="H11" s="30"/>
      <c r="I11" s="17"/>
      <c r="J11" s="17"/>
    </row>
    <row r="12" spans="1:10">
      <c r="A12" s="17"/>
      <c r="B12" s="476"/>
      <c r="C12" s="476"/>
      <c r="D12" s="476"/>
      <c r="E12" s="476"/>
      <c r="F12" s="29"/>
      <c r="G12" s="29"/>
      <c r="H12" s="38"/>
      <c r="I12" s="38"/>
      <c r="J12" s="38"/>
    </row>
    <row r="13" spans="1:10">
      <c r="A13" s="17"/>
      <c r="B13" s="476"/>
      <c r="C13" s="476"/>
      <c r="D13" s="476"/>
      <c r="E13" s="476"/>
      <c r="F13" s="29"/>
      <c r="G13" s="29"/>
      <c r="H13" s="17" t="s">
        <v>104</v>
      </c>
      <c r="I13" s="17"/>
      <c r="J13" s="17"/>
    </row>
  </sheetData>
  <mergeCells count="7">
    <mergeCell ref="B12:E12"/>
    <mergeCell ref="B13:E13"/>
    <mergeCell ref="A7:E7"/>
    <mergeCell ref="A2:J2"/>
    <mergeCell ref="A4:A6"/>
    <mergeCell ref="D4:J4"/>
    <mergeCell ref="B9:G9"/>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Normal="100" zoomScaleSheetLayoutView="100" workbookViewId="0">
      <selection activeCell="G4" sqref="G4"/>
    </sheetView>
  </sheetViews>
  <sheetFormatPr defaultRowHeight="14.4"/>
  <cols>
    <col min="1" max="1" width="5.33203125" customWidth="1"/>
    <col min="2" max="2" width="43.33203125" customWidth="1"/>
    <col min="5" max="5" width="11.88671875" customWidth="1"/>
    <col min="6" max="6" width="15.88671875" customWidth="1"/>
    <col min="8" max="8" width="14.44140625" customWidth="1"/>
    <col min="9" max="9" width="15.6640625" customWidth="1"/>
    <col min="10" max="10" width="14.109375" customWidth="1"/>
  </cols>
  <sheetData>
    <row r="1" spans="1:11">
      <c r="A1" s="17"/>
      <c r="B1" s="17"/>
      <c r="C1" s="17"/>
      <c r="D1" s="17"/>
      <c r="E1" s="17"/>
      <c r="F1" s="17"/>
      <c r="G1" s="17"/>
      <c r="H1" s="17"/>
      <c r="I1" s="17"/>
      <c r="J1" s="31" t="s">
        <v>579</v>
      </c>
    </row>
    <row r="2" spans="1:11">
      <c r="A2" s="478" t="s">
        <v>578</v>
      </c>
      <c r="B2" s="478"/>
      <c r="C2" s="478"/>
      <c r="D2" s="478"/>
      <c r="E2" s="478"/>
      <c r="F2" s="478"/>
      <c r="G2" s="478"/>
      <c r="H2" s="478"/>
      <c r="I2" s="478"/>
      <c r="J2" s="478"/>
    </row>
    <row r="3" spans="1:11" ht="30.6">
      <c r="A3" s="1" t="s">
        <v>0</v>
      </c>
      <c r="B3" s="1" t="s">
        <v>1</v>
      </c>
      <c r="C3" s="1" t="s">
        <v>2</v>
      </c>
      <c r="D3" s="1" t="s">
        <v>144</v>
      </c>
      <c r="E3" s="3" t="s">
        <v>3</v>
      </c>
      <c r="F3" s="2" t="s">
        <v>4</v>
      </c>
      <c r="G3" s="4" t="s">
        <v>5</v>
      </c>
      <c r="H3" s="1" t="s">
        <v>6</v>
      </c>
      <c r="I3" s="1" t="s">
        <v>235</v>
      </c>
      <c r="J3" s="1" t="s">
        <v>7</v>
      </c>
    </row>
    <row r="4" spans="1:11" ht="89.25" customHeight="1">
      <c r="A4" s="1">
        <v>1</v>
      </c>
      <c r="B4" s="5" t="s">
        <v>394</v>
      </c>
      <c r="C4" s="1" t="s">
        <v>86</v>
      </c>
      <c r="D4" s="2">
        <v>40</v>
      </c>
      <c r="E4" s="3"/>
      <c r="F4" s="6">
        <f>D4*E4</f>
        <v>0</v>
      </c>
      <c r="G4" s="59"/>
      <c r="H4" s="40">
        <f>F4*1.08</f>
        <v>0</v>
      </c>
      <c r="I4" s="1"/>
      <c r="J4" s="1"/>
    </row>
    <row r="5" spans="1:11">
      <c r="A5" s="518" t="s">
        <v>9</v>
      </c>
      <c r="B5" s="519"/>
      <c r="C5" s="519"/>
      <c r="D5" s="519"/>
      <c r="E5" s="520"/>
      <c r="F5" s="32">
        <f>F4</f>
        <v>0</v>
      </c>
      <c r="G5" s="33"/>
      <c r="H5" s="34">
        <f>H4</f>
        <v>0</v>
      </c>
      <c r="I5" s="35"/>
      <c r="J5" s="35"/>
    </row>
    <row r="6" spans="1:11">
      <c r="A6" s="17"/>
      <c r="B6" s="36"/>
      <c r="C6" s="30"/>
      <c r="D6" s="29"/>
      <c r="E6" s="37"/>
      <c r="F6" s="29"/>
      <c r="G6" s="29"/>
      <c r="H6" s="30"/>
      <c r="I6" s="17"/>
      <c r="J6" s="17"/>
    </row>
    <row r="7" spans="1:11">
      <c r="A7" s="17"/>
      <c r="B7" s="36"/>
      <c r="C7" s="30"/>
      <c r="D7" s="29"/>
      <c r="E7" s="37"/>
      <c r="F7" s="29"/>
      <c r="G7" s="29"/>
      <c r="H7" s="30"/>
      <c r="I7" s="17"/>
      <c r="J7" s="17"/>
    </row>
    <row r="8" spans="1:11">
      <c r="A8" s="17"/>
      <c r="B8" s="476"/>
      <c r="C8" s="476"/>
      <c r="D8" s="476"/>
      <c r="E8" s="476"/>
      <c r="F8" s="29"/>
      <c r="G8" s="29"/>
      <c r="H8" s="38"/>
      <c r="I8" s="38"/>
      <c r="J8" s="38"/>
    </row>
    <row r="9" spans="1:11">
      <c r="A9" s="17"/>
      <c r="B9" s="476"/>
      <c r="C9" s="476"/>
      <c r="D9" s="476"/>
      <c r="E9" s="476"/>
      <c r="F9" s="29"/>
      <c r="G9" s="477" t="s">
        <v>104</v>
      </c>
      <c r="H9" s="477"/>
      <c r="I9" s="477"/>
      <c r="J9" s="477"/>
      <c r="K9" s="477"/>
    </row>
  </sheetData>
  <mergeCells count="5">
    <mergeCell ref="B9:E9"/>
    <mergeCell ref="A2:J2"/>
    <mergeCell ref="A5:E5"/>
    <mergeCell ref="B8:E8"/>
    <mergeCell ref="G9:K9"/>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activeCell="H4" sqref="H4:H7"/>
    </sheetView>
  </sheetViews>
  <sheetFormatPr defaultRowHeight="14.4"/>
  <cols>
    <col min="1" max="1" width="5.33203125" customWidth="1"/>
    <col min="2" max="2" width="45.33203125" customWidth="1"/>
    <col min="5" max="5" width="11.88671875" customWidth="1"/>
    <col min="6" max="6" width="15.88671875" customWidth="1"/>
    <col min="8" max="8" width="14.44140625" customWidth="1"/>
    <col min="9" max="9" width="14.6640625" customWidth="1"/>
  </cols>
  <sheetData>
    <row r="1" spans="1:11">
      <c r="A1" s="17"/>
      <c r="B1" s="17"/>
      <c r="C1" s="17"/>
      <c r="D1" s="17"/>
      <c r="E1" s="17"/>
      <c r="F1" s="17"/>
      <c r="G1" s="17"/>
      <c r="H1" s="17"/>
      <c r="I1" s="17"/>
      <c r="J1" s="31" t="s">
        <v>581</v>
      </c>
    </row>
    <row r="2" spans="1:11">
      <c r="A2" s="478" t="s">
        <v>580</v>
      </c>
      <c r="B2" s="478"/>
      <c r="C2" s="478"/>
      <c r="D2" s="478"/>
      <c r="E2" s="478"/>
      <c r="F2" s="478"/>
      <c r="G2" s="478"/>
      <c r="H2" s="478"/>
      <c r="I2" s="478"/>
      <c r="J2" s="478"/>
    </row>
    <row r="3" spans="1:11" ht="30.6">
      <c r="A3" s="1" t="s">
        <v>0</v>
      </c>
      <c r="B3" s="1" t="s">
        <v>1</v>
      </c>
      <c r="C3" s="1" t="s">
        <v>2</v>
      </c>
      <c r="D3" s="1" t="s">
        <v>144</v>
      </c>
      <c r="E3" s="3" t="s">
        <v>3</v>
      </c>
      <c r="F3" s="2" t="s">
        <v>4</v>
      </c>
      <c r="G3" s="4" t="s">
        <v>5</v>
      </c>
      <c r="H3" s="1" t="s">
        <v>6</v>
      </c>
      <c r="I3" s="1" t="s">
        <v>235</v>
      </c>
      <c r="J3" s="1" t="s">
        <v>7</v>
      </c>
    </row>
    <row r="4" spans="1:11" ht="22.95" customHeight="1">
      <c r="A4" s="554">
        <v>1</v>
      </c>
      <c r="B4" s="45" t="s">
        <v>91</v>
      </c>
      <c r="C4" s="554" t="s">
        <v>86</v>
      </c>
      <c r="D4" s="42"/>
      <c r="E4" s="560"/>
      <c r="F4" s="563">
        <f>D6*E4</f>
        <v>0</v>
      </c>
      <c r="G4" s="566"/>
      <c r="H4" s="569"/>
      <c r="I4" s="572"/>
      <c r="J4" s="554"/>
    </row>
    <row r="5" spans="1:11" ht="60.6" customHeight="1">
      <c r="A5" s="555"/>
      <c r="B5" s="45" t="s">
        <v>395</v>
      </c>
      <c r="C5" s="555"/>
      <c r="D5" s="46"/>
      <c r="E5" s="561"/>
      <c r="F5" s="564"/>
      <c r="G5" s="567"/>
      <c r="H5" s="570"/>
      <c r="I5" s="555"/>
      <c r="J5" s="555"/>
    </row>
    <row r="6" spans="1:11" ht="58.2" customHeight="1">
      <c r="A6" s="555"/>
      <c r="B6" s="45" t="s">
        <v>396</v>
      </c>
      <c r="C6" s="555"/>
      <c r="D6" s="46">
        <v>100</v>
      </c>
      <c r="E6" s="561"/>
      <c r="F6" s="564"/>
      <c r="G6" s="567"/>
      <c r="H6" s="570"/>
      <c r="I6" s="555"/>
      <c r="J6" s="555"/>
    </row>
    <row r="7" spans="1:11" ht="77.400000000000006" customHeight="1">
      <c r="A7" s="559"/>
      <c r="B7" s="45" t="s">
        <v>397</v>
      </c>
      <c r="C7" s="559"/>
      <c r="D7" s="47"/>
      <c r="E7" s="562"/>
      <c r="F7" s="565"/>
      <c r="G7" s="568"/>
      <c r="H7" s="571"/>
      <c r="I7" s="559"/>
      <c r="J7" s="559"/>
    </row>
    <row r="8" spans="1:11">
      <c r="A8" s="518" t="s">
        <v>9</v>
      </c>
      <c r="B8" s="519"/>
      <c r="C8" s="519"/>
      <c r="D8" s="519"/>
      <c r="E8" s="520"/>
      <c r="F8" s="32">
        <f>F4</f>
        <v>0</v>
      </c>
      <c r="G8" s="33"/>
      <c r="H8" s="34">
        <f>H4</f>
        <v>0</v>
      </c>
      <c r="I8" s="35"/>
      <c r="J8" s="35"/>
    </row>
    <row r="9" spans="1:11">
      <c r="A9" s="17"/>
      <c r="B9" s="36"/>
      <c r="C9" s="30"/>
      <c r="D9" s="29"/>
      <c r="E9" s="37"/>
      <c r="F9" s="29"/>
      <c r="G9" s="29"/>
      <c r="H9" s="30"/>
      <c r="I9" s="17"/>
      <c r="J9" s="17"/>
    </row>
    <row r="10" spans="1:11">
      <c r="A10" s="17"/>
      <c r="B10" s="476"/>
      <c r="C10" s="476"/>
      <c r="D10" s="476"/>
      <c r="E10" s="476"/>
      <c r="F10" s="29"/>
      <c r="G10" s="29"/>
      <c r="H10" s="38"/>
      <c r="I10" s="38"/>
      <c r="J10" s="38"/>
    </row>
    <row r="11" spans="1:11">
      <c r="A11" s="17"/>
      <c r="B11" s="476"/>
      <c r="C11" s="476"/>
      <c r="D11" s="476"/>
      <c r="E11" s="476"/>
      <c r="F11" s="29"/>
      <c r="G11" s="477" t="s">
        <v>104</v>
      </c>
      <c r="H11" s="477"/>
      <c r="I11" s="477"/>
      <c r="J11" s="477"/>
      <c r="K11" s="477"/>
    </row>
  </sheetData>
  <mergeCells count="13">
    <mergeCell ref="A8:E8"/>
    <mergeCell ref="B10:E10"/>
    <mergeCell ref="B11:E11"/>
    <mergeCell ref="G11:K11"/>
    <mergeCell ref="A2:J2"/>
    <mergeCell ref="A4:A7"/>
    <mergeCell ref="C4:C7"/>
    <mergeCell ref="E4:E7"/>
    <mergeCell ref="F4:F7"/>
    <mergeCell ref="G4:G7"/>
    <mergeCell ref="H4:H7"/>
    <mergeCell ref="J4:J7"/>
    <mergeCell ref="I4:I7"/>
  </mergeCells>
  <printOptions horizontalCentered="1"/>
  <pageMargins left="0" right="0" top="0.59055118110236227" bottom="0" header="0.31496062992125984" footer="0"/>
  <pageSetup paperSize="9" scale="69" orientation="landscape" r:id="rId1"/>
  <headerFooter>
    <oddHeader>&amp;CZP/36/2023</oddHeader>
  </headerFooter>
  <colBreaks count="1" manualBreakCount="1">
    <brk id="11" max="14"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Normal="100" zoomScaleSheetLayoutView="100" workbookViewId="0">
      <selection activeCell="H4" sqref="H4"/>
    </sheetView>
  </sheetViews>
  <sheetFormatPr defaultRowHeight="14.4"/>
  <cols>
    <col min="1" max="1" width="5.33203125" customWidth="1"/>
    <col min="2" max="2" width="52.6640625" customWidth="1"/>
    <col min="5" max="5" width="11.88671875" customWidth="1"/>
    <col min="6" max="6" width="15.88671875" customWidth="1"/>
    <col min="8" max="8" width="14.44140625" customWidth="1"/>
    <col min="9" max="9" width="10" customWidth="1"/>
  </cols>
  <sheetData>
    <row r="1" spans="1:11">
      <c r="A1" s="17"/>
      <c r="B1" s="17"/>
      <c r="C1" s="17"/>
      <c r="D1" s="17"/>
      <c r="E1" s="17"/>
      <c r="F1" s="17"/>
      <c r="G1" s="17"/>
      <c r="H1" s="17"/>
      <c r="I1" s="17"/>
      <c r="J1" s="31" t="s">
        <v>583</v>
      </c>
    </row>
    <row r="2" spans="1:11">
      <c r="A2" s="478" t="s">
        <v>582</v>
      </c>
      <c r="B2" s="478"/>
      <c r="C2" s="478"/>
      <c r="D2" s="478"/>
      <c r="E2" s="478"/>
      <c r="F2" s="478"/>
      <c r="G2" s="478"/>
      <c r="H2" s="478"/>
      <c r="I2" s="478"/>
      <c r="J2" s="478"/>
    </row>
    <row r="3" spans="1:11" ht="30.6">
      <c r="A3" s="1" t="s">
        <v>0</v>
      </c>
      <c r="B3" s="1" t="s">
        <v>1</v>
      </c>
      <c r="C3" s="1" t="s">
        <v>2</v>
      </c>
      <c r="D3" s="1" t="s">
        <v>144</v>
      </c>
      <c r="E3" s="3" t="s">
        <v>3</v>
      </c>
      <c r="F3" s="2" t="s">
        <v>4</v>
      </c>
      <c r="G3" s="4" t="s">
        <v>5</v>
      </c>
      <c r="H3" s="1" t="s">
        <v>6</v>
      </c>
      <c r="I3" s="1" t="s">
        <v>235</v>
      </c>
      <c r="J3" s="1" t="s">
        <v>7</v>
      </c>
    </row>
    <row r="4" spans="1:11" ht="102" customHeight="1">
      <c r="A4" s="9">
        <v>1</v>
      </c>
      <c r="B4" s="8" t="s">
        <v>398</v>
      </c>
      <c r="C4" s="9" t="s">
        <v>58</v>
      </c>
      <c r="D4" s="42">
        <v>60</v>
      </c>
      <c r="E4" s="54"/>
      <c r="F4" s="52">
        <f>D4*E4</f>
        <v>0</v>
      </c>
      <c r="G4" s="60"/>
      <c r="H4" s="53"/>
      <c r="I4" s="9"/>
      <c r="J4" s="9"/>
    </row>
    <row r="5" spans="1:11">
      <c r="A5" s="518" t="s">
        <v>9</v>
      </c>
      <c r="B5" s="519"/>
      <c r="C5" s="519"/>
      <c r="D5" s="519"/>
      <c r="E5" s="520"/>
      <c r="F5" s="32">
        <f>F4</f>
        <v>0</v>
      </c>
      <c r="G5" s="33"/>
      <c r="H5" s="34">
        <f>H4</f>
        <v>0</v>
      </c>
      <c r="I5" s="35"/>
      <c r="J5" s="35"/>
    </row>
    <row r="6" spans="1:11">
      <c r="A6" s="17"/>
      <c r="B6" s="36"/>
      <c r="C6" s="30"/>
      <c r="D6" s="29"/>
      <c r="E6" s="37"/>
      <c r="F6" s="29"/>
      <c r="G6" s="29"/>
      <c r="H6" s="30"/>
      <c r="I6" s="17"/>
      <c r="J6" s="17"/>
    </row>
    <row r="7" spans="1:11">
      <c r="A7" s="17"/>
      <c r="B7" s="36"/>
      <c r="C7" s="30"/>
      <c r="D7" s="29"/>
      <c r="E7" s="37"/>
      <c r="F7" s="29"/>
      <c r="G7" s="29"/>
      <c r="H7" s="30"/>
      <c r="I7" s="17"/>
      <c r="J7" s="17"/>
    </row>
    <row r="8" spans="1:11">
      <c r="A8" s="17"/>
      <c r="B8" s="476"/>
      <c r="C8" s="476"/>
      <c r="D8" s="476"/>
      <c r="E8" s="476"/>
      <c r="F8" s="29"/>
      <c r="G8" s="29"/>
      <c r="H8" s="38"/>
      <c r="I8" s="38"/>
      <c r="J8" s="38"/>
    </row>
    <row r="9" spans="1:11">
      <c r="A9" s="17"/>
      <c r="B9" s="476"/>
      <c r="C9" s="476"/>
      <c r="D9" s="476"/>
      <c r="E9" s="476"/>
      <c r="F9" s="29"/>
      <c r="G9" s="477" t="s">
        <v>104</v>
      </c>
      <c r="H9" s="477"/>
      <c r="I9" s="477"/>
      <c r="J9" s="477"/>
      <c r="K9" s="477"/>
    </row>
  </sheetData>
  <mergeCells count="5">
    <mergeCell ref="B9:E9"/>
    <mergeCell ref="G9:K9"/>
    <mergeCell ref="A2:J2"/>
    <mergeCell ref="A5:E5"/>
    <mergeCell ref="B8:E8"/>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Normal="100" zoomScaleSheetLayoutView="100" workbookViewId="0">
      <selection activeCell="E4" sqref="E4"/>
    </sheetView>
  </sheetViews>
  <sheetFormatPr defaultRowHeight="14.4"/>
  <cols>
    <col min="1" max="1" width="5.33203125" customWidth="1"/>
    <col min="2" max="2" width="48.33203125" customWidth="1"/>
    <col min="5" max="5" width="11.88671875" customWidth="1"/>
    <col min="6" max="6" width="15.88671875" customWidth="1"/>
    <col min="8" max="8" width="14.44140625" customWidth="1"/>
    <col min="9" max="9" width="10" customWidth="1"/>
    <col min="10" max="10" width="15.6640625" customWidth="1"/>
  </cols>
  <sheetData>
    <row r="1" spans="1:11">
      <c r="A1" s="17"/>
      <c r="B1" s="17"/>
      <c r="C1" s="17"/>
      <c r="D1" s="17"/>
      <c r="E1" s="17"/>
      <c r="F1" s="17"/>
      <c r="G1" s="17"/>
      <c r="H1" s="17"/>
      <c r="I1" s="17"/>
      <c r="J1" s="31" t="s">
        <v>585</v>
      </c>
    </row>
    <row r="2" spans="1:11">
      <c r="A2" s="478" t="s">
        <v>584</v>
      </c>
      <c r="B2" s="478"/>
      <c r="C2" s="478"/>
      <c r="D2" s="478"/>
      <c r="E2" s="478"/>
      <c r="F2" s="478"/>
      <c r="G2" s="478"/>
      <c r="H2" s="478"/>
      <c r="I2" s="478"/>
      <c r="J2" s="478"/>
    </row>
    <row r="3" spans="1:11" ht="30.6">
      <c r="A3" s="1" t="s">
        <v>0</v>
      </c>
      <c r="B3" s="1" t="s">
        <v>1</v>
      </c>
      <c r="C3" s="1" t="s">
        <v>2</v>
      </c>
      <c r="D3" s="1" t="s">
        <v>144</v>
      </c>
      <c r="E3" s="3" t="s">
        <v>3</v>
      </c>
      <c r="F3" s="2" t="s">
        <v>4</v>
      </c>
      <c r="G3" s="4" t="s">
        <v>5</v>
      </c>
      <c r="H3" s="1" t="s">
        <v>6</v>
      </c>
      <c r="I3" s="1" t="s">
        <v>235</v>
      </c>
      <c r="J3" s="1" t="s">
        <v>7</v>
      </c>
    </row>
    <row r="4" spans="1:11" ht="60.6" customHeight="1">
      <c r="A4" s="9">
        <v>1</v>
      </c>
      <c r="B4" s="8" t="s">
        <v>145</v>
      </c>
      <c r="C4" s="9" t="s">
        <v>58</v>
      </c>
      <c r="D4" s="9">
        <v>50</v>
      </c>
      <c r="E4" s="54"/>
      <c r="F4" s="61">
        <f>D4*E4</f>
        <v>0</v>
      </c>
      <c r="G4" s="62"/>
      <c r="H4" s="63"/>
      <c r="I4" s="9"/>
      <c r="J4" s="9"/>
    </row>
    <row r="5" spans="1:11" ht="76.2" customHeight="1">
      <c r="A5" s="9">
        <v>2</v>
      </c>
      <c r="B5" s="8" t="s">
        <v>399</v>
      </c>
      <c r="C5" s="9" t="s">
        <v>58</v>
      </c>
      <c r="D5" s="42">
        <v>20</v>
      </c>
      <c r="E5" s="54"/>
      <c r="F5" s="61">
        <f>D5*E5</f>
        <v>0</v>
      </c>
      <c r="G5" s="62"/>
      <c r="H5" s="63"/>
      <c r="I5" s="9"/>
      <c r="J5" s="9"/>
    </row>
    <row r="6" spans="1:11">
      <c r="A6" s="518" t="s">
        <v>9</v>
      </c>
      <c r="B6" s="519"/>
      <c r="C6" s="519"/>
      <c r="D6" s="519"/>
      <c r="E6" s="520"/>
      <c r="F6" s="32">
        <f>SUM(F4:F5)</f>
        <v>0</v>
      </c>
      <c r="G6" s="137"/>
      <c r="H6" s="34">
        <f>SUM(H4:H5)</f>
        <v>0</v>
      </c>
      <c r="I6" s="35"/>
      <c r="J6" s="35"/>
    </row>
    <row r="7" spans="1:11">
      <c r="A7" s="17"/>
      <c r="B7" s="36"/>
      <c r="C7" s="30"/>
      <c r="D7" s="29"/>
      <c r="E7" s="37"/>
      <c r="F7" s="29"/>
      <c r="G7" s="29"/>
      <c r="H7" s="30"/>
      <c r="I7" s="17"/>
      <c r="J7" s="17"/>
    </row>
    <row r="8" spans="1:11">
      <c r="A8" s="17"/>
      <c r="B8" s="476"/>
      <c r="C8" s="476"/>
      <c r="D8" s="476"/>
      <c r="E8" s="476"/>
      <c r="F8" s="29"/>
      <c r="G8" s="29"/>
      <c r="H8" s="38"/>
      <c r="I8" s="38"/>
      <c r="J8" s="38"/>
    </row>
    <row r="9" spans="1:11">
      <c r="A9" s="17"/>
      <c r="B9" s="476"/>
      <c r="C9" s="476"/>
      <c r="D9" s="476"/>
      <c r="E9" s="476"/>
      <c r="F9" s="29"/>
      <c r="G9" s="477" t="s">
        <v>104</v>
      </c>
      <c r="H9" s="477"/>
      <c r="I9" s="477"/>
      <c r="J9" s="477"/>
      <c r="K9" s="477"/>
    </row>
  </sheetData>
  <mergeCells count="5">
    <mergeCell ref="B9:E9"/>
    <mergeCell ref="G9:K9"/>
    <mergeCell ref="A2:J2"/>
    <mergeCell ref="A6:E6"/>
    <mergeCell ref="B8:E8"/>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topLeftCell="A16" zoomScaleNormal="100" zoomScaleSheetLayoutView="100" workbookViewId="0">
      <selection activeCell="A4" sqref="A4:A31"/>
    </sheetView>
  </sheetViews>
  <sheetFormatPr defaultColWidth="8.88671875" defaultRowHeight="11.4"/>
  <cols>
    <col min="1" max="1" width="4" style="150" customWidth="1"/>
    <col min="2" max="2" width="77.44140625" style="150" customWidth="1"/>
    <col min="3" max="3" width="4.88671875" style="150" customWidth="1"/>
    <col min="4" max="4" width="9.109375" style="150" customWidth="1"/>
    <col min="5" max="5" width="11.109375" style="150" customWidth="1"/>
    <col min="6" max="6" width="16.44140625" style="150" customWidth="1"/>
    <col min="7" max="7" width="7.33203125" style="150" customWidth="1"/>
    <col min="8" max="8" width="15.109375" style="150" bestFit="1" customWidth="1"/>
    <col min="9" max="9" width="12" style="150" customWidth="1"/>
    <col min="10" max="10" width="13.6640625" style="150" customWidth="1"/>
    <col min="11" max="16384" width="8.88671875" style="150"/>
  </cols>
  <sheetData>
    <row r="1" spans="1:10">
      <c r="J1" s="151" t="s">
        <v>225</v>
      </c>
    </row>
    <row r="2" spans="1:10">
      <c r="A2" s="444" t="s">
        <v>528</v>
      </c>
      <c r="B2" s="444"/>
      <c r="C2" s="444"/>
      <c r="D2" s="444"/>
      <c r="E2" s="444"/>
      <c r="F2" s="444"/>
      <c r="G2" s="444"/>
      <c r="H2" s="444"/>
      <c r="I2" s="444"/>
      <c r="J2" s="444"/>
    </row>
    <row r="3" spans="1:10" ht="45.6">
      <c r="A3" s="146" t="s">
        <v>0</v>
      </c>
      <c r="B3" s="146" t="s">
        <v>1</v>
      </c>
      <c r="C3" s="146" t="s">
        <v>2</v>
      </c>
      <c r="D3" s="146" t="s">
        <v>144</v>
      </c>
      <c r="E3" s="3" t="s">
        <v>3</v>
      </c>
      <c r="F3" s="146" t="s">
        <v>4</v>
      </c>
      <c r="G3" s="146" t="s">
        <v>5</v>
      </c>
      <c r="H3" s="146" t="s">
        <v>6</v>
      </c>
      <c r="I3" s="146" t="s">
        <v>234</v>
      </c>
      <c r="J3" s="146" t="s">
        <v>7</v>
      </c>
    </row>
    <row r="4" spans="1:10" ht="57">
      <c r="A4" s="146">
        <v>1</v>
      </c>
      <c r="B4" s="152" t="s">
        <v>474</v>
      </c>
      <c r="C4" s="146" t="s">
        <v>8</v>
      </c>
      <c r="D4" s="146">
        <v>25</v>
      </c>
      <c r="E4" s="89"/>
      <c r="F4" s="50">
        <f t="shared" ref="F4:F31" si="0">D4*E4</f>
        <v>0</v>
      </c>
      <c r="G4" s="153"/>
      <c r="H4" s="154"/>
      <c r="I4" s="146"/>
      <c r="J4" s="146"/>
    </row>
    <row r="5" spans="1:10" ht="34.200000000000003">
      <c r="A5" s="146">
        <v>2</v>
      </c>
      <c r="B5" s="152" t="s">
        <v>475</v>
      </c>
      <c r="C5" s="146" t="s">
        <v>8</v>
      </c>
      <c r="D5" s="146">
        <v>50</v>
      </c>
      <c r="E5" s="89"/>
      <c r="F5" s="50">
        <f t="shared" si="0"/>
        <v>0</v>
      </c>
      <c r="G5" s="153"/>
      <c r="H5" s="154"/>
      <c r="I5" s="146"/>
      <c r="J5" s="146"/>
    </row>
    <row r="6" spans="1:10">
      <c r="A6" s="146">
        <v>3</v>
      </c>
      <c r="B6" s="152" t="s">
        <v>476</v>
      </c>
      <c r="C6" s="146" t="s">
        <v>8</v>
      </c>
      <c r="D6" s="146">
        <v>15</v>
      </c>
      <c r="E6" s="89"/>
      <c r="F6" s="50">
        <f t="shared" si="0"/>
        <v>0</v>
      </c>
      <c r="G6" s="153"/>
      <c r="H6" s="154"/>
      <c r="I6" s="146"/>
      <c r="J6" s="146"/>
    </row>
    <row r="7" spans="1:10">
      <c r="A7" s="146">
        <v>4</v>
      </c>
      <c r="B7" s="210" t="s">
        <v>477</v>
      </c>
      <c r="C7" s="172" t="s">
        <v>8</v>
      </c>
      <c r="D7" s="172">
        <v>25</v>
      </c>
      <c r="E7" s="89"/>
      <c r="F7" s="50">
        <f t="shared" si="0"/>
        <v>0</v>
      </c>
      <c r="G7" s="153"/>
      <c r="H7" s="154"/>
      <c r="I7" s="172"/>
      <c r="J7" s="172"/>
    </row>
    <row r="8" spans="1:10" ht="22.8">
      <c r="A8" s="146">
        <v>5</v>
      </c>
      <c r="B8" s="152" t="s">
        <v>478</v>
      </c>
      <c r="C8" s="146" t="s">
        <v>8</v>
      </c>
      <c r="D8" s="146">
        <v>50</v>
      </c>
      <c r="E8" s="89"/>
      <c r="F8" s="50">
        <f t="shared" si="0"/>
        <v>0</v>
      </c>
      <c r="G8" s="153"/>
      <c r="H8" s="154"/>
      <c r="I8" s="146"/>
      <c r="J8" s="146"/>
    </row>
    <row r="9" spans="1:10" ht="22.8">
      <c r="A9" s="146">
        <v>6</v>
      </c>
      <c r="B9" s="152" t="s">
        <v>479</v>
      </c>
      <c r="C9" s="146" t="s">
        <v>8</v>
      </c>
      <c r="D9" s="146">
        <v>25</v>
      </c>
      <c r="E9" s="89"/>
      <c r="F9" s="50">
        <f t="shared" si="0"/>
        <v>0</v>
      </c>
      <c r="G9" s="153"/>
      <c r="H9" s="154"/>
      <c r="I9" s="146"/>
      <c r="J9" s="146"/>
    </row>
    <row r="10" spans="1:10" ht="22.8">
      <c r="A10" s="146">
        <v>7</v>
      </c>
      <c r="B10" s="152" t="s">
        <v>480</v>
      </c>
      <c r="C10" s="146" t="s">
        <v>8</v>
      </c>
      <c r="D10" s="146">
        <v>5</v>
      </c>
      <c r="E10" s="89"/>
      <c r="F10" s="50">
        <f t="shared" si="0"/>
        <v>0</v>
      </c>
      <c r="G10" s="153"/>
      <c r="H10" s="154"/>
      <c r="I10" s="146"/>
      <c r="J10" s="146"/>
    </row>
    <row r="11" spans="1:10" ht="17.25" customHeight="1">
      <c r="A11" s="146">
        <v>8</v>
      </c>
      <c r="B11" s="152" t="s">
        <v>481</v>
      </c>
      <c r="C11" s="146" t="s">
        <v>8</v>
      </c>
      <c r="D11" s="146">
        <v>5</v>
      </c>
      <c r="E11" s="89"/>
      <c r="F11" s="50">
        <f t="shared" si="0"/>
        <v>0</v>
      </c>
      <c r="G11" s="153"/>
      <c r="H11" s="154"/>
      <c r="I11" s="146"/>
      <c r="J11" s="146"/>
    </row>
    <row r="12" spans="1:10">
      <c r="A12" s="146">
        <v>9</v>
      </c>
      <c r="B12" s="152" t="s">
        <v>482</v>
      </c>
      <c r="C12" s="146" t="s">
        <v>8</v>
      </c>
      <c r="D12" s="146">
        <v>5</v>
      </c>
      <c r="E12" s="89"/>
      <c r="F12" s="50">
        <f t="shared" si="0"/>
        <v>0</v>
      </c>
      <c r="G12" s="153"/>
      <c r="H12" s="154"/>
      <c r="I12" s="146"/>
      <c r="J12" s="146"/>
    </row>
    <row r="13" spans="1:10" ht="34.200000000000003">
      <c r="A13" s="146">
        <v>10</v>
      </c>
      <c r="B13" s="152" t="s">
        <v>483</v>
      </c>
      <c r="C13" s="146" t="s">
        <v>8</v>
      </c>
      <c r="D13" s="146">
        <v>1</v>
      </c>
      <c r="E13" s="89"/>
      <c r="F13" s="50">
        <f t="shared" si="0"/>
        <v>0</v>
      </c>
      <c r="G13" s="153"/>
      <c r="H13" s="154"/>
      <c r="I13" s="146"/>
      <c r="J13" s="146"/>
    </row>
    <row r="14" spans="1:10" ht="22.8">
      <c r="A14" s="146">
        <v>11</v>
      </c>
      <c r="B14" s="152" t="s">
        <v>484</v>
      </c>
      <c r="C14" s="146" t="s">
        <v>8</v>
      </c>
      <c r="D14" s="146">
        <v>1</v>
      </c>
      <c r="E14" s="89"/>
      <c r="F14" s="50">
        <f t="shared" si="0"/>
        <v>0</v>
      </c>
      <c r="G14" s="153"/>
      <c r="H14" s="154"/>
      <c r="I14" s="146"/>
      <c r="J14" s="146"/>
    </row>
    <row r="15" spans="1:10">
      <c r="A15" s="146">
        <v>12</v>
      </c>
      <c r="B15" s="152" t="s">
        <v>485</v>
      </c>
      <c r="C15" s="146" t="s">
        <v>8</v>
      </c>
      <c r="D15" s="146">
        <v>1</v>
      </c>
      <c r="E15" s="89"/>
      <c r="F15" s="50">
        <f t="shared" si="0"/>
        <v>0</v>
      </c>
      <c r="G15" s="153"/>
      <c r="H15" s="154"/>
      <c r="I15" s="146"/>
      <c r="J15" s="146"/>
    </row>
    <row r="16" spans="1:10" ht="22.8">
      <c r="A16" s="146">
        <v>13</v>
      </c>
      <c r="B16" s="152" t="s">
        <v>486</v>
      </c>
      <c r="C16" s="146" t="s">
        <v>8</v>
      </c>
      <c r="D16" s="146">
        <v>25</v>
      </c>
      <c r="E16" s="89"/>
      <c r="F16" s="50">
        <f t="shared" si="0"/>
        <v>0</v>
      </c>
      <c r="G16" s="153"/>
      <c r="H16" s="154"/>
      <c r="I16" s="146"/>
      <c r="J16" s="146"/>
    </row>
    <row r="17" spans="1:10" ht="22.8">
      <c r="A17" s="146">
        <v>14</v>
      </c>
      <c r="B17" s="152" t="s">
        <v>487</v>
      </c>
      <c r="C17" s="146" t="s">
        <v>8</v>
      </c>
      <c r="D17" s="146">
        <v>25</v>
      </c>
      <c r="E17" s="89"/>
      <c r="F17" s="50">
        <f t="shared" si="0"/>
        <v>0</v>
      </c>
      <c r="G17" s="153"/>
      <c r="H17" s="154"/>
      <c r="I17" s="146"/>
      <c r="J17" s="146"/>
    </row>
    <row r="18" spans="1:10" ht="34.200000000000003">
      <c r="A18" s="146">
        <v>15</v>
      </c>
      <c r="B18" s="152" t="s">
        <v>488</v>
      </c>
      <c r="C18" s="146" t="s">
        <v>8</v>
      </c>
      <c r="D18" s="146">
        <v>50</v>
      </c>
      <c r="E18" s="89"/>
      <c r="F18" s="50">
        <f t="shared" si="0"/>
        <v>0</v>
      </c>
      <c r="G18" s="153"/>
      <c r="H18" s="154"/>
      <c r="I18" s="146"/>
      <c r="J18" s="146"/>
    </row>
    <row r="19" spans="1:10" ht="22.8">
      <c r="A19" s="146">
        <v>16</v>
      </c>
      <c r="B19" s="152" t="s">
        <v>489</v>
      </c>
      <c r="C19" s="146" t="s">
        <v>8</v>
      </c>
      <c r="D19" s="146">
        <v>25</v>
      </c>
      <c r="E19" s="89"/>
      <c r="F19" s="50">
        <f t="shared" si="0"/>
        <v>0</v>
      </c>
      <c r="G19" s="153"/>
      <c r="H19" s="154"/>
      <c r="I19" s="146"/>
      <c r="J19" s="146"/>
    </row>
    <row r="20" spans="1:10" s="219" customFormat="1">
      <c r="A20" s="146">
        <v>17</v>
      </c>
      <c r="B20" s="157" t="s">
        <v>490</v>
      </c>
      <c r="C20" s="160" t="s">
        <v>8</v>
      </c>
      <c r="D20" s="161">
        <v>25</v>
      </c>
      <c r="E20" s="89"/>
      <c r="F20" s="50">
        <f t="shared" si="0"/>
        <v>0</v>
      </c>
      <c r="G20" s="153"/>
      <c r="H20" s="154"/>
      <c r="I20" s="220"/>
      <c r="J20" s="220" t="s">
        <v>131</v>
      </c>
    </row>
    <row r="21" spans="1:10" ht="22.8">
      <c r="A21" s="146">
        <v>18</v>
      </c>
      <c r="B21" s="152" t="s">
        <v>491</v>
      </c>
      <c r="C21" s="146" t="s">
        <v>8</v>
      </c>
      <c r="D21" s="146">
        <v>25</v>
      </c>
      <c r="E21" s="89"/>
      <c r="F21" s="50">
        <f t="shared" si="0"/>
        <v>0</v>
      </c>
      <c r="G21" s="153"/>
      <c r="H21" s="154"/>
      <c r="I21" s="146"/>
      <c r="J21" s="146"/>
    </row>
    <row r="22" spans="1:10">
      <c r="A22" s="146">
        <v>19</v>
      </c>
      <c r="B22" s="152" t="s">
        <v>492</v>
      </c>
      <c r="C22" s="146" t="s">
        <v>8</v>
      </c>
      <c r="D22" s="146">
        <v>25</v>
      </c>
      <c r="E22" s="89"/>
      <c r="F22" s="50">
        <f t="shared" si="0"/>
        <v>0</v>
      </c>
      <c r="G22" s="153"/>
      <c r="H22" s="154"/>
      <c r="I22" s="146"/>
      <c r="J22" s="146"/>
    </row>
    <row r="23" spans="1:10" ht="22.8">
      <c r="A23" s="146">
        <v>20</v>
      </c>
      <c r="B23" s="152" t="s">
        <v>214</v>
      </c>
      <c r="C23" s="146" t="s">
        <v>8</v>
      </c>
      <c r="D23" s="146">
        <v>2</v>
      </c>
      <c r="E23" s="89"/>
      <c r="F23" s="50">
        <f t="shared" si="0"/>
        <v>0</v>
      </c>
      <c r="G23" s="153"/>
      <c r="H23" s="154"/>
      <c r="I23" s="146"/>
      <c r="J23" s="146"/>
    </row>
    <row r="24" spans="1:10" ht="22.8">
      <c r="A24" s="146">
        <v>21</v>
      </c>
      <c r="B24" s="152" t="s">
        <v>215</v>
      </c>
      <c r="C24" s="146" t="s">
        <v>8</v>
      </c>
      <c r="D24" s="146">
        <v>2</v>
      </c>
      <c r="E24" s="89"/>
      <c r="F24" s="50">
        <f t="shared" si="0"/>
        <v>0</v>
      </c>
      <c r="G24" s="153"/>
      <c r="H24" s="154"/>
      <c r="I24" s="146"/>
      <c r="J24" s="146"/>
    </row>
    <row r="25" spans="1:10" ht="22.8">
      <c r="A25" s="146">
        <v>22</v>
      </c>
      <c r="B25" s="210" t="s">
        <v>219</v>
      </c>
      <c r="C25" s="172" t="s">
        <v>8</v>
      </c>
      <c r="D25" s="172">
        <v>3</v>
      </c>
      <c r="E25" s="89"/>
      <c r="F25" s="50">
        <f t="shared" si="0"/>
        <v>0</v>
      </c>
      <c r="G25" s="153"/>
      <c r="H25" s="154"/>
      <c r="I25" s="172"/>
      <c r="J25" s="172"/>
    </row>
    <row r="26" spans="1:10">
      <c r="A26" s="146">
        <v>23</v>
      </c>
      <c r="B26" s="210" t="s">
        <v>220</v>
      </c>
      <c r="C26" s="172" t="s">
        <v>8</v>
      </c>
      <c r="D26" s="172">
        <v>3</v>
      </c>
      <c r="E26" s="89"/>
      <c r="F26" s="50">
        <f t="shared" si="0"/>
        <v>0</v>
      </c>
      <c r="G26" s="153"/>
      <c r="H26" s="154"/>
      <c r="I26" s="172"/>
      <c r="J26" s="172"/>
    </row>
    <row r="27" spans="1:10" ht="22.8">
      <c r="A27" s="146">
        <v>24</v>
      </c>
      <c r="B27" s="210" t="s">
        <v>493</v>
      </c>
      <c r="C27" s="172" t="s">
        <v>8</v>
      </c>
      <c r="D27" s="172">
        <v>2</v>
      </c>
      <c r="E27" s="89"/>
      <c r="F27" s="50">
        <f t="shared" si="0"/>
        <v>0</v>
      </c>
      <c r="G27" s="153"/>
      <c r="H27" s="154"/>
      <c r="I27" s="172"/>
      <c r="J27" s="172"/>
    </row>
    <row r="28" spans="1:10">
      <c r="A28" s="146">
        <v>25</v>
      </c>
      <c r="B28" s="210" t="s">
        <v>494</v>
      </c>
      <c r="C28" s="172" t="s">
        <v>8</v>
      </c>
      <c r="D28" s="172">
        <v>12</v>
      </c>
      <c r="E28" s="89"/>
      <c r="F28" s="50">
        <f t="shared" si="0"/>
        <v>0</v>
      </c>
      <c r="G28" s="153"/>
      <c r="H28" s="154"/>
      <c r="I28" s="172"/>
      <c r="J28" s="172"/>
    </row>
    <row r="29" spans="1:10" ht="22.8">
      <c r="A29" s="146">
        <v>26</v>
      </c>
      <c r="B29" s="210" t="s">
        <v>495</v>
      </c>
      <c r="C29" s="172" t="s">
        <v>8</v>
      </c>
      <c r="D29" s="172">
        <v>3</v>
      </c>
      <c r="E29" s="89"/>
      <c r="F29" s="50">
        <f t="shared" si="0"/>
        <v>0</v>
      </c>
      <c r="G29" s="153"/>
      <c r="H29" s="154"/>
      <c r="I29" s="172"/>
      <c r="J29" s="172"/>
    </row>
    <row r="30" spans="1:10">
      <c r="A30" s="146">
        <v>27</v>
      </c>
      <c r="B30" s="210" t="s">
        <v>496</v>
      </c>
      <c r="C30" s="172" t="s">
        <v>8</v>
      </c>
      <c r="D30" s="172">
        <v>15</v>
      </c>
      <c r="E30" s="89"/>
      <c r="F30" s="50">
        <f t="shared" si="0"/>
        <v>0</v>
      </c>
      <c r="G30" s="153"/>
      <c r="H30" s="154"/>
      <c r="I30" s="172"/>
      <c r="J30" s="172"/>
    </row>
    <row r="31" spans="1:10" ht="22.8">
      <c r="A31" s="146">
        <v>28</v>
      </c>
      <c r="B31" s="152" t="s">
        <v>598</v>
      </c>
      <c r="C31" s="146" t="s">
        <v>8</v>
      </c>
      <c r="D31" s="146">
        <v>3</v>
      </c>
      <c r="E31" s="89"/>
      <c r="F31" s="50">
        <f t="shared" si="0"/>
        <v>0</v>
      </c>
      <c r="G31" s="153"/>
      <c r="H31" s="154"/>
      <c r="I31" s="146"/>
      <c r="J31" s="146"/>
    </row>
    <row r="32" spans="1:10" ht="18.600000000000001" customHeight="1">
      <c r="A32" s="455" t="s">
        <v>9</v>
      </c>
      <c r="B32" s="456"/>
      <c r="C32" s="456"/>
      <c r="D32" s="456"/>
      <c r="E32" s="457"/>
      <c r="F32" s="214">
        <f>SUM(F4:F31)</f>
        <v>0</v>
      </c>
      <c r="G32" s="76"/>
      <c r="H32" s="215">
        <f>SUM(H4:H31)</f>
        <v>0</v>
      </c>
      <c r="I32" s="216"/>
      <c r="J32" s="216"/>
    </row>
    <row r="33" spans="1:10" ht="18.600000000000001" customHeight="1">
      <c r="A33" s="443" t="s">
        <v>473</v>
      </c>
      <c r="B33" s="443"/>
      <c r="C33" s="443"/>
      <c r="D33" s="443"/>
      <c r="E33" s="443"/>
      <c r="F33" s="443"/>
      <c r="G33" s="443"/>
      <c r="H33" s="443"/>
      <c r="I33" s="443"/>
      <c r="J33" s="443"/>
    </row>
    <row r="34" spans="1:10" ht="14.4" customHeight="1">
      <c r="A34" s="443" t="s">
        <v>405</v>
      </c>
      <c r="B34" s="443"/>
      <c r="C34" s="443"/>
      <c r="D34" s="443"/>
      <c r="E34" s="443"/>
      <c r="F34" s="183"/>
      <c r="G34" s="183"/>
      <c r="H34" s="217"/>
      <c r="I34" s="217"/>
      <c r="J34" s="217"/>
    </row>
    <row r="35" spans="1:10" ht="33" customHeight="1">
      <c r="B35" s="446"/>
      <c r="C35" s="446"/>
      <c r="D35" s="446"/>
      <c r="E35" s="446"/>
      <c r="F35" s="183"/>
      <c r="G35" s="183"/>
      <c r="H35" s="447" t="s">
        <v>104</v>
      </c>
      <c r="I35" s="447"/>
      <c r="J35" s="447"/>
    </row>
  </sheetData>
  <mergeCells count="6">
    <mergeCell ref="A2:J2"/>
    <mergeCell ref="A32:E32"/>
    <mergeCell ref="A33:J33"/>
    <mergeCell ref="A34:E34"/>
    <mergeCell ref="B35:E35"/>
    <mergeCell ref="H35:J35"/>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activeCell="B7" sqref="B7"/>
    </sheetView>
  </sheetViews>
  <sheetFormatPr defaultColWidth="8.88671875" defaultRowHeight="14.4"/>
  <cols>
    <col min="1" max="1" width="2.88671875" style="181" customWidth="1"/>
    <col min="2" max="2" width="77.44140625" style="181" customWidth="1"/>
    <col min="3" max="3" width="7.44140625" style="181" customWidth="1"/>
    <col min="4" max="4" width="9.44140625" style="181" customWidth="1"/>
    <col min="5" max="5" width="10.88671875" style="181" bestFit="1" customWidth="1"/>
    <col min="6" max="6" width="16.88671875" style="181" customWidth="1"/>
    <col min="7" max="7" width="7.33203125" style="181" customWidth="1"/>
    <col min="8" max="8" width="18" style="181" customWidth="1"/>
    <col min="9" max="9" width="14.33203125" style="181" customWidth="1"/>
    <col min="10" max="10" width="14.5546875" style="181" customWidth="1"/>
    <col min="11" max="16384" width="8.88671875" style="181"/>
  </cols>
  <sheetData>
    <row r="1" spans="1:10">
      <c r="A1" s="150"/>
      <c r="B1" s="150"/>
      <c r="C1" s="150"/>
      <c r="D1" s="150"/>
      <c r="E1" s="150"/>
      <c r="F1" s="150"/>
      <c r="G1" s="150"/>
      <c r="H1" s="150"/>
      <c r="I1" s="150"/>
      <c r="J1" s="151" t="s">
        <v>226</v>
      </c>
    </row>
    <row r="2" spans="1:10">
      <c r="A2" s="444" t="s">
        <v>529</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235</v>
      </c>
      <c r="J3" s="146" t="s">
        <v>7</v>
      </c>
    </row>
    <row r="4" spans="1:10" ht="68.400000000000006">
      <c r="A4" s="146">
        <v>1</v>
      </c>
      <c r="B4" s="210" t="s">
        <v>603</v>
      </c>
      <c r="C4" s="146" t="s">
        <v>16</v>
      </c>
      <c r="D4" s="146">
        <v>180</v>
      </c>
      <c r="E4" s="3"/>
      <c r="F4" s="50">
        <f t="shared" ref="F4:F11" si="0">D4*E4</f>
        <v>0</v>
      </c>
      <c r="G4" s="169"/>
      <c r="H4" s="154"/>
      <c r="I4" s="146"/>
      <c r="J4" s="146"/>
    </row>
    <row r="5" spans="1:10" ht="68.400000000000006">
      <c r="A5" s="172">
        <v>2</v>
      </c>
      <c r="B5" s="210" t="s">
        <v>604</v>
      </c>
      <c r="C5" s="146" t="s">
        <v>16</v>
      </c>
      <c r="D5" s="172">
        <v>20</v>
      </c>
      <c r="E5" s="89"/>
      <c r="F5" s="50">
        <f t="shared" si="0"/>
        <v>0</v>
      </c>
      <c r="G5" s="169"/>
      <c r="H5" s="154"/>
      <c r="I5" s="172"/>
      <c r="J5" s="172"/>
    </row>
    <row r="6" spans="1:10" ht="79.2" customHeight="1">
      <c r="A6" s="146">
        <v>3</v>
      </c>
      <c r="B6" s="152" t="s">
        <v>205</v>
      </c>
      <c r="C6" s="146" t="s">
        <v>8</v>
      </c>
      <c r="D6" s="146">
        <v>50</v>
      </c>
      <c r="E6" s="3"/>
      <c r="F6" s="50">
        <f t="shared" si="0"/>
        <v>0</v>
      </c>
      <c r="G6" s="169"/>
      <c r="H6" s="154"/>
      <c r="I6" s="146"/>
      <c r="J6" s="146"/>
    </row>
    <row r="7" spans="1:10" ht="71.400000000000006" customHeight="1">
      <c r="A7" s="172">
        <v>4</v>
      </c>
      <c r="B7" s="152" t="s">
        <v>206</v>
      </c>
      <c r="C7" s="146" t="s">
        <v>8</v>
      </c>
      <c r="D7" s="146">
        <v>100</v>
      </c>
      <c r="E7" s="3"/>
      <c r="F7" s="50">
        <f t="shared" si="0"/>
        <v>0</v>
      </c>
      <c r="G7" s="169"/>
      <c r="H7" s="154"/>
      <c r="I7" s="146"/>
      <c r="J7" s="146"/>
    </row>
    <row r="8" spans="1:10" ht="55.2" customHeight="1">
      <c r="A8" s="146">
        <v>5</v>
      </c>
      <c r="B8" s="152" t="s">
        <v>406</v>
      </c>
      <c r="C8" s="146" t="s">
        <v>8</v>
      </c>
      <c r="D8" s="146">
        <v>10</v>
      </c>
      <c r="E8" s="3"/>
      <c r="F8" s="50">
        <f t="shared" si="0"/>
        <v>0</v>
      </c>
      <c r="G8" s="169"/>
      <c r="H8" s="154"/>
      <c r="I8" s="146"/>
      <c r="J8" s="146"/>
    </row>
    <row r="9" spans="1:10" ht="45.6">
      <c r="A9" s="172">
        <v>6</v>
      </c>
      <c r="B9" s="221" t="s">
        <v>297</v>
      </c>
      <c r="C9" s="156" t="s">
        <v>8</v>
      </c>
      <c r="D9" s="156">
        <v>25</v>
      </c>
      <c r="E9" s="86"/>
      <c r="F9" s="50">
        <f t="shared" si="0"/>
        <v>0</v>
      </c>
      <c r="G9" s="222"/>
      <c r="H9" s="154"/>
      <c r="I9" s="156"/>
      <c r="J9" s="156"/>
    </row>
    <row r="10" spans="1:10" ht="57">
      <c r="A10" s="146">
        <v>7</v>
      </c>
      <c r="B10" s="223" t="s">
        <v>605</v>
      </c>
      <c r="C10" s="224" t="s">
        <v>82</v>
      </c>
      <c r="D10" s="224">
        <v>10</v>
      </c>
      <c r="E10" s="89"/>
      <c r="F10" s="50">
        <f t="shared" si="0"/>
        <v>0</v>
      </c>
      <c r="G10" s="225"/>
      <c r="H10" s="154"/>
      <c r="I10" s="172"/>
      <c r="J10" s="172"/>
    </row>
    <row r="11" spans="1:10" ht="61.2" customHeight="1">
      <c r="A11" s="172">
        <v>8</v>
      </c>
      <c r="B11" s="223" t="s">
        <v>606</v>
      </c>
      <c r="C11" s="224" t="s">
        <v>82</v>
      </c>
      <c r="D11" s="224">
        <v>40</v>
      </c>
      <c r="E11" s="138"/>
      <c r="F11" s="50">
        <f t="shared" si="0"/>
        <v>0</v>
      </c>
      <c r="G11" s="226"/>
      <c r="H11" s="154"/>
      <c r="I11" s="158"/>
      <c r="J11" s="158"/>
    </row>
    <row r="12" spans="1:10" ht="22.2" customHeight="1">
      <c r="A12" s="458" t="s">
        <v>9</v>
      </c>
      <c r="B12" s="459"/>
      <c r="C12" s="459"/>
      <c r="D12" s="459"/>
      <c r="E12" s="460"/>
      <c r="F12" s="227">
        <f>SUM(F4:F11)</f>
        <v>0</v>
      </c>
      <c r="G12" s="169"/>
      <c r="H12" s="228">
        <f>SUM(H4:H11)</f>
        <v>0</v>
      </c>
      <c r="I12" s="229"/>
      <c r="J12" s="229"/>
    </row>
    <row r="13" spans="1:10">
      <c r="A13" s="150"/>
      <c r="B13" s="185"/>
      <c r="C13" s="183"/>
      <c r="D13" s="183"/>
      <c r="E13" s="37"/>
      <c r="F13" s="183"/>
      <c r="G13" s="183"/>
      <c r="H13" s="183"/>
      <c r="I13" s="150"/>
      <c r="J13" s="150"/>
    </row>
    <row r="14" spans="1:10">
      <c r="A14" s="150"/>
      <c r="B14" s="446"/>
      <c r="C14" s="446"/>
      <c r="D14" s="446"/>
      <c r="E14" s="446"/>
      <c r="F14" s="183"/>
      <c r="G14" s="183"/>
      <c r="H14" s="217"/>
      <c r="I14" s="217"/>
      <c r="J14" s="217"/>
    </row>
    <row r="15" spans="1:10">
      <c r="A15" s="150"/>
      <c r="B15" s="184" t="s">
        <v>207</v>
      </c>
      <c r="C15" s="184"/>
      <c r="D15" s="184"/>
      <c r="E15" s="184"/>
      <c r="F15" s="184"/>
      <c r="G15" s="230"/>
      <c r="H15" s="447"/>
      <c r="I15" s="447"/>
      <c r="J15" s="447"/>
    </row>
    <row r="16" spans="1:10">
      <c r="B16" s="184" t="s">
        <v>47</v>
      </c>
      <c r="C16" s="184"/>
      <c r="D16" s="184"/>
      <c r="E16" s="184"/>
      <c r="F16" s="184"/>
      <c r="G16" s="184"/>
    </row>
    <row r="17" spans="2:8">
      <c r="B17" s="184" t="s">
        <v>48</v>
      </c>
      <c r="C17" s="184"/>
      <c r="D17" s="184"/>
      <c r="E17" s="184"/>
      <c r="F17" s="184"/>
      <c r="G17" s="184"/>
    </row>
    <row r="18" spans="2:8">
      <c r="B18" s="184" t="s">
        <v>151</v>
      </c>
      <c r="C18" s="184"/>
      <c r="D18" s="184"/>
      <c r="E18" s="184"/>
      <c r="F18" s="184"/>
      <c r="G18" s="184"/>
    </row>
    <row r="19" spans="2:8">
      <c r="B19" s="184" t="s">
        <v>50</v>
      </c>
      <c r="C19" s="184"/>
      <c r="D19" s="184"/>
      <c r="E19" s="184"/>
      <c r="F19" s="184"/>
      <c r="G19" s="184"/>
    </row>
    <row r="20" spans="2:8">
      <c r="B20" s="184" t="s">
        <v>51</v>
      </c>
      <c r="C20" s="184"/>
      <c r="D20" s="184"/>
      <c r="E20" s="184"/>
      <c r="F20" s="184"/>
      <c r="G20" s="184"/>
    </row>
    <row r="21" spans="2:8">
      <c r="B21" s="184" t="s">
        <v>644</v>
      </c>
      <c r="C21" s="184"/>
      <c r="D21" s="184"/>
      <c r="E21" s="184"/>
      <c r="F21" s="184"/>
      <c r="G21" s="184"/>
    </row>
    <row r="22" spans="2:8">
      <c r="H22" s="181" t="s">
        <v>104</v>
      </c>
    </row>
  </sheetData>
  <mergeCells count="4">
    <mergeCell ref="H15:J15"/>
    <mergeCell ref="A2:J2"/>
    <mergeCell ref="A12:E12"/>
    <mergeCell ref="B14:E14"/>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view="pageBreakPreview" zoomScaleNormal="100" zoomScaleSheetLayoutView="100" workbookViewId="0">
      <selection activeCell="H4" sqref="H4"/>
    </sheetView>
  </sheetViews>
  <sheetFormatPr defaultColWidth="8.88671875" defaultRowHeight="14.4"/>
  <cols>
    <col min="1" max="1" width="4" style="166" customWidth="1"/>
    <col min="2" max="2" width="77.44140625" style="166" customWidth="1"/>
    <col min="3" max="3" width="6.6640625" style="166" customWidth="1"/>
    <col min="4" max="4" width="8.6640625" style="166" customWidth="1"/>
    <col min="5" max="5" width="12.109375" style="166" customWidth="1"/>
    <col min="6" max="6" width="14.5546875" style="166" customWidth="1"/>
    <col min="7" max="7" width="7.33203125" style="166" customWidth="1"/>
    <col min="8" max="8" width="14.6640625" style="166" customWidth="1"/>
    <col min="9" max="9" width="10.88671875" style="166" customWidth="1"/>
    <col min="10" max="10" width="11" style="166" customWidth="1"/>
    <col min="11" max="16384" width="8.88671875" style="166"/>
  </cols>
  <sheetData>
    <row r="1" spans="1:10">
      <c r="A1" s="150"/>
      <c r="B1" s="150"/>
      <c r="C1" s="150"/>
      <c r="D1" s="150"/>
      <c r="E1" s="150"/>
      <c r="F1" s="150"/>
      <c r="G1" s="150"/>
      <c r="H1" s="150"/>
      <c r="I1" s="151"/>
      <c r="J1" s="151"/>
    </row>
    <row r="2" spans="1:10">
      <c r="A2" s="444" t="s">
        <v>530</v>
      </c>
      <c r="B2" s="444"/>
      <c r="C2" s="444"/>
      <c r="D2" s="444"/>
      <c r="E2" s="444"/>
      <c r="F2" s="444"/>
      <c r="G2" s="444"/>
      <c r="H2" s="444"/>
      <c r="I2" s="444"/>
      <c r="J2" s="444"/>
    </row>
    <row r="3" spans="1:10" ht="30.6">
      <c r="A3" s="146" t="s">
        <v>0</v>
      </c>
      <c r="B3" s="146" t="s">
        <v>1</v>
      </c>
      <c r="C3" s="146" t="s">
        <v>2</v>
      </c>
      <c r="D3" s="146" t="s">
        <v>144</v>
      </c>
      <c r="E3" s="3" t="s">
        <v>3</v>
      </c>
      <c r="F3" s="146" t="s">
        <v>4</v>
      </c>
      <c r="G3" s="167" t="s">
        <v>5</v>
      </c>
      <c r="H3" s="146" t="s">
        <v>6</v>
      </c>
      <c r="I3" s="146" t="s">
        <v>235</v>
      </c>
      <c r="J3" s="146" t="s">
        <v>7</v>
      </c>
    </row>
    <row r="4" spans="1:10" ht="70.95" customHeight="1">
      <c r="A4" s="146">
        <v>1</v>
      </c>
      <c r="B4" s="152" t="s">
        <v>72</v>
      </c>
      <c r="C4" s="146" t="s">
        <v>8</v>
      </c>
      <c r="D4" s="146">
        <v>20</v>
      </c>
      <c r="E4" s="3"/>
      <c r="F4" s="50">
        <f>D4*E4</f>
        <v>0</v>
      </c>
      <c r="G4" s="169"/>
      <c r="H4" s="154"/>
      <c r="I4" s="146"/>
      <c r="J4" s="146"/>
    </row>
    <row r="5" spans="1:10" ht="22.2" customHeight="1">
      <c r="A5" s="455" t="s">
        <v>9</v>
      </c>
      <c r="B5" s="456"/>
      <c r="C5" s="456"/>
      <c r="D5" s="456"/>
      <c r="E5" s="457"/>
      <c r="F5" s="214">
        <f>SUM(F4)</f>
        <v>0</v>
      </c>
      <c r="G5" s="76"/>
      <c r="H5" s="215">
        <f>H4</f>
        <v>0</v>
      </c>
      <c r="I5" s="216"/>
      <c r="J5" s="216"/>
    </row>
    <row r="6" spans="1:10">
      <c r="A6" s="150"/>
      <c r="B6" s="185"/>
      <c r="C6" s="183"/>
      <c r="D6" s="183"/>
      <c r="E6" s="37"/>
      <c r="F6" s="183"/>
      <c r="G6" s="183"/>
      <c r="H6" s="183"/>
      <c r="I6" s="150"/>
      <c r="J6" s="150"/>
    </row>
    <row r="7" spans="1:10">
      <c r="A7" s="150"/>
      <c r="B7" s="185"/>
      <c r="C7" s="183"/>
      <c r="D7" s="183"/>
      <c r="E7" s="37"/>
      <c r="F7" s="183"/>
      <c r="G7" s="183"/>
      <c r="H7" s="183"/>
      <c r="I7" s="150"/>
      <c r="J7" s="150"/>
    </row>
    <row r="8" spans="1:10">
      <c r="A8" s="150"/>
      <c r="B8" s="446"/>
      <c r="C8" s="446"/>
      <c r="D8" s="446"/>
      <c r="E8" s="446"/>
      <c r="F8" s="183"/>
      <c r="G8" s="183"/>
      <c r="H8" s="447" t="s">
        <v>104</v>
      </c>
      <c r="I8" s="447"/>
      <c r="J8" s="447"/>
    </row>
  </sheetData>
  <mergeCells count="4">
    <mergeCell ref="B8:E8"/>
    <mergeCell ref="H8:J8"/>
    <mergeCell ref="A2:J2"/>
    <mergeCell ref="A5:E5"/>
  </mergeCells>
  <printOptions horizontalCentered="1"/>
  <pageMargins left="0" right="0" top="0.59055118110236227" bottom="0" header="0.31496062992125984" footer="0"/>
  <pageSetup paperSize="9" scale="69" orientation="landscape" r:id="rId1"/>
  <headerFooter>
    <oddHeader>&amp;CZP/36/2023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0"/>
  <sheetViews>
    <sheetView view="pageBreakPreview" zoomScale="80" zoomScaleNormal="100" zoomScaleSheetLayoutView="80" workbookViewId="0">
      <selection activeCell="H40" sqref="H40:H42"/>
    </sheetView>
  </sheetViews>
  <sheetFormatPr defaultColWidth="8.88671875" defaultRowHeight="11.4"/>
  <cols>
    <col min="1" max="1" width="9" style="261" bestFit="1" customWidth="1"/>
    <col min="2" max="2" width="109.33203125" style="261" customWidth="1"/>
    <col min="3" max="3" width="6.6640625" style="268" customWidth="1"/>
    <col min="4" max="4" width="6.33203125" style="268" customWidth="1"/>
    <col min="5" max="5" width="11.44140625" style="268" customWidth="1"/>
    <col min="6" max="6" width="15.6640625" style="268" customWidth="1"/>
    <col min="7" max="7" width="9.5546875" style="268" customWidth="1"/>
    <col min="8" max="8" width="16" style="268" customWidth="1"/>
    <col min="9" max="9" width="12.33203125" style="261" customWidth="1"/>
    <col min="10" max="10" width="14.44140625" style="261" customWidth="1"/>
    <col min="11" max="16384" width="8.88671875" style="261"/>
  </cols>
  <sheetData>
    <row r="2" spans="1:11" s="150" customFormat="1" ht="19.95" customHeight="1">
      <c r="A2" s="231" t="s">
        <v>531</v>
      </c>
      <c r="B2" s="231"/>
      <c r="C2" s="231"/>
      <c r="D2" s="231"/>
      <c r="E2" s="231"/>
      <c r="F2" s="231"/>
      <c r="G2" s="231"/>
      <c r="H2" s="231"/>
      <c r="I2" s="231"/>
      <c r="J2" s="231" t="s">
        <v>532</v>
      </c>
      <c r="K2" s="231"/>
    </row>
    <row r="3" spans="1:11" ht="34.200000000000003">
      <c r="A3" s="258" t="s">
        <v>153</v>
      </c>
      <c r="B3" s="259" t="s">
        <v>154</v>
      </c>
      <c r="C3" s="232" t="s">
        <v>2</v>
      </c>
      <c r="D3" s="232" t="s">
        <v>155</v>
      </c>
      <c r="E3" s="66" t="s">
        <v>3</v>
      </c>
      <c r="F3" s="233" t="s">
        <v>4</v>
      </c>
      <c r="G3" s="232" t="s">
        <v>5</v>
      </c>
      <c r="H3" s="234" t="s">
        <v>6</v>
      </c>
      <c r="I3" s="232" t="s">
        <v>234</v>
      </c>
      <c r="J3" s="260" t="s">
        <v>7</v>
      </c>
    </row>
    <row r="4" spans="1:11" s="435" customFormat="1" ht="16.95" customHeight="1">
      <c r="A4" s="434" t="s">
        <v>128</v>
      </c>
      <c r="B4" s="464" t="s">
        <v>607</v>
      </c>
      <c r="C4" s="465"/>
      <c r="D4" s="465"/>
      <c r="E4" s="465"/>
      <c r="F4" s="465"/>
      <c r="G4" s="465"/>
      <c r="H4" s="465"/>
      <c r="I4" s="465"/>
      <c r="J4" s="466"/>
    </row>
    <row r="5" spans="1:11" ht="75.599999999999994" customHeight="1">
      <c r="A5" s="236" t="s">
        <v>156</v>
      </c>
      <c r="B5" s="235" t="s">
        <v>608</v>
      </c>
      <c r="C5" s="236" t="s">
        <v>157</v>
      </c>
      <c r="D5" s="237">
        <v>20</v>
      </c>
      <c r="E5" s="238"/>
      <c r="F5" s="67">
        <f>D5*E5</f>
        <v>0</v>
      </c>
      <c r="G5" s="239"/>
      <c r="H5" s="240"/>
      <c r="I5" s="262"/>
      <c r="J5" s="262"/>
    </row>
    <row r="6" spans="1:11" ht="64.95" customHeight="1">
      <c r="A6" s="258" t="s">
        <v>158</v>
      </c>
      <c r="B6" s="235" t="s">
        <v>609</v>
      </c>
      <c r="C6" s="236" t="s">
        <v>157</v>
      </c>
      <c r="D6" s="263">
        <v>10</v>
      </c>
      <c r="E6" s="238"/>
      <c r="F6" s="67">
        <f>D6*E6</f>
        <v>0</v>
      </c>
      <c r="G6" s="239"/>
      <c r="H6" s="240"/>
      <c r="I6" s="262"/>
      <c r="J6" s="262"/>
    </row>
    <row r="7" spans="1:11" s="435" customFormat="1" ht="16.2" customHeight="1">
      <c r="A7" s="434" t="s">
        <v>132</v>
      </c>
      <c r="B7" s="467" t="s">
        <v>159</v>
      </c>
      <c r="C7" s="468"/>
      <c r="D7" s="468"/>
      <c r="E7" s="468"/>
      <c r="F7" s="468"/>
      <c r="G7" s="468"/>
      <c r="H7" s="468"/>
      <c r="I7" s="468"/>
      <c r="J7" s="469"/>
    </row>
    <row r="8" spans="1:11" ht="124.95" customHeight="1">
      <c r="A8" s="258" t="s">
        <v>160</v>
      </c>
      <c r="B8" s="264" t="s">
        <v>610</v>
      </c>
      <c r="C8" s="236" t="s">
        <v>157</v>
      </c>
      <c r="D8" s="263">
        <v>10</v>
      </c>
      <c r="E8" s="238"/>
      <c r="F8" s="238">
        <f>D8*E8</f>
        <v>0</v>
      </c>
      <c r="G8" s="239"/>
      <c r="H8" s="265"/>
      <c r="I8" s="262"/>
      <c r="J8" s="262"/>
    </row>
    <row r="9" spans="1:11" s="435" customFormat="1" ht="19.2" customHeight="1">
      <c r="A9" s="434" t="s">
        <v>135</v>
      </c>
      <c r="B9" s="467" t="s">
        <v>161</v>
      </c>
      <c r="C9" s="468"/>
      <c r="D9" s="468"/>
      <c r="E9" s="468"/>
      <c r="F9" s="468"/>
      <c r="G9" s="468"/>
      <c r="H9" s="468"/>
      <c r="I9" s="468"/>
      <c r="J9" s="469"/>
    </row>
    <row r="10" spans="1:11" ht="93" customHeight="1">
      <c r="A10" s="263">
        <v>4</v>
      </c>
      <c r="B10" s="266" t="s">
        <v>162</v>
      </c>
      <c r="C10" s="236" t="s">
        <v>157</v>
      </c>
      <c r="D10" s="263">
        <v>10</v>
      </c>
      <c r="E10" s="238"/>
      <c r="F10" s="238">
        <f>D10*E10</f>
        <v>0</v>
      </c>
      <c r="G10" s="239"/>
      <c r="H10" s="265"/>
      <c r="I10" s="262"/>
      <c r="J10" s="262"/>
    </row>
    <row r="11" spans="1:11" s="435" customFormat="1" ht="16.95" customHeight="1">
      <c r="A11" s="436" t="s">
        <v>169</v>
      </c>
      <c r="B11" s="467" t="s">
        <v>163</v>
      </c>
      <c r="C11" s="468"/>
      <c r="D11" s="468"/>
      <c r="E11" s="468"/>
      <c r="F11" s="468"/>
      <c r="G11" s="468"/>
      <c r="H11" s="468"/>
      <c r="I11" s="468"/>
      <c r="J11" s="469"/>
    </row>
    <row r="12" spans="1:11" ht="97.2" customHeight="1">
      <c r="A12" s="263">
        <v>5</v>
      </c>
      <c r="B12" s="266" t="s">
        <v>164</v>
      </c>
      <c r="C12" s="236" t="s">
        <v>157</v>
      </c>
      <c r="D12" s="263">
        <v>10</v>
      </c>
      <c r="E12" s="238"/>
      <c r="F12" s="238">
        <f>D12*E12</f>
        <v>0</v>
      </c>
      <c r="G12" s="239"/>
      <c r="H12" s="265"/>
      <c r="I12" s="262"/>
      <c r="J12" s="262"/>
    </row>
    <row r="13" spans="1:11" ht="64.2" customHeight="1">
      <c r="A13" s="263">
        <v>6</v>
      </c>
      <c r="B13" s="266" t="s">
        <v>611</v>
      </c>
      <c r="C13" s="236" t="s">
        <v>157</v>
      </c>
      <c r="D13" s="263">
        <v>10</v>
      </c>
      <c r="E13" s="238"/>
      <c r="F13" s="238">
        <f>D13*E13</f>
        <v>0</v>
      </c>
      <c r="G13" s="239"/>
      <c r="H13" s="265"/>
      <c r="I13" s="262"/>
      <c r="J13" s="262"/>
    </row>
    <row r="14" spans="1:11" ht="49.95" customHeight="1">
      <c r="A14" s="263">
        <v>7</v>
      </c>
      <c r="B14" s="266" t="s">
        <v>612</v>
      </c>
      <c r="C14" s="236" t="s">
        <v>157</v>
      </c>
      <c r="D14" s="263">
        <v>10</v>
      </c>
      <c r="E14" s="238"/>
      <c r="F14" s="238">
        <f>D14*E14</f>
        <v>0</v>
      </c>
      <c r="G14" s="239"/>
      <c r="H14" s="265"/>
      <c r="I14" s="262"/>
      <c r="J14" s="262"/>
    </row>
    <row r="15" spans="1:11" ht="52.95" customHeight="1">
      <c r="A15" s="263">
        <v>8</v>
      </c>
      <c r="B15" s="266" t="s">
        <v>613</v>
      </c>
      <c r="C15" s="236" t="s">
        <v>157</v>
      </c>
      <c r="D15" s="263">
        <v>5</v>
      </c>
      <c r="E15" s="238"/>
      <c r="F15" s="238">
        <f>D15*E15</f>
        <v>0</v>
      </c>
      <c r="G15" s="239"/>
      <c r="H15" s="265"/>
      <c r="I15" s="262"/>
      <c r="J15" s="262"/>
    </row>
    <row r="16" spans="1:11" s="435" customFormat="1" ht="24.6" customHeight="1">
      <c r="A16" s="434" t="s">
        <v>170</v>
      </c>
      <c r="B16" s="464" t="s">
        <v>165</v>
      </c>
      <c r="C16" s="465"/>
      <c r="D16" s="465"/>
      <c r="E16" s="465"/>
      <c r="F16" s="465"/>
      <c r="G16" s="465"/>
      <c r="H16" s="465"/>
      <c r="I16" s="465"/>
      <c r="J16" s="466"/>
    </row>
    <row r="17" spans="1:10" ht="86.4" customHeight="1">
      <c r="A17" s="263">
        <v>9</v>
      </c>
      <c r="B17" s="264" t="s">
        <v>614</v>
      </c>
      <c r="C17" s="241" t="s">
        <v>157</v>
      </c>
      <c r="D17" s="267">
        <v>50</v>
      </c>
      <c r="E17" s="242"/>
      <c r="F17" s="238">
        <f>D17*E17</f>
        <v>0</v>
      </c>
      <c r="G17" s="239"/>
      <c r="H17" s="265"/>
      <c r="I17" s="262"/>
      <c r="J17" s="262"/>
    </row>
    <row r="18" spans="1:10" ht="121.95" customHeight="1">
      <c r="A18" s="268">
        <v>10</v>
      </c>
      <c r="B18" s="266" t="s">
        <v>615</v>
      </c>
      <c r="C18" s="241" t="s">
        <v>157</v>
      </c>
      <c r="D18" s="267">
        <v>5</v>
      </c>
      <c r="E18" s="242"/>
      <c r="F18" s="238">
        <f>D18*E18</f>
        <v>0</v>
      </c>
      <c r="G18" s="239"/>
      <c r="H18" s="265"/>
      <c r="I18" s="262"/>
      <c r="J18" s="262"/>
    </row>
    <row r="19" spans="1:10" ht="124.2" customHeight="1">
      <c r="A19" s="263">
        <v>11</v>
      </c>
      <c r="B19" s="266" t="s">
        <v>616</v>
      </c>
      <c r="C19" s="236" t="s">
        <v>157</v>
      </c>
      <c r="D19" s="267">
        <v>5</v>
      </c>
      <c r="E19" s="242"/>
      <c r="F19" s="238">
        <f>D19*E19</f>
        <v>0</v>
      </c>
      <c r="G19" s="239"/>
      <c r="H19" s="265"/>
      <c r="I19" s="262"/>
      <c r="J19" s="262"/>
    </row>
    <row r="20" spans="1:10" s="435" customFormat="1" ht="24.6" customHeight="1">
      <c r="A20" s="434" t="s">
        <v>171</v>
      </c>
      <c r="B20" s="467" t="s">
        <v>166</v>
      </c>
      <c r="C20" s="468"/>
      <c r="D20" s="468"/>
      <c r="E20" s="468"/>
      <c r="F20" s="468"/>
      <c r="G20" s="468"/>
      <c r="H20" s="468"/>
      <c r="I20" s="468"/>
      <c r="J20" s="469"/>
    </row>
    <row r="21" spans="1:10" ht="121.2" customHeight="1">
      <c r="A21" s="263">
        <v>12</v>
      </c>
      <c r="B21" s="266" t="s">
        <v>617</v>
      </c>
      <c r="C21" s="263" t="s">
        <v>157</v>
      </c>
      <c r="D21" s="263">
        <v>20</v>
      </c>
      <c r="E21" s="238"/>
      <c r="F21" s="238">
        <f t="shared" ref="F21:F27" si="0">D21*E21</f>
        <v>0</v>
      </c>
      <c r="G21" s="239"/>
      <c r="H21" s="265"/>
      <c r="I21" s="262"/>
      <c r="J21" s="262"/>
    </row>
    <row r="22" spans="1:10" ht="90" customHeight="1">
      <c r="A22" s="263">
        <v>13</v>
      </c>
      <c r="B22" s="269" t="s">
        <v>618</v>
      </c>
      <c r="C22" s="263" t="s">
        <v>157</v>
      </c>
      <c r="D22" s="263">
        <v>20</v>
      </c>
      <c r="E22" s="238"/>
      <c r="F22" s="238">
        <f t="shared" si="0"/>
        <v>0</v>
      </c>
      <c r="G22" s="239"/>
      <c r="H22" s="265"/>
      <c r="I22" s="262"/>
      <c r="J22" s="262"/>
    </row>
    <row r="23" spans="1:10" ht="118.95" customHeight="1">
      <c r="A23" s="263">
        <v>14</v>
      </c>
      <c r="B23" s="243" t="s">
        <v>619</v>
      </c>
      <c r="C23" s="236" t="s">
        <v>157</v>
      </c>
      <c r="D23" s="263">
        <v>20</v>
      </c>
      <c r="E23" s="238"/>
      <c r="F23" s="238">
        <f t="shared" si="0"/>
        <v>0</v>
      </c>
      <c r="G23" s="239"/>
      <c r="H23" s="265"/>
      <c r="I23" s="262"/>
      <c r="J23" s="262"/>
    </row>
    <row r="24" spans="1:10" ht="118.95" customHeight="1">
      <c r="A24" s="263">
        <v>15</v>
      </c>
      <c r="B24" s="243" t="s">
        <v>620</v>
      </c>
      <c r="C24" s="244" t="s">
        <v>157</v>
      </c>
      <c r="D24" s="270">
        <v>2</v>
      </c>
      <c r="E24" s="271"/>
      <c r="F24" s="271">
        <f t="shared" si="0"/>
        <v>0</v>
      </c>
      <c r="G24" s="239"/>
      <c r="H24" s="272"/>
      <c r="I24" s="273"/>
      <c r="J24" s="273"/>
    </row>
    <row r="25" spans="1:10" ht="77.400000000000006" customHeight="1">
      <c r="A25" s="263">
        <v>16</v>
      </c>
      <c r="B25" s="264" t="s">
        <v>621</v>
      </c>
      <c r="C25" s="236" t="s">
        <v>157</v>
      </c>
      <c r="D25" s="263">
        <v>20</v>
      </c>
      <c r="E25" s="238"/>
      <c r="F25" s="238">
        <f t="shared" si="0"/>
        <v>0</v>
      </c>
      <c r="G25" s="239"/>
      <c r="H25" s="265"/>
      <c r="I25" s="262"/>
      <c r="J25" s="262"/>
    </row>
    <row r="26" spans="1:10" ht="45.6">
      <c r="A26" s="263">
        <v>17</v>
      </c>
      <c r="B26" s="264" t="s">
        <v>622</v>
      </c>
      <c r="C26" s="236" t="s">
        <v>157</v>
      </c>
      <c r="D26" s="263">
        <v>10</v>
      </c>
      <c r="E26" s="238"/>
      <c r="F26" s="238">
        <f t="shared" si="0"/>
        <v>0</v>
      </c>
      <c r="G26" s="239"/>
      <c r="H26" s="265"/>
      <c r="I26" s="262"/>
      <c r="J26" s="262"/>
    </row>
    <row r="27" spans="1:10" ht="49.2" customHeight="1">
      <c r="A27" s="263">
        <v>18</v>
      </c>
      <c r="B27" s="264" t="s">
        <v>623</v>
      </c>
      <c r="C27" s="236" t="s">
        <v>157</v>
      </c>
      <c r="D27" s="263">
        <v>20</v>
      </c>
      <c r="E27" s="238"/>
      <c r="F27" s="238">
        <f t="shared" si="0"/>
        <v>0</v>
      </c>
      <c r="G27" s="239"/>
      <c r="H27" s="265"/>
      <c r="I27" s="262"/>
      <c r="J27" s="262"/>
    </row>
    <row r="28" spans="1:10" s="435" customFormat="1" ht="24.6" customHeight="1">
      <c r="A28" s="434" t="s">
        <v>172</v>
      </c>
      <c r="B28" s="467" t="s">
        <v>173</v>
      </c>
      <c r="C28" s="468"/>
      <c r="D28" s="468"/>
      <c r="E28" s="468"/>
      <c r="F28" s="468"/>
      <c r="G28" s="468"/>
      <c r="H28" s="468"/>
      <c r="I28" s="468"/>
      <c r="J28" s="469"/>
    </row>
    <row r="29" spans="1:10" s="219" customFormat="1" ht="27.6" customHeight="1">
      <c r="A29" s="274">
        <v>19</v>
      </c>
      <c r="B29" s="275" t="s">
        <v>624</v>
      </c>
      <c r="C29" s="245" t="s">
        <v>157</v>
      </c>
      <c r="D29" s="274">
        <v>200</v>
      </c>
      <c r="E29" s="246"/>
      <c r="F29" s="67">
        <f t="shared" ref="F29:F38" si="1">D29*E29</f>
        <v>0</v>
      </c>
      <c r="G29" s="247"/>
      <c r="H29" s="276"/>
      <c r="I29" s="277"/>
      <c r="J29" s="277"/>
    </row>
    <row r="30" spans="1:10" s="219" customFormat="1" ht="25.2" customHeight="1">
      <c r="A30" s="274">
        <v>20</v>
      </c>
      <c r="B30" s="223" t="s">
        <v>625</v>
      </c>
      <c r="C30" s="245" t="s">
        <v>157</v>
      </c>
      <c r="D30" s="278">
        <v>400</v>
      </c>
      <c r="E30" s="246"/>
      <c r="F30" s="67">
        <f t="shared" si="1"/>
        <v>0</v>
      </c>
      <c r="G30" s="247"/>
      <c r="H30" s="276"/>
      <c r="I30" s="277"/>
      <c r="J30" s="277"/>
    </row>
    <row r="31" spans="1:10" s="219" customFormat="1" ht="25.2" customHeight="1">
      <c r="A31" s="274">
        <v>21</v>
      </c>
      <c r="B31" s="223" t="s">
        <v>626</v>
      </c>
      <c r="C31" s="248"/>
      <c r="D31" s="278">
        <v>5</v>
      </c>
      <c r="E31" s="249"/>
      <c r="F31" s="139">
        <f t="shared" si="1"/>
        <v>0</v>
      </c>
      <c r="G31" s="247"/>
      <c r="H31" s="276"/>
      <c r="I31" s="279"/>
      <c r="J31" s="279"/>
    </row>
    <row r="32" spans="1:10" s="219" customFormat="1" ht="24" customHeight="1">
      <c r="A32" s="274">
        <v>22</v>
      </c>
      <c r="B32" s="275" t="s">
        <v>627</v>
      </c>
      <c r="C32" s="245" t="s">
        <v>157</v>
      </c>
      <c r="D32" s="274">
        <v>200</v>
      </c>
      <c r="E32" s="246"/>
      <c r="F32" s="67">
        <f t="shared" si="1"/>
        <v>0</v>
      </c>
      <c r="G32" s="247"/>
      <c r="H32" s="276"/>
      <c r="I32" s="277"/>
      <c r="J32" s="277"/>
    </row>
    <row r="33" spans="1:10" s="219" customFormat="1" ht="25.95" customHeight="1">
      <c r="A33" s="274">
        <v>23</v>
      </c>
      <c r="B33" s="275" t="s">
        <v>628</v>
      </c>
      <c r="C33" s="245" t="s">
        <v>157</v>
      </c>
      <c r="D33" s="274">
        <v>400</v>
      </c>
      <c r="E33" s="246"/>
      <c r="F33" s="67">
        <f t="shared" si="1"/>
        <v>0</v>
      </c>
      <c r="G33" s="247"/>
      <c r="H33" s="276"/>
      <c r="I33" s="277"/>
      <c r="J33" s="277"/>
    </row>
    <row r="34" spans="1:10" s="219" customFormat="1" ht="27.6" customHeight="1">
      <c r="A34" s="274">
        <v>24</v>
      </c>
      <c r="B34" s="275" t="s">
        <v>629</v>
      </c>
      <c r="C34" s="245" t="s">
        <v>157</v>
      </c>
      <c r="D34" s="274">
        <v>50</v>
      </c>
      <c r="E34" s="246"/>
      <c r="F34" s="67">
        <f t="shared" si="1"/>
        <v>0</v>
      </c>
      <c r="G34" s="247"/>
      <c r="H34" s="276"/>
      <c r="I34" s="277"/>
      <c r="J34" s="277"/>
    </row>
    <row r="35" spans="1:10" s="219" customFormat="1" ht="26.4" customHeight="1">
      <c r="A35" s="274">
        <v>25</v>
      </c>
      <c r="B35" s="275" t="s">
        <v>630</v>
      </c>
      <c r="C35" s="245" t="s">
        <v>157</v>
      </c>
      <c r="D35" s="274">
        <v>100</v>
      </c>
      <c r="E35" s="246"/>
      <c r="F35" s="67">
        <f t="shared" si="1"/>
        <v>0</v>
      </c>
      <c r="G35" s="247"/>
      <c r="H35" s="276"/>
      <c r="I35" s="277"/>
      <c r="J35" s="277"/>
    </row>
    <row r="36" spans="1:10" s="219" customFormat="1" ht="24" customHeight="1">
      <c r="A36" s="274">
        <v>26</v>
      </c>
      <c r="B36" s="223" t="s">
        <v>631</v>
      </c>
      <c r="C36" s="245" t="s">
        <v>157</v>
      </c>
      <c r="D36" s="274">
        <v>50</v>
      </c>
      <c r="E36" s="246"/>
      <c r="F36" s="67">
        <f t="shared" si="1"/>
        <v>0</v>
      </c>
      <c r="G36" s="247"/>
      <c r="H36" s="276"/>
      <c r="I36" s="277"/>
      <c r="J36" s="277"/>
    </row>
    <row r="37" spans="1:10" s="219" customFormat="1" ht="24" customHeight="1">
      <c r="A37" s="274">
        <v>27</v>
      </c>
      <c r="B37" s="223" t="s">
        <v>632</v>
      </c>
      <c r="C37" s="245" t="s">
        <v>157</v>
      </c>
      <c r="D37" s="280">
        <v>1</v>
      </c>
      <c r="E37" s="250"/>
      <c r="F37" s="139">
        <f t="shared" si="1"/>
        <v>0</v>
      </c>
      <c r="G37" s="251"/>
      <c r="H37" s="276"/>
      <c r="I37" s="281"/>
      <c r="J37" s="281"/>
    </row>
    <row r="38" spans="1:10" s="219" customFormat="1" ht="28.2" customHeight="1">
      <c r="A38" s="274">
        <v>28</v>
      </c>
      <c r="B38" s="282" t="s">
        <v>633</v>
      </c>
      <c r="C38" s="252" t="s">
        <v>157</v>
      </c>
      <c r="D38" s="283">
        <v>100</v>
      </c>
      <c r="E38" s="253"/>
      <c r="F38" s="67">
        <f t="shared" si="1"/>
        <v>0</v>
      </c>
      <c r="G38" s="247"/>
      <c r="H38" s="276"/>
      <c r="I38" s="284"/>
      <c r="J38" s="284"/>
    </row>
    <row r="39" spans="1:10" s="438" customFormat="1" ht="26.4" customHeight="1">
      <c r="A39" s="437" t="s">
        <v>174</v>
      </c>
      <c r="B39" s="470" t="s">
        <v>175</v>
      </c>
      <c r="C39" s="471"/>
      <c r="D39" s="471"/>
      <c r="E39" s="471"/>
      <c r="F39" s="471"/>
      <c r="G39" s="471"/>
      <c r="H39" s="471"/>
      <c r="I39" s="471"/>
      <c r="J39" s="472"/>
    </row>
    <row r="40" spans="1:10" ht="94.95" customHeight="1">
      <c r="A40" s="285">
        <v>29</v>
      </c>
      <c r="B40" s="286" t="s">
        <v>634</v>
      </c>
      <c r="C40" s="287" t="s">
        <v>157</v>
      </c>
      <c r="D40" s="254">
        <v>5</v>
      </c>
      <c r="E40" s="288"/>
      <c r="F40" s="288">
        <f>D40*E40</f>
        <v>0</v>
      </c>
      <c r="G40" s="255"/>
      <c r="H40" s="289"/>
      <c r="I40" s="290"/>
      <c r="J40" s="290"/>
    </row>
    <row r="41" spans="1:10" ht="27.6" customHeight="1">
      <c r="A41" s="291">
        <v>30</v>
      </c>
      <c r="B41" s="292" t="s">
        <v>176</v>
      </c>
      <c r="C41" s="267" t="s">
        <v>157</v>
      </c>
      <c r="D41" s="256">
        <v>5</v>
      </c>
      <c r="E41" s="242"/>
      <c r="F41" s="288">
        <f>D41*E41</f>
        <v>0</v>
      </c>
      <c r="G41" s="255"/>
      <c r="H41" s="289"/>
      <c r="I41" s="262"/>
      <c r="J41" s="262"/>
    </row>
    <row r="42" spans="1:10" ht="27" customHeight="1">
      <c r="A42" s="263">
        <v>31</v>
      </c>
      <c r="B42" s="293" t="s">
        <v>167</v>
      </c>
      <c r="C42" s="263" t="s">
        <v>157</v>
      </c>
      <c r="D42" s="263">
        <v>5</v>
      </c>
      <c r="E42" s="238"/>
      <c r="F42" s="288">
        <f>D42*E42</f>
        <v>0</v>
      </c>
      <c r="G42" s="255"/>
      <c r="H42" s="289"/>
      <c r="I42" s="262"/>
      <c r="J42" s="262"/>
    </row>
    <row r="43" spans="1:10" ht="25.95" customHeight="1">
      <c r="A43" s="461" t="s">
        <v>177</v>
      </c>
      <c r="B43" s="462"/>
      <c r="C43" s="462"/>
      <c r="D43" s="462"/>
      <c r="E43" s="463"/>
      <c r="F43" s="294">
        <f>SUM(F5:F6,F8,F10,F12:F15,F17:F19,F21:F27,F29:F38,F40:F42)</f>
        <v>0</v>
      </c>
      <c r="G43" s="263"/>
      <c r="H43" s="294">
        <f>F43*1.08</f>
        <v>0</v>
      </c>
    </row>
    <row r="44" spans="1:10">
      <c r="E44" s="295"/>
    </row>
    <row r="45" spans="1:10">
      <c r="A45" s="296"/>
      <c r="B45" s="257" t="s">
        <v>178</v>
      </c>
      <c r="E45" s="295"/>
    </row>
    <row r="46" spans="1:10">
      <c r="B46" s="257" t="s">
        <v>179</v>
      </c>
    </row>
    <row r="47" spans="1:10">
      <c r="B47" s="257" t="s">
        <v>180</v>
      </c>
    </row>
    <row r="48" spans="1:10">
      <c r="B48" s="257" t="s">
        <v>192</v>
      </c>
    </row>
    <row r="49" spans="2:7">
      <c r="B49" s="257" t="s">
        <v>168</v>
      </c>
      <c r="G49" s="268" t="s">
        <v>104</v>
      </c>
    </row>
    <row r="50" spans="2:7">
      <c r="B50" s="257"/>
    </row>
  </sheetData>
  <mergeCells count="9">
    <mergeCell ref="A43:E43"/>
    <mergeCell ref="B4:J4"/>
    <mergeCell ref="B7:J7"/>
    <mergeCell ref="B9:J9"/>
    <mergeCell ref="B11:J11"/>
    <mergeCell ref="B16:J16"/>
    <mergeCell ref="B20:J20"/>
    <mergeCell ref="B28:J28"/>
    <mergeCell ref="B39:J39"/>
  </mergeCells>
  <printOptions horizontalCentered="1"/>
  <pageMargins left="0" right="0" top="0.59055118110236227" bottom="0" header="0.31496062992125984" footer="0"/>
  <pageSetup paperSize="9" scale="55" orientation="landscape" r:id="rId1"/>
  <headerFooter>
    <oddHeader>&amp;CZP/36/2023</oddHeader>
  </headerFooter>
  <rowBreaks count="3" manualBreakCount="3">
    <brk id="15" max="10" man="1"/>
    <brk id="22" max="16383" man="1"/>
    <brk id="50" max="9" man="1"/>
  </rowBreaks>
  <colBreaks count="1" manualBreakCount="1">
    <brk id="10" min="1" max="47" man="1"/>
  </colBreaks>
  <ignoredErrors>
    <ignoredError sqref="A8 A5:A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36"/>
  <sheetViews>
    <sheetView view="pageBreakPreview" topLeftCell="A17" zoomScale="80" zoomScaleNormal="61" zoomScaleSheetLayoutView="80" workbookViewId="0">
      <selection activeCell="B25" sqref="B25"/>
    </sheetView>
  </sheetViews>
  <sheetFormatPr defaultColWidth="8.88671875" defaultRowHeight="11.4"/>
  <cols>
    <col min="1" max="1" width="5.6640625" style="150" customWidth="1"/>
    <col min="2" max="2" width="81.33203125" style="219" customWidth="1"/>
    <col min="3" max="3" width="8.5546875" style="315" customWidth="1"/>
    <col min="4" max="4" width="9.44140625" style="219" customWidth="1"/>
    <col min="5" max="5" width="15.6640625" style="219" customWidth="1"/>
    <col min="6" max="6" width="19.5546875" style="219" customWidth="1"/>
    <col min="7" max="7" width="11.88671875" style="219" customWidth="1"/>
    <col min="8" max="8" width="19.5546875" style="219" customWidth="1"/>
    <col min="9" max="9" width="12.33203125" style="261" customWidth="1"/>
    <col min="10" max="10" width="18.33203125" style="261" customWidth="1"/>
    <col min="11" max="11" width="18.33203125" style="219" customWidth="1"/>
    <col min="12" max="16384" width="8.88671875" style="219"/>
  </cols>
  <sheetData>
    <row r="2" spans="1:71" s="312" customFormat="1" ht="20.399999999999999" customHeight="1">
      <c r="A2" s="297" t="s">
        <v>533</v>
      </c>
      <c r="B2" s="297"/>
      <c r="C2" s="298"/>
      <c r="D2" s="297"/>
      <c r="E2" s="297"/>
      <c r="F2" s="297"/>
      <c r="G2" s="297"/>
      <c r="H2" s="297"/>
      <c r="I2" s="297"/>
      <c r="J2" s="297" t="s">
        <v>227</v>
      </c>
      <c r="K2" s="311"/>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row>
    <row r="3" spans="1:71" s="316" customFormat="1" ht="36.450000000000003" customHeight="1">
      <c r="A3" s="160" t="s">
        <v>298</v>
      </c>
      <c r="B3" s="160" t="s">
        <v>299</v>
      </c>
      <c r="C3" s="160" t="s">
        <v>420</v>
      </c>
      <c r="D3" s="160" t="s">
        <v>144</v>
      </c>
      <c r="E3" s="160" t="s">
        <v>419</v>
      </c>
      <c r="F3" s="160" t="s">
        <v>4</v>
      </c>
      <c r="G3" s="160" t="s">
        <v>5</v>
      </c>
      <c r="H3" s="160" t="s">
        <v>300</v>
      </c>
      <c r="I3" s="313" t="s">
        <v>234</v>
      </c>
      <c r="J3" s="314" t="s">
        <v>7</v>
      </c>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row>
    <row r="4" spans="1:71" ht="68.400000000000006">
      <c r="A4" s="300">
        <v>1</v>
      </c>
      <c r="B4" s="301" t="s">
        <v>407</v>
      </c>
      <c r="C4" s="302" t="s">
        <v>8</v>
      </c>
      <c r="D4" s="158">
        <v>25</v>
      </c>
      <c r="E4" s="303"/>
      <c r="F4" s="148">
        <f t="shared" ref="F4:F27" si="0">D4*E4</f>
        <v>0</v>
      </c>
      <c r="G4" s="317"/>
      <c r="H4" s="318"/>
      <c r="I4" s="319"/>
      <c r="J4" s="320"/>
    </row>
    <row r="5" spans="1:71" ht="22.8">
      <c r="A5" s="304">
        <v>2</v>
      </c>
      <c r="B5" s="305" t="s">
        <v>301</v>
      </c>
      <c r="C5" s="306" t="s">
        <v>8</v>
      </c>
      <c r="D5" s="160">
        <v>10</v>
      </c>
      <c r="E5" s="307"/>
      <c r="F5" s="148">
        <f t="shared" si="0"/>
        <v>0</v>
      </c>
      <c r="G5" s="317"/>
      <c r="H5" s="321"/>
      <c r="I5" s="322"/>
      <c r="J5" s="322"/>
    </row>
    <row r="6" spans="1:71">
      <c r="A6" s="442">
        <v>3</v>
      </c>
      <c r="B6" s="305" t="s">
        <v>302</v>
      </c>
      <c r="C6" s="306" t="s">
        <v>8</v>
      </c>
      <c r="D6" s="160">
        <v>50</v>
      </c>
      <c r="E6" s="307"/>
      <c r="F6" s="148">
        <f t="shared" si="0"/>
        <v>0</v>
      </c>
      <c r="G6" s="317"/>
      <c r="H6" s="321"/>
      <c r="I6" s="322"/>
      <c r="J6" s="322"/>
    </row>
    <row r="7" spans="1:71">
      <c r="A7" s="441">
        <v>4</v>
      </c>
      <c r="B7" s="305" t="s">
        <v>408</v>
      </c>
      <c r="C7" s="306" t="s">
        <v>8</v>
      </c>
      <c r="D7" s="160">
        <v>50</v>
      </c>
      <c r="E7" s="307"/>
      <c r="F7" s="148">
        <f t="shared" si="0"/>
        <v>0</v>
      </c>
      <c r="G7" s="317"/>
      <c r="H7" s="321"/>
      <c r="I7" s="312"/>
      <c r="J7" s="312"/>
    </row>
    <row r="8" spans="1:71" ht="79.95" customHeight="1">
      <c r="A8" s="442">
        <v>5</v>
      </c>
      <c r="B8" s="308" t="s">
        <v>409</v>
      </c>
      <c r="C8" s="160" t="s">
        <v>8</v>
      </c>
      <c r="D8" s="160">
        <v>50</v>
      </c>
      <c r="E8" s="307"/>
      <c r="F8" s="148">
        <f t="shared" si="0"/>
        <v>0</v>
      </c>
      <c r="G8" s="317"/>
      <c r="H8" s="321"/>
      <c r="I8" s="322"/>
      <c r="J8" s="322"/>
    </row>
    <row r="9" spans="1:71" ht="57">
      <c r="A9" s="441">
        <v>6</v>
      </c>
      <c r="B9" s="308" t="s">
        <v>410</v>
      </c>
      <c r="C9" s="160" t="s">
        <v>8</v>
      </c>
      <c r="D9" s="160">
        <v>10</v>
      </c>
      <c r="E9" s="307"/>
      <c r="F9" s="148">
        <f t="shared" si="0"/>
        <v>0</v>
      </c>
      <c r="G9" s="317"/>
      <c r="H9" s="321"/>
      <c r="I9" s="312"/>
      <c r="J9" s="312"/>
    </row>
    <row r="10" spans="1:71">
      <c r="A10" s="442">
        <v>7</v>
      </c>
      <c r="B10" s="308" t="s">
        <v>303</v>
      </c>
      <c r="C10" s="160" t="s">
        <v>8</v>
      </c>
      <c r="D10" s="160">
        <v>50</v>
      </c>
      <c r="E10" s="307"/>
      <c r="F10" s="148">
        <f t="shared" si="0"/>
        <v>0</v>
      </c>
      <c r="G10" s="317"/>
      <c r="H10" s="321"/>
      <c r="I10" s="290"/>
      <c r="J10" s="290"/>
    </row>
    <row r="11" spans="1:71">
      <c r="A11" s="441">
        <v>8</v>
      </c>
      <c r="B11" s="308" t="s">
        <v>304</v>
      </c>
      <c r="C11" s="160" t="s">
        <v>8</v>
      </c>
      <c r="D11" s="160">
        <v>50</v>
      </c>
      <c r="E11" s="307"/>
      <c r="F11" s="148">
        <f t="shared" si="0"/>
        <v>0</v>
      </c>
      <c r="G11" s="317"/>
      <c r="H11" s="321"/>
      <c r="I11" s="219"/>
      <c r="J11" s="219"/>
    </row>
    <row r="12" spans="1:71" ht="114">
      <c r="A12" s="442">
        <v>9</v>
      </c>
      <c r="B12" s="308" t="s">
        <v>411</v>
      </c>
      <c r="C12" s="160" t="s">
        <v>8</v>
      </c>
      <c r="D12" s="160">
        <v>10</v>
      </c>
      <c r="E12" s="307"/>
      <c r="F12" s="148">
        <f t="shared" si="0"/>
        <v>0</v>
      </c>
      <c r="G12" s="317"/>
      <c r="H12" s="321"/>
      <c r="I12" s="273"/>
      <c r="J12" s="273"/>
    </row>
    <row r="13" spans="1:71">
      <c r="A13" s="441">
        <v>10</v>
      </c>
      <c r="B13" s="308" t="s">
        <v>412</v>
      </c>
      <c r="C13" s="160" t="s">
        <v>8</v>
      </c>
      <c r="D13" s="160">
        <v>10</v>
      </c>
      <c r="E13" s="307"/>
      <c r="F13" s="148">
        <f t="shared" si="0"/>
        <v>0</v>
      </c>
      <c r="G13" s="317"/>
      <c r="H13" s="321"/>
      <c r="I13" s="273"/>
      <c r="J13" s="273"/>
    </row>
    <row r="14" spans="1:71" ht="136.80000000000001">
      <c r="A14" s="442">
        <v>11</v>
      </c>
      <c r="B14" s="308" t="s">
        <v>413</v>
      </c>
      <c r="C14" s="160" t="s">
        <v>8</v>
      </c>
      <c r="D14" s="160">
        <v>10</v>
      </c>
      <c r="E14" s="307"/>
      <c r="F14" s="148">
        <f t="shared" si="0"/>
        <v>0</v>
      </c>
      <c r="G14" s="317"/>
      <c r="H14" s="321"/>
      <c r="I14" s="273"/>
      <c r="J14" s="273"/>
    </row>
    <row r="15" spans="1:71">
      <c r="A15" s="441">
        <v>12</v>
      </c>
      <c r="B15" s="308" t="s">
        <v>305</v>
      </c>
      <c r="C15" s="160" t="s">
        <v>8</v>
      </c>
      <c r="D15" s="160">
        <v>10</v>
      </c>
      <c r="E15" s="307"/>
      <c r="F15" s="148">
        <f t="shared" si="0"/>
        <v>0</v>
      </c>
      <c r="G15" s="317"/>
      <c r="H15" s="321"/>
      <c r="I15" s="273"/>
      <c r="J15" s="273"/>
    </row>
    <row r="16" spans="1:71">
      <c r="A16" s="442">
        <v>13</v>
      </c>
      <c r="B16" s="308" t="s">
        <v>306</v>
      </c>
      <c r="C16" s="160" t="s">
        <v>8</v>
      </c>
      <c r="D16" s="160">
        <v>10</v>
      </c>
      <c r="E16" s="307"/>
      <c r="F16" s="148">
        <f t="shared" si="0"/>
        <v>0</v>
      </c>
      <c r="G16" s="317"/>
      <c r="H16" s="321"/>
      <c r="I16" s="219"/>
      <c r="J16" s="219"/>
    </row>
    <row r="17" spans="1:10">
      <c r="A17" s="441">
        <v>14</v>
      </c>
      <c r="B17" s="308" t="s">
        <v>307</v>
      </c>
      <c r="C17" s="160" t="s">
        <v>8</v>
      </c>
      <c r="D17" s="160">
        <v>10</v>
      </c>
      <c r="E17" s="307"/>
      <c r="F17" s="148">
        <f t="shared" si="0"/>
        <v>0</v>
      </c>
      <c r="G17" s="317"/>
      <c r="H17" s="321"/>
      <c r="I17" s="273"/>
      <c r="J17" s="273"/>
    </row>
    <row r="18" spans="1:10" ht="22.8">
      <c r="A18" s="442">
        <v>15</v>
      </c>
      <c r="B18" s="308" t="s">
        <v>308</v>
      </c>
      <c r="C18" s="160" t="s">
        <v>8</v>
      </c>
      <c r="D18" s="160">
        <v>10</v>
      </c>
      <c r="E18" s="307"/>
      <c r="F18" s="148">
        <f t="shared" si="0"/>
        <v>0</v>
      </c>
      <c r="G18" s="317"/>
      <c r="H18" s="321"/>
      <c r="I18" s="273"/>
      <c r="J18" s="273"/>
    </row>
    <row r="19" spans="1:10" ht="22.8">
      <c r="A19" s="441">
        <v>16</v>
      </c>
      <c r="B19" s="308" t="s">
        <v>309</v>
      </c>
      <c r="C19" s="160" t="s">
        <v>8</v>
      </c>
      <c r="D19" s="160">
        <v>10</v>
      </c>
      <c r="E19" s="307"/>
      <c r="F19" s="148">
        <f t="shared" si="0"/>
        <v>0</v>
      </c>
      <c r="G19" s="317"/>
      <c r="H19" s="321"/>
      <c r="I19" s="273"/>
      <c r="J19" s="273"/>
    </row>
    <row r="20" spans="1:10">
      <c r="A20" s="442">
        <v>17</v>
      </c>
      <c r="B20" s="308" t="s">
        <v>310</v>
      </c>
      <c r="C20" s="160" t="s">
        <v>8</v>
      </c>
      <c r="D20" s="160">
        <v>10</v>
      </c>
      <c r="E20" s="307"/>
      <c r="F20" s="148">
        <f t="shared" si="0"/>
        <v>0</v>
      </c>
      <c r="G20" s="317"/>
      <c r="H20" s="321"/>
      <c r="I20" s="219"/>
      <c r="J20" s="219"/>
    </row>
    <row r="21" spans="1:10" ht="22.8">
      <c r="A21" s="441">
        <v>18</v>
      </c>
      <c r="B21" s="308" t="s">
        <v>414</v>
      </c>
      <c r="C21" s="160" t="s">
        <v>8</v>
      </c>
      <c r="D21" s="160">
        <v>50</v>
      </c>
      <c r="E21" s="307"/>
      <c r="F21" s="148">
        <f t="shared" si="0"/>
        <v>0</v>
      </c>
      <c r="G21" s="317"/>
      <c r="H21" s="321"/>
      <c r="I21" s="273"/>
      <c r="J21" s="273"/>
    </row>
    <row r="22" spans="1:10" ht="68.400000000000006">
      <c r="A22" s="442">
        <v>19</v>
      </c>
      <c r="B22" s="308" t="s">
        <v>415</v>
      </c>
      <c r="C22" s="160" t="s">
        <v>8</v>
      </c>
      <c r="D22" s="160">
        <v>25</v>
      </c>
      <c r="E22" s="307"/>
      <c r="F22" s="148">
        <f t="shared" si="0"/>
        <v>0</v>
      </c>
      <c r="G22" s="317"/>
      <c r="H22" s="321"/>
      <c r="I22" s="273"/>
      <c r="J22" s="273"/>
    </row>
    <row r="23" spans="1:10">
      <c r="A23" s="441">
        <v>20</v>
      </c>
      <c r="B23" s="308" t="s">
        <v>311</v>
      </c>
      <c r="C23" s="160" t="s">
        <v>8</v>
      </c>
      <c r="D23" s="160">
        <v>25</v>
      </c>
      <c r="E23" s="307"/>
      <c r="F23" s="148">
        <f t="shared" si="0"/>
        <v>0</v>
      </c>
      <c r="G23" s="317"/>
      <c r="H23" s="321"/>
      <c r="I23" s="273"/>
      <c r="J23" s="273"/>
    </row>
    <row r="24" spans="1:10" ht="45.6">
      <c r="A24" s="442">
        <v>21</v>
      </c>
      <c r="B24" s="308" t="s">
        <v>416</v>
      </c>
      <c r="C24" s="160" t="s">
        <v>8</v>
      </c>
      <c r="D24" s="160">
        <v>25</v>
      </c>
      <c r="E24" s="307"/>
      <c r="F24" s="148">
        <f t="shared" si="0"/>
        <v>0</v>
      </c>
      <c r="G24" s="317"/>
      <c r="H24" s="321"/>
      <c r="I24" s="273"/>
      <c r="J24" s="273"/>
    </row>
    <row r="25" spans="1:10" ht="163.19999999999999" customHeight="1">
      <c r="A25" s="441">
        <v>22</v>
      </c>
      <c r="B25" s="308" t="s">
        <v>417</v>
      </c>
      <c r="C25" s="160" t="s">
        <v>8</v>
      </c>
      <c r="D25" s="160">
        <v>25</v>
      </c>
      <c r="E25" s="307"/>
      <c r="F25" s="148">
        <f t="shared" si="0"/>
        <v>0</v>
      </c>
      <c r="G25" s="317"/>
      <c r="H25" s="321"/>
      <c r="I25" s="273"/>
      <c r="J25" s="273"/>
    </row>
    <row r="26" spans="1:10" ht="22.95" customHeight="1">
      <c r="A26" s="442">
        <v>23</v>
      </c>
      <c r="B26" s="308" t="s">
        <v>312</v>
      </c>
      <c r="C26" s="160" t="s">
        <v>8</v>
      </c>
      <c r="D26" s="160">
        <v>100</v>
      </c>
      <c r="E26" s="307"/>
      <c r="F26" s="148">
        <f t="shared" si="0"/>
        <v>0</v>
      </c>
      <c r="G26" s="317"/>
      <c r="H26" s="321"/>
      <c r="I26" s="323"/>
      <c r="J26" s="323"/>
    </row>
    <row r="27" spans="1:10" ht="18.45" customHeight="1">
      <c r="A27" s="441">
        <v>24</v>
      </c>
      <c r="B27" s="308" t="s">
        <v>313</v>
      </c>
      <c r="C27" s="160" t="s">
        <v>8</v>
      </c>
      <c r="D27" s="160">
        <v>100</v>
      </c>
      <c r="E27" s="307"/>
      <c r="F27" s="148">
        <f t="shared" si="0"/>
        <v>0</v>
      </c>
      <c r="G27" s="317"/>
      <c r="H27" s="321"/>
      <c r="I27" s="312"/>
      <c r="J27" s="312"/>
    </row>
    <row r="28" spans="1:10" ht="21" customHeight="1">
      <c r="A28" s="473" t="s">
        <v>71</v>
      </c>
      <c r="B28" s="474"/>
      <c r="C28" s="474"/>
      <c r="D28" s="474"/>
      <c r="E28" s="475"/>
      <c r="F28" s="309">
        <f>SUM(F4:F27)</f>
        <v>0</v>
      </c>
      <c r="G28" s="317"/>
      <c r="H28" s="324">
        <f>SUM(H4:H27)</f>
        <v>0</v>
      </c>
      <c r="I28" s="219"/>
      <c r="J28" s="219"/>
    </row>
    <row r="29" spans="1:10">
      <c r="B29" s="257" t="s">
        <v>178</v>
      </c>
      <c r="C29" s="310"/>
      <c r="I29" s="219"/>
      <c r="J29" s="219"/>
    </row>
    <row r="30" spans="1:10">
      <c r="B30" s="257" t="s">
        <v>179</v>
      </c>
      <c r="C30" s="310"/>
      <c r="I30" s="219"/>
      <c r="J30" s="219"/>
    </row>
    <row r="31" spans="1:10">
      <c r="B31" s="257" t="s">
        <v>180</v>
      </c>
      <c r="C31" s="310"/>
      <c r="I31" s="219"/>
      <c r="J31" s="219"/>
    </row>
    <row r="32" spans="1:10">
      <c r="B32" s="257" t="s">
        <v>192</v>
      </c>
      <c r="C32" s="310"/>
      <c r="I32" s="219"/>
      <c r="J32" s="219"/>
    </row>
    <row r="33" spans="2:10">
      <c r="B33" s="151" t="s">
        <v>418</v>
      </c>
      <c r="C33" s="230"/>
      <c r="I33" s="219"/>
      <c r="J33" s="219"/>
    </row>
    <row r="34" spans="2:10">
      <c r="F34" s="219" t="s">
        <v>104</v>
      </c>
      <c r="I34" s="219"/>
      <c r="J34" s="219"/>
    </row>
    <row r="35" spans="2:10">
      <c r="I35" s="219"/>
      <c r="J35" s="219"/>
    </row>
    <row r="36" spans="2:10">
      <c r="I36" s="219"/>
      <c r="J36" s="219"/>
    </row>
  </sheetData>
  <mergeCells count="1">
    <mergeCell ref="A28:E28"/>
  </mergeCells>
  <printOptions horizontalCentered="1"/>
  <pageMargins left="0" right="0" top="0.59055118110236227" bottom="0" header="0.31496062992125984" footer="0"/>
  <pageSetup paperSize="9" scale="67" orientation="landscape" horizontalDpi="4294967293" verticalDpi="4294967293" r:id="rId1"/>
  <headerFooter>
    <oddHeader>&amp;CZP/36/2023</oddHeader>
  </headerFooter>
  <rowBreaks count="1" manualBreakCount="1">
    <brk id="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H4" sqref="H4:H6"/>
    </sheetView>
  </sheetViews>
  <sheetFormatPr defaultColWidth="8.88671875" defaultRowHeight="11.4"/>
  <cols>
    <col min="1" max="1" width="4.6640625" style="209" customWidth="1"/>
    <col min="2" max="2" width="77.44140625" style="209" customWidth="1"/>
    <col min="3" max="3" width="5.44140625" style="209" customWidth="1"/>
    <col min="4" max="4" width="8.5546875" style="209" customWidth="1"/>
    <col min="5" max="5" width="11.44140625" style="209" customWidth="1"/>
    <col min="6" max="6" width="16.33203125" style="209" customWidth="1"/>
    <col min="7" max="7" width="10" style="209" customWidth="1"/>
    <col min="8" max="8" width="12.109375" style="209" bestFit="1" customWidth="1"/>
    <col min="9" max="9" width="15.5546875" style="209" customWidth="1"/>
    <col min="10" max="10" width="14.44140625" style="209" customWidth="1"/>
    <col min="11" max="16384" width="8.88671875" style="209"/>
  </cols>
  <sheetData>
    <row r="1" spans="1:10">
      <c r="A1" s="150"/>
      <c r="B1" s="150"/>
      <c r="C1" s="150"/>
      <c r="D1" s="150"/>
      <c r="E1" s="150"/>
      <c r="F1" s="150"/>
      <c r="G1" s="150"/>
      <c r="H1" s="150"/>
      <c r="I1" s="150"/>
      <c r="J1" s="151" t="s">
        <v>229</v>
      </c>
    </row>
    <row r="2" spans="1:10">
      <c r="A2" s="444" t="s">
        <v>534</v>
      </c>
      <c r="B2" s="444"/>
      <c r="C2" s="444"/>
      <c r="D2" s="444"/>
      <c r="E2" s="444"/>
      <c r="F2" s="444"/>
      <c r="G2" s="444"/>
      <c r="H2" s="444"/>
      <c r="I2" s="444"/>
      <c r="J2" s="444"/>
    </row>
    <row r="3" spans="1:10" ht="43.2" customHeight="1">
      <c r="A3" s="146" t="s">
        <v>0</v>
      </c>
      <c r="B3" s="146" t="s">
        <v>1</v>
      </c>
      <c r="C3" s="146" t="s">
        <v>2</v>
      </c>
      <c r="D3" s="146" t="s">
        <v>144</v>
      </c>
      <c r="E3" s="3" t="s">
        <v>3</v>
      </c>
      <c r="F3" s="146" t="s">
        <v>4</v>
      </c>
      <c r="G3" s="146" t="s">
        <v>5</v>
      </c>
      <c r="H3" s="146" t="s">
        <v>6</v>
      </c>
      <c r="I3" s="156" t="s">
        <v>235</v>
      </c>
      <c r="J3" s="146" t="s">
        <v>7</v>
      </c>
    </row>
    <row r="4" spans="1:10" ht="45.6">
      <c r="A4" s="325">
        <v>1</v>
      </c>
      <c r="B4" s="326" t="s">
        <v>294</v>
      </c>
      <c r="C4" s="327" t="s">
        <v>157</v>
      </c>
      <c r="D4" s="328">
        <v>20</v>
      </c>
      <c r="E4" s="329"/>
      <c r="F4" s="329">
        <f>D4*E4</f>
        <v>0</v>
      </c>
      <c r="G4" s="330"/>
      <c r="H4" s="329"/>
      <c r="I4" s="147"/>
    </row>
    <row r="5" spans="1:10" s="333" customFormat="1" ht="37.200000000000003" customHeight="1">
      <c r="A5" s="325">
        <v>2</v>
      </c>
      <c r="B5" s="326" t="s">
        <v>295</v>
      </c>
      <c r="C5" s="327" t="s">
        <v>157</v>
      </c>
      <c r="D5" s="328">
        <v>20</v>
      </c>
      <c r="E5" s="329"/>
      <c r="F5" s="329">
        <f>D5*E5</f>
        <v>0</v>
      </c>
      <c r="G5" s="330"/>
      <c r="H5" s="329"/>
      <c r="I5" s="331"/>
      <c r="J5" s="332"/>
    </row>
    <row r="6" spans="1:10" s="333" customFormat="1" ht="34.200000000000003">
      <c r="A6" s="325">
        <v>3</v>
      </c>
      <c r="B6" s="326" t="s">
        <v>296</v>
      </c>
      <c r="C6" s="327" t="s">
        <v>157</v>
      </c>
      <c r="D6" s="328">
        <v>20</v>
      </c>
      <c r="E6" s="329"/>
      <c r="F6" s="329">
        <f>D6*E6</f>
        <v>0</v>
      </c>
      <c r="G6" s="330"/>
      <c r="H6" s="329"/>
      <c r="I6" s="331"/>
      <c r="J6" s="332"/>
    </row>
    <row r="7" spans="1:10" ht="21" customHeight="1">
      <c r="A7" s="455" t="s">
        <v>9</v>
      </c>
      <c r="B7" s="456"/>
      <c r="C7" s="456"/>
      <c r="D7" s="456"/>
      <c r="E7" s="457"/>
      <c r="F7" s="214">
        <f>SUM(F4:F6)</f>
        <v>0</v>
      </c>
      <c r="G7" s="76"/>
      <c r="H7" s="215">
        <f>SUM(H4:H6)</f>
        <v>0</v>
      </c>
      <c r="I7" s="334"/>
      <c r="J7" s="216"/>
    </row>
    <row r="8" spans="1:10">
      <c r="A8" s="150"/>
      <c r="B8" s="185"/>
      <c r="C8" s="183"/>
      <c r="D8" s="183"/>
      <c r="E8" s="37"/>
      <c r="F8" s="183"/>
      <c r="G8" s="183"/>
      <c r="H8" s="183"/>
      <c r="I8" s="150"/>
      <c r="J8" s="150"/>
    </row>
    <row r="9" spans="1:10" ht="13.5" customHeight="1">
      <c r="A9" s="150"/>
      <c r="B9" s="446"/>
      <c r="C9" s="446"/>
      <c r="D9" s="446"/>
      <c r="E9" s="446"/>
      <c r="F9" s="446"/>
      <c r="G9" s="446"/>
      <c r="H9" s="446"/>
      <c r="I9" s="446"/>
      <c r="J9" s="446"/>
    </row>
    <row r="10" spans="1:10">
      <c r="A10" s="150"/>
      <c r="B10" s="446"/>
      <c r="C10" s="446"/>
      <c r="D10" s="446"/>
      <c r="E10" s="446"/>
      <c r="F10" s="183"/>
      <c r="G10" s="183"/>
      <c r="H10" s="217"/>
      <c r="I10" s="217"/>
      <c r="J10" s="217"/>
    </row>
    <row r="11" spans="1:10">
      <c r="A11" s="150"/>
      <c r="B11" s="446"/>
      <c r="C11" s="446"/>
      <c r="D11" s="446"/>
      <c r="E11" s="446"/>
      <c r="F11" s="183"/>
      <c r="G11" s="183"/>
      <c r="H11" s="447" t="s">
        <v>104</v>
      </c>
      <c r="I11" s="447"/>
      <c r="J11" s="447"/>
    </row>
  </sheetData>
  <mergeCells count="6">
    <mergeCell ref="B11:E11"/>
    <mergeCell ref="H11:J11"/>
    <mergeCell ref="A2:J2"/>
    <mergeCell ref="A7:E7"/>
    <mergeCell ref="B9:J9"/>
    <mergeCell ref="B10:E10"/>
  </mergeCells>
  <printOptions horizontalCentered="1"/>
  <pageMargins left="0" right="0" top="0.59055118110236227" bottom="0" header="0.31496062992125984" footer="0"/>
  <pageSetup paperSize="9" scale="69" orientation="landscape" r:id="rId1"/>
  <headerFooter>
    <oddHeader>&amp;CZP/36/2023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37</vt:i4>
      </vt:variant>
      <vt:variant>
        <vt:lpstr>Zakresy nazwane</vt:lpstr>
      </vt:variant>
      <vt:variant>
        <vt:i4>18</vt:i4>
      </vt:variant>
    </vt:vector>
  </HeadingPairs>
  <TitlesOfParts>
    <vt:vector size="55"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'1'!Obszar_wydruku</vt:lpstr>
      <vt:lpstr>'17'!Obszar_wydruku</vt:lpstr>
      <vt:lpstr>'2'!Obszar_wydruku</vt:lpstr>
      <vt:lpstr>'21'!Obszar_wydruku</vt:lpstr>
      <vt:lpstr>'22'!Obszar_wydruku</vt:lpstr>
      <vt:lpstr>'23'!Obszar_wydruku</vt:lpstr>
      <vt:lpstr>'24'!Obszar_wydruku</vt:lpstr>
      <vt:lpstr>'27'!Obszar_wydruku</vt:lpstr>
      <vt:lpstr>'30'!Obszar_wydruku</vt:lpstr>
      <vt:lpstr>'32'!Obszar_wydruku</vt:lpstr>
      <vt:lpstr>'34'!Obszar_wydruku</vt:lpstr>
      <vt:lpstr>'35'!Obszar_wydruku</vt:lpstr>
      <vt:lpstr>'5'!Obszar_wydruku</vt:lpstr>
      <vt:lpstr>'7'!Obszar_wydruku</vt:lpstr>
      <vt:lpstr>'8'!Obszar_wydruku</vt:lpstr>
      <vt:lpstr>'22'!OLE_LINK1</vt:lpstr>
      <vt:lpstr>'23'!OLE_LINK1</vt:lpstr>
      <vt:lpstr>'25'!OLE_LINK1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2023-08-11T07:24:08Z</dcterms:modified>
</cp:coreProperties>
</file>