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ik00051014\foldery\rnowakowski\Desktop\AZ-P.2023.28 Nici dogrywka\"/>
    </mc:Choice>
  </mc:AlternateContent>
  <xr:revisionPtr revIDLastSave="0" documentId="13_ncr:1_{35283569-6EB5-4A9F-86D5-8EFC61ECDDA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Zadanie 2" sheetId="12" r:id="rId1"/>
    <sheet name="Zadanie 10" sheetId="14" r:id="rId2"/>
  </sheets>
  <definedNames>
    <definedName name="_xlnm.Print_Area" localSheetId="1">'Zadanie 10'!$A$1:$K$12</definedName>
    <definedName name="_xlnm.Print_Area" localSheetId="0">'Zadanie 2'!$A$1:$K$39</definedName>
  </definedNames>
  <calcPr calcId="191029" fullPrecision="0"/>
</workbook>
</file>

<file path=xl/calcChain.xml><?xml version="1.0" encoding="utf-8"?>
<calcChain xmlns="http://schemas.openxmlformats.org/spreadsheetml/2006/main">
  <c r="I7" i="14" l="1"/>
  <c r="I8" i="14"/>
  <c r="I9" i="14"/>
  <c r="I10" i="14"/>
  <c r="I11" i="14"/>
  <c r="I14" i="12" l="1"/>
  <c r="I15" i="12"/>
  <c r="K11" i="12" l="1"/>
  <c r="K12" i="12"/>
  <c r="K14" i="12"/>
  <c r="K15" i="12"/>
  <c r="I9" i="12"/>
  <c r="K9" i="12" s="1"/>
  <c r="I11" i="12"/>
  <c r="I12" i="12"/>
  <c r="I17" i="12"/>
  <c r="K17" i="12" s="1"/>
  <c r="I19" i="12"/>
  <c r="K19" i="12" s="1"/>
  <c r="I21" i="12"/>
  <c r="K21" i="12" s="1"/>
  <c r="I22" i="12"/>
  <c r="K22" i="12" s="1"/>
  <c r="I23" i="12"/>
  <c r="K23" i="12" s="1"/>
  <c r="I24" i="12"/>
  <c r="K24" i="12" s="1"/>
  <c r="I26" i="12"/>
  <c r="K26" i="12" s="1"/>
  <c r="I28" i="12"/>
  <c r="K28" i="12" s="1"/>
  <c r="I29" i="12"/>
  <c r="K29" i="12" s="1"/>
  <c r="I31" i="12"/>
  <c r="K31" i="12" s="1"/>
  <c r="I32" i="12"/>
  <c r="K32" i="12" s="1"/>
  <c r="I33" i="12"/>
  <c r="K33" i="12" s="1"/>
  <c r="I34" i="12"/>
  <c r="K34" i="12" s="1"/>
  <c r="I35" i="12"/>
  <c r="K35" i="12" s="1"/>
  <c r="I36" i="12"/>
  <c r="K36" i="12" s="1"/>
  <c r="I37" i="12"/>
  <c r="K37" i="12" s="1"/>
  <c r="I38" i="12"/>
  <c r="K38" i="12" s="1"/>
  <c r="I12" i="14" l="1"/>
  <c r="K8" i="14"/>
  <c r="K9" i="14"/>
  <c r="K10" i="14"/>
  <c r="K11" i="14"/>
  <c r="K7" i="14"/>
  <c r="K12" i="14" l="1"/>
  <c r="I8" i="12"/>
  <c r="K8" i="12" l="1"/>
  <c r="K39" i="12" s="1"/>
  <c r="I39" i="12"/>
</calcChain>
</file>

<file path=xl/sharedStrings.xml><?xml version="1.0" encoding="utf-8"?>
<sst xmlns="http://schemas.openxmlformats.org/spreadsheetml/2006/main" count="138" uniqueCount="106">
  <si>
    <t>FORMULARZ CENOWY –   Zadanie 1</t>
  </si>
  <si>
    <t>Lp</t>
  </si>
  <si>
    <t>Rozmiar nici</t>
  </si>
  <si>
    <t>Wymagana długość nici</t>
  </si>
  <si>
    <t>Wymagane parametry igieł</t>
  </si>
  <si>
    <t>Ilość saszetek</t>
  </si>
  <si>
    <t xml:space="preserve">Nazwa </t>
  </si>
  <si>
    <t>Kod lub nr katalogowy</t>
  </si>
  <si>
    <t xml:space="preserve">Wartość brutto </t>
  </si>
  <si>
    <t>9=5x8</t>
  </si>
  <si>
    <t xml:space="preserve">11=9+VAT </t>
  </si>
  <si>
    <t>90 cm</t>
  </si>
  <si>
    <t>x</t>
  </si>
  <si>
    <t>Cena jednostkowa netto</t>
  </si>
  <si>
    <t>Wartość netto</t>
  </si>
  <si>
    <t>70 cm</t>
  </si>
  <si>
    <t>1.</t>
  </si>
  <si>
    <t>2.</t>
  </si>
  <si>
    <t>Stawka pod.  VAT</t>
  </si>
  <si>
    <t>3/0</t>
  </si>
  <si>
    <t>Załącznik nr 2/1 do SWZ</t>
  </si>
  <si>
    <t>Załącznik nr 2/2 do SWZ</t>
  </si>
  <si>
    <t>45 cm</t>
  </si>
  <si>
    <t>1/2 koła, okragła 48 mm bezwęzłowe urządzenie do kontrolowanego, zamykania ran, ze spiralnym ułożeniem kotwic, wykonane z kopolimeru glikolidu i e-kaproklaktonu, zakończone pętlą</t>
  </si>
  <si>
    <t>15 – 45 cm</t>
  </si>
  <si>
    <t>1/2 koła,okrągła 36 mm  bezwęzłowe urządzenie do kontrolowanego, zamykania ran, ze spiralnym ułożeniem kotwic, wykonane z polipropyleny, zakończone pętlą</t>
  </si>
  <si>
    <t>3.</t>
  </si>
  <si>
    <t>15cm</t>
  </si>
  <si>
    <t>½ koła, okrągła 26mm, bezwęzłowe urządzenie do kontrolowanego, zamykania ran, ze spiralnym ułożeniem kotwic, wykonane z polidioksanonu, zakończone pętlą</t>
  </si>
  <si>
    <t>4.</t>
  </si>
  <si>
    <t>2/0</t>
  </si>
  <si>
    <t>5.</t>
  </si>
  <si>
    <t>30cm</t>
  </si>
  <si>
    <t>6.</t>
  </si>
  <si>
    <t>7.</t>
  </si>
  <si>
    <t>8.</t>
  </si>
  <si>
    <t>FORMULARZ CENOWY –   Zadanie 2</t>
  </si>
  <si>
    <t>4/0</t>
  </si>
  <si>
    <t>45 cm biała</t>
  </si>
  <si>
    <t>30 cm</t>
  </si>
  <si>
    <t>6/0</t>
  </si>
  <si>
    <t>Dostawa nici do urologii</t>
  </si>
  <si>
    <t>½ koła, okrągła 26mm, bezwęzłowe urządzenie do kontrolowanego, zamykania ran, ze spiralnym ułożeniem kotwic, wykonane z kopolimeru glikolidu i e-kaproklaktonu, zakończone pętlą</t>
  </si>
  <si>
    <t>½ koła, okrągła 26mm, bezwęzłowe urządzenie do kontrolowanego, zamykania ran, ze spiralnym ułożeniem kotwic, wykonane z   kopolimeru glikolidu i e-kaproklaktonu , zakończone pętlą</t>
  </si>
  <si>
    <t>RAZEM  poz.  1 – 5:</t>
  </si>
  <si>
    <t>Dostawa nici specjalistycznych</t>
  </si>
  <si>
    <t xml:space="preserve">2/0
</t>
  </si>
  <si>
    <t>14x14cm</t>
  </si>
  <si>
    <t>70 cm niebarwiony</t>
  </si>
  <si>
    <t>2x50 cm czarny</t>
  </si>
  <si>
    <t>2 x 50 cm zielony</t>
  </si>
  <si>
    <t xml:space="preserve">90 cm </t>
  </si>
  <si>
    <t>9.</t>
  </si>
  <si>
    <t>10.</t>
  </si>
  <si>
    <t>11.</t>
  </si>
  <si>
    <t>12.</t>
  </si>
  <si>
    <t>5 mm</t>
  </si>
  <si>
    <t>13.</t>
  </si>
  <si>
    <t>40 cm biały</t>
  </si>
  <si>
    <t>14.</t>
  </si>
  <si>
    <t>15.</t>
  </si>
  <si>
    <t>60 cm</t>
  </si>
  <si>
    <t>16.</t>
  </si>
  <si>
    <t>17.</t>
  </si>
  <si>
    <t>18.</t>
  </si>
  <si>
    <t>19.</t>
  </si>
  <si>
    <t>20.</t>
  </si>
  <si>
    <t>21.</t>
  </si>
  <si>
    <t>22.</t>
  </si>
  <si>
    <t>23.</t>
  </si>
  <si>
    <t>RAZEM  poz.  1 – 23:</t>
  </si>
  <si>
    <t>23 cm</t>
  </si>
  <si>
    <t>15 cm fioletowy</t>
  </si>
  <si>
    <t>1/2 koła okrągła wzmocniona posiada wzdłużne rowkowanie w części imadłowej 2x22 - 23 mm</t>
  </si>
  <si>
    <t>1/4 koła szpatułka z mikroostrzem podwójna, 7 -8mm, , średnica 457 mikronów, kąt 100 stopni nić  niewchłanialna, poliestrowa, monofilament</t>
  </si>
  <si>
    <t xml:space="preserve">3/8 koła igła okrągło-tnąca 13 - 14mm nić syntetyczna pleciona, wchłanialna, wchłanianie 56-70 dni, podtrzymywanie do 35 dni , 75% po dniach </t>
  </si>
  <si>
    <t>3/8 koła
igła odwrotnie tnąca posiada wzdłużne rowkowanie w części imadłowej 26 - 27mm</t>
  </si>
  <si>
    <t>3/8 koła
igła odwrotnie tnąca posiada wzdłużne rowkowanie w części imadłowej 30 - 31 mm</t>
  </si>
  <si>
    <t>3/8 koła
igła konwencjonalnie tnąca
2 szwy w saszetce
każdy zaopatrzony
w 40 mm rurkę winylową
MULTI STRAND posiada wzdłużne rowkowanie w części imadłowej 90 - 91 mm</t>
  </si>
  <si>
    <t>3/8 koła
igła konwencjonalnie tnąca
2 szwy w saszetce
każdy zaopatrzony
w 40 mm rurkę winylową posiada wzdłużne rowkowanie w części imadłowej 90 - 91 mm</t>
  </si>
  <si>
    <t>1/2 koła 
igła okrągła, wzmocniona 
TAPER POINT posiada wzdłużne rowkowanie w części imadłowej 40 - 41mm</t>
  </si>
  <si>
    <t>1/2 koła
igła okrągła, wzmocniona
TAPER POINT posiada wzdłużne rowkowanie w części imadłowej 40 - 41 mm</t>
  </si>
  <si>
    <t>1/2 koła
igła okrągła, wzmocniona
TAPER POINT posiada wzdłużne rowkowanie w części imadłowej 26 - 27 mm</t>
  </si>
  <si>
    <t>1/2 koła
igła okrągła
TAPER POINT posiada wzdłużne rowkowanie w części imadłowej 70 -71 mm</t>
  </si>
  <si>
    <t>1/2 koła, okrągła stożkowa TAPERPOINT, wzmocniona posiada wzdłużne rowkowanie w części imadłowej 48 - 49mm</t>
  </si>
  <si>
    <t>1/2 koła, okrągła stożkowa TAPERPOINT posiada wzdłużne rowkowanie w części imadłowej 26 - 27 mm</t>
  </si>
  <si>
    <t>1/2 koła, igła okrągła TAPER POINT posiada wzdłużne rowkowanie w części imadłowej 26 - 27 mm</t>
  </si>
  <si>
    <t>1/2 koła, okrągła stożkowa TAPERPOINT posiada wzdłużne rowkowanie w części imadłowej 22 - 23 mm</t>
  </si>
  <si>
    <t>26 mm, 1/2 koła, okrągła, CT-2 posiada wzdłużne rowkowanie w części imadłowej 26 -27 mm</t>
  </si>
  <si>
    <t>36 mm, 1/2 koła, okrągła, CT-1 posiada wzdłużne rowkowanie w części imadłowej 36 - 37 mm</t>
  </si>
  <si>
    <t>1/2 koła, okrągła stożkowa TAPERPOINT, wzmocniona posiada wzdłużne rowkowanie w części imadłowej 36 - 37 mm</t>
  </si>
  <si>
    <t>1/2 koła, okrągła stożkowa TAPERPOINT, wzmocniona posiada wzdłużne rowkowanie w części imadłowej 40 - 41 mm</t>
  </si>
  <si>
    <t>1/2 koła okrągła posiada wzdłużne rowkowanie w części imadłowej 2x26 - 27mm</t>
  </si>
  <si>
    <t>1/2 koła
igła okrągła, wzmocniona
podwójna
TAPER POINT 48 -49 mm</t>
  </si>
  <si>
    <t xml:space="preserve">Poz. 5, 6
Antybakteryjny szew chirurgiczny, monofilamentowy, wchłanialny z kopolimeru glikolidu i e-kaprolaktonu z dodatkiem antyseptyku (triklosanu), który posiada potwierdzone testami in-vitro działanie hamujące wzrost drobnoustrojów chorobotwórczych najczęściej wywołujących infekcje pooperacyjne: Staphylococcus aureus, Staphylococcus epidermidis, Metycylinooporny
Staphylococcus aureus (MRSA), Metycylinooporny
Staphylococcus epidermidis (MRSE), Escherichia coli, Klebsiella pneumoniae Okres podtrzymywania tkankowego 21 - 28 dni. Okres wchłaniania 90 - 120 dni. </t>
  </si>
  <si>
    <t xml:space="preserve">Poz. 3, 4
Bezwęzłowe urządzenie do kontrolowanego zamykania ran z dwoma igłami. Syntetyczny szew wykonany z polidioksanonu, ze spiralnie ułożonymi kotwicami, barwiony na fioletowo, wchłanialny. Czas podtrzymywania tkankowego dla szwów USP 3/0 i większych: 80% po 14 dniach, 60% po 28 dniach, 40% po 42 dniach; dla szwów 4/0 i mniejszych: 67% po 14 dniach, 50% po 28 dniach, 37% po 42 dniach. Przybliżony okres wchłaniania się szwu wynosi: 120 – 180 dni. </t>
  </si>
  <si>
    <t>Poz. 7
Syntetyczny niewchłanialny poliamidowy szew monofilmentowy o zmniejszonej hydrofilności pakowany na mokro w celu ograniczenia chłonności i dla zmniejszenia pamięci skrętu po wyjęciu z opakownia.</t>
  </si>
  <si>
    <t xml:space="preserve">Poz. 8
Syntetyczny niewchłanialny pleciony szew poliestrowy, zbudowany z rdzenia oplecionego 16 mikrowłóknami, powlekany polibutylanem. </t>
  </si>
  <si>
    <t xml:space="preserve">Poz. 9, 10, 11, 12
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Metycylinooporny
Staphylococcus aureus (MRSA), Metycylinooporny
Staphylococcus epidermidis (MRSE). Okres podtrzymywania tkankowego 28-35 dni. Okres wchłaniania 56-70 dni. Zachowanie pierwotnej zdolności podtrzymywania tkankowego; po 14 dniach - minimum 75% po 21 dniach - minimum 50% po 28 dniach - minimum 25%. </t>
  </si>
  <si>
    <t>Poz. 13
Niewchłanialne pleciony syntetyczny szwy poliestrowe będące kompozycją politereftalonu etylenu.</t>
  </si>
  <si>
    <t>Poz. 1
nici okulistyczne</t>
  </si>
  <si>
    <t>Poz. 14, 15
Bezwęzłowe urządzenie do kontrolowanego zamykania ran wykonane z polidioksanonu z igłą na jednym końcu i prostokątnym elementem mocującym szew w tkance, na drugim (wymiary: 2,5 mm x 5 mm). Szew syntetyczny z symetrycznie ułożonymi kotwicami - 5 kotwic na 1 cm szwu, barwiony na fioletowo, wchłanialny. Posiadający antyseptyczny czynnik antybakteryjny - triklosan, o potwierdzonym testami in-vitro działaniu hamującym wzrost drobnoustrojów chorobotwórczych najczęściej wywołujących infekcje pooperacyjne: Staphylococcus aureus, Staphylococcus epidermidis, Metycylinooporny Staphylococcus aureus MRSA, Metycylinooporny Staphylococcus epidermidis MRSE, Escherichia coli, Klebsiella pneumoniae. Okres podtrzymywania tkankowego: do 90 dni.  Profil podtrzymywania tkankowego in vivo od 3/0 do 1: 75% po 2 tyg., 65% po 4 tyg., 55% po 6 tyg. Okres wchłaniania: 210 dni.</t>
  </si>
  <si>
    <t xml:space="preserve">Poz. 16, 17, 18, 19, 20, 21, 22, 23
Bezwęzłowe urządzenie do kontrolowanego zamykania ran z igłą na jednym końcu i z regulowaną pętlą mocującą na drugim. Syntetyczny wchłanialny szew ze spiralnie ułożonymi kotwicami, wykonany z polidioksanonu. Barwiony na fioletowo. Posiada antyseptyczny czynnik antybakteryjny -  triklosan, posiadający potwierdzone testami in-vitro działanie hamujące wzrost drobnoustrojów chorobotwórczych, najczęściej wywołujących infekcje pooperacyjne: Staphylococcus aureus, Staphylococcus epidermidis, Metycylinooporny Staphylococcus aureus (MRSA), Metycylinooporny Staphylococcus epidermidis (MRSE), Escherichia coli, Klebsiella pneumoniae. Podtrzymywanie tkankowe in vivo: 4/0 i mniejsze - 67% po 2 tyg., 50% po 4 tyg., 37% po 6 tyg.; 3/0 i większe - 80% po 2 tyg., 80% po 4 tyg., 40% po 6 tyg. Okres wchłaniania: 210 dni. </t>
  </si>
  <si>
    <t>Zamawiający dopuszcza:</t>
  </si>
  <si>
    <t>poz. 1 - nić poliestrową plecioną, ¼ koła szpatułka, podwójna 8mm, średnica 356 mikronów, kąt 100 stopni</t>
  </si>
  <si>
    <t>poz 2. - igłę okragłą z mikroostrzem, długośc nici 75cm, pozostałe parametry bez zmian?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</si>
</sst>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7030A0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b/>
      <sz val="9.5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u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right" vertical="center" wrapText="1"/>
    </xf>
    <xf numFmtId="8" fontId="6" fillId="3" borderId="9" xfId="0" applyNumberFormat="1" applyFont="1" applyFill="1" applyBorder="1" applyAlignment="1">
      <alignment horizontal="right" vertical="center" wrapText="1"/>
    </xf>
    <xf numFmtId="8" fontId="6" fillId="0" borderId="9" xfId="0" applyNumberFormat="1" applyFont="1" applyBorder="1" applyAlignment="1">
      <alignment horizontal="right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44" fontId="6" fillId="0" borderId="4" xfId="2" applyFont="1" applyBorder="1" applyAlignment="1">
      <alignment horizontal="center" vertical="center" wrapText="1"/>
    </xf>
    <xf numFmtId="44" fontId="6" fillId="0" borderId="4" xfId="2" applyFont="1" applyBorder="1" applyAlignment="1">
      <alignment horizontal="right" vertical="center" wrapText="1"/>
    </xf>
    <xf numFmtId="44" fontId="11" fillId="0" borderId="4" xfId="2" applyFont="1" applyBorder="1" applyAlignment="1">
      <alignment horizontal="right" vertical="center" wrapText="1"/>
    </xf>
    <xf numFmtId="0" fontId="7" fillId="0" borderId="0" xfId="0" applyFont="1"/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44" fontId="6" fillId="0" borderId="9" xfId="1" applyFont="1" applyBorder="1" applyAlignment="1">
      <alignment horizontal="center" vertical="center" wrapText="1"/>
    </xf>
    <xf numFmtId="44" fontId="6" fillId="0" borderId="9" xfId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/>
    <xf numFmtId="0" fontId="6" fillId="0" borderId="9" xfId="0" applyFont="1" applyBorder="1" applyAlignment="1">
      <alignment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8" fontId="6" fillId="0" borderId="9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3" borderId="9" xfId="0" applyFont="1" applyFill="1" applyBorder="1" applyAlignment="1">
      <alignment wrapText="1"/>
    </xf>
    <xf numFmtId="0" fontId="17" fillId="3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6" fillId="0" borderId="11" xfId="1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11" fillId="0" borderId="14" xfId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44" fontId="11" fillId="0" borderId="15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Normalny" xfId="0" builtinId="0"/>
    <cellStyle name="Walutowy" xfId="1" builtinId="4"/>
    <cellStyle name="Walutowy 2" xfId="2" xr:uid="{362F9675-EF0F-4542-A1FC-C7834F542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27B3-646B-49AD-A218-46E9AEDB906A}">
  <dimension ref="A1:K44"/>
  <sheetViews>
    <sheetView tabSelected="1" zoomScaleNormal="100" zoomScaleSheetLayoutView="100" workbookViewId="0">
      <selection activeCell="F45" sqref="F45"/>
    </sheetView>
  </sheetViews>
  <sheetFormatPr defaultRowHeight="15" x14ac:dyDescent="0.25"/>
  <cols>
    <col min="3" max="3" width="10.140625" customWidth="1"/>
    <col min="4" max="4" width="67.85546875" customWidth="1"/>
    <col min="6" max="6" width="18.7109375" customWidth="1"/>
    <col min="7" max="7" width="12" customWidth="1"/>
    <col min="8" max="8" width="10.85546875" customWidth="1"/>
    <col min="9" max="9" width="12.140625" customWidth="1"/>
    <col min="10" max="10" width="8.7109375" style="17"/>
    <col min="11" max="11" width="12.140625" customWidth="1"/>
  </cols>
  <sheetData>
    <row r="1" spans="1:11" x14ac:dyDescent="0.25">
      <c r="I1" s="53" t="s">
        <v>20</v>
      </c>
      <c r="J1" s="54"/>
      <c r="K1" s="54"/>
    </row>
    <row r="3" spans="1:11" ht="15.75" x14ac:dyDescent="0.25">
      <c r="A3" s="63" t="s">
        <v>0</v>
      </c>
      <c r="B3" s="63"/>
      <c r="C3" s="63"/>
      <c r="D3" s="63"/>
      <c r="E3" s="63"/>
      <c r="F3" s="63"/>
      <c r="G3" s="63"/>
      <c r="H3" s="63"/>
    </row>
    <row r="4" spans="1:11" ht="16.5" thickBot="1" x14ac:dyDescent="0.3">
      <c r="A4" s="64" t="s">
        <v>45</v>
      </c>
      <c r="B4" s="64"/>
      <c r="C4" s="64"/>
      <c r="D4" s="64"/>
      <c r="E4" s="64"/>
      <c r="F4" s="64"/>
      <c r="G4" s="64"/>
      <c r="H4" s="64"/>
      <c r="I4" s="64"/>
    </row>
    <row r="5" spans="1:11" ht="39" thickBot="1" x14ac:dyDescent="0.3">
      <c r="A5" s="2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13</v>
      </c>
      <c r="I5" s="16" t="s">
        <v>14</v>
      </c>
      <c r="J5" s="16" t="s">
        <v>18</v>
      </c>
      <c r="K5" s="6" t="s">
        <v>8</v>
      </c>
    </row>
    <row r="6" spans="1:11" x14ac:dyDescent="0.25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 t="s">
        <v>9</v>
      </c>
      <c r="J6" s="47">
        <v>10</v>
      </c>
      <c r="K6" s="1" t="s">
        <v>10</v>
      </c>
    </row>
    <row r="7" spans="1:11" ht="27.75" customHeight="1" x14ac:dyDescent="0.25">
      <c r="A7" s="57" t="s">
        <v>100</v>
      </c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25.5" x14ac:dyDescent="0.25">
      <c r="A8" s="14" t="s">
        <v>16</v>
      </c>
      <c r="B8" s="29" t="s">
        <v>37</v>
      </c>
      <c r="C8" s="29" t="s">
        <v>38</v>
      </c>
      <c r="D8" s="30" t="s">
        <v>74</v>
      </c>
      <c r="E8" s="13">
        <v>192</v>
      </c>
      <c r="F8" s="13"/>
      <c r="G8" s="13"/>
      <c r="H8" s="31"/>
      <c r="I8" s="32">
        <f>E8*H8</f>
        <v>0</v>
      </c>
      <c r="J8" s="22"/>
      <c r="K8" s="48">
        <f>I8+(I8*J8)</f>
        <v>0</v>
      </c>
    </row>
    <row r="9" spans="1:11" ht="25.5" x14ac:dyDescent="0.25">
      <c r="A9" s="14" t="s">
        <v>17</v>
      </c>
      <c r="B9" s="29" t="s">
        <v>40</v>
      </c>
      <c r="C9" s="29" t="s">
        <v>15</v>
      </c>
      <c r="D9" s="30" t="s">
        <v>75</v>
      </c>
      <c r="E9" s="13">
        <v>192</v>
      </c>
      <c r="F9" s="13"/>
      <c r="G9" s="13"/>
      <c r="H9" s="31"/>
      <c r="I9" s="32">
        <f t="shared" ref="I9:I38" si="0">E9*H9</f>
        <v>0</v>
      </c>
      <c r="J9" s="22"/>
      <c r="K9" s="48">
        <f t="shared" ref="K9:K38" si="1">I9+(I9*J9)</f>
        <v>0</v>
      </c>
    </row>
    <row r="10" spans="1:11" ht="60" customHeight="1" x14ac:dyDescent="0.25">
      <c r="A10" s="57" t="s">
        <v>95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s="3" customFormat="1" ht="25.5" x14ac:dyDescent="0.25">
      <c r="A11" s="14" t="s">
        <v>26</v>
      </c>
      <c r="B11" s="13" t="s">
        <v>46</v>
      </c>
      <c r="C11" s="33" t="s">
        <v>47</v>
      </c>
      <c r="D11" s="12" t="s">
        <v>92</v>
      </c>
      <c r="E11" s="13">
        <v>24</v>
      </c>
      <c r="F11" s="35"/>
      <c r="G11" s="12"/>
      <c r="H11" s="21"/>
      <c r="I11" s="32">
        <f t="shared" si="0"/>
        <v>0</v>
      </c>
      <c r="J11" s="22"/>
      <c r="K11" s="48">
        <f t="shared" si="1"/>
        <v>0</v>
      </c>
    </row>
    <row r="12" spans="1:11" s="3" customFormat="1" x14ac:dyDescent="0.25">
      <c r="A12" s="14" t="s">
        <v>29</v>
      </c>
      <c r="B12" s="13">
        <v>0</v>
      </c>
      <c r="C12" s="36" t="s">
        <v>47</v>
      </c>
      <c r="D12" s="37" t="s">
        <v>73</v>
      </c>
      <c r="E12" s="39">
        <v>24</v>
      </c>
      <c r="F12" s="38"/>
      <c r="G12" s="37"/>
      <c r="H12" s="20"/>
      <c r="I12" s="32">
        <f t="shared" si="0"/>
        <v>0</v>
      </c>
      <c r="J12" s="22"/>
      <c r="K12" s="48">
        <f t="shared" si="1"/>
        <v>0</v>
      </c>
    </row>
    <row r="13" spans="1:11" s="3" customFormat="1" ht="92.1" customHeight="1" x14ac:dyDescent="0.25">
      <c r="A13" s="57" t="s">
        <v>94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s="3" customFormat="1" ht="25.5" x14ac:dyDescent="0.25">
      <c r="A14" s="49" t="s">
        <v>31</v>
      </c>
      <c r="B14" s="36" t="s">
        <v>19</v>
      </c>
      <c r="C14" s="36" t="s">
        <v>48</v>
      </c>
      <c r="D14" s="37" t="s">
        <v>76</v>
      </c>
      <c r="E14" s="39">
        <v>24</v>
      </c>
      <c r="F14" s="38"/>
      <c r="G14" s="37"/>
      <c r="H14" s="20"/>
      <c r="I14" s="32">
        <f t="shared" si="0"/>
        <v>0</v>
      </c>
      <c r="J14" s="22"/>
      <c r="K14" s="48">
        <f t="shared" si="1"/>
        <v>0</v>
      </c>
    </row>
    <row r="15" spans="1:11" s="3" customFormat="1" ht="25.5" x14ac:dyDescent="0.25">
      <c r="A15" s="49" t="s">
        <v>33</v>
      </c>
      <c r="B15" s="36" t="s">
        <v>30</v>
      </c>
      <c r="C15" s="36" t="s">
        <v>48</v>
      </c>
      <c r="D15" s="37" t="s">
        <v>77</v>
      </c>
      <c r="E15" s="39">
        <v>72</v>
      </c>
      <c r="F15" s="38"/>
      <c r="G15" s="37"/>
      <c r="H15" s="20"/>
      <c r="I15" s="32">
        <f t="shared" si="0"/>
        <v>0</v>
      </c>
      <c r="J15" s="22"/>
      <c r="K15" s="48">
        <f t="shared" si="1"/>
        <v>0</v>
      </c>
    </row>
    <row r="16" spans="1:11" s="3" customFormat="1" ht="39" customHeight="1" x14ac:dyDescent="0.25">
      <c r="A16" s="57" t="s">
        <v>96</v>
      </c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1" s="3" customFormat="1" ht="76.5" x14ac:dyDescent="0.25">
      <c r="A17" s="14" t="s">
        <v>34</v>
      </c>
      <c r="B17" s="13">
        <v>1</v>
      </c>
      <c r="C17" s="13" t="s">
        <v>49</v>
      </c>
      <c r="D17" s="12" t="s">
        <v>78</v>
      </c>
      <c r="E17" s="13">
        <v>24</v>
      </c>
      <c r="F17" s="34"/>
      <c r="G17" s="34"/>
      <c r="H17" s="41"/>
      <c r="I17" s="32">
        <f t="shared" si="0"/>
        <v>0</v>
      </c>
      <c r="J17" s="22"/>
      <c r="K17" s="48">
        <f t="shared" si="1"/>
        <v>0</v>
      </c>
    </row>
    <row r="18" spans="1:11" s="27" customFormat="1" ht="24.6" customHeight="1" x14ac:dyDescent="0.2">
      <c r="A18" s="57" t="s">
        <v>97</v>
      </c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s="27" customFormat="1" ht="63.75" x14ac:dyDescent="0.2">
      <c r="A19" s="14" t="s">
        <v>35</v>
      </c>
      <c r="B19" s="13">
        <v>1</v>
      </c>
      <c r="C19" s="13" t="s">
        <v>50</v>
      </c>
      <c r="D19" s="12" t="s">
        <v>79</v>
      </c>
      <c r="E19" s="13">
        <v>24</v>
      </c>
      <c r="F19" s="13"/>
      <c r="G19" s="13"/>
      <c r="H19" s="31"/>
      <c r="I19" s="32">
        <f t="shared" si="0"/>
        <v>0</v>
      </c>
      <c r="J19" s="22"/>
      <c r="K19" s="48">
        <f t="shared" si="1"/>
        <v>0</v>
      </c>
    </row>
    <row r="20" spans="1:11" s="27" customFormat="1" ht="87.95" customHeight="1" x14ac:dyDescent="0.2">
      <c r="A20" s="57" t="s">
        <v>98</v>
      </c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s="27" customFormat="1" ht="38.25" x14ac:dyDescent="0.2">
      <c r="A21" s="49" t="s">
        <v>52</v>
      </c>
      <c r="B21" s="39">
        <v>2</v>
      </c>
      <c r="C21" s="39" t="s">
        <v>11</v>
      </c>
      <c r="D21" s="37" t="s">
        <v>80</v>
      </c>
      <c r="E21" s="39">
        <v>72</v>
      </c>
      <c r="F21" s="39"/>
      <c r="G21" s="37"/>
      <c r="H21" s="20"/>
      <c r="I21" s="32">
        <f t="shared" si="0"/>
        <v>0</v>
      </c>
      <c r="J21" s="40"/>
      <c r="K21" s="48">
        <f t="shared" si="1"/>
        <v>0</v>
      </c>
    </row>
    <row r="22" spans="1:11" s="27" customFormat="1" ht="38.25" x14ac:dyDescent="0.2">
      <c r="A22" s="49" t="s">
        <v>53</v>
      </c>
      <c r="B22" s="39">
        <v>0</v>
      </c>
      <c r="C22" s="39" t="s">
        <v>15</v>
      </c>
      <c r="D22" s="37" t="s">
        <v>81</v>
      </c>
      <c r="E22" s="39">
        <v>72</v>
      </c>
      <c r="F22" s="39"/>
      <c r="G22" s="37"/>
      <c r="H22" s="20"/>
      <c r="I22" s="32">
        <f t="shared" si="0"/>
        <v>0</v>
      </c>
      <c r="J22" s="40"/>
      <c r="K22" s="48">
        <f t="shared" si="1"/>
        <v>0</v>
      </c>
    </row>
    <row r="23" spans="1:11" s="27" customFormat="1" ht="38.25" x14ac:dyDescent="0.2">
      <c r="A23" s="49" t="s">
        <v>54</v>
      </c>
      <c r="B23" s="39">
        <v>1</v>
      </c>
      <c r="C23" s="39" t="s">
        <v>15</v>
      </c>
      <c r="D23" s="37" t="s">
        <v>82</v>
      </c>
      <c r="E23" s="39">
        <v>72</v>
      </c>
      <c r="F23" s="39"/>
      <c r="G23" s="37"/>
      <c r="H23" s="20"/>
      <c r="I23" s="32">
        <f t="shared" si="0"/>
        <v>0</v>
      </c>
      <c r="J23" s="40"/>
      <c r="K23" s="48">
        <f t="shared" si="1"/>
        <v>0</v>
      </c>
    </row>
    <row r="24" spans="1:11" s="27" customFormat="1" ht="38.25" x14ac:dyDescent="0.2">
      <c r="A24" s="49" t="s">
        <v>55</v>
      </c>
      <c r="B24" s="39">
        <v>1</v>
      </c>
      <c r="C24" s="39" t="s">
        <v>51</v>
      </c>
      <c r="D24" s="37" t="s">
        <v>83</v>
      </c>
      <c r="E24" s="39">
        <v>24</v>
      </c>
      <c r="F24" s="39"/>
      <c r="G24" s="37"/>
      <c r="H24" s="20"/>
      <c r="I24" s="32">
        <f t="shared" si="0"/>
        <v>0</v>
      </c>
      <c r="J24" s="40"/>
      <c r="K24" s="48">
        <f t="shared" si="1"/>
        <v>0</v>
      </c>
    </row>
    <row r="25" spans="1:11" s="27" customFormat="1" ht="30.75" customHeight="1" x14ac:dyDescent="0.2">
      <c r="A25" s="60" t="s">
        <v>99</v>
      </c>
      <c r="B25" s="61"/>
      <c r="C25" s="61"/>
      <c r="D25" s="61"/>
      <c r="E25" s="61"/>
      <c r="F25" s="61"/>
      <c r="G25" s="61"/>
      <c r="H25" s="61"/>
      <c r="I25" s="61"/>
      <c r="J25" s="61"/>
      <c r="K25" s="62"/>
    </row>
    <row r="26" spans="1:11" s="27" customFormat="1" ht="51" x14ac:dyDescent="0.2">
      <c r="A26" s="49" t="s">
        <v>57</v>
      </c>
      <c r="B26" s="39" t="s">
        <v>56</v>
      </c>
      <c r="C26" s="39" t="s">
        <v>58</v>
      </c>
      <c r="D26" s="37" t="s">
        <v>93</v>
      </c>
      <c r="E26" s="39">
        <v>12</v>
      </c>
      <c r="F26" s="39"/>
      <c r="G26" s="37"/>
      <c r="H26" s="41"/>
      <c r="I26" s="32">
        <f t="shared" si="0"/>
        <v>0</v>
      </c>
      <c r="J26" s="40"/>
      <c r="K26" s="48">
        <f t="shared" si="1"/>
        <v>0</v>
      </c>
    </row>
    <row r="27" spans="1:11" s="27" customFormat="1" ht="99.6" customHeight="1" x14ac:dyDescent="0.2">
      <c r="A27" s="60" t="s">
        <v>101</v>
      </c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s="27" customFormat="1" ht="25.5" x14ac:dyDescent="0.2">
      <c r="A28" s="49" t="s">
        <v>59</v>
      </c>
      <c r="B28" s="39">
        <v>1</v>
      </c>
      <c r="C28" s="39" t="s">
        <v>61</v>
      </c>
      <c r="D28" s="37" t="s">
        <v>91</v>
      </c>
      <c r="E28" s="39">
        <v>24</v>
      </c>
      <c r="F28" s="39"/>
      <c r="G28" s="37"/>
      <c r="H28" s="20"/>
      <c r="I28" s="32">
        <f t="shared" si="0"/>
        <v>0</v>
      </c>
      <c r="J28" s="40"/>
      <c r="K28" s="48">
        <f t="shared" si="1"/>
        <v>0</v>
      </c>
    </row>
    <row r="29" spans="1:11" s="27" customFormat="1" ht="25.5" x14ac:dyDescent="0.2">
      <c r="A29" s="49" t="s">
        <v>60</v>
      </c>
      <c r="B29" s="39">
        <v>1</v>
      </c>
      <c r="C29" s="39" t="s">
        <v>61</v>
      </c>
      <c r="D29" s="37" t="s">
        <v>84</v>
      </c>
      <c r="E29" s="39">
        <v>24</v>
      </c>
      <c r="F29" s="39"/>
      <c r="G29" s="37"/>
      <c r="H29" s="20"/>
      <c r="I29" s="32">
        <f t="shared" si="0"/>
        <v>0</v>
      </c>
      <c r="J29" s="40"/>
      <c r="K29" s="48">
        <f t="shared" si="1"/>
        <v>0</v>
      </c>
    </row>
    <row r="30" spans="1:11" s="27" customFormat="1" ht="93.95" customHeight="1" x14ac:dyDescent="0.2">
      <c r="A30" s="60" t="s">
        <v>102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1" spans="1:11" s="27" customFormat="1" ht="25.5" x14ac:dyDescent="0.2">
      <c r="A31" s="49" t="s">
        <v>62</v>
      </c>
      <c r="B31" s="36" t="s">
        <v>30</v>
      </c>
      <c r="C31" s="36" t="s">
        <v>71</v>
      </c>
      <c r="D31" s="37" t="s">
        <v>85</v>
      </c>
      <c r="E31" s="39">
        <v>24</v>
      </c>
      <c r="F31" s="38"/>
      <c r="G31" s="37"/>
      <c r="H31" s="20"/>
      <c r="I31" s="32">
        <f t="shared" si="0"/>
        <v>0</v>
      </c>
      <c r="J31" s="40"/>
      <c r="K31" s="48">
        <f t="shared" si="1"/>
        <v>0</v>
      </c>
    </row>
    <row r="32" spans="1:11" s="27" customFormat="1" ht="25.5" x14ac:dyDescent="0.2">
      <c r="A32" s="49" t="s">
        <v>63</v>
      </c>
      <c r="B32" s="36" t="s">
        <v>19</v>
      </c>
      <c r="C32" s="36" t="s">
        <v>72</v>
      </c>
      <c r="D32" s="37" t="s">
        <v>86</v>
      </c>
      <c r="E32" s="39">
        <v>24</v>
      </c>
      <c r="F32" s="38"/>
      <c r="G32" s="37"/>
      <c r="H32" s="20"/>
      <c r="I32" s="32">
        <f t="shared" si="0"/>
        <v>0</v>
      </c>
      <c r="J32" s="40"/>
      <c r="K32" s="48">
        <f t="shared" si="1"/>
        <v>0</v>
      </c>
    </row>
    <row r="33" spans="1:11" s="27" customFormat="1" ht="25.5" x14ac:dyDescent="0.2">
      <c r="A33" s="49" t="s">
        <v>64</v>
      </c>
      <c r="B33" s="36" t="s">
        <v>19</v>
      </c>
      <c r="C33" s="36" t="s">
        <v>71</v>
      </c>
      <c r="D33" s="37" t="s">
        <v>87</v>
      </c>
      <c r="E33" s="39">
        <v>24</v>
      </c>
      <c r="F33" s="38"/>
      <c r="G33" s="37"/>
      <c r="H33" s="20"/>
      <c r="I33" s="32">
        <f t="shared" si="0"/>
        <v>0</v>
      </c>
      <c r="J33" s="40"/>
      <c r="K33" s="48">
        <f t="shared" si="1"/>
        <v>0</v>
      </c>
    </row>
    <row r="34" spans="1:11" s="27" customFormat="1" ht="12.75" x14ac:dyDescent="0.2">
      <c r="A34" s="49" t="s">
        <v>65</v>
      </c>
      <c r="B34" s="36">
        <v>0</v>
      </c>
      <c r="C34" s="36">
        <v>30</v>
      </c>
      <c r="D34" s="37" t="s">
        <v>88</v>
      </c>
      <c r="E34" s="39">
        <v>24</v>
      </c>
      <c r="F34" s="38"/>
      <c r="G34" s="37"/>
      <c r="H34" s="20"/>
      <c r="I34" s="32">
        <f t="shared" si="0"/>
        <v>0</v>
      </c>
      <c r="J34" s="40"/>
      <c r="K34" s="48">
        <f t="shared" si="1"/>
        <v>0</v>
      </c>
    </row>
    <row r="35" spans="1:11" s="27" customFormat="1" ht="12.75" x14ac:dyDescent="0.2">
      <c r="A35" s="49" t="s">
        <v>66</v>
      </c>
      <c r="B35" s="36">
        <v>1</v>
      </c>
      <c r="C35" s="36">
        <v>45</v>
      </c>
      <c r="D35" s="37" t="s">
        <v>89</v>
      </c>
      <c r="E35" s="39">
        <v>24</v>
      </c>
      <c r="F35" s="38"/>
      <c r="G35" s="37"/>
      <c r="H35" s="20"/>
      <c r="I35" s="32">
        <f t="shared" si="0"/>
        <v>0</v>
      </c>
      <c r="J35" s="40"/>
      <c r="K35" s="48">
        <f t="shared" si="1"/>
        <v>0</v>
      </c>
    </row>
    <row r="36" spans="1:11" s="27" customFormat="1" ht="12.75" x14ac:dyDescent="0.2">
      <c r="A36" s="49" t="s">
        <v>67</v>
      </c>
      <c r="B36" s="36">
        <v>1</v>
      </c>
      <c r="C36" s="36">
        <v>30</v>
      </c>
      <c r="D36" s="37" t="s">
        <v>89</v>
      </c>
      <c r="E36" s="39">
        <v>24</v>
      </c>
      <c r="F36" s="38"/>
      <c r="G36" s="37"/>
      <c r="H36" s="20"/>
      <c r="I36" s="32">
        <f t="shared" si="0"/>
        <v>0</v>
      </c>
      <c r="J36" s="40"/>
      <c r="K36" s="48">
        <f t="shared" si="1"/>
        <v>0</v>
      </c>
    </row>
    <row r="37" spans="1:11" s="27" customFormat="1" ht="25.5" x14ac:dyDescent="0.2">
      <c r="A37" s="49" t="s">
        <v>68</v>
      </c>
      <c r="B37" s="36">
        <v>0</v>
      </c>
      <c r="C37" s="36" t="s">
        <v>71</v>
      </c>
      <c r="D37" s="37" t="s">
        <v>90</v>
      </c>
      <c r="E37" s="39">
        <v>24</v>
      </c>
      <c r="F37" s="38"/>
      <c r="G37" s="37"/>
      <c r="H37" s="20"/>
      <c r="I37" s="32">
        <f t="shared" si="0"/>
        <v>0</v>
      </c>
      <c r="J37" s="40"/>
      <c r="K37" s="48">
        <f t="shared" si="1"/>
        <v>0</v>
      </c>
    </row>
    <row r="38" spans="1:11" s="27" customFormat="1" ht="12.75" x14ac:dyDescent="0.2">
      <c r="A38" s="49" t="s">
        <v>69</v>
      </c>
      <c r="B38" s="36">
        <v>0</v>
      </c>
      <c r="C38" s="36">
        <v>30</v>
      </c>
      <c r="D38" s="44" t="s">
        <v>89</v>
      </c>
      <c r="E38" s="39">
        <v>24</v>
      </c>
      <c r="F38" s="38"/>
      <c r="G38" s="37"/>
      <c r="H38" s="20"/>
      <c r="I38" s="32">
        <f t="shared" si="0"/>
        <v>0</v>
      </c>
      <c r="J38" s="40"/>
      <c r="K38" s="48">
        <f t="shared" si="1"/>
        <v>0</v>
      </c>
    </row>
    <row r="39" spans="1:11" s="27" customFormat="1" ht="13.5" thickBot="1" x14ac:dyDescent="0.25">
      <c r="A39" s="55" t="s">
        <v>70</v>
      </c>
      <c r="B39" s="56"/>
      <c r="C39" s="56"/>
      <c r="D39" s="56"/>
      <c r="E39" s="56"/>
      <c r="F39" s="56"/>
      <c r="G39" s="56"/>
      <c r="H39" s="56"/>
      <c r="I39" s="50">
        <f>SUM(I8:I38)</f>
        <v>0</v>
      </c>
      <c r="J39" s="51" t="s">
        <v>12</v>
      </c>
      <c r="K39" s="52">
        <f>SUM(K8:K38)</f>
        <v>0</v>
      </c>
    </row>
    <row r="40" spans="1:11" s="27" customFormat="1" ht="12.75" x14ac:dyDescent="0.2">
      <c r="A40" s="43"/>
      <c r="J40" s="42"/>
    </row>
    <row r="42" spans="1:11" ht="15.75" x14ac:dyDescent="0.25">
      <c r="A42" s="72" t="s">
        <v>103</v>
      </c>
      <c r="B42" s="72"/>
      <c r="C42" s="72"/>
      <c r="D42" s="72"/>
    </row>
    <row r="43" spans="1:11" ht="15.75" x14ac:dyDescent="0.25">
      <c r="A43" s="72" t="s">
        <v>104</v>
      </c>
      <c r="B43" s="72"/>
      <c r="C43" s="72"/>
      <c r="D43" s="72"/>
    </row>
    <row r="44" spans="1:11" ht="15.75" x14ac:dyDescent="0.25">
      <c r="A44" s="72" t="s">
        <v>105</v>
      </c>
      <c r="B44" s="72"/>
      <c r="C44" s="72"/>
      <c r="D44" s="72"/>
    </row>
  </sheetData>
  <mergeCells count="16">
    <mergeCell ref="A42:D42"/>
    <mergeCell ref="A43:D43"/>
    <mergeCell ref="A44:D44"/>
    <mergeCell ref="A13:K13"/>
    <mergeCell ref="A16:K16"/>
    <mergeCell ref="A18:K18"/>
    <mergeCell ref="I1:K1"/>
    <mergeCell ref="A3:H3"/>
    <mergeCell ref="A4:I4"/>
    <mergeCell ref="A7:K7"/>
    <mergeCell ref="A10:K10"/>
    <mergeCell ref="A39:H39"/>
    <mergeCell ref="A20:K20"/>
    <mergeCell ref="A27:K27"/>
    <mergeCell ref="A30:K30"/>
    <mergeCell ref="A25:K25"/>
  </mergeCells>
  <phoneticPr fontId="18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1F93-F7AD-4541-AEAD-39E58ECAE952}">
  <sheetPr>
    <pageSetUpPr fitToPage="1"/>
  </sheetPr>
  <dimension ref="A1:K13"/>
  <sheetViews>
    <sheetView workbookViewId="0">
      <selection activeCell="O10" sqref="O10"/>
    </sheetView>
  </sheetViews>
  <sheetFormatPr defaultRowHeight="15" x14ac:dyDescent="0.25"/>
  <cols>
    <col min="4" max="4" width="33.5703125" customWidth="1"/>
    <col min="7" max="7" width="13" customWidth="1"/>
    <col min="9" max="9" width="12.140625" customWidth="1"/>
    <col min="11" max="11" width="10.5703125" customWidth="1"/>
  </cols>
  <sheetData>
    <row r="1" spans="1:11" x14ac:dyDescent="0.25">
      <c r="I1" s="53" t="s">
        <v>21</v>
      </c>
      <c r="J1" s="53"/>
      <c r="K1" s="53"/>
    </row>
    <row r="3" spans="1:11" ht="16.5" x14ac:dyDescent="0.3">
      <c r="A3" s="70" t="s">
        <v>36</v>
      </c>
      <c r="B3" s="70"/>
      <c r="C3" s="70"/>
      <c r="D3" s="70"/>
      <c r="E3" s="70"/>
      <c r="F3" s="70"/>
      <c r="G3" s="70"/>
      <c r="H3" s="70"/>
      <c r="I3" s="23"/>
      <c r="J3" s="15"/>
      <c r="K3" s="3"/>
    </row>
    <row r="4" spans="1:11" ht="17.25" thickBot="1" x14ac:dyDescent="0.3">
      <c r="A4" s="71" t="s">
        <v>41</v>
      </c>
      <c r="B4" s="71"/>
      <c r="C4" s="71"/>
      <c r="D4" s="71"/>
      <c r="E4" s="71"/>
      <c r="F4" s="71"/>
      <c r="G4" s="71"/>
      <c r="H4" s="71"/>
      <c r="I4" s="71"/>
      <c r="J4" s="15"/>
      <c r="K4" s="3"/>
    </row>
    <row r="5" spans="1:11" ht="39" thickBot="1" x14ac:dyDescent="0.3">
      <c r="A5" s="11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13</v>
      </c>
      <c r="I5" s="6" t="s">
        <v>14</v>
      </c>
      <c r="J5" s="6" t="s">
        <v>18</v>
      </c>
      <c r="K5" s="6" t="s">
        <v>8</v>
      </c>
    </row>
    <row r="6" spans="1:11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 t="s">
        <v>9</v>
      </c>
      <c r="J6" s="5">
        <v>10</v>
      </c>
      <c r="K6" s="5" t="s">
        <v>10</v>
      </c>
    </row>
    <row r="7" spans="1:11" ht="64.5" thickBot="1" x14ac:dyDescent="0.3">
      <c r="A7" s="10" t="s">
        <v>16</v>
      </c>
      <c r="B7" s="7">
        <v>0</v>
      </c>
      <c r="C7" s="7" t="s">
        <v>22</v>
      </c>
      <c r="D7" s="8" t="s">
        <v>23</v>
      </c>
      <c r="E7" s="7">
        <v>24</v>
      </c>
      <c r="F7" s="7"/>
      <c r="G7" s="28"/>
      <c r="H7" s="24"/>
      <c r="I7" s="25">
        <f>E7*H7</f>
        <v>0</v>
      </c>
      <c r="J7" s="19"/>
      <c r="K7" s="25">
        <f>I7*1.08</f>
        <v>0</v>
      </c>
    </row>
    <row r="8" spans="1:11" ht="51.75" thickBot="1" x14ac:dyDescent="0.3">
      <c r="A8" s="10" t="s">
        <v>17</v>
      </c>
      <c r="B8" s="7">
        <v>2</v>
      </c>
      <c r="C8" s="28" t="s">
        <v>24</v>
      </c>
      <c r="D8" s="8" t="s">
        <v>25</v>
      </c>
      <c r="E8" s="7">
        <v>24</v>
      </c>
      <c r="F8" s="7"/>
      <c r="G8" s="45"/>
      <c r="H8" s="24"/>
      <c r="I8" s="25">
        <f t="shared" ref="I8:I11" si="0">E8*H8</f>
        <v>0</v>
      </c>
      <c r="J8" s="19"/>
      <c r="K8" s="25">
        <f t="shared" ref="K8:K11" si="1">I8*1.08</f>
        <v>0</v>
      </c>
    </row>
    <row r="9" spans="1:11" ht="51.75" thickBot="1" x14ac:dyDescent="0.3">
      <c r="A9" s="10" t="s">
        <v>26</v>
      </c>
      <c r="B9" s="7">
        <v>0</v>
      </c>
      <c r="C9" s="7" t="s">
        <v>27</v>
      </c>
      <c r="D9" s="8" t="s">
        <v>28</v>
      </c>
      <c r="E9" s="18">
        <v>24</v>
      </c>
      <c r="F9" s="7"/>
      <c r="G9" s="28"/>
      <c r="H9" s="24"/>
      <c r="I9" s="25">
        <f t="shared" si="0"/>
        <v>0</v>
      </c>
      <c r="J9" s="19"/>
      <c r="K9" s="25">
        <f t="shared" si="1"/>
        <v>0</v>
      </c>
    </row>
    <row r="10" spans="1:11" ht="64.5" thickBot="1" x14ac:dyDescent="0.3">
      <c r="A10" s="10" t="s">
        <v>29</v>
      </c>
      <c r="B10" s="7" t="s">
        <v>30</v>
      </c>
      <c r="C10" s="7" t="s">
        <v>39</v>
      </c>
      <c r="D10" s="8" t="s">
        <v>42</v>
      </c>
      <c r="E10" s="18">
        <v>24</v>
      </c>
      <c r="F10" s="7"/>
      <c r="G10" s="28"/>
      <c r="H10" s="24"/>
      <c r="I10" s="25">
        <f t="shared" si="0"/>
        <v>0</v>
      </c>
      <c r="J10" s="19"/>
      <c r="K10" s="25">
        <f t="shared" si="1"/>
        <v>0</v>
      </c>
    </row>
    <row r="11" spans="1:11" ht="64.5" thickBot="1" x14ac:dyDescent="0.3">
      <c r="A11" s="10" t="s">
        <v>31</v>
      </c>
      <c r="B11" s="7">
        <v>0</v>
      </c>
      <c r="C11" s="7" t="s">
        <v>32</v>
      </c>
      <c r="D11" s="8" t="s">
        <v>43</v>
      </c>
      <c r="E11" s="18">
        <v>24</v>
      </c>
      <c r="F11" s="7"/>
      <c r="G11" s="28"/>
      <c r="H11" s="24"/>
      <c r="I11" s="25">
        <f t="shared" si="0"/>
        <v>0</v>
      </c>
      <c r="J11" s="19"/>
      <c r="K11" s="25">
        <f t="shared" si="1"/>
        <v>0</v>
      </c>
    </row>
    <row r="12" spans="1:11" ht="15.75" thickBot="1" x14ac:dyDescent="0.3">
      <c r="A12" s="67" t="s">
        <v>44</v>
      </c>
      <c r="B12" s="68"/>
      <c r="C12" s="68"/>
      <c r="D12" s="68"/>
      <c r="E12" s="68"/>
      <c r="F12" s="68"/>
      <c r="G12" s="68"/>
      <c r="H12" s="69"/>
      <c r="I12" s="26">
        <f>SUM(I7:I11)</f>
        <v>0</v>
      </c>
      <c r="J12" s="9" t="s">
        <v>12</v>
      </c>
      <c r="K12" s="26">
        <f>SUM(K7:K11)</f>
        <v>0</v>
      </c>
    </row>
    <row r="13" spans="1:1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</sheetData>
  <mergeCells count="4">
    <mergeCell ref="I1:K1"/>
    <mergeCell ref="A3:H3"/>
    <mergeCell ref="A4:I4"/>
    <mergeCell ref="A12:H1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Zadanie 2</vt:lpstr>
      <vt:lpstr>Zadanie 10</vt:lpstr>
      <vt:lpstr>'Zadanie 10'!Obszar_wydruku</vt:lpstr>
      <vt:lpstr>'Zadanie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Nowakowski</dc:creator>
  <cp:lastModifiedBy>Nowakowski Rafał</cp:lastModifiedBy>
  <cp:lastPrinted>2023-08-02T10:43:31Z</cp:lastPrinted>
  <dcterms:created xsi:type="dcterms:W3CDTF">2022-06-30T09:07:40Z</dcterms:created>
  <dcterms:modified xsi:type="dcterms:W3CDTF">2023-08-16T09:46:23Z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2022-06-30T09:07:41Z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695792e4-3409-4e7a-adac-e3ccfda34cd7</vt:lpwstr>
  </property>
  <property fmtid="{D5CDD505-2E9C-101B-9397-08002B2CF9AE}" pid="8" name="MSIP_Label_a8de25a8-ef47-40a7-b7ec-c38f3edc2acf_ContentBits">
    <vt:lpwstr>0</vt:lpwstr>
  </property>
</Properties>
</file>