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<sst xmlns="http://schemas.openxmlformats.org/spreadsheetml/2006/main" count="166" uniqueCount="118">
  <si>
    <t>Lp.</t>
  </si>
  <si>
    <t>Podstawa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</si>
  <si>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</si>
  <si>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</si>
  <si>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</si>
  <si>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</si>
  <si>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</si>
  <si>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</si>
  <si>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</si>
  <si>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</si>
  <si>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</si>
  <si>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</si>
  <si>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</si>
  <si>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</si>
  <si>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</si>
  <si>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</si>
  <si>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ROBOTY PRZYGOTOWAWCZE</t>
  </si>
  <si>
    <t>KNNR 1 0111-01</t>
  </si>
  <si>
    <t/>
  </si>
  <si>
    <t>Roboty pomiarowe przy liniowych robotach ziemnych - trasa dróg w terenie równinnym</t>
  </si>
  <si>
    <t>km</t>
  </si>
  <si>
    <t>RAZEM 1 ROBOTY PRZYGOTOWAWCZE</t>
  </si>
  <si>
    <t>ROBOTY ZIEMNE</t>
  </si>
  <si>
    <t>2.1</t>
  </si>
  <si>
    <t>Zdjęcie humusu</t>
  </si>
  <si>
    <t>KNNR 1 0113-01</t>
  </si>
  <si>
    <t>Usunięcie warstwy ziemi urodzajnej (humusu) o grubości do 10 cm ze składowaniem i odwozem na koszt Wykonawcy</t>
  </si>
  <si>
    <t>m2</t>
  </si>
  <si>
    <t>KNNR 1 0205-03</t>
  </si>
  <si>
    <t>Roboty ziemne wykonywane koparkami przedsiębiernymi o poj. łyżki 0.40 m3 w gruncie kat. I-III w ziemi uprzednio zmagazynowanej w hałdach z transportem urobku samochodami samowyładowczymi na odkład. Miejsce odkładu zapewni wykonawca i musi ono być zaakceptowane przez Inżyniera</t>
  </si>
  <si>
    <t>m3</t>
  </si>
  <si>
    <t>KNNR 1 0311-01</t>
  </si>
  <si>
    <t>Ręczne formowanie nasypów z gruntu kat. I-II dostarczonego samochodami samowyładowczymi</t>
  </si>
  <si>
    <t>RAZEM 2.1 Zdjęcie humusu</t>
  </si>
  <si>
    <t>2.2</t>
  </si>
  <si>
    <t>Odwodnienie</t>
  </si>
  <si>
    <t>KNNR 1 0210-01</t>
  </si>
  <si>
    <t>Wykopy oraz przekopy o głębokości do 3.0 m wykonywane na odkład koparkami podsiębiernymi o pojemności łyżki 0.15 m3 w gruncie kat. I-III
- przykanaliki
- rów kryty fi 400</t>
  </si>
  <si>
    <t>KNNR 11 0501-05</t>
  </si>
  <si>
    <t>Podłoża i obsypki z kruszyw naturalnych dowiezionych G1 z zagęszczeniem warstwami gr. 20 cm, Is=1,0
- przykanaliki
- rów kryty fi 400</t>
  </si>
  <si>
    <t>KNNR 11 0405-03</t>
  </si>
  <si>
    <t>Studnie rewizyjne z kręgów betonowych o śr. 1000 mm z włazem żeliwnym typu ciężkiego wypełnionym betonem i osadnikiem h=0,50 m na ławie z betonu C12/15, gr. 20 cm wraz z wykonaniem wykopu i zasypaniem</t>
  </si>
  <si>
    <t>szt.</t>
  </si>
  <si>
    <t>KNNR 11 0405-07</t>
  </si>
  <si>
    <t>Studnie rewizyjne z kręgów betonowych o śr. 1500 mm z włazem żeliwnym typu ciężkiego wypełnionym betonem i osadnikiem h=0,50 m na ławie z betonu C12/15, gr. 20 cm wraz z wykonaniem wykopu i zasypaniem</t>
  </si>
  <si>
    <t>9</t>
  </si>
  <si>
    <t>KNNR 4 1424-02</t>
  </si>
  <si>
    <t>Studzienki ściekowe uliczne betonowe o śr.500 mm z osadnikiem h=0,50m i kratą posadowioną na ławie fundamentowej gr. 20 cm z betonu klasy C12/15 wraz z wykonaniem wykopu i zasypaniem</t>
  </si>
  <si>
    <t>10</t>
  </si>
  <si>
    <t>KNNR 4 1308-06</t>
  </si>
  <si>
    <t>Kanały z rur PVC łączonych na wcisk o śr. zewn. 400 mm</t>
  </si>
  <si>
    <t>m</t>
  </si>
  <si>
    <t>11</t>
  </si>
  <si>
    <t>KNNR 4 1308-03</t>
  </si>
  <si>
    <t>Kanały z rur PVC łączonych na wcisk o śr. zewn. 200 mm</t>
  </si>
  <si>
    <t>RAZEM 2.2 Odwodnienie</t>
  </si>
  <si>
    <t>ELEMENTY ULIC</t>
  </si>
  <si>
    <t>3.1</t>
  </si>
  <si>
    <t>Krawężniki betonowe</t>
  </si>
  <si>
    <t>12</t>
  </si>
  <si>
    <t>KNR 2-31 0401-04</t>
  </si>
  <si>
    <t>Rowki pod krawężniki i ławy krawężnikowe o wymiarach 30x30 cm w gruncie kat.III-IV</t>
  </si>
  <si>
    <t>13</t>
  </si>
  <si>
    <t>KNNR 6 0403-03</t>
  </si>
  <si>
    <t>Krawężniki betonowe wystające o wymiarach 15x30 cm z wykonaniem ław betonowych na podsypce cementowo-piaskowej</t>
  </si>
  <si>
    <t>RAZEM 3.1 Krawężniki betonowe</t>
  </si>
  <si>
    <t>3.2</t>
  </si>
  <si>
    <t>Betonowe obrzeża chodnikowe</t>
  </si>
  <si>
    <t>14</t>
  </si>
  <si>
    <t>KNNR 6 0404-05</t>
  </si>
  <si>
    <t>Obrzeża betonowe o wymiarach 30x8 cm na ławie betonowej z oporem z betonu C12/15 i podsypce cementowo-piaskowej, spoiny wypełnione zaprawą cementową</t>
  </si>
  <si>
    <t>RAZEM 3.2 Betonowe obrzeża chodnikowe</t>
  </si>
  <si>
    <t>3.3</t>
  </si>
  <si>
    <t>Korytka</t>
  </si>
  <si>
    <t>15</t>
  </si>
  <si>
    <t>KNR AT-03 0401-02</t>
  </si>
  <si>
    <t>Ścieki uliczne (korytka) z prefabrykatów betonowych 50x50x15 cm na ławie betonowej</t>
  </si>
  <si>
    <t>RAZEM 3.3 Korytka</t>
  </si>
  <si>
    <t>3.4</t>
  </si>
  <si>
    <t>Chodniki z brukowej kostki betonowej</t>
  </si>
  <si>
    <t>16</t>
  </si>
  <si>
    <t>KNNR 6 0103-03</t>
  </si>
  <si>
    <t>Profilowanie i zagęszczanie podłoża wykonywane mechanicznie w gruncie kat. II-IV pod warstwy konstrukcyjne nawierzchni (chodnik+ zjazdy)</t>
  </si>
  <si>
    <t>17</t>
  </si>
  <si>
    <t>KNNR 6 0113-06</t>
  </si>
  <si>
    <t>Warstwa podbudowy z mieszanki niezwiązanej 0/31,5 mm o grubości warstwy po zagęszczeniu 15 cm (chodnik+zjazdy)</t>
  </si>
  <si>
    <t>18</t>
  </si>
  <si>
    <t>KNNR 6 0113-05</t>
  </si>
  <si>
    <t>Warstwa górna podbudowy z kruszyw łamanych o grubości po zagęszczeniu 10 cm (chodnik)</t>
  </si>
  <si>
    <t>19</t>
  </si>
  <si>
    <t>KNNR 6 0502-02</t>
  </si>
  <si>
    <t>Chodniki z kostki brukowej betonowej grubości 6 cm na podsypce cementowo-piaskowej gr. 5 cm z wypełnieniem spoin piaskiem</t>
  </si>
  <si>
    <t>RAZEM 3.4 Chodniki z brukowej kostki betonowej</t>
  </si>
  <si>
    <t>RAZEM 3 ELEMENTY ULIC</t>
  </si>
  <si>
    <t>ZJAZDY</t>
  </si>
  <si>
    <t>20</t>
  </si>
  <si>
    <t>KNNR 6 0109-02</t>
  </si>
  <si>
    <t>Podbudowy betonowe o grubości po zagęszczeniu 15 cm pielęgnowane piaskiem i wodą (zjazdy)</t>
  </si>
  <si>
    <t>21</t>
  </si>
  <si>
    <t>KNNR 6 0502-03</t>
  </si>
  <si>
    <t>Chodniki z kostki brukowej betonowej grubości 8 cm na podsypce cementowo-piaskowej gr 4 cm z wypełnieniem spoin piaskiem (kostka kolor ciemny)</t>
  </si>
  <si>
    <t>RAZEM 4 ZJAZDY</t>
  </si>
  <si>
    <t>Wartość kosztorysu netto:</t>
  </si>
  <si>
    <t>VAT (23%):</t>
  </si>
  <si>
    <t>Wartość kosztorysu brutto: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</si>
  <si>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</si>
  <si>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</si>
  <si>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</si>
  <si>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</si>
  <si>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</si>
  <si>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</si>
  <si>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</si>
  <si>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</si>
  <si>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</si>
  <si>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</si>
  <si>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</si>
  <si>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składany w postępowaniu o udzielenie zamówienia publicznego pn.:
</t>
    </r>
    <r>
      <rPr>
        <b/>
        <sz val="11"/>
        <color indexed="8"/>
        <rFont val="Calibri"/>
        <family val="2"/>
      </rPr>
      <t>"Przebudowa drogi powiatowej Nr 1785R Boratyn - Zamiechów w miejscowości Dobkowice poprzez budowę chodnika"</t>
    </r>
    <r>
      <rPr>
        <sz val="11"/>
        <color theme="1"/>
        <rFont val="Calibri"/>
        <family val="2"/>
      </rPr>
      <t xml:space="preserve">
prowadzonym przez Powiatowy Zarząd Dróg w Jarosławiu, ul. Jana Pawła II 17, 37-500 Jarosław
</t>
    </r>
  </si>
  <si>
    <r>
      <t xml:space="preserve">Numer postępowania :  </t>
    </r>
    <r>
      <rPr>
        <b/>
        <sz val="10"/>
        <rFont val="Arial"/>
        <family val="2"/>
      </rPr>
      <t>ZP.271.1.24.2023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</si>
</sst>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  <numFmt numFmtId="174" formatCode="#,##0.00\ &quot;zł&quot;"/>
  </numFmts>
  <fonts count="6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172" fontId="54" fillId="12" borderId="10" xfId="0" applyNumberFormat="1" applyFont="1" applyFill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vertical="center" wrapText="1"/>
      <protection/>
    </xf>
    <xf numFmtId="173" fontId="55" fillId="0" borderId="10" xfId="0" applyNumberFormat="1" applyFont="1" applyBorder="1" applyAlignment="1" applyProtection="1">
      <alignment vertical="center" wrapText="1"/>
      <protection/>
    </xf>
    <xf numFmtId="172" fontId="55" fillId="0" borderId="10" xfId="0" applyNumberFormat="1" applyFont="1" applyBorder="1" applyAlignment="1" applyProtection="1">
      <alignment vertical="center" wrapText="1"/>
      <protection/>
    </xf>
    <xf numFmtId="172" fontId="54" fillId="6" borderId="10" xfId="0" applyNumberFormat="1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6" fillId="0" borderId="0" xfId="0" applyNumberFormat="1" applyFont="1" applyAlignment="1">
      <alignment horizontal="center" vertical="center"/>
    </xf>
    <xf numFmtId="17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174" fontId="34" fillId="0" borderId="0" xfId="0" applyNumberFormat="1" applyFont="1" applyAlignment="1">
      <alignment horizontal="center"/>
    </xf>
    <xf numFmtId="174" fontId="34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0" fillId="0" borderId="11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7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4.28125" style="0" customWidth="1"/>
    <col min="2" max="3" width="28.57421875" style="0" customWidth="1"/>
    <col min="4" max="4" width="57.140625" style="0" customWidth="1"/>
    <col min="5" max="7" width="14.28125" style="0" customWidth="1"/>
    <col min="8" max="8" width="21.28125" style="0" customWidth="1"/>
  </cols>
  <sheetData>
    <row r="1" spans="1:8" ht="15">
      <c r="A1" s="12" t="s">
        <v>117</v>
      </c>
      <c r="B1" s="13"/>
      <c r="G1" s="9"/>
      <c r="H1" s="14" t="s">
        <v>108</v>
      </c>
    </row>
    <row r="3" ht="105">
      <c r="H3" s="15" t="s">
        <v>109</v>
      </c>
    </row>
    <row r="4" ht="15">
      <c r="H4" s="15"/>
    </row>
    <row r="5" spans="1:8" ht="15">
      <c r="A5" s="16" t="s">
        <v>110</v>
      </c>
      <c r="G5" s="11"/>
      <c r="H5" s="9"/>
    </row>
    <row r="6" spans="1:8" ht="15">
      <c r="A6" s="18" t="s">
        <v>111</v>
      </c>
      <c r="B6" s="18"/>
      <c r="C6" s="18"/>
      <c r="D6" s="18"/>
      <c r="E6" s="18"/>
      <c r="F6" s="18"/>
      <c r="G6" s="18"/>
      <c r="H6" s="9"/>
    </row>
    <row r="7" spans="7:8" ht="15">
      <c r="G7" s="11"/>
      <c r="H7" s="9"/>
    </row>
    <row r="8" spans="7:8" ht="15">
      <c r="G8" s="11"/>
      <c r="H8" s="9"/>
    </row>
    <row r="9" spans="7:8" ht="15">
      <c r="G9" s="11"/>
      <c r="H9" s="9"/>
    </row>
    <row r="10" spans="1:8" ht="15">
      <c r="A10" s="17" t="s">
        <v>112</v>
      </c>
      <c r="G10" s="11"/>
      <c r="H10" s="9"/>
    </row>
    <row r="11" spans="1:8" ht="15">
      <c r="A11" s="17"/>
      <c r="G11" s="11"/>
      <c r="H11" s="9"/>
    </row>
    <row r="12" spans="1:8" ht="15">
      <c r="A12" s="19" t="s">
        <v>113</v>
      </c>
      <c r="B12" s="19"/>
      <c r="G12" s="11"/>
      <c r="H12" s="9"/>
    </row>
    <row r="13" spans="1:8" ht="15">
      <c r="A13" s="17"/>
      <c r="G13" s="11"/>
      <c r="H13" s="9"/>
    </row>
    <row r="14" spans="1:8" ht="15">
      <c r="A14" s="17"/>
      <c r="G14" s="11"/>
      <c r="H14" s="9"/>
    </row>
    <row r="15" spans="1:8" ht="15">
      <c r="A15" s="20" t="s">
        <v>114</v>
      </c>
      <c r="B15" s="20"/>
      <c r="G15" s="11"/>
      <c r="H15" s="9"/>
    </row>
    <row r="16" spans="7:8" ht="15">
      <c r="G16" s="11"/>
      <c r="H16" s="9"/>
    </row>
    <row r="17" spans="1:8" ht="18.75">
      <c r="A17" s="21" t="s">
        <v>115</v>
      </c>
      <c r="B17" s="22"/>
      <c r="C17" s="22"/>
      <c r="D17" s="22"/>
      <c r="E17" s="22"/>
      <c r="F17" s="22"/>
      <c r="G17" s="22"/>
      <c r="H17" s="22"/>
    </row>
    <row r="18" spans="1:8" ht="51" customHeight="1">
      <c r="A18" s="23" t="s">
        <v>116</v>
      </c>
      <c r="B18" s="24"/>
      <c r="C18" s="24"/>
      <c r="D18" s="24"/>
      <c r="E18" s="24"/>
      <c r="F18" s="24"/>
      <c r="G18" s="24"/>
      <c r="H18" s="24"/>
    </row>
    <row r="21" spans="1:8" ht="1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</row>
    <row r="22" spans="1:8" ht="15">
      <c r="A22" s="1" t="s">
        <v>8</v>
      </c>
      <c r="B22" s="1" t="s">
        <v>9</v>
      </c>
      <c r="C22" s="1" t="s">
        <v>10</v>
      </c>
      <c r="D22" s="1" t="s">
        <v>11</v>
      </c>
      <c r="E22" s="1" t="s">
        <v>12</v>
      </c>
      <c r="F22" s="1" t="s">
        <v>13</v>
      </c>
      <c r="G22" s="1" t="s">
        <v>14</v>
      </c>
      <c r="H22" s="1" t="s">
        <v>15</v>
      </c>
    </row>
    <row r="23" spans="1:8" ht="15">
      <c r="A23" s="2" t="s">
        <v>8</v>
      </c>
      <c r="B23" s="2"/>
      <c r="C23" s="2"/>
      <c r="D23" s="2" t="s">
        <v>16</v>
      </c>
      <c r="E23" s="2"/>
      <c r="F23" s="2"/>
      <c r="G23" s="2"/>
      <c r="H23" s="2"/>
    </row>
    <row r="24" spans="1:8" ht="15" customHeight="1">
      <c r="A24" s="3" t="s">
        <v>8</v>
      </c>
      <c r="B24" s="3" t="s">
        <v>17</v>
      </c>
      <c r="C24" s="3" t="s">
        <v>18</v>
      </c>
      <c r="D24" s="3" t="s">
        <v>19</v>
      </c>
      <c r="E24" s="3" t="s">
        <v>20</v>
      </c>
      <c r="F24" s="4">
        <v>0.115</v>
      </c>
      <c r="G24" s="5"/>
      <c r="H24" s="5">
        <f>F24*G24</f>
        <v>0</v>
      </c>
    </row>
    <row r="25" spans="1:8" ht="15">
      <c r="A25" s="6"/>
      <c r="B25" s="6"/>
      <c r="C25" s="6"/>
      <c r="D25" s="6" t="s">
        <v>21</v>
      </c>
      <c r="E25" s="6"/>
      <c r="F25" s="6"/>
      <c r="G25" s="6"/>
      <c r="H25" s="6">
        <f>H24</f>
        <v>0</v>
      </c>
    </row>
    <row r="26" spans="1:8" ht="15">
      <c r="A26" s="2" t="s">
        <v>9</v>
      </c>
      <c r="B26" s="2"/>
      <c r="C26" s="2"/>
      <c r="D26" s="2" t="s">
        <v>22</v>
      </c>
      <c r="E26" s="2"/>
      <c r="F26" s="2"/>
      <c r="G26" s="2"/>
      <c r="H26" s="2"/>
    </row>
    <row r="27" spans="1:8" ht="15">
      <c r="A27" s="2" t="s">
        <v>23</v>
      </c>
      <c r="B27" s="2"/>
      <c r="C27" s="2"/>
      <c r="D27" s="2" t="s">
        <v>24</v>
      </c>
      <c r="E27" s="2"/>
      <c r="F27" s="2"/>
      <c r="G27" s="2"/>
      <c r="H27" s="2"/>
    </row>
    <row r="28" spans="1:8" ht="49.5">
      <c r="A28" s="3" t="s">
        <v>9</v>
      </c>
      <c r="B28" s="3" t="s">
        <v>25</v>
      </c>
      <c r="C28" s="3" t="s">
        <v>18</v>
      </c>
      <c r="D28" s="3" t="s">
        <v>26</v>
      </c>
      <c r="E28" s="3" t="s">
        <v>27</v>
      </c>
      <c r="F28" s="4">
        <v>172.5</v>
      </c>
      <c r="G28" s="5"/>
      <c r="H28" s="5">
        <f>F28*G28</f>
        <v>0</v>
      </c>
    </row>
    <row r="29" spans="1:8" ht="115.5">
      <c r="A29" s="3" t="s">
        <v>10</v>
      </c>
      <c r="B29" s="3" t="s">
        <v>28</v>
      </c>
      <c r="C29" s="3" t="s">
        <v>18</v>
      </c>
      <c r="D29" s="3" t="s">
        <v>29</v>
      </c>
      <c r="E29" s="3" t="s">
        <v>30</v>
      </c>
      <c r="F29" s="4">
        <v>82.74</v>
      </c>
      <c r="G29" s="5"/>
      <c r="H29" s="5">
        <f>F29*G29</f>
        <v>0</v>
      </c>
    </row>
    <row r="30" spans="1:8" ht="33">
      <c r="A30" s="3" t="s">
        <v>11</v>
      </c>
      <c r="B30" s="3" t="s">
        <v>31</v>
      </c>
      <c r="C30" s="3" t="s">
        <v>18</v>
      </c>
      <c r="D30" s="3" t="s">
        <v>32</v>
      </c>
      <c r="E30" s="3" t="s">
        <v>30</v>
      </c>
      <c r="F30" s="4">
        <v>82.74</v>
      </c>
      <c r="G30" s="5"/>
      <c r="H30" s="5">
        <f>F30*G30</f>
        <v>0</v>
      </c>
    </row>
    <row r="31" spans="1:8" ht="15" customHeight="1">
      <c r="A31" s="6"/>
      <c r="B31" s="6"/>
      <c r="C31" s="6"/>
      <c r="D31" s="6" t="s">
        <v>33</v>
      </c>
      <c r="E31" s="6"/>
      <c r="F31" s="6"/>
      <c r="G31" s="6"/>
      <c r="H31" s="6">
        <f>SUM(H28:H30)</f>
        <v>0</v>
      </c>
    </row>
    <row r="32" spans="1:8" ht="15">
      <c r="A32" s="2" t="s">
        <v>34</v>
      </c>
      <c r="B32" s="2"/>
      <c r="C32" s="2"/>
      <c r="D32" s="2" t="s">
        <v>35</v>
      </c>
      <c r="E32" s="2"/>
      <c r="F32" s="2"/>
      <c r="G32" s="2"/>
      <c r="H32" s="2"/>
    </row>
    <row r="33" spans="1:8" ht="82.5">
      <c r="A33" s="3" t="s">
        <v>12</v>
      </c>
      <c r="B33" s="3" t="s">
        <v>36</v>
      </c>
      <c r="C33" s="3" t="s">
        <v>18</v>
      </c>
      <c r="D33" s="3" t="s">
        <v>37</v>
      </c>
      <c r="E33" s="3" t="s">
        <v>30</v>
      </c>
      <c r="F33" s="4">
        <v>98</v>
      </c>
      <c r="G33" s="5"/>
      <c r="H33" s="5">
        <f aca="true" t="shared" si="0" ref="H33:H39">F33*G33</f>
        <v>0</v>
      </c>
    </row>
    <row r="34" spans="1:8" ht="82.5">
      <c r="A34" s="3" t="s">
        <v>13</v>
      </c>
      <c r="B34" s="3" t="s">
        <v>38</v>
      </c>
      <c r="C34" s="3" t="s">
        <v>18</v>
      </c>
      <c r="D34" s="3" t="s">
        <v>39</v>
      </c>
      <c r="E34" s="3" t="s">
        <v>30</v>
      </c>
      <c r="F34" s="4">
        <v>50.4</v>
      </c>
      <c r="G34" s="5"/>
      <c r="H34" s="5">
        <f t="shared" si="0"/>
        <v>0</v>
      </c>
    </row>
    <row r="35" spans="1:8" ht="82.5">
      <c r="A35" s="3" t="s">
        <v>14</v>
      </c>
      <c r="B35" s="3" t="s">
        <v>40</v>
      </c>
      <c r="C35" s="3" t="s">
        <v>18</v>
      </c>
      <c r="D35" s="3" t="s">
        <v>41</v>
      </c>
      <c r="E35" s="3" t="s">
        <v>42</v>
      </c>
      <c r="F35" s="4">
        <v>2</v>
      </c>
      <c r="G35" s="5"/>
      <c r="H35" s="5">
        <f t="shared" si="0"/>
        <v>0</v>
      </c>
    </row>
    <row r="36" spans="1:8" ht="82.5">
      <c r="A36" s="3" t="s">
        <v>15</v>
      </c>
      <c r="B36" s="3" t="s">
        <v>43</v>
      </c>
      <c r="C36" s="3" t="s">
        <v>18</v>
      </c>
      <c r="D36" s="3" t="s">
        <v>44</v>
      </c>
      <c r="E36" s="3" t="s">
        <v>42</v>
      </c>
      <c r="F36" s="4">
        <v>3</v>
      </c>
      <c r="G36" s="5"/>
      <c r="H36" s="5">
        <f t="shared" si="0"/>
        <v>0</v>
      </c>
    </row>
    <row r="37" spans="1:8" ht="66">
      <c r="A37" s="3" t="s">
        <v>45</v>
      </c>
      <c r="B37" s="3" t="s">
        <v>46</v>
      </c>
      <c r="C37" s="3" t="s">
        <v>18</v>
      </c>
      <c r="D37" s="3" t="s">
        <v>47</v>
      </c>
      <c r="E37" s="3" t="s">
        <v>42</v>
      </c>
      <c r="F37" s="4">
        <v>5</v>
      </c>
      <c r="G37" s="5"/>
      <c r="H37" s="5">
        <f t="shared" si="0"/>
        <v>0</v>
      </c>
    </row>
    <row r="38" spans="1:8" ht="33">
      <c r="A38" s="3" t="s">
        <v>48</v>
      </c>
      <c r="B38" s="3" t="s">
        <v>49</v>
      </c>
      <c r="C38" s="3" t="s">
        <v>18</v>
      </c>
      <c r="D38" s="3" t="s">
        <v>50</v>
      </c>
      <c r="E38" s="3" t="s">
        <v>51</v>
      </c>
      <c r="F38" s="4">
        <v>140</v>
      </c>
      <c r="G38" s="5"/>
      <c r="H38" s="5">
        <f t="shared" si="0"/>
        <v>0</v>
      </c>
    </row>
    <row r="39" spans="1:8" ht="33">
      <c r="A39" s="3" t="s">
        <v>52</v>
      </c>
      <c r="B39" s="3" t="s">
        <v>53</v>
      </c>
      <c r="C39" s="3" t="s">
        <v>18</v>
      </c>
      <c r="D39" s="3" t="s">
        <v>54</v>
      </c>
      <c r="E39" s="3" t="s">
        <v>51</v>
      </c>
      <c r="F39" s="4">
        <v>10</v>
      </c>
      <c r="G39" s="5"/>
      <c r="H39" s="5">
        <f t="shared" si="0"/>
        <v>0</v>
      </c>
    </row>
    <row r="40" spans="1:8" ht="15">
      <c r="A40" s="6"/>
      <c r="B40" s="6"/>
      <c r="C40" s="6"/>
      <c r="D40" s="6" t="s">
        <v>55</v>
      </c>
      <c r="E40" s="6"/>
      <c r="F40" s="6"/>
      <c r="G40" s="6"/>
      <c r="H40" s="6">
        <f>SUM(H33:H39)</f>
        <v>0</v>
      </c>
    </row>
    <row r="41" spans="1:8" ht="15">
      <c r="A41" s="2" t="s">
        <v>10</v>
      </c>
      <c r="B41" s="2"/>
      <c r="C41" s="2"/>
      <c r="D41" s="2" t="s">
        <v>56</v>
      </c>
      <c r="E41" s="2"/>
      <c r="F41" s="2"/>
      <c r="G41" s="2"/>
      <c r="H41" s="2"/>
    </row>
    <row r="42" spans="1:8" ht="15">
      <c r="A42" s="2" t="s">
        <v>57</v>
      </c>
      <c r="B42" s="2"/>
      <c r="C42" s="2"/>
      <c r="D42" s="2" t="s">
        <v>58</v>
      </c>
      <c r="E42" s="2"/>
      <c r="F42" s="2"/>
      <c r="G42" s="2"/>
      <c r="H42" s="2"/>
    </row>
    <row r="43" spans="1:8" ht="33">
      <c r="A43" s="3" t="s">
        <v>59</v>
      </c>
      <c r="B43" s="3" t="s">
        <v>60</v>
      </c>
      <c r="C43" s="3" t="s">
        <v>18</v>
      </c>
      <c r="D43" s="3" t="s">
        <v>61</v>
      </c>
      <c r="E43" s="3" t="s">
        <v>51</v>
      </c>
      <c r="F43" s="4">
        <v>113</v>
      </c>
      <c r="G43" s="5"/>
      <c r="H43" s="5">
        <f>F43*G43</f>
        <v>0</v>
      </c>
    </row>
    <row r="44" spans="1:8" ht="49.5">
      <c r="A44" s="3" t="s">
        <v>62</v>
      </c>
      <c r="B44" s="3" t="s">
        <v>63</v>
      </c>
      <c r="C44" s="3" t="s">
        <v>18</v>
      </c>
      <c r="D44" s="3" t="s">
        <v>64</v>
      </c>
      <c r="E44" s="3" t="s">
        <v>51</v>
      </c>
      <c r="F44" s="4">
        <v>113</v>
      </c>
      <c r="G44" s="5"/>
      <c r="H44" s="5">
        <f>F44*G44</f>
        <v>0</v>
      </c>
    </row>
    <row r="45" spans="1:8" ht="15">
      <c r="A45" s="6"/>
      <c r="B45" s="6"/>
      <c r="C45" s="6"/>
      <c r="D45" s="6" t="s">
        <v>65</v>
      </c>
      <c r="E45" s="6"/>
      <c r="F45" s="6"/>
      <c r="G45" s="6"/>
      <c r="H45" s="6">
        <f>SUM(H43:H44)</f>
        <v>0</v>
      </c>
    </row>
    <row r="46" spans="1:8" ht="15">
      <c r="A46" s="2" t="s">
        <v>66</v>
      </c>
      <c r="B46" s="2"/>
      <c r="C46" s="2"/>
      <c r="D46" s="2" t="s">
        <v>67</v>
      </c>
      <c r="E46" s="2"/>
      <c r="F46" s="2"/>
      <c r="G46" s="2"/>
      <c r="H46" s="2"/>
    </row>
    <row r="47" spans="1:8" ht="66">
      <c r="A47" s="3" t="s">
        <v>68</v>
      </c>
      <c r="B47" s="3" t="s">
        <v>69</v>
      </c>
      <c r="C47" s="3" t="s">
        <v>18</v>
      </c>
      <c r="D47" s="3" t="s">
        <v>70</v>
      </c>
      <c r="E47" s="3" t="s">
        <v>51</v>
      </c>
      <c r="F47" s="4">
        <v>112.5</v>
      </c>
      <c r="G47" s="5"/>
      <c r="H47" s="5">
        <f>F47*G47</f>
        <v>0</v>
      </c>
    </row>
    <row r="48" spans="1:8" ht="15">
      <c r="A48" s="6"/>
      <c r="B48" s="6"/>
      <c r="C48" s="6"/>
      <c r="D48" s="6" t="s">
        <v>71</v>
      </c>
      <c r="E48" s="6"/>
      <c r="F48" s="6"/>
      <c r="G48" s="6"/>
      <c r="H48" s="6">
        <f>H47</f>
        <v>0</v>
      </c>
    </row>
    <row r="49" spans="1:8" ht="15">
      <c r="A49" s="2" t="s">
        <v>72</v>
      </c>
      <c r="B49" s="2"/>
      <c r="C49" s="2"/>
      <c r="D49" s="2" t="s">
        <v>73</v>
      </c>
      <c r="E49" s="2"/>
      <c r="F49" s="2"/>
      <c r="G49" s="2"/>
      <c r="H49" s="2"/>
    </row>
    <row r="50" spans="1:8" ht="33">
      <c r="A50" s="3" t="s">
        <v>74</v>
      </c>
      <c r="B50" s="3" t="s">
        <v>75</v>
      </c>
      <c r="C50" s="3" t="s">
        <v>18</v>
      </c>
      <c r="D50" s="3" t="s">
        <v>76</v>
      </c>
      <c r="E50" s="3" t="s">
        <v>51</v>
      </c>
      <c r="F50" s="4">
        <v>10</v>
      </c>
      <c r="G50" s="5"/>
      <c r="H50" s="5">
        <f>F50*G50</f>
        <v>0</v>
      </c>
    </row>
    <row r="51" spans="1:8" ht="15">
      <c r="A51" s="6"/>
      <c r="B51" s="6"/>
      <c r="C51" s="6"/>
      <c r="D51" s="6" t="s">
        <v>77</v>
      </c>
      <c r="E51" s="6"/>
      <c r="F51" s="6"/>
      <c r="G51" s="6"/>
      <c r="H51" s="6">
        <f>H50</f>
        <v>0</v>
      </c>
    </row>
    <row r="52" spans="1:8" ht="15">
      <c r="A52" s="2" t="s">
        <v>78</v>
      </c>
      <c r="B52" s="2"/>
      <c r="C52" s="2"/>
      <c r="D52" s="2" t="s">
        <v>79</v>
      </c>
      <c r="E52" s="2"/>
      <c r="F52" s="2"/>
      <c r="G52" s="2"/>
      <c r="H52" s="2"/>
    </row>
    <row r="53" spans="1:8" ht="49.5">
      <c r="A53" s="3" t="s">
        <v>80</v>
      </c>
      <c r="B53" s="3" t="s">
        <v>81</v>
      </c>
      <c r="C53" s="3" t="s">
        <v>18</v>
      </c>
      <c r="D53" s="3" t="s">
        <v>82</v>
      </c>
      <c r="E53" s="3" t="s">
        <v>27</v>
      </c>
      <c r="F53" s="4">
        <v>206.85</v>
      </c>
      <c r="G53" s="5"/>
      <c r="H53" s="5">
        <f>F53*G53</f>
        <v>0</v>
      </c>
    </row>
    <row r="54" spans="1:8" ht="49.5">
      <c r="A54" s="3" t="s">
        <v>83</v>
      </c>
      <c r="B54" s="3" t="s">
        <v>84</v>
      </c>
      <c r="C54" s="3" t="s">
        <v>18</v>
      </c>
      <c r="D54" s="3" t="s">
        <v>85</v>
      </c>
      <c r="E54" s="3" t="s">
        <v>27</v>
      </c>
      <c r="F54" s="4">
        <v>206.85</v>
      </c>
      <c r="G54" s="5"/>
      <c r="H54" s="5">
        <f>F54*G54</f>
        <v>0</v>
      </c>
    </row>
    <row r="55" spans="1:8" ht="33">
      <c r="A55" s="3" t="s">
        <v>86</v>
      </c>
      <c r="B55" s="3" t="s">
        <v>87</v>
      </c>
      <c r="C55" s="3" t="s">
        <v>18</v>
      </c>
      <c r="D55" s="3" t="s">
        <v>88</v>
      </c>
      <c r="E55" s="3" t="s">
        <v>27</v>
      </c>
      <c r="F55" s="4">
        <v>134.9</v>
      </c>
      <c r="G55" s="5"/>
      <c r="H55" s="5">
        <f>F55*G55</f>
        <v>0</v>
      </c>
    </row>
    <row r="56" spans="1:8" ht="49.5">
      <c r="A56" s="3" t="s">
        <v>89</v>
      </c>
      <c r="B56" s="3" t="s">
        <v>90</v>
      </c>
      <c r="C56" s="3" t="s">
        <v>18</v>
      </c>
      <c r="D56" s="3" t="s">
        <v>91</v>
      </c>
      <c r="E56" s="3" t="s">
        <v>27</v>
      </c>
      <c r="F56" s="4">
        <v>134.9</v>
      </c>
      <c r="G56" s="5"/>
      <c r="H56" s="5">
        <f>F56*G56</f>
        <v>0</v>
      </c>
    </row>
    <row r="57" spans="1:8" ht="15">
      <c r="A57" s="6"/>
      <c r="B57" s="6"/>
      <c r="C57" s="6"/>
      <c r="D57" s="6" t="s">
        <v>92</v>
      </c>
      <c r="E57" s="6"/>
      <c r="F57" s="6"/>
      <c r="G57" s="6"/>
      <c r="H57" s="6">
        <f>SUM(H53:H56)</f>
        <v>0</v>
      </c>
    </row>
    <row r="58" spans="1:8" ht="15">
      <c r="A58" s="6"/>
      <c r="B58" s="6"/>
      <c r="C58" s="6"/>
      <c r="D58" s="6" t="s">
        <v>93</v>
      </c>
      <c r="E58" s="6"/>
      <c r="F58" s="6"/>
      <c r="G58" s="6"/>
      <c r="H58" s="6"/>
    </row>
    <row r="59" spans="1:8" ht="15">
      <c r="A59" s="2" t="s">
        <v>11</v>
      </c>
      <c r="B59" s="2"/>
      <c r="C59" s="2"/>
      <c r="D59" s="2" t="s">
        <v>94</v>
      </c>
      <c r="E59" s="2"/>
      <c r="F59" s="2"/>
      <c r="G59" s="2"/>
      <c r="H59" s="2"/>
    </row>
    <row r="60" spans="1:8" ht="33">
      <c r="A60" s="3" t="s">
        <v>95</v>
      </c>
      <c r="B60" s="3" t="s">
        <v>96</v>
      </c>
      <c r="C60" s="3" t="s">
        <v>18</v>
      </c>
      <c r="D60" s="3" t="s">
        <v>97</v>
      </c>
      <c r="E60" s="3" t="s">
        <v>27</v>
      </c>
      <c r="F60" s="4">
        <v>71.95</v>
      </c>
      <c r="G60" s="5"/>
      <c r="H60" s="5">
        <f>F60*G60</f>
        <v>0</v>
      </c>
    </row>
    <row r="61" spans="1:8" ht="49.5">
      <c r="A61" s="3" t="s">
        <v>98</v>
      </c>
      <c r="B61" s="3" t="s">
        <v>99</v>
      </c>
      <c r="C61" s="3" t="s">
        <v>18</v>
      </c>
      <c r="D61" s="3" t="s">
        <v>100</v>
      </c>
      <c r="E61" s="3" t="s">
        <v>27</v>
      </c>
      <c r="F61" s="4">
        <v>71.95</v>
      </c>
      <c r="G61" s="5"/>
      <c r="H61" s="5">
        <f>F61*G61</f>
        <v>0</v>
      </c>
    </row>
    <row r="62" spans="1:8" ht="15">
      <c r="A62" s="6"/>
      <c r="B62" s="6"/>
      <c r="C62" s="6"/>
      <c r="D62" s="6" t="s">
        <v>101</v>
      </c>
      <c r="E62" s="6"/>
      <c r="F62" s="6"/>
      <c r="G62" s="6"/>
      <c r="H62" s="6">
        <f>SUM(H60:H61)</f>
        <v>0</v>
      </c>
    </row>
    <row r="63" spans="1:8" ht="15">
      <c r="A63" s="6"/>
      <c r="B63" s="6"/>
      <c r="C63" s="6"/>
      <c r="D63" s="6" t="s">
        <v>102</v>
      </c>
      <c r="E63" s="6"/>
      <c r="F63" s="6"/>
      <c r="G63" s="6"/>
      <c r="H63" s="6">
        <f>SUM(H25,H31,H40,H45,H48,H51,H57,H62)</f>
        <v>0</v>
      </c>
    </row>
    <row r="64" spans="1:8" ht="15">
      <c r="A64" s="6"/>
      <c r="B64" s="6"/>
      <c r="C64" s="6"/>
      <c r="D64" s="6" t="s">
        <v>103</v>
      </c>
      <c r="E64" s="6"/>
      <c r="F64" s="6"/>
      <c r="G64" s="6"/>
      <c r="H64" s="6">
        <f>H63*0.23</f>
        <v>0</v>
      </c>
    </row>
    <row r="65" spans="1:8" ht="15">
      <c r="A65" s="6"/>
      <c r="B65" s="6"/>
      <c r="C65" s="6"/>
      <c r="D65" s="6" t="s">
        <v>104</v>
      </c>
      <c r="E65" s="6"/>
      <c r="F65" s="6"/>
      <c r="G65" s="6"/>
      <c r="H65" s="6">
        <f>H63*1.23</f>
        <v>0</v>
      </c>
    </row>
    <row r="68" spans="2:8" ht="15">
      <c r="B68" s="7" t="s">
        <v>105</v>
      </c>
      <c r="C68" s="8"/>
      <c r="D68" s="8"/>
      <c r="E68" s="8"/>
      <c r="F68" s="8"/>
      <c r="G68" s="9"/>
      <c r="H68" s="10" t="s">
        <v>106</v>
      </c>
    </row>
    <row r="69" spans="7:8" ht="15">
      <c r="G69" s="11"/>
      <c r="H69" s="9"/>
    </row>
    <row r="70" spans="7:8" ht="15">
      <c r="G70" s="11"/>
      <c r="H70" s="9"/>
    </row>
    <row r="71" spans="7:8" ht="15">
      <c r="G71" s="11"/>
      <c r="H71" s="9"/>
    </row>
    <row r="72" spans="7:8" ht="15">
      <c r="G72" s="11"/>
      <c r="H72" s="9"/>
    </row>
    <row r="73" spans="7:8" ht="15">
      <c r="G73" s="11"/>
      <c r="H73" s="9"/>
    </row>
    <row r="74" spans="7:8" ht="15">
      <c r="G74" s="11"/>
      <c r="H74" s="9"/>
    </row>
    <row r="75" spans="7:8" ht="15">
      <c r="G75" s="11"/>
      <c r="H75" s="9"/>
    </row>
    <row r="76" spans="7:8" ht="15">
      <c r="G76" s="11"/>
      <c r="H76" s="9"/>
    </row>
    <row r="77" spans="1:8" ht="52.5" customHeight="1">
      <c r="A77" s="25" t="s">
        <v>107</v>
      </c>
      <c r="B77" s="25"/>
      <c r="C77" s="25"/>
      <c r="D77" s="25"/>
      <c r="E77" s="25"/>
      <c r="F77" s="25"/>
      <c r="G77" s="25"/>
      <c r="H77" s="25"/>
    </row>
  </sheetData>
  <sheetProtection/>
  <mergeCells count="6">
    <mergeCell ref="A6:G6"/>
    <mergeCell ref="A12:B12"/>
    <mergeCell ref="A15:B15"/>
    <mergeCell ref="A17:H17"/>
    <mergeCell ref="A18:H18"/>
    <mergeCell ref="A77:H77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26:C27 A63:C63 E63:G63 A41:G42 A32:G32 A28:F28 A29:C30 A40:G40 A33:F39 A45:G46 A43:F44 A48:G49 A47:F47 A51:G52 A50:F50 A57:G59 A53:F56 A62:G62 A60:F61 A31:C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dcterms:created xsi:type="dcterms:W3CDTF">2023-10-26T08:18:45Z</dcterms:created>
  <dcterms:modified xsi:type="dcterms:W3CDTF">2023-10-26T10:24:53Z</dcterms:modified>
  <cp:category/>
  <cp:version/>
  <cp:contentType/>
  <cp:contentStatus/>
</cp:coreProperties>
</file>