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ILLWOOD\Gubin_12_21\11. Projekt wykonawczy\03. Kosztorys\"/>
    </mc:Choice>
  </mc:AlternateContent>
  <xr:revisionPtr revIDLastSave="0" documentId="13_ncr:1_{7071B2C6-1B02-4CF3-9323-9C605CB68DFD}" xr6:coauthVersionLast="47" xr6:coauthVersionMax="47" xr10:uidLastSave="{00000000-0000-0000-0000-000000000000}"/>
  <bookViews>
    <workbookView xWindow="390" yWindow="390" windowWidth="21600" windowHeight="11505" firstSheet="2" activeTab="2" xr2:uid="{00000000-000D-0000-FFFF-FFFF00000000}"/>
  </bookViews>
  <sheets>
    <sheet name="ZZK_DG" sheetId="6" r:id="rId1"/>
    <sheet name="A. Dział Ogólny_DG" sheetId="5" r:id="rId2"/>
    <sheet name="Br. Drogowa" sheetId="4" r:id="rId3"/>
    <sheet name="Br. el. ośw DG i DW" sheetId="7" r:id="rId4"/>
    <sheet name="Br. el. ośw DK32" sheetId="8" r:id="rId5"/>
    <sheet name="Br. el. przebud. kolizji" sheetId="9" r:id="rId6"/>
    <sheet name="Br. sanitarna" sheetId="11" r:id="rId7"/>
    <sheet name="Br. sanitarna (DRENAŻ)" sheetId="12" r:id="rId8"/>
    <sheet name="Br. sanitarna (WODOCIĄG)" sheetId="13" r:id="rId9"/>
    <sheet name="Br. telekomunikacyjna" sheetId="15" r:id="rId10"/>
  </sheets>
  <definedNames>
    <definedName name="\I">#N/A</definedName>
    <definedName name="__________C" localSheetId="1">#REF!</definedName>
    <definedName name="__________C" localSheetId="2">#REF!</definedName>
    <definedName name="__________C" localSheetId="3">#REF!</definedName>
    <definedName name="__________C" localSheetId="4">#REF!</definedName>
    <definedName name="__________C" localSheetId="5">#REF!</definedName>
    <definedName name="__________C" localSheetId="6">#REF!</definedName>
    <definedName name="__________C" localSheetId="7">#REF!</definedName>
    <definedName name="__________C" localSheetId="8">#REF!</definedName>
    <definedName name="__________C" localSheetId="9">#REF!</definedName>
    <definedName name="__________C" localSheetId="0">#REF!</definedName>
    <definedName name="__________C">#REF!</definedName>
    <definedName name="_________C" localSheetId="1">#REF!</definedName>
    <definedName name="_________C" localSheetId="2">#REF!</definedName>
    <definedName name="_________C" localSheetId="3">#REF!</definedName>
    <definedName name="_________C" localSheetId="4">#REF!</definedName>
    <definedName name="_________C" localSheetId="5">#REF!</definedName>
    <definedName name="_________C" localSheetId="6">#REF!</definedName>
    <definedName name="_________C" localSheetId="7">#REF!</definedName>
    <definedName name="_________C" localSheetId="8">#REF!</definedName>
    <definedName name="_________C" localSheetId="9">#REF!</definedName>
    <definedName name="_________C" localSheetId="0">#REF!</definedName>
    <definedName name="_________C">#REF!</definedName>
    <definedName name="________C" localSheetId="1">#REF!</definedName>
    <definedName name="________C" localSheetId="2">#REF!</definedName>
    <definedName name="________C" localSheetId="3">#REF!</definedName>
    <definedName name="________C" localSheetId="4">#REF!</definedName>
    <definedName name="________C" localSheetId="5">#REF!</definedName>
    <definedName name="________C" localSheetId="6">#REF!</definedName>
    <definedName name="________C" localSheetId="7">#REF!</definedName>
    <definedName name="________C" localSheetId="8">#REF!</definedName>
    <definedName name="________C" localSheetId="9">#REF!</definedName>
    <definedName name="________C">#REF!</definedName>
    <definedName name="_______C" localSheetId="1">#REF!</definedName>
    <definedName name="_______C" localSheetId="2">#REF!</definedName>
    <definedName name="_______C" localSheetId="3">#REF!</definedName>
    <definedName name="_______C" localSheetId="4">#REF!</definedName>
    <definedName name="_______C" localSheetId="5">#REF!</definedName>
    <definedName name="_______C" localSheetId="6">#REF!</definedName>
    <definedName name="_______C" localSheetId="7">#REF!</definedName>
    <definedName name="_______C" localSheetId="8">#REF!</definedName>
    <definedName name="_______C" localSheetId="9">#REF!</definedName>
    <definedName name="_______C">#REF!</definedName>
    <definedName name="______C" localSheetId="1">#REF!</definedName>
    <definedName name="______C" localSheetId="2">#REF!</definedName>
    <definedName name="______C" localSheetId="3">#REF!</definedName>
    <definedName name="______C" localSheetId="4">#REF!</definedName>
    <definedName name="______C" localSheetId="5">#REF!</definedName>
    <definedName name="______C" localSheetId="6">#REF!</definedName>
    <definedName name="______C" localSheetId="7">#REF!</definedName>
    <definedName name="______C" localSheetId="8">#REF!</definedName>
    <definedName name="______C" localSheetId="9">#REF!</definedName>
    <definedName name="______C">#REF!</definedName>
    <definedName name="_____C" localSheetId="1">#REF!</definedName>
    <definedName name="_____C" localSheetId="2">#REF!</definedName>
    <definedName name="_____C" localSheetId="3">#REF!</definedName>
    <definedName name="_____C" localSheetId="4">#REF!</definedName>
    <definedName name="_____C" localSheetId="5">#REF!</definedName>
    <definedName name="_____C" localSheetId="6">#REF!</definedName>
    <definedName name="_____C" localSheetId="7">#REF!</definedName>
    <definedName name="_____C" localSheetId="8">#REF!</definedName>
    <definedName name="_____C" localSheetId="9">#REF!</definedName>
    <definedName name="_____C">#REF!</definedName>
    <definedName name="____C" localSheetId="1">#REF!</definedName>
    <definedName name="____C" localSheetId="2">#REF!</definedName>
    <definedName name="____C" localSheetId="3">#REF!</definedName>
    <definedName name="____C" localSheetId="4">#REF!</definedName>
    <definedName name="____C" localSheetId="5">#REF!</definedName>
    <definedName name="____C" localSheetId="6">#REF!</definedName>
    <definedName name="____C" localSheetId="7">#REF!</definedName>
    <definedName name="____C" localSheetId="8">#REF!</definedName>
    <definedName name="____C" localSheetId="9">#REF!</definedName>
    <definedName name="____C">#REF!</definedName>
    <definedName name="___C" localSheetId="1">#REF!</definedName>
    <definedName name="___C" localSheetId="2">#REF!</definedName>
    <definedName name="___C" localSheetId="3">#REF!</definedName>
    <definedName name="___C" localSheetId="4">#REF!</definedName>
    <definedName name="___C" localSheetId="5">#REF!</definedName>
    <definedName name="___C" localSheetId="6">#REF!</definedName>
    <definedName name="___C" localSheetId="7">#REF!</definedName>
    <definedName name="___C" localSheetId="8">#REF!</definedName>
    <definedName name="___C" localSheetId="9">#REF!</definedName>
    <definedName name="___C">#REF!</definedName>
    <definedName name="__C" localSheetId="1">#REF!</definedName>
    <definedName name="__C" localSheetId="2">#REF!</definedName>
    <definedName name="__C" localSheetId="3">#REF!</definedName>
    <definedName name="__C" localSheetId="4">#REF!</definedName>
    <definedName name="__C" localSheetId="5">#REF!</definedName>
    <definedName name="__C" localSheetId="6">#REF!</definedName>
    <definedName name="__C" localSheetId="7">#REF!</definedName>
    <definedName name="__C" localSheetId="8">#REF!</definedName>
    <definedName name="__C" localSheetId="9">#REF!</definedName>
    <definedName name="__C">#REF!</definedName>
    <definedName name="_1_0_0_F" localSheetId="1" hidden="1">#REF!</definedName>
    <definedName name="_1_0_0_F" localSheetId="2" hidden="1">#REF!</definedName>
    <definedName name="_1_0_0_F" localSheetId="3" hidden="1">#REF!</definedName>
    <definedName name="_1_0_0_F" localSheetId="4" hidden="1">#REF!</definedName>
    <definedName name="_1_0_0_F" localSheetId="5" hidden="1">#REF!</definedName>
    <definedName name="_1_0_0_F" localSheetId="6" hidden="1">#REF!</definedName>
    <definedName name="_1_0_0_F" localSheetId="7" hidden="1">#REF!</definedName>
    <definedName name="_1_0_0_F" localSheetId="8" hidden="1">#REF!</definedName>
    <definedName name="_1_0_0_F" localSheetId="9" hidden="1">#REF!</definedName>
    <definedName name="_1_0_0_F" hidden="1">#REF!</definedName>
    <definedName name="_1Excel_BuiltIn_Print_Area_1_1_1" localSheetId="1">#REF!</definedName>
    <definedName name="_1Excel_BuiltIn_Print_Area_1_1_1" localSheetId="2">#REF!</definedName>
    <definedName name="_1Excel_BuiltIn_Print_Area_1_1_1" localSheetId="3">#REF!</definedName>
    <definedName name="_1Excel_BuiltIn_Print_Area_1_1_1" localSheetId="4">#REF!</definedName>
    <definedName name="_1Excel_BuiltIn_Print_Area_1_1_1" localSheetId="5">#REF!</definedName>
    <definedName name="_1Excel_BuiltIn_Print_Area_1_1_1" localSheetId="6">#REF!</definedName>
    <definedName name="_1Excel_BuiltIn_Print_Area_1_1_1" localSheetId="7">#REF!</definedName>
    <definedName name="_1Excel_BuiltIn_Print_Area_1_1_1" localSheetId="8">#REF!</definedName>
    <definedName name="_1Excel_BuiltIn_Print_Area_1_1_1" localSheetId="9">#REF!</definedName>
    <definedName name="_1Excel_BuiltIn_Print_Area_1_1_1">#REF!</definedName>
    <definedName name="_2_0_0_F" localSheetId="1" hidden="1">#REF!</definedName>
    <definedName name="_2_0_0_F" localSheetId="2" hidden="1">#REF!</definedName>
    <definedName name="_2_0_0_F" localSheetId="3" hidden="1">#REF!</definedName>
    <definedName name="_2_0_0_F" localSheetId="4" hidden="1">#REF!</definedName>
    <definedName name="_2_0_0_F" localSheetId="5" hidden="1">#REF!</definedName>
    <definedName name="_2_0_0_F" localSheetId="6" hidden="1">#REF!</definedName>
    <definedName name="_2_0_0_F" localSheetId="7" hidden="1">#REF!</definedName>
    <definedName name="_2_0_0_F" localSheetId="8" hidden="1">#REF!</definedName>
    <definedName name="_2_0_0_F" localSheetId="9" hidden="1">#REF!</definedName>
    <definedName name="_2_0_0_F" hidden="1">#REF!</definedName>
    <definedName name="_2Excel_BuiltIn_Print_Area_1_1_1_1" localSheetId="1">#REF!</definedName>
    <definedName name="_2Excel_BuiltIn_Print_Area_1_1_1_1" localSheetId="2">#REF!</definedName>
    <definedName name="_2Excel_BuiltIn_Print_Area_1_1_1_1" localSheetId="3">#REF!</definedName>
    <definedName name="_2Excel_BuiltIn_Print_Area_1_1_1_1" localSheetId="4">#REF!</definedName>
    <definedName name="_2Excel_BuiltIn_Print_Area_1_1_1_1" localSheetId="5">#REF!</definedName>
    <definedName name="_2Excel_BuiltIn_Print_Area_1_1_1_1" localSheetId="6">#REF!</definedName>
    <definedName name="_2Excel_BuiltIn_Print_Area_1_1_1_1" localSheetId="7">#REF!</definedName>
    <definedName name="_2Excel_BuiltIn_Print_Area_1_1_1_1" localSheetId="8">#REF!</definedName>
    <definedName name="_2Excel_BuiltIn_Print_Area_1_1_1_1" localSheetId="9">#REF!</definedName>
    <definedName name="_2Excel_BuiltIn_Print_Area_1_1_1_1" localSheetId="0">#REF!</definedName>
    <definedName name="_2Excel_BuiltIn_Print_Area_1_1_1_1">#REF!</definedName>
    <definedName name="_3Excel_BuiltIn_Print_Area_1_1_1_1_1_1_1_1_1_1_1_1" localSheetId="1">#REF!</definedName>
    <definedName name="_3Excel_BuiltIn_Print_Area_1_1_1_1_1_1_1_1_1_1_1_1" localSheetId="2">#REF!</definedName>
    <definedName name="_3Excel_BuiltIn_Print_Area_1_1_1_1_1_1_1_1_1_1_1_1" localSheetId="3">#REF!</definedName>
    <definedName name="_3Excel_BuiltIn_Print_Area_1_1_1_1_1_1_1_1_1_1_1_1" localSheetId="4">#REF!</definedName>
    <definedName name="_3Excel_BuiltIn_Print_Area_1_1_1_1_1_1_1_1_1_1_1_1" localSheetId="5">#REF!</definedName>
    <definedName name="_3Excel_BuiltIn_Print_Area_1_1_1_1_1_1_1_1_1_1_1_1" localSheetId="6">#REF!</definedName>
    <definedName name="_3Excel_BuiltIn_Print_Area_1_1_1_1_1_1_1_1_1_1_1_1" localSheetId="7">#REF!</definedName>
    <definedName name="_3Excel_BuiltIn_Print_Area_1_1_1_1_1_1_1_1_1_1_1_1" localSheetId="8">#REF!</definedName>
    <definedName name="_3Excel_BuiltIn_Print_Area_1_1_1_1_1_1_1_1_1_1_1_1" localSheetId="9">#REF!</definedName>
    <definedName name="_3Excel_BuiltIn_Print_Area_1_1_1_1_1_1_1_1_1_1_1_1" localSheetId="0">#REF!</definedName>
    <definedName name="_3Excel_BuiltIn_Print_Area_1_1_1_1_1_1_1_1_1_1_1_1">#REF!</definedName>
    <definedName name="_4Excel_BuiltIn_Print_Area_1_1_1_1_1_1_1_1_1_1_1_1_1" localSheetId="1">#REF!</definedName>
    <definedName name="_4Excel_BuiltIn_Print_Area_1_1_1_1_1_1_1_1_1_1_1_1_1" localSheetId="2">#REF!</definedName>
    <definedName name="_4Excel_BuiltIn_Print_Area_1_1_1_1_1_1_1_1_1_1_1_1_1" localSheetId="3">#REF!</definedName>
    <definedName name="_4Excel_BuiltIn_Print_Area_1_1_1_1_1_1_1_1_1_1_1_1_1" localSheetId="4">#REF!</definedName>
    <definedName name="_4Excel_BuiltIn_Print_Area_1_1_1_1_1_1_1_1_1_1_1_1_1" localSheetId="5">#REF!</definedName>
    <definedName name="_4Excel_BuiltIn_Print_Area_1_1_1_1_1_1_1_1_1_1_1_1_1" localSheetId="6">#REF!</definedName>
    <definedName name="_4Excel_BuiltIn_Print_Area_1_1_1_1_1_1_1_1_1_1_1_1_1" localSheetId="7">#REF!</definedName>
    <definedName name="_4Excel_BuiltIn_Print_Area_1_1_1_1_1_1_1_1_1_1_1_1_1" localSheetId="8">#REF!</definedName>
    <definedName name="_4Excel_BuiltIn_Print_Area_1_1_1_1_1_1_1_1_1_1_1_1_1" localSheetId="9">#REF!</definedName>
    <definedName name="_4Excel_BuiltIn_Print_Area_1_1_1_1_1_1_1_1_1_1_1_1_1">#REF!</definedName>
    <definedName name="_5Excel_BuiltIn_Print_Area_5_1_1" localSheetId="1">#REF!</definedName>
    <definedName name="_5Excel_BuiltIn_Print_Area_5_1_1" localSheetId="2">#REF!</definedName>
    <definedName name="_5Excel_BuiltIn_Print_Area_5_1_1" localSheetId="3">#REF!</definedName>
    <definedName name="_5Excel_BuiltIn_Print_Area_5_1_1" localSheetId="4">#REF!</definedName>
    <definedName name="_5Excel_BuiltIn_Print_Area_5_1_1" localSheetId="5">#REF!</definedName>
    <definedName name="_5Excel_BuiltIn_Print_Area_5_1_1" localSheetId="6">#REF!</definedName>
    <definedName name="_5Excel_BuiltIn_Print_Area_5_1_1" localSheetId="7">#REF!</definedName>
    <definedName name="_5Excel_BuiltIn_Print_Area_5_1_1" localSheetId="8">#REF!</definedName>
    <definedName name="_5Excel_BuiltIn_Print_Area_5_1_1" localSheetId="9">#REF!</definedName>
    <definedName name="_5Excel_BuiltIn_Print_Area_5_1_1">#REF!</definedName>
    <definedName name="_6Excel_BuiltIn_Print_Area_8_1_1" localSheetId="1">#REF!</definedName>
    <definedName name="_6Excel_BuiltIn_Print_Area_8_1_1" localSheetId="2">#REF!</definedName>
    <definedName name="_6Excel_BuiltIn_Print_Area_8_1_1" localSheetId="3">#REF!</definedName>
    <definedName name="_6Excel_BuiltIn_Print_Area_8_1_1" localSheetId="4">#REF!</definedName>
    <definedName name="_6Excel_BuiltIn_Print_Area_8_1_1" localSheetId="5">#REF!</definedName>
    <definedName name="_6Excel_BuiltIn_Print_Area_8_1_1" localSheetId="6">#REF!</definedName>
    <definedName name="_6Excel_BuiltIn_Print_Area_8_1_1" localSheetId="7">#REF!</definedName>
    <definedName name="_6Excel_BuiltIn_Print_Area_8_1_1" localSheetId="8">#REF!</definedName>
    <definedName name="_6Excel_BuiltIn_Print_Area_8_1_1" localSheetId="9">#REF!</definedName>
    <definedName name="_6Excel_BuiltIn_Print_Area_8_1_1">#REF!</definedName>
    <definedName name="_B25" localSheetId="1">#REF!</definedName>
    <definedName name="_B25" localSheetId="2">#REF!</definedName>
    <definedName name="_B25" localSheetId="3">#REF!</definedName>
    <definedName name="_B25" localSheetId="4">#REF!</definedName>
    <definedName name="_B25" localSheetId="5">#REF!</definedName>
    <definedName name="_B25" localSheetId="6">#REF!</definedName>
    <definedName name="_B25" localSheetId="7">#REF!</definedName>
    <definedName name="_B25" localSheetId="8">#REF!</definedName>
    <definedName name="_B25" localSheetId="9">#REF!</definedName>
    <definedName name="_B25">#REF!</definedName>
    <definedName name="_C" localSheetId="1">#REF!</definedName>
    <definedName name="_C" localSheetId="2">#REF!</definedName>
    <definedName name="_C" localSheetId="3">#REF!</definedName>
    <definedName name="_C" localSheetId="4">#REF!</definedName>
    <definedName name="_C" localSheetId="5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1">#REF!</definedName>
    <definedName name="_xlnm._FilterDatabase" localSheetId="2">#REF!</definedName>
    <definedName name="_xlnm._FilterDatabase" localSheetId="3">#REF!</definedName>
    <definedName name="_xlnm._FilterDatabase" localSheetId="4">#REF!</definedName>
    <definedName name="_xlnm._FilterDatabase" localSheetId="5">#REF!</definedName>
    <definedName name="_xlnm._FilterDatabase" localSheetId="6">#REF!</definedName>
    <definedName name="_xlnm._FilterDatabase" localSheetId="7">#REF!</definedName>
    <definedName name="_xlnm._FilterDatabase" localSheetId="8">#REF!</definedName>
    <definedName name="_xlnm._FilterDatabase" localSheetId="9">#REF!</definedName>
    <definedName name="_xlnm._FilterDatabase">#REF!</definedName>
    <definedName name="_I">NA()</definedName>
    <definedName name="_Order1" hidden="1">255</definedName>
    <definedName name="_r" localSheetId="1">#REF!</definedName>
    <definedName name="_r" localSheetId="2">#REF!</definedName>
    <definedName name="_r" localSheetId="3">#REF!</definedName>
    <definedName name="_r" localSheetId="4">#REF!</definedName>
    <definedName name="_r" localSheetId="5">#REF!</definedName>
    <definedName name="_r" localSheetId="6">#REF!</definedName>
    <definedName name="_r" localSheetId="7">#REF!</definedName>
    <definedName name="_r" localSheetId="8">#REF!</definedName>
    <definedName name="_r" localSheetId="9">#REF!</definedName>
    <definedName name="_r" localSheetId="0">#REF!</definedName>
    <definedName name="_r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0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hidden="1">#REF!</definedName>
    <definedName name="_WD10" localSheetId="1">#REF!</definedName>
    <definedName name="_WD10" localSheetId="2">#REF!</definedName>
    <definedName name="_WD10" localSheetId="3">#REF!</definedName>
    <definedName name="_WD10" localSheetId="4">#REF!</definedName>
    <definedName name="_WD10" localSheetId="5">#REF!</definedName>
    <definedName name="_WD10" localSheetId="6">#REF!</definedName>
    <definedName name="_WD10" localSheetId="7">#REF!</definedName>
    <definedName name="_WD10" localSheetId="8">#REF!</definedName>
    <definedName name="_WD10" localSheetId="9">#REF!</definedName>
    <definedName name="_WD10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0">#REF!</definedName>
    <definedName name="a">#REF!</definedName>
    <definedName name="a___1" localSheetId="1">#REF!</definedName>
    <definedName name="a___1" localSheetId="2">#REF!</definedName>
    <definedName name="a___1" localSheetId="3">#REF!</definedName>
    <definedName name="a___1" localSheetId="4">#REF!</definedName>
    <definedName name="a___1" localSheetId="5">#REF!</definedName>
    <definedName name="a___1" localSheetId="6">#REF!</definedName>
    <definedName name="a___1" localSheetId="7">#REF!</definedName>
    <definedName name="a___1" localSheetId="8">#REF!</definedName>
    <definedName name="a___1" localSheetId="9">#REF!</definedName>
    <definedName name="a___1" localSheetId="0">#REF!</definedName>
    <definedName name="a___1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7">#REF!</definedName>
    <definedName name="aaa" localSheetId="8">#REF!</definedName>
    <definedName name="aaa" localSheetId="9">#REF!</definedName>
    <definedName name="aaa" localSheetId="0">#REF!</definedName>
    <definedName name="aaa">#REF!</definedName>
    <definedName name="aaa___0" localSheetId="1">#REF!</definedName>
    <definedName name="aaa___0" localSheetId="2">#REF!</definedName>
    <definedName name="aaa___0" localSheetId="3">#REF!</definedName>
    <definedName name="aaa___0" localSheetId="4">#REF!</definedName>
    <definedName name="aaa___0" localSheetId="5">#REF!</definedName>
    <definedName name="aaa___0" localSheetId="6">#REF!</definedName>
    <definedName name="aaa___0" localSheetId="7">#REF!</definedName>
    <definedName name="aaa___0" localSheetId="8">#REF!</definedName>
    <definedName name="aaa___0" localSheetId="9">#REF!</definedName>
    <definedName name="aaa___0" localSheetId="0">#REF!</definedName>
    <definedName name="aaa___0">#REF!</definedName>
    <definedName name="AATITEL" localSheetId="1">#REF!</definedName>
    <definedName name="AATITEL" localSheetId="2">#REF!</definedName>
    <definedName name="AATITEL" localSheetId="3">#REF!</definedName>
    <definedName name="AATITEL" localSheetId="4">#REF!</definedName>
    <definedName name="AATITEL" localSheetId="5">#REF!</definedName>
    <definedName name="AATITEL" localSheetId="6">#REF!</definedName>
    <definedName name="AATITEL" localSheetId="7">#REF!</definedName>
    <definedName name="AATITEL" localSheetId="8">#REF!</definedName>
    <definedName name="AATITEL" localSheetId="9">#REF!</definedName>
    <definedName name="AATITEL" localSheetId="0">#REF!</definedName>
    <definedName name="AATITEL">#REF!</definedName>
    <definedName name="anscount" hidden="1">1</definedName>
    <definedName name="ATS" localSheetId="1">#REF!</definedName>
    <definedName name="ATS" localSheetId="2">#REF!</definedName>
    <definedName name="ATS" localSheetId="3">#REF!</definedName>
    <definedName name="ATS" localSheetId="4">#REF!</definedName>
    <definedName name="ATS" localSheetId="5">#REF!</definedName>
    <definedName name="ATS" localSheetId="6">#REF!</definedName>
    <definedName name="ATS" localSheetId="7">#REF!</definedName>
    <definedName name="ATS" localSheetId="8">#REF!</definedName>
    <definedName name="ATS" localSheetId="9">#REF!</definedName>
    <definedName name="ATS" localSheetId="0">#REF!</definedName>
    <definedName name="ATS">#REF!</definedName>
    <definedName name="avsdv" localSheetId="1">#REF!</definedName>
    <definedName name="avsdv" localSheetId="2">#REF!</definedName>
    <definedName name="avsdv" localSheetId="3">#REF!</definedName>
    <definedName name="avsdv" localSheetId="4">#REF!</definedName>
    <definedName name="avsdv" localSheetId="5">#REF!</definedName>
    <definedName name="avsdv" localSheetId="6">#REF!</definedName>
    <definedName name="avsdv" localSheetId="7">#REF!</definedName>
    <definedName name="avsdv" localSheetId="8">#REF!</definedName>
    <definedName name="avsdv" localSheetId="9">#REF!</definedName>
    <definedName name="avsdv" localSheetId="0">#REF!</definedName>
    <definedName name="avsdv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>#REF!</definedName>
    <definedName name="b___1" localSheetId="1">#REF!</definedName>
    <definedName name="b___1" localSheetId="2">#REF!</definedName>
    <definedName name="b___1" localSheetId="3">#REF!</definedName>
    <definedName name="b___1" localSheetId="4">#REF!</definedName>
    <definedName name="b___1" localSheetId="5">#REF!</definedName>
    <definedName name="b___1" localSheetId="6">#REF!</definedName>
    <definedName name="b___1" localSheetId="7">#REF!</definedName>
    <definedName name="b___1" localSheetId="8">#REF!</definedName>
    <definedName name="b___1" localSheetId="9">#REF!</definedName>
    <definedName name="b___1">#REF!</definedName>
    <definedName name="B_10" localSheetId="1">#REF!</definedName>
    <definedName name="B_10" localSheetId="2">#REF!</definedName>
    <definedName name="B_10" localSheetId="3">#REF!</definedName>
    <definedName name="B_10" localSheetId="4">#REF!</definedName>
    <definedName name="B_10" localSheetId="5">#REF!</definedName>
    <definedName name="B_10" localSheetId="6">#REF!</definedName>
    <definedName name="B_10" localSheetId="7">#REF!</definedName>
    <definedName name="B_10" localSheetId="8">#REF!</definedName>
    <definedName name="B_10" localSheetId="9">#REF!</definedName>
    <definedName name="B_10" localSheetId="0">#REF!</definedName>
    <definedName name="B_10">#REF!</definedName>
    <definedName name="B_15" localSheetId="1">#REF!</definedName>
    <definedName name="B_15" localSheetId="2">#REF!</definedName>
    <definedName name="B_15" localSheetId="3">#REF!</definedName>
    <definedName name="B_15" localSheetId="4">#REF!</definedName>
    <definedName name="B_15" localSheetId="5">#REF!</definedName>
    <definedName name="B_15" localSheetId="6">#REF!</definedName>
    <definedName name="B_15" localSheetId="7">#REF!</definedName>
    <definedName name="B_15" localSheetId="8">#REF!</definedName>
    <definedName name="B_15" localSheetId="9">#REF!</definedName>
    <definedName name="B_15" localSheetId="0">#REF!</definedName>
    <definedName name="B_15">#REF!</definedName>
    <definedName name="b_17_5" localSheetId="1">#REF!</definedName>
    <definedName name="b_17_5" localSheetId="2">#REF!</definedName>
    <definedName name="b_17_5" localSheetId="3">#REF!</definedName>
    <definedName name="b_17_5" localSheetId="4">#REF!</definedName>
    <definedName name="b_17_5" localSheetId="5">#REF!</definedName>
    <definedName name="b_17_5" localSheetId="6">#REF!</definedName>
    <definedName name="b_17_5" localSheetId="7">#REF!</definedName>
    <definedName name="b_17_5" localSheetId="8">#REF!</definedName>
    <definedName name="b_17_5" localSheetId="9">#REF!</definedName>
    <definedName name="b_17_5">#REF!</definedName>
    <definedName name="b_2_5" localSheetId="1">#REF!</definedName>
    <definedName name="b_2_5" localSheetId="2">#REF!</definedName>
    <definedName name="b_2_5" localSheetId="3">#REF!</definedName>
    <definedName name="b_2_5" localSheetId="4">#REF!</definedName>
    <definedName name="b_2_5" localSheetId="5">#REF!</definedName>
    <definedName name="b_2_5" localSheetId="6">#REF!</definedName>
    <definedName name="b_2_5" localSheetId="7">#REF!</definedName>
    <definedName name="b_2_5" localSheetId="8">#REF!</definedName>
    <definedName name="b_2_5" localSheetId="9">#REF!</definedName>
    <definedName name="b_2_5">#REF!</definedName>
    <definedName name="B_20" localSheetId="1">#REF!</definedName>
    <definedName name="B_20" localSheetId="2">#REF!</definedName>
    <definedName name="B_20" localSheetId="3">#REF!</definedName>
    <definedName name="B_20" localSheetId="4">#REF!</definedName>
    <definedName name="B_20" localSheetId="5">#REF!</definedName>
    <definedName name="B_20" localSheetId="6">#REF!</definedName>
    <definedName name="B_20" localSheetId="7">#REF!</definedName>
    <definedName name="B_20" localSheetId="8">#REF!</definedName>
    <definedName name="B_20" localSheetId="9">#REF!</definedName>
    <definedName name="B_20">#REF!</definedName>
    <definedName name="b_200" localSheetId="1">#REF!</definedName>
    <definedName name="b_200" localSheetId="2">#REF!</definedName>
    <definedName name="b_200" localSheetId="3">#REF!</definedName>
    <definedName name="b_200" localSheetId="4">#REF!</definedName>
    <definedName name="b_200" localSheetId="5">#REF!</definedName>
    <definedName name="b_200" localSheetId="6">#REF!</definedName>
    <definedName name="b_200" localSheetId="7">#REF!</definedName>
    <definedName name="b_200" localSheetId="8">#REF!</definedName>
    <definedName name="b_200" localSheetId="9">#REF!</definedName>
    <definedName name="b_200">#REF!</definedName>
    <definedName name="B_25" localSheetId="1">#REF!</definedName>
    <definedName name="B_25" localSheetId="2">#REF!</definedName>
    <definedName name="B_25" localSheetId="3">#REF!</definedName>
    <definedName name="B_25" localSheetId="4">#REF!</definedName>
    <definedName name="B_25" localSheetId="5">#REF!</definedName>
    <definedName name="B_25" localSheetId="6">#REF!</definedName>
    <definedName name="B_25" localSheetId="7">#REF!</definedName>
    <definedName name="B_25" localSheetId="8">#REF!</definedName>
    <definedName name="B_25" localSheetId="9">#REF!</definedName>
    <definedName name="B_25">#REF!</definedName>
    <definedName name="B_30" localSheetId="1">#REF!</definedName>
    <definedName name="B_30" localSheetId="2">#REF!</definedName>
    <definedName name="B_30" localSheetId="3">#REF!</definedName>
    <definedName name="B_30" localSheetId="4">#REF!</definedName>
    <definedName name="B_30" localSheetId="5">#REF!</definedName>
    <definedName name="B_30" localSheetId="6">#REF!</definedName>
    <definedName name="B_30" localSheetId="7">#REF!</definedName>
    <definedName name="B_30" localSheetId="8">#REF!</definedName>
    <definedName name="B_30" localSheetId="9">#REF!</definedName>
    <definedName name="B_30">#REF!</definedName>
    <definedName name="b_30_b">#REF!</definedName>
    <definedName name="b_30_m">#REF!</definedName>
    <definedName name="B_35" localSheetId="1">#REF!</definedName>
    <definedName name="B_35" localSheetId="2">#REF!</definedName>
    <definedName name="B_35" localSheetId="3">#REF!</definedName>
    <definedName name="B_35" localSheetId="4">#REF!</definedName>
    <definedName name="B_35" localSheetId="5">#REF!</definedName>
    <definedName name="B_35" localSheetId="6">#REF!</definedName>
    <definedName name="B_35" localSheetId="7">#REF!</definedName>
    <definedName name="B_35" localSheetId="8">#REF!</definedName>
    <definedName name="B_35" localSheetId="9">#REF!</definedName>
    <definedName name="B_35" localSheetId="0">#REF!</definedName>
    <definedName name="B_35">#REF!</definedName>
    <definedName name="b_37">#REF!</definedName>
    <definedName name="B_40" localSheetId="1">#REF!</definedName>
    <definedName name="B_40" localSheetId="2">#REF!</definedName>
    <definedName name="B_40" localSheetId="3">#REF!</definedName>
    <definedName name="B_40" localSheetId="4">#REF!</definedName>
    <definedName name="B_40" localSheetId="5">#REF!</definedName>
    <definedName name="B_40" localSheetId="6">#REF!</definedName>
    <definedName name="B_40" localSheetId="7">#REF!</definedName>
    <definedName name="B_40" localSheetId="8">#REF!</definedName>
    <definedName name="B_40" localSheetId="9">#REF!</definedName>
    <definedName name="B_40" localSheetId="0">#REF!</definedName>
    <definedName name="B_40">#REF!</definedName>
    <definedName name="b_40_baz" localSheetId="1">#REF!</definedName>
    <definedName name="b_40_baz" localSheetId="2">#REF!</definedName>
    <definedName name="b_40_baz" localSheetId="3">#REF!</definedName>
    <definedName name="b_40_baz" localSheetId="4">#REF!</definedName>
    <definedName name="b_40_baz" localSheetId="5">#REF!</definedName>
    <definedName name="b_40_baz" localSheetId="6">#REF!</definedName>
    <definedName name="b_40_baz" localSheetId="7">#REF!</definedName>
    <definedName name="b_40_baz" localSheetId="8">#REF!</definedName>
    <definedName name="b_40_baz" localSheetId="9">#REF!</definedName>
    <definedName name="b_40_baz" localSheetId="0">#REF!</definedName>
    <definedName name="b_40_baz">#REF!</definedName>
    <definedName name="b_40_d">#REF!</definedName>
    <definedName name="B_45" localSheetId="1">#REF!</definedName>
    <definedName name="B_45" localSheetId="2">#REF!</definedName>
    <definedName name="B_45" localSheetId="3">#REF!</definedName>
    <definedName name="B_45" localSheetId="4">#REF!</definedName>
    <definedName name="B_45" localSheetId="5">#REF!</definedName>
    <definedName name="B_45" localSheetId="6">#REF!</definedName>
    <definedName name="B_45" localSheetId="7">#REF!</definedName>
    <definedName name="B_45" localSheetId="8">#REF!</definedName>
    <definedName name="B_45" localSheetId="9">#REF!</definedName>
    <definedName name="B_45" localSheetId="0">#REF!</definedName>
    <definedName name="B_45">#REF!</definedName>
    <definedName name="B_50" localSheetId="1">#REF!</definedName>
    <definedName name="B_50" localSheetId="2">#REF!</definedName>
    <definedName name="B_50" localSheetId="3">#REF!</definedName>
    <definedName name="B_50" localSheetId="4">#REF!</definedName>
    <definedName name="B_50" localSheetId="5">#REF!</definedName>
    <definedName name="B_50" localSheetId="6">#REF!</definedName>
    <definedName name="B_50" localSheetId="7">#REF!</definedName>
    <definedName name="B_50" localSheetId="8">#REF!</definedName>
    <definedName name="B_50" localSheetId="9">#REF!</definedName>
    <definedName name="B_50" localSheetId="0">#REF!</definedName>
    <definedName name="B_50">#REF!</definedName>
    <definedName name="B_60" localSheetId="1">#REF!</definedName>
    <definedName name="B_60" localSheetId="2">#REF!</definedName>
    <definedName name="B_60" localSheetId="3">#REF!</definedName>
    <definedName name="B_60" localSheetId="4">#REF!</definedName>
    <definedName name="B_60" localSheetId="5">#REF!</definedName>
    <definedName name="B_60" localSheetId="6">#REF!</definedName>
    <definedName name="B_60" localSheetId="7">#REF!</definedName>
    <definedName name="B_60" localSheetId="8">#REF!</definedName>
    <definedName name="B_60" localSheetId="9">#REF!</definedName>
    <definedName name="B_60">#REF!</definedName>
    <definedName name="B_7_5" localSheetId="1">#REF!</definedName>
    <definedName name="B_7_5" localSheetId="2">#REF!</definedName>
    <definedName name="B_7_5" localSheetId="3">#REF!</definedName>
    <definedName name="B_7_5" localSheetId="4">#REF!</definedName>
    <definedName name="B_7_5" localSheetId="5">#REF!</definedName>
    <definedName name="B_7_5" localSheetId="6">#REF!</definedName>
    <definedName name="B_7_5" localSheetId="7">#REF!</definedName>
    <definedName name="B_7_5" localSheetId="8">#REF!</definedName>
    <definedName name="B_7_5" localSheetId="9">#REF!</definedName>
    <definedName name="B_7_5">#REF!</definedName>
    <definedName name="b_7_5_1" localSheetId="1">#REF!</definedName>
    <definedName name="b_7_5_1" localSheetId="2">#REF!</definedName>
    <definedName name="b_7_5_1" localSheetId="3">#REF!</definedName>
    <definedName name="b_7_5_1" localSheetId="4">#REF!</definedName>
    <definedName name="b_7_5_1" localSheetId="5">#REF!</definedName>
    <definedName name="b_7_5_1" localSheetId="6">#REF!</definedName>
    <definedName name="b_7_5_1" localSheetId="7">#REF!</definedName>
    <definedName name="b_7_5_1" localSheetId="8">#REF!</definedName>
    <definedName name="b_7_5_1" localSheetId="9">#REF!</definedName>
    <definedName name="b_7_5_1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>#REF!</definedName>
    <definedName name="BBTITEL" localSheetId="1">#REF!</definedName>
    <definedName name="BBTITEL" localSheetId="2">#REF!</definedName>
    <definedName name="BBTITEL" localSheetId="3">#REF!</definedName>
    <definedName name="BBTITEL" localSheetId="4">#REF!</definedName>
    <definedName name="BBTITEL" localSheetId="5">#REF!</definedName>
    <definedName name="BBTITEL" localSheetId="6">#REF!</definedName>
    <definedName name="BBTITEL" localSheetId="7">#REF!</definedName>
    <definedName name="BBTITEL" localSheetId="8">#REF!</definedName>
    <definedName name="BBTITEL" localSheetId="9">#REF!</definedName>
    <definedName name="BBTITEL" localSheetId="0">#REF!</definedName>
    <definedName name="BBTITEL">#REF!</definedName>
    <definedName name="BE_BE" localSheetId="1">#REF!</definedName>
    <definedName name="BE_BE" localSheetId="2">#REF!</definedName>
    <definedName name="BE_BE" localSheetId="3">#REF!</definedName>
    <definedName name="BE_BE" localSheetId="4">#REF!</definedName>
    <definedName name="BE_BE" localSheetId="5">#REF!</definedName>
    <definedName name="BE_BE" localSheetId="6">#REF!</definedName>
    <definedName name="BE_BE" localSheetId="7">#REF!</definedName>
    <definedName name="BE_BE" localSheetId="8">#REF!</definedName>
    <definedName name="BE_BE" localSheetId="9">#REF!</definedName>
    <definedName name="BE_BE" localSheetId="0">#REF!</definedName>
    <definedName name="BE_BE">#REF!</definedName>
    <definedName name="BE_PF" localSheetId="1">#REF!</definedName>
    <definedName name="BE_PF" localSheetId="2">#REF!</definedName>
    <definedName name="BE_PF" localSheetId="3">#REF!</definedName>
    <definedName name="BE_PF" localSheetId="4">#REF!</definedName>
    <definedName name="BE_PF" localSheetId="5">#REF!</definedName>
    <definedName name="BE_PF" localSheetId="6">#REF!</definedName>
    <definedName name="BE_PF" localSheetId="7">#REF!</definedName>
    <definedName name="BE_PF" localSheetId="8">#REF!</definedName>
    <definedName name="BE_PF" localSheetId="9">#REF!</definedName>
    <definedName name="BE_PF" localSheetId="0">#REF!</definedName>
    <definedName name="BE_PF">#REF!</definedName>
    <definedName name="BE_SC" localSheetId="1">#REF!</definedName>
    <definedName name="BE_SC" localSheetId="2">#REF!</definedName>
    <definedName name="BE_SC" localSheetId="3">#REF!</definedName>
    <definedName name="BE_SC" localSheetId="4">#REF!</definedName>
    <definedName name="BE_SC" localSheetId="5">#REF!</definedName>
    <definedName name="BE_SC" localSheetId="6">#REF!</definedName>
    <definedName name="BE_SC" localSheetId="7">#REF!</definedName>
    <definedName name="BE_SC" localSheetId="8">#REF!</definedName>
    <definedName name="BE_SC" localSheetId="9">#REF!</definedName>
    <definedName name="BE_SC">#REF!</definedName>
    <definedName name="be_sc." localSheetId="1">#REF!</definedName>
    <definedName name="be_sc." localSheetId="2">#REF!</definedName>
    <definedName name="be_sc." localSheetId="3">#REF!</definedName>
    <definedName name="be_sc." localSheetId="4">#REF!</definedName>
    <definedName name="be_sc." localSheetId="5">#REF!</definedName>
    <definedName name="be_sc." localSheetId="6">#REF!</definedName>
    <definedName name="be_sc." localSheetId="7">#REF!</definedName>
    <definedName name="be_sc." localSheetId="8">#REF!</definedName>
    <definedName name="be_sc." localSheetId="9">#REF!</definedName>
    <definedName name="be_sc.">#REF!</definedName>
    <definedName name="BE_SCH" localSheetId="1">#REF!</definedName>
    <definedName name="BE_SCH" localSheetId="2">#REF!</definedName>
    <definedName name="BE_SCH" localSheetId="3">#REF!</definedName>
    <definedName name="BE_SCH" localSheetId="4">#REF!</definedName>
    <definedName name="BE_SCH" localSheetId="5">#REF!</definedName>
    <definedName name="BE_SCH" localSheetId="6">#REF!</definedName>
    <definedName name="BE_SCH" localSheetId="7">#REF!</definedName>
    <definedName name="BE_SCH" localSheetId="8">#REF!</definedName>
    <definedName name="BE_SCH" localSheetId="9">#REF!</definedName>
    <definedName name="BE_SCH">#REF!</definedName>
    <definedName name="be_sch." localSheetId="1">#REF!</definedName>
    <definedName name="be_sch." localSheetId="2">#REF!</definedName>
    <definedName name="be_sch." localSheetId="3">#REF!</definedName>
    <definedName name="be_sch." localSheetId="4">#REF!</definedName>
    <definedName name="be_sch." localSheetId="5">#REF!</definedName>
    <definedName name="be_sch." localSheetId="6">#REF!</definedName>
    <definedName name="be_sch." localSheetId="7">#REF!</definedName>
    <definedName name="be_sch." localSheetId="8">#REF!</definedName>
    <definedName name="be_sch." localSheetId="9">#REF!</definedName>
    <definedName name="be_sch.">#REF!</definedName>
    <definedName name="BE_SO" localSheetId="1">#REF!</definedName>
    <definedName name="BE_SO" localSheetId="2">#REF!</definedName>
    <definedName name="BE_SO" localSheetId="3">#REF!</definedName>
    <definedName name="BE_SO" localSheetId="4">#REF!</definedName>
    <definedName name="BE_SO" localSheetId="5">#REF!</definedName>
    <definedName name="BE_SO" localSheetId="6">#REF!</definedName>
    <definedName name="BE_SO" localSheetId="7">#REF!</definedName>
    <definedName name="BE_SO" localSheetId="8">#REF!</definedName>
    <definedName name="BE_SO" localSheetId="9">#REF!</definedName>
    <definedName name="BE_SO">#REF!</definedName>
    <definedName name="be_so." localSheetId="1">#REF!</definedName>
    <definedName name="be_so." localSheetId="2">#REF!</definedName>
    <definedName name="be_so." localSheetId="3">#REF!</definedName>
    <definedName name="be_so." localSheetId="4">#REF!</definedName>
    <definedName name="be_so." localSheetId="5">#REF!</definedName>
    <definedName name="be_so." localSheetId="6">#REF!</definedName>
    <definedName name="be_so." localSheetId="7">#REF!</definedName>
    <definedName name="be_so." localSheetId="8">#REF!</definedName>
    <definedName name="be_so." localSheetId="9">#REF!</definedName>
    <definedName name="be_so.">#REF!</definedName>
    <definedName name="BE_SP" localSheetId="1">#REF!</definedName>
    <definedName name="BE_SP" localSheetId="2">#REF!</definedName>
    <definedName name="BE_SP" localSheetId="3">#REF!</definedName>
    <definedName name="BE_SP" localSheetId="4">#REF!</definedName>
    <definedName name="BE_SP" localSheetId="5">#REF!</definedName>
    <definedName name="BE_SP" localSheetId="6">#REF!</definedName>
    <definedName name="BE_SP" localSheetId="7">#REF!</definedName>
    <definedName name="BE_SP" localSheetId="8">#REF!</definedName>
    <definedName name="BE_SP" localSheetId="9">#REF!</definedName>
    <definedName name="BE_SP">#REF!</definedName>
    <definedName name="be_sp." localSheetId="1">#REF!</definedName>
    <definedName name="be_sp." localSheetId="2">#REF!</definedName>
    <definedName name="be_sp." localSheetId="3">#REF!</definedName>
    <definedName name="be_sp." localSheetId="4">#REF!</definedName>
    <definedName name="be_sp." localSheetId="5">#REF!</definedName>
    <definedName name="be_sp." localSheetId="6">#REF!</definedName>
    <definedName name="be_sp." localSheetId="7">#REF!</definedName>
    <definedName name="be_sp." localSheetId="8">#REF!</definedName>
    <definedName name="be_sp." localSheetId="9">#REF!</definedName>
    <definedName name="be_sp.">#REF!</definedName>
    <definedName name="BE_ST" localSheetId="1">#REF!</definedName>
    <definedName name="BE_ST" localSheetId="2">#REF!</definedName>
    <definedName name="BE_ST" localSheetId="3">#REF!</definedName>
    <definedName name="BE_ST" localSheetId="4">#REF!</definedName>
    <definedName name="BE_ST" localSheetId="5">#REF!</definedName>
    <definedName name="BE_ST" localSheetId="6">#REF!</definedName>
    <definedName name="BE_ST" localSheetId="7">#REF!</definedName>
    <definedName name="BE_ST" localSheetId="8">#REF!</definedName>
    <definedName name="BE_ST" localSheetId="9">#REF!</definedName>
    <definedName name="BE_ST">#REF!</definedName>
    <definedName name="be_st." localSheetId="1">#REF!</definedName>
    <definedName name="be_st." localSheetId="2">#REF!</definedName>
    <definedName name="be_st." localSheetId="3">#REF!</definedName>
    <definedName name="be_st." localSheetId="4">#REF!</definedName>
    <definedName name="be_st." localSheetId="5">#REF!</definedName>
    <definedName name="be_st." localSheetId="6">#REF!</definedName>
    <definedName name="be_st." localSheetId="7">#REF!</definedName>
    <definedName name="be_st." localSheetId="8">#REF!</definedName>
    <definedName name="be_st." localSheetId="9">#REF!</definedName>
    <definedName name="be_st.">#REF!</definedName>
    <definedName name="BE_STF" localSheetId="1">#REF!</definedName>
    <definedName name="BE_STF" localSheetId="2">#REF!</definedName>
    <definedName name="BE_STF" localSheetId="3">#REF!</definedName>
    <definedName name="BE_STF" localSheetId="4">#REF!</definedName>
    <definedName name="BE_STF" localSheetId="5">#REF!</definedName>
    <definedName name="BE_STF" localSheetId="6">#REF!</definedName>
    <definedName name="BE_STF" localSheetId="7">#REF!</definedName>
    <definedName name="BE_STF" localSheetId="8">#REF!</definedName>
    <definedName name="BE_STF" localSheetId="9">#REF!</definedName>
    <definedName name="BE_STF">#REF!</definedName>
    <definedName name="be_stf." localSheetId="1">#REF!</definedName>
    <definedName name="be_stf." localSheetId="2">#REF!</definedName>
    <definedName name="be_stf." localSheetId="3">#REF!</definedName>
    <definedName name="be_stf." localSheetId="4">#REF!</definedName>
    <definedName name="be_stf." localSheetId="5">#REF!</definedName>
    <definedName name="be_stf." localSheetId="6">#REF!</definedName>
    <definedName name="be_stf." localSheetId="7">#REF!</definedName>
    <definedName name="be_stf." localSheetId="8">#REF!</definedName>
    <definedName name="be_stf." localSheetId="9">#REF!</definedName>
    <definedName name="be_stf.">#REF!</definedName>
    <definedName name="beton">#REF!</definedName>
    <definedName name="bst">#REF!</definedName>
    <definedName name="bud" localSheetId="1">#REF!</definedName>
    <definedName name="bud" localSheetId="2">#REF!</definedName>
    <definedName name="bud" localSheetId="3">#REF!</definedName>
    <definedName name="bud" localSheetId="4">#REF!</definedName>
    <definedName name="bud" localSheetId="5">#REF!</definedName>
    <definedName name="bud" localSheetId="6">#REF!</definedName>
    <definedName name="bud" localSheetId="7">#REF!</definedName>
    <definedName name="bud" localSheetId="8">#REF!</definedName>
    <definedName name="bud" localSheetId="9">#REF!</definedName>
    <definedName name="bud" localSheetId="0">#REF!</definedName>
    <definedName name="bud">#REF!</definedName>
    <definedName name="BuiltIn_Consolidate_Area___0___0">0</definedName>
    <definedName name="BuiltIn_Print_Area" localSheetId="1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 localSheetId="9">#REF!</definedName>
    <definedName name="BuiltIn_Print_Area" localSheetId="0">#REF!</definedName>
    <definedName name="BuiltIn_Print_Area">#REF!</definedName>
    <definedName name="bw">#REF!</definedName>
    <definedName name="c___1" localSheetId="1">#REF!</definedName>
    <definedName name="c___1" localSheetId="2">#REF!</definedName>
    <definedName name="c___1" localSheetId="3">#REF!</definedName>
    <definedName name="c___1" localSheetId="4">#REF!</definedName>
    <definedName name="c___1" localSheetId="5">#REF!</definedName>
    <definedName name="c___1" localSheetId="6">#REF!</definedName>
    <definedName name="c___1" localSheetId="7">#REF!</definedName>
    <definedName name="c___1" localSheetId="8">#REF!</definedName>
    <definedName name="c___1" localSheetId="9">#REF!</definedName>
    <definedName name="c___1" localSheetId="0">#REF!</definedName>
    <definedName name="c___1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6">#REF!</definedName>
    <definedName name="ca" localSheetId="7">#REF!</definedName>
    <definedName name="ca" localSheetId="8">#REF!</definedName>
    <definedName name="ca" localSheetId="9">#REF!</definedName>
    <definedName name="ca" localSheetId="0">#REF!</definedName>
    <definedName name="ca">#REF!</definedName>
    <definedName name="cap" localSheetId="1">#REF!</definedName>
    <definedName name="cap" localSheetId="2">#REF!</definedName>
    <definedName name="cap" localSheetId="3">#REF!</definedName>
    <definedName name="cap" localSheetId="4">#REF!</definedName>
    <definedName name="cap" localSheetId="5">#REF!</definedName>
    <definedName name="cap" localSheetId="6">#REF!</definedName>
    <definedName name="cap" localSheetId="7">#REF!</definedName>
    <definedName name="cap" localSheetId="8">#REF!</definedName>
    <definedName name="cap" localSheetId="9">#REF!</definedName>
    <definedName name="cap" localSheetId="0">#REF!</definedName>
    <definedName name="cap">#REF!</definedName>
    <definedName name="CCTITEL" localSheetId="1">#REF!</definedName>
    <definedName name="CCTITEL" localSheetId="2">#REF!</definedName>
    <definedName name="CCTITEL" localSheetId="3">#REF!</definedName>
    <definedName name="CCTITEL" localSheetId="4">#REF!</definedName>
    <definedName name="CCTITEL" localSheetId="5">#REF!</definedName>
    <definedName name="CCTITEL" localSheetId="6">#REF!</definedName>
    <definedName name="CCTITEL" localSheetId="7">#REF!</definedName>
    <definedName name="CCTITEL" localSheetId="8">#REF!</definedName>
    <definedName name="CCTITEL" localSheetId="9">#REF!</definedName>
    <definedName name="CCTITEL" localSheetId="0">#REF!</definedName>
    <definedName name="CCTITEL">#REF!</definedName>
    <definedName name="chf." localSheetId="1">#REF!</definedName>
    <definedName name="chf." localSheetId="2">#REF!</definedName>
    <definedName name="chf." localSheetId="3">#REF!</definedName>
    <definedName name="chf." localSheetId="4">#REF!</definedName>
    <definedName name="chf." localSheetId="5">#REF!</definedName>
    <definedName name="chf." localSheetId="6">#REF!</definedName>
    <definedName name="chf." localSheetId="7">#REF!</definedName>
    <definedName name="chf." localSheetId="8">#REF!</definedName>
    <definedName name="chf." localSheetId="9">#REF!</definedName>
    <definedName name="chf." localSheetId="0">#REF!</definedName>
    <definedName name="chf.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7">#REF!</definedName>
    <definedName name="d" localSheetId="8">#REF!</definedName>
    <definedName name="d" localSheetId="9">#REF!</definedName>
    <definedName name="d" localSheetId="0">#REF!</definedName>
    <definedName name="d">#REF!</definedName>
    <definedName name="d___0" localSheetId="1">#REF!</definedName>
    <definedName name="d___0" localSheetId="2">#REF!</definedName>
    <definedName name="d___0" localSheetId="3">#REF!</definedName>
    <definedName name="d___0" localSheetId="4">#REF!</definedName>
    <definedName name="d___0" localSheetId="5">#REF!</definedName>
    <definedName name="d___0" localSheetId="6">#REF!</definedName>
    <definedName name="d___0" localSheetId="7">#REF!</definedName>
    <definedName name="d___0" localSheetId="8">#REF!</definedName>
    <definedName name="d___0" localSheetId="9">#REF!</definedName>
    <definedName name="d___0">#REF!</definedName>
    <definedName name="dane" localSheetId="1">#REF!</definedName>
    <definedName name="dane" localSheetId="2">#REF!</definedName>
    <definedName name="dane" localSheetId="3">#REF!</definedName>
    <definedName name="dane" localSheetId="4">#REF!</definedName>
    <definedName name="dane" localSheetId="5">#REF!</definedName>
    <definedName name="dane" localSheetId="6">#REF!</definedName>
    <definedName name="dane" localSheetId="7">#REF!</definedName>
    <definedName name="dane" localSheetId="8">#REF!</definedName>
    <definedName name="dane" localSheetId="9">#REF!</definedName>
    <definedName name="dane">#REF!</definedName>
    <definedName name="DANE_CASHFLOW">#REF!</definedName>
    <definedName name="DANE_LABOUR">#REF!</definedName>
    <definedName name="Daten" localSheetId="1">#REF!</definedName>
    <definedName name="Daten" localSheetId="2">#REF!</definedName>
    <definedName name="Daten" localSheetId="3">#REF!</definedName>
    <definedName name="Daten" localSheetId="4">#REF!</definedName>
    <definedName name="Daten" localSheetId="5">#REF!</definedName>
    <definedName name="Daten" localSheetId="6">#REF!</definedName>
    <definedName name="Daten" localSheetId="7">#REF!</definedName>
    <definedName name="Daten" localSheetId="8">#REF!</definedName>
    <definedName name="Daten" localSheetId="9">#REF!</definedName>
    <definedName name="Daten" localSheetId="0">#REF!</definedName>
    <definedName name="Daten">#REF!</definedName>
    <definedName name="dd" localSheetId="1">#REF!</definedName>
    <definedName name="dd" localSheetId="2">#REF!</definedName>
    <definedName name="dd" localSheetId="3">#REF!</definedName>
    <definedName name="dd" localSheetId="4">#REF!</definedName>
    <definedName name="dd" localSheetId="5">#REF!</definedName>
    <definedName name="dd" localSheetId="6">#REF!</definedName>
    <definedName name="dd" localSheetId="7">#REF!</definedName>
    <definedName name="dd" localSheetId="8">#REF!</definedName>
    <definedName name="dd" localSheetId="9">#REF!</definedName>
    <definedName name="dd" localSheetId="0">#REF!</definedName>
    <definedName name="dd">#REF!</definedName>
    <definedName name="ddd" localSheetId="1">#REF!</definedName>
    <definedName name="ddd" localSheetId="2">#REF!</definedName>
    <definedName name="ddd" localSheetId="3">#REF!</definedName>
    <definedName name="ddd" localSheetId="4">#REF!</definedName>
    <definedName name="ddd" localSheetId="5">#REF!</definedName>
    <definedName name="ddd" localSheetId="6">#REF!</definedName>
    <definedName name="ddd" localSheetId="7">#REF!</definedName>
    <definedName name="ddd" localSheetId="8">#REF!</definedName>
    <definedName name="ddd" localSheetId="9">#REF!</definedName>
    <definedName name="ddd">#REF!</definedName>
    <definedName name="DDTITEL" localSheetId="1">#REF!</definedName>
    <definedName name="DDTITEL" localSheetId="2">#REF!</definedName>
    <definedName name="DDTITEL" localSheetId="3">#REF!</definedName>
    <definedName name="DDTITEL" localSheetId="4">#REF!</definedName>
    <definedName name="DDTITEL" localSheetId="5">#REF!</definedName>
    <definedName name="DDTITEL" localSheetId="6">#REF!</definedName>
    <definedName name="DDTITEL" localSheetId="7">#REF!</definedName>
    <definedName name="DDTITEL" localSheetId="8">#REF!</definedName>
    <definedName name="DDTITEL" localSheetId="9">#REF!</definedName>
    <definedName name="DDTITEL" localSheetId="0">#REF!</definedName>
    <definedName name="DDTITEL">#REF!</definedName>
    <definedName name="DEM" localSheetId="1">#REF!</definedName>
    <definedName name="DEM" localSheetId="2">#REF!</definedName>
    <definedName name="DEM" localSheetId="3">#REF!</definedName>
    <definedName name="DEM" localSheetId="4">#REF!</definedName>
    <definedName name="DEM" localSheetId="5">#REF!</definedName>
    <definedName name="DEM" localSheetId="6">#REF!</definedName>
    <definedName name="DEM" localSheetId="7">#REF!</definedName>
    <definedName name="DEM" localSheetId="8">#REF!</definedName>
    <definedName name="DEM" localSheetId="9">#REF!</definedName>
    <definedName name="DEM" localSheetId="0">#REF!</definedName>
    <definedName name="DEM">#REF!</definedName>
    <definedName name="dfgh" localSheetId="1">#REF!</definedName>
    <definedName name="dfgh" localSheetId="2">#REF!</definedName>
    <definedName name="dfgh" localSheetId="3">#REF!</definedName>
    <definedName name="dfgh" localSheetId="4">#REF!</definedName>
    <definedName name="dfgh" localSheetId="5">#REF!</definedName>
    <definedName name="dfgh" localSheetId="6">#REF!</definedName>
    <definedName name="dfgh" localSheetId="7">#REF!</definedName>
    <definedName name="dfgh" localSheetId="8">#REF!</definedName>
    <definedName name="dfgh" localSheetId="9">#REF!</definedName>
    <definedName name="dfgh" localSheetId="0">#REF!</definedName>
    <definedName name="dfgh">#REF!</definedName>
    <definedName name="dgfdgfgf" localSheetId="1">#REF!</definedName>
    <definedName name="dgfdgfgf" localSheetId="2">#REF!</definedName>
    <definedName name="dgfdgfgf" localSheetId="3">#REF!</definedName>
    <definedName name="dgfdgfgf" localSheetId="4">#REF!</definedName>
    <definedName name="dgfdgfgf" localSheetId="5">#REF!</definedName>
    <definedName name="dgfdgfgf" localSheetId="6">#REF!</definedName>
    <definedName name="dgfdgfgf" localSheetId="7">#REF!</definedName>
    <definedName name="dgfdgfgf" localSheetId="8">#REF!</definedName>
    <definedName name="dgfdgfgf" localSheetId="9">#REF!</definedName>
    <definedName name="dgfdgfgf">#REF!</definedName>
    <definedName name="DIRTITEL" localSheetId="1">#REF!</definedName>
    <definedName name="DIRTITEL" localSheetId="2">#REF!</definedName>
    <definedName name="DIRTITEL" localSheetId="3">#REF!</definedName>
    <definedName name="DIRTITEL" localSheetId="4">#REF!</definedName>
    <definedName name="DIRTITEL" localSheetId="5">#REF!</definedName>
    <definedName name="DIRTITEL" localSheetId="6">#REF!</definedName>
    <definedName name="DIRTITEL" localSheetId="7">#REF!</definedName>
    <definedName name="DIRTITEL" localSheetId="8">#REF!</definedName>
    <definedName name="DIRTITEL" localSheetId="9">#REF!</definedName>
    <definedName name="DIRTITEL" localSheetId="0">#REF!</definedName>
    <definedName name="DIRTITEL">#REF!</definedName>
    <definedName name="DM" localSheetId="1">#REF!</definedName>
    <definedName name="DM" localSheetId="2">#REF!</definedName>
    <definedName name="DM" localSheetId="3">#REF!</definedName>
    <definedName name="DM" localSheetId="4">#REF!</definedName>
    <definedName name="DM" localSheetId="5">#REF!</definedName>
    <definedName name="DM" localSheetId="6">#REF!</definedName>
    <definedName name="DM" localSheetId="7">#REF!</definedName>
    <definedName name="DM" localSheetId="8">#REF!</definedName>
    <definedName name="DM" localSheetId="9">#REF!</definedName>
    <definedName name="DM" localSheetId="0">#REF!</definedName>
    <definedName name="DM">#REF!</definedName>
    <definedName name="dwcvdw" localSheetId="1">#REF!</definedName>
    <definedName name="dwcvdw" localSheetId="2">#REF!</definedName>
    <definedName name="dwcvdw" localSheetId="3">#REF!</definedName>
    <definedName name="dwcvdw" localSheetId="4">#REF!</definedName>
    <definedName name="dwcvdw" localSheetId="5">#REF!</definedName>
    <definedName name="dwcvdw" localSheetId="6">#REF!</definedName>
    <definedName name="dwcvdw" localSheetId="7">#REF!</definedName>
    <definedName name="dwcvdw" localSheetId="8">#REF!</definedName>
    <definedName name="dwcvdw" localSheetId="9">#REF!</definedName>
    <definedName name="dwcvdw" localSheetId="0">#REF!</definedName>
    <definedName name="dwcvdw">#REF!</definedName>
    <definedName name="Dzielnik_drogi" localSheetId="1">#REF!</definedName>
    <definedName name="Dzielnik_drogi" localSheetId="2">#REF!</definedName>
    <definedName name="Dzielnik_drogi" localSheetId="3">#REF!</definedName>
    <definedName name="Dzielnik_drogi" localSheetId="4">#REF!</definedName>
    <definedName name="Dzielnik_drogi" localSheetId="5">#REF!</definedName>
    <definedName name="Dzielnik_drogi" localSheetId="6">#REF!</definedName>
    <definedName name="Dzielnik_drogi" localSheetId="7">#REF!</definedName>
    <definedName name="Dzielnik_drogi" localSheetId="8">#REF!</definedName>
    <definedName name="Dzielnik_drogi" localSheetId="9">#REF!</definedName>
    <definedName name="Dzielnik_drogi">#REF!</definedName>
    <definedName name="Dzielnik_mosty" localSheetId="1">#REF!</definedName>
    <definedName name="Dzielnik_mosty" localSheetId="2">#REF!</definedName>
    <definedName name="Dzielnik_mosty" localSheetId="3">#REF!</definedName>
    <definedName name="Dzielnik_mosty" localSheetId="4">#REF!</definedName>
    <definedName name="Dzielnik_mosty" localSheetId="5">#REF!</definedName>
    <definedName name="Dzielnik_mosty" localSheetId="6">#REF!</definedName>
    <definedName name="Dzielnik_mosty" localSheetId="7">#REF!</definedName>
    <definedName name="Dzielnik_mosty" localSheetId="8">#REF!</definedName>
    <definedName name="Dzielnik_mosty" localSheetId="9">#REF!</definedName>
    <definedName name="Dzielnik_mosty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EETITEL" localSheetId="1">#REF!</definedName>
    <definedName name="EETITEL" localSheetId="2">#REF!</definedName>
    <definedName name="EETITEL" localSheetId="3">#REF!</definedName>
    <definedName name="EETITEL" localSheetId="4">#REF!</definedName>
    <definedName name="EETITEL" localSheetId="5">#REF!</definedName>
    <definedName name="EETITEL" localSheetId="6">#REF!</definedName>
    <definedName name="EETITEL" localSheetId="7">#REF!</definedName>
    <definedName name="EETITEL" localSheetId="8">#REF!</definedName>
    <definedName name="EETITEL" localSheetId="9">#REF!</definedName>
    <definedName name="EETITEL" localSheetId="0">#REF!</definedName>
    <definedName name="EETITEL">#REF!</definedName>
    <definedName name="ElementRobót" localSheetId="1">#REF!</definedName>
    <definedName name="ElementRobót" localSheetId="2">#REF!</definedName>
    <definedName name="ElementRobót" localSheetId="3">#REF!</definedName>
    <definedName name="ElementRobót" localSheetId="4">#REF!</definedName>
    <definedName name="ElementRobót" localSheetId="5">#REF!</definedName>
    <definedName name="ElementRobót" localSheetId="6">#REF!</definedName>
    <definedName name="ElementRobót" localSheetId="7">#REF!</definedName>
    <definedName name="ElementRobót" localSheetId="8">#REF!</definedName>
    <definedName name="ElementRobót" localSheetId="9">#REF!</definedName>
    <definedName name="ElementRobót" localSheetId="0">#REF!</definedName>
    <definedName name="ElementRobót">#REF!</definedName>
    <definedName name="Elementy" localSheetId="1">#REF!</definedName>
    <definedName name="Elementy" localSheetId="2">#REF!</definedName>
    <definedName name="Elementy" localSheetId="3">#REF!</definedName>
    <definedName name="Elementy" localSheetId="4">#REF!</definedName>
    <definedName name="Elementy" localSheetId="5">#REF!</definedName>
    <definedName name="Elementy" localSheetId="6">#REF!</definedName>
    <definedName name="Elementy" localSheetId="7">#REF!</definedName>
    <definedName name="Elementy" localSheetId="8">#REF!</definedName>
    <definedName name="Elementy" localSheetId="9">#REF!</definedName>
    <definedName name="Elementy" localSheetId="0">#REF!</definedName>
    <definedName name="Elementy">#REF!</definedName>
    <definedName name="ENERGET" localSheetId="1">#REF!</definedName>
    <definedName name="ENERGET" localSheetId="2">#REF!</definedName>
    <definedName name="ENERGET" localSheetId="3">#REF!</definedName>
    <definedName name="ENERGET" localSheetId="4">#REF!</definedName>
    <definedName name="ENERGET" localSheetId="5">#REF!</definedName>
    <definedName name="ENERGET" localSheetId="6">#REF!</definedName>
    <definedName name="ENERGET" localSheetId="7">#REF!</definedName>
    <definedName name="ENERGET" localSheetId="8">#REF!</definedName>
    <definedName name="ENERGET" localSheetId="9">#REF!</definedName>
    <definedName name="ENERGET">#REF!</definedName>
    <definedName name="eqwrg" localSheetId="1">#REF!</definedName>
    <definedName name="eqwrg" localSheetId="2">#REF!</definedName>
    <definedName name="eqwrg" localSheetId="3">#REF!</definedName>
    <definedName name="eqwrg" localSheetId="4">#REF!</definedName>
    <definedName name="eqwrg" localSheetId="5">#REF!</definedName>
    <definedName name="eqwrg" localSheetId="6">#REF!</definedName>
    <definedName name="eqwrg" localSheetId="7">#REF!</definedName>
    <definedName name="eqwrg" localSheetId="8">#REF!</definedName>
    <definedName name="eqwrg" localSheetId="9">#REF!</definedName>
    <definedName name="eqwrg">#REF!</definedName>
    <definedName name="españa" localSheetId="1" hidden="1">#REF!</definedName>
    <definedName name="españa" localSheetId="2" hidden="1">#REF!</definedName>
    <definedName name="españa" localSheetId="3" hidden="1">#REF!</definedName>
    <definedName name="españa" localSheetId="4" hidden="1">#REF!</definedName>
    <definedName name="españa" localSheetId="5" hidden="1">#REF!</definedName>
    <definedName name="españa" localSheetId="6" hidden="1">#REF!</definedName>
    <definedName name="españa" localSheetId="7" hidden="1">#REF!</definedName>
    <definedName name="españa" localSheetId="8" hidden="1">#REF!</definedName>
    <definedName name="españa" localSheetId="9" hidden="1">#REF!</definedName>
    <definedName name="españa" hidden="1">#REF!</definedName>
    <definedName name="eur" localSheetId="1">#REF!</definedName>
    <definedName name="eur" localSheetId="2">#REF!</definedName>
    <definedName name="eur" localSheetId="3">#REF!</definedName>
    <definedName name="eur" localSheetId="4">#REF!</definedName>
    <definedName name="eur" localSheetId="5">#REF!</definedName>
    <definedName name="eur" localSheetId="6">#REF!</definedName>
    <definedName name="eur" localSheetId="7">#REF!</definedName>
    <definedName name="eur" localSheetId="8">#REF!</definedName>
    <definedName name="eur" localSheetId="9">#REF!</definedName>
    <definedName name="eur">#REF!</definedName>
    <definedName name="eur." localSheetId="1">#REF!</definedName>
    <definedName name="eur." localSheetId="2">#REF!</definedName>
    <definedName name="eur." localSheetId="3">#REF!</definedName>
    <definedName name="eur." localSheetId="4">#REF!</definedName>
    <definedName name="eur." localSheetId="5">#REF!</definedName>
    <definedName name="eur." localSheetId="6">#REF!</definedName>
    <definedName name="eur." localSheetId="7">#REF!</definedName>
    <definedName name="eur." localSheetId="8">#REF!</definedName>
    <definedName name="eur." localSheetId="9">#REF!</definedName>
    <definedName name="eur.">#REF!</definedName>
    <definedName name="EURO" localSheetId="1">#REF!</definedName>
    <definedName name="EURO" localSheetId="2">#REF!</definedName>
    <definedName name="EURO" localSheetId="3">#REF!</definedName>
    <definedName name="EURO" localSheetId="4">#REF!</definedName>
    <definedName name="EURO" localSheetId="5">#REF!</definedName>
    <definedName name="EURO" localSheetId="6">#REF!</definedName>
    <definedName name="EURO" localSheetId="7">#REF!</definedName>
    <definedName name="EURO" localSheetId="8">#REF!</definedName>
    <definedName name="EURO" localSheetId="9">#REF!</definedName>
    <definedName name="EURO">#REF!</definedName>
    <definedName name="excel" localSheetId="1">#REF!</definedName>
    <definedName name="excel" localSheetId="2">#REF!</definedName>
    <definedName name="excel" localSheetId="3">#REF!</definedName>
    <definedName name="excel" localSheetId="4">#REF!</definedName>
    <definedName name="excel" localSheetId="5">#REF!</definedName>
    <definedName name="excel" localSheetId="6">#REF!</definedName>
    <definedName name="excel" localSheetId="7">#REF!</definedName>
    <definedName name="excel" localSheetId="8">#REF!</definedName>
    <definedName name="excel" localSheetId="9">#REF!</definedName>
    <definedName name="excel">#REF!</definedName>
    <definedName name="Excel_BuiltIn_Criteria" localSheetId="1">#REF!</definedName>
    <definedName name="Excel_BuiltIn_Criteria" localSheetId="2">#REF!</definedName>
    <definedName name="Excel_BuiltIn_Criteria" localSheetId="3">#REF!</definedName>
    <definedName name="Excel_BuiltIn_Criteria" localSheetId="4">#REF!</definedName>
    <definedName name="Excel_BuiltIn_Criteria" localSheetId="5">#REF!</definedName>
    <definedName name="Excel_BuiltIn_Criteria" localSheetId="6">#REF!</definedName>
    <definedName name="Excel_BuiltIn_Criteria" localSheetId="7">#REF!</definedName>
    <definedName name="Excel_BuiltIn_Criteria" localSheetId="8">#REF!</definedName>
    <definedName name="Excel_BuiltIn_Criteria" localSheetId="9">#REF!</definedName>
    <definedName name="Excel_BuiltIn_Criteria">#REF!</definedName>
    <definedName name="Excel_BuiltIn_Criteria_0" localSheetId="1">#REF!</definedName>
    <definedName name="Excel_BuiltIn_Criteria_0" localSheetId="2">#REF!</definedName>
    <definedName name="Excel_BuiltIn_Criteria_0" localSheetId="3">#REF!</definedName>
    <definedName name="Excel_BuiltIn_Criteria_0" localSheetId="4">#REF!</definedName>
    <definedName name="Excel_BuiltIn_Criteria_0" localSheetId="5">#REF!</definedName>
    <definedName name="Excel_BuiltIn_Criteria_0" localSheetId="6">#REF!</definedName>
    <definedName name="Excel_BuiltIn_Criteria_0" localSheetId="7">#REF!</definedName>
    <definedName name="Excel_BuiltIn_Criteria_0" localSheetId="8">#REF!</definedName>
    <definedName name="Excel_BuiltIn_Criteria_0" localSheetId="9">#REF!</definedName>
    <definedName name="Excel_BuiltIn_Criteria_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 localSheetId="7">#REF!</definedName>
    <definedName name="Excel_BuiltIn_Database" localSheetId="8">#REF!</definedName>
    <definedName name="Excel_BuiltIn_Database" localSheetId="9">#REF!</definedName>
    <definedName name="Excel_BuiltIn_Database">#REF!</definedName>
    <definedName name="Excel_BuiltIn_Database_0" localSheetId="1">#REF!</definedName>
    <definedName name="Excel_BuiltIn_Database_0" localSheetId="2">#REF!</definedName>
    <definedName name="Excel_BuiltIn_Database_0" localSheetId="3">#REF!</definedName>
    <definedName name="Excel_BuiltIn_Database_0" localSheetId="4">#REF!</definedName>
    <definedName name="Excel_BuiltIn_Database_0" localSheetId="5">#REF!</definedName>
    <definedName name="Excel_BuiltIn_Database_0" localSheetId="6">#REF!</definedName>
    <definedName name="Excel_BuiltIn_Database_0" localSheetId="7">#REF!</definedName>
    <definedName name="Excel_BuiltIn_Database_0" localSheetId="8">#REF!</definedName>
    <definedName name="Excel_BuiltIn_Database_0" localSheetId="9">#REF!</definedName>
    <definedName name="Excel_BuiltIn_Database_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 localSheetId="1">#REF!</definedName>
    <definedName name="Excel_BuiltIn_Print_Area_1_1" localSheetId="2">#REF!</definedName>
    <definedName name="Excel_BuiltIn_Print_Area_1_1" localSheetId="3">#REF!</definedName>
    <definedName name="Excel_BuiltIn_Print_Area_1_1" localSheetId="4">#REF!</definedName>
    <definedName name="Excel_BuiltIn_Print_Area_1_1" localSheetId="5">#REF!</definedName>
    <definedName name="Excel_BuiltIn_Print_Area_1_1" localSheetId="6">#REF!</definedName>
    <definedName name="Excel_BuiltIn_Print_Area_1_1" localSheetId="7">#REF!</definedName>
    <definedName name="Excel_BuiltIn_Print_Area_1_1" localSheetId="8">#REF!</definedName>
    <definedName name="Excel_BuiltIn_Print_Area_1_1" localSheetId="9">#REF!</definedName>
    <definedName name="Excel_BuiltIn_Print_Area_1_1">#REF!</definedName>
    <definedName name="Excel_BuiltIn_Print_Area_1_1_1" localSheetId="1">#REF!</definedName>
    <definedName name="Excel_BuiltIn_Print_Area_1_1_1" localSheetId="2">#REF!</definedName>
    <definedName name="Excel_BuiltIn_Print_Area_1_1_1" localSheetId="3">#REF!</definedName>
    <definedName name="Excel_BuiltIn_Print_Area_1_1_1" localSheetId="4">#REF!</definedName>
    <definedName name="Excel_BuiltIn_Print_Area_1_1_1" localSheetId="5">#REF!</definedName>
    <definedName name="Excel_BuiltIn_Print_Area_1_1_1" localSheetId="6">#REF!</definedName>
    <definedName name="Excel_BuiltIn_Print_Area_1_1_1" localSheetId="7">#REF!</definedName>
    <definedName name="Excel_BuiltIn_Print_Area_1_1_1" localSheetId="8">#REF!</definedName>
    <definedName name="Excel_BuiltIn_Print_Area_1_1_1" localSheetId="9">#REF!</definedName>
    <definedName name="Excel_BuiltIn_Print_Area_1_1_1">#REF!</definedName>
    <definedName name="Excel_BuiltIn_Print_Area_1_1_1_1" localSheetId="1">#REF!</definedName>
    <definedName name="Excel_BuiltIn_Print_Area_1_1_1_1" localSheetId="2">#REF!</definedName>
    <definedName name="Excel_BuiltIn_Print_Area_1_1_1_1" localSheetId="3">#REF!</definedName>
    <definedName name="Excel_BuiltIn_Print_Area_1_1_1_1" localSheetId="4">#REF!</definedName>
    <definedName name="Excel_BuiltIn_Print_Area_1_1_1_1" localSheetId="5">#REF!</definedName>
    <definedName name="Excel_BuiltIn_Print_Area_1_1_1_1" localSheetId="6">#REF!</definedName>
    <definedName name="Excel_BuiltIn_Print_Area_1_1_1_1" localSheetId="7">#REF!</definedName>
    <definedName name="Excel_BuiltIn_Print_Area_1_1_1_1" localSheetId="8">#REF!</definedName>
    <definedName name="Excel_BuiltIn_Print_Area_1_1_1_1" localSheetId="9">#REF!</definedName>
    <definedName name="Excel_BuiltIn_Print_Area_1_1_1_1">#REF!</definedName>
    <definedName name="Excel_BuiltIn_Print_Area_1_1_1_1_1" localSheetId="1">#REF!</definedName>
    <definedName name="Excel_BuiltIn_Print_Area_1_1_1_1_1" localSheetId="2">#REF!</definedName>
    <definedName name="Excel_BuiltIn_Print_Area_1_1_1_1_1" localSheetId="3">#REF!</definedName>
    <definedName name="Excel_BuiltIn_Print_Area_1_1_1_1_1" localSheetId="4">#REF!</definedName>
    <definedName name="Excel_BuiltIn_Print_Area_1_1_1_1_1" localSheetId="5">#REF!</definedName>
    <definedName name="Excel_BuiltIn_Print_Area_1_1_1_1_1" localSheetId="6">#REF!</definedName>
    <definedName name="Excel_BuiltIn_Print_Area_1_1_1_1_1" localSheetId="7">#REF!</definedName>
    <definedName name="Excel_BuiltIn_Print_Area_1_1_1_1_1" localSheetId="8">#REF!</definedName>
    <definedName name="Excel_BuiltIn_Print_Area_1_1_1_1_1" localSheetId="9">#REF!</definedName>
    <definedName name="Excel_BuiltIn_Print_Area_1_1_1_1_1">#REF!</definedName>
    <definedName name="Excel_BuiltIn_Print_Area_1_1_1_1_1_1" localSheetId="1">#REF!</definedName>
    <definedName name="Excel_BuiltIn_Print_Area_1_1_1_1_1_1" localSheetId="2">#REF!</definedName>
    <definedName name="Excel_BuiltIn_Print_Area_1_1_1_1_1_1" localSheetId="3">#REF!</definedName>
    <definedName name="Excel_BuiltIn_Print_Area_1_1_1_1_1_1" localSheetId="4">#REF!</definedName>
    <definedName name="Excel_BuiltIn_Print_Area_1_1_1_1_1_1" localSheetId="5">#REF!</definedName>
    <definedName name="Excel_BuiltIn_Print_Area_1_1_1_1_1_1" localSheetId="6">#REF!</definedName>
    <definedName name="Excel_BuiltIn_Print_Area_1_1_1_1_1_1" localSheetId="7">#REF!</definedName>
    <definedName name="Excel_BuiltIn_Print_Area_1_1_1_1_1_1" localSheetId="8">#REF!</definedName>
    <definedName name="Excel_BuiltIn_Print_Area_1_1_1_1_1_1" localSheetId="9">#REF!</definedName>
    <definedName name="Excel_BuiltIn_Print_Area_1_1_1_1_1_1">#REF!</definedName>
    <definedName name="Excel_BuiltIn_Print_Area_1_1_1_1_1_1_1" localSheetId="1">#REF!</definedName>
    <definedName name="Excel_BuiltIn_Print_Area_1_1_1_1_1_1_1" localSheetId="2">#REF!</definedName>
    <definedName name="Excel_BuiltIn_Print_Area_1_1_1_1_1_1_1" localSheetId="3">#REF!</definedName>
    <definedName name="Excel_BuiltIn_Print_Area_1_1_1_1_1_1_1" localSheetId="4">#REF!</definedName>
    <definedName name="Excel_BuiltIn_Print_Area_1_1_1_1_1_1_1" localSheetId="5">#REF!</definedName>
    <definedName name="Excel_BuiltIn_Print_Area_1_1_1_1_1_1_1" localSheetId="6">#REF!</definedName>
    <definedName name="Excel_BuiltIn_Print_Area_1_1_1_1_1_1_1" localSheetId="7">#REF!</definedName>
    <definedName name="Excel_BuiltIn_Print_Area_1_1_1_1_1_1_1" localSheetId="8">#REF!</definedName>
    <definedName name="Excel_BuiltIn_Print_Area_1_1_1_1_1_1_1" localSheetId="9">#REF!</definedName>
    <definedName name="Excel_BuiltIn_Print_Area_1_1_1_1_1_1_1">#REF!</definedName>
    <definedName name="Excel_BuiltIn_Print_Area_1_1_1_1_1_1_1_1" localSheetId="1">#REF!</definedName>
    <definedName name="Excel_BuiltIn_Print_Area_1_1_1_1_1_1_1_1" localSheetId="2">#REF!</definedName>
    <definedName name="Excel_BuiltIn_Print_Area_1_1_1_1_1_1_1_1" localSheetId="3">#REF!</definedName>
    <definedName name="Excel_BuiltIn_Print_Area_1_1_1_1_1_1_1_1" localSheetId="4">#REF!</definedName>
    <definedName name="Excel_BuiltIn_Print_Area_1_1_1_1_1_1_1_1" localSheetId="5">#REF!</definedName>
    <definedName name="Excel_BuiltIn_Print_Area_1_1_1_1_1_1_1_1" localSheetId="6">#REF!</definedName>
    <definedName name="Excel_BuiltIn_Print_Area_1_1_1_1_1_1_1_1" localSheetId="7">#REF!</definedName>
    <definedName name="Excel_BuiltIn_Print_Area_1_1_1_1_1_1_1_1" localSheetId="8">#REF!</definedName>
    <definedName name="Excel_BuiltIn_Print_Area_1_1_1_1_1_1_1_1" localSheetId="9">#REF!</definedName>
    <definedName name="Excel_BuiltIn_Print_Area_1_1_1_1_1_1_1_1">#REF!</definedName>
    <definedName name="Excel_BuiltIn_Print_Area_1_1_1_1_1_1_1_1_1" localSheetId="1">#REF!</definedName>
    <definedName name="Excel_BuiltIn_Print_Area_1_1_1_1_1_1_1_1_1" localSheetId="2">#REF!</definedName>
    <definedName name="Excel_BuiltIn_Print_Area_1_1_1_1_1_1_1_1_1" localSheetId="3">#REF!</definedName>
    <definedName name="Excel_BuiltIn_Print_Area_1_1_1_1_1_1_1_1_1" localSheetId="4">#REF!</definedName>
    <definedName name="Excel_BuiltIn_Print_Area_1_1_1_1_1_1_1_1_1" localSheetId="5">#REF!</definedName>
    <definedName name="Excel_BuiltIn_Print_Area_1_1_1_1_1_1_1_1_1" localSheetId="6">#REF!</definedName>
    <definedName name="Excel_BuiltIn_Print_Area_1_1_1_1_1_1_1_1_1" localSheetId="7">#REF!</definedName>
    <definedName name="Excel_BuiltIn_Print_Area_1_1_1_1_1_1_1_1_1" localSheetId="8">#REF!</definedName>
    <definedName name="Excel_BuiltIn_Print_Area_1_1_1_1_1_1_1_1_1" localSheetId="9">#REF!</definedName>
    <definedName name="Excel_BuiltIn_Print_Area_1_1_1_1_1_1_1_1_1">#REF!</definedName>
    <definedName name="Excel_BuiltIn_Print_Area_1_1_1_1_1_1_1_1_1_1" localSheetId="1">#REF!</definedName>
    <definedName name="Excel_BuiltIn_Print_Area_1_1_1_1_1_1_1_1_1_1" localSheetId="2">#REF!</definedName>
    <definedName name="Excel_BuiltIn_Print_Area_1_1_1_1_1_1_1_1_1_1" localSheetId="3">#REF!</definedName>
    <definedName name="Excel_BuiltIn_Print_Area_1_1_1_1_1_1_1_1_1_1" localSheetId="4">#REF!</definedName>
    <definedName name="Excel_BuiltIn_Print_Area_1_1_1_1_1_1_1_1_1_1" localSheetId="5">#REF!</definedName>
    <definedName name="Excel_BuiltIn_Print_Area_1_1_1_1_1_1_1_1_1_1" localSheetId="6">#REF!</definedName>
    <definedName name="Excel_BuiltIn_Print_Area_1_1_1_1_1_1_1_1_1_1" localSheetId="7">#REF!</definedName>
    <definedName name="Excel_BuiltIn_Print_Area_1_1_1_1_1_1_1_1_1_1" localSheetId="8">#REF!</definedName>
    <definedName name="Excel_BuiltIn_Print_Area_1_1_1_1_1_1_1_1_1_1" localSheetId="9">#REF!</definedName>
    <definedName name="Excel_BuiltIn_Print_Area_1_1_1_1_1_1_1_1_1_1">#REF!</definedName>
    <definedName name="Excel_BuiltIn_Print_Area_1_1_1_1_1_1_1_1_1_1_1" localSheetId="1">#REF!</definedName>
    <definedName name="Excel_BuiltIn_Print_Area_1_1_1_1_1_1_1_1_1_1_1" localSheetId="2">#REF!</definedName>
    <definedName name="Excel_BuiltIn_Print_Area_1_1_1_1_1_1_1_1_1_1_1" localSheetId="3">#REF!</definedName>
    <definedName name="Excel_BuiltIn_Print_Area_1_1_1_1_1_1_1_1_1_1_1" localSheetId="4">#REF!</definedName>
    <definedName name="Excel_BuiltIn_Print_Area_1_1_1_1_1_1_1_1_1_1_1" localSheetId="5">#REF!</definedName>
    <definedName name="Excel_BuiltIn_Print_Area_1_1_1_1_1_1_1_1_1_1_1" localSheetId="6">#REF!</definedName>
    <definedName name="Excel_BuiltIn_Print_Area_1_1_1_1_1_1_1_1_1_1_1" localSheetId="7">#REF!</definedName>
    <definedName name="Excel_BuiltIn_Print_Area_1_1_1_1_1_1_1_1_1_1_1" localSheetId="8">#REF!</definedName>
    <definedName name="Excel_BuiltIn_Print_Area_1_1_1_1_1_1_1_1_1_1_1" localSheetId="9">#REF!</definedName>
    <definedName name="Excel_BuiltIn_Print_Area_1_1_1_1_1_1_1_1_1_1_1">#REF!</definedName>
    <definedName name="Excel_BuiltIn_Print_Area_1_1_1_1_1_1_1_1_1_1_1_1" localSheetId="1">#REF!</definedName>
    <definedName name="Excel_BuiltIn_Print_Area_1_1_1_1_1_1_1_1_1_1_1_1" localSheetId="2">#REF!</definedName>
    <definedName name="Excel_BuiltIn_Print_Area_1_1_1_1_1_1_1_1_1_1_1_1" localSheetId="3">#REF!</definedName>
    <definedName name="Excel_BuiltIn_Print_Area_1_1_1_1_1_1_1_1_1_1_1_1" localSheetId="4">#REF!</definedName>
    <definedName name="Excel_BuiltIn_Print_Area_1_1_1_1_1_1_1_1_1_1_1_1" localSheetId="5">#REF!</definedName>
    <definedName name="Excel_BuiltIn_Print_Area_1_1_1_1_1_1_1_1_1_1_1_1" localSheetId="6">#REF!</definedName>
    <definedName name="Excel_BuiltIn_Print_Area_1_1_1_1_1_1_1_1_1_1_1_1" localSheetId="7">#REF!</definedName>
    <definedName name="Excel_BuiltIn_Print_Area_1_1_1_1_1_1_1_1_1_1_1_1" localSheetId="8">#REF!</definedName>
    <definedName name="Excel_BuiltIn_Print_Area_1_1_1_1_1_1_1_1_1_1_1_1" localSheetId="9">#REF!</definedName>
    <definedName name="Excel_BuiltIn_Print_Area_1_1_1_1_1_1_1_1_1_1_1_1">#REF!</definedName>
    <definedName name="Excel_BuiltIn_Print_Area_1_1_1_1_1_1_1_1_1_1_1_1_1" localSheetId="1">#REF!</definedName>
    <definedName name="Excel_BuiltIn_Print_Area_1_1_1_1_1_1_1_1_1_1_1_1_1" localSheetId="2">#REF!</definedName>
    <definedName name="Excel_BuiltIn_Print_Area_1_1_1_1_1_1_1_1_1_1_1_1_1" localSheetId="3">#REF!</definedName>
    <definedName name="Excel_BuiltIn_Print_Area_1_1_1_1_1_1_1_1_1_1_1_1_1" localSheetId="4">#REF!</definedName>
    <definedName name="Excel_BuiltIn_Print_Area_1_1_1_1_1_1_1_1_1_1_1_1_1" localSheetId="5">#REF!</definedName>
    <definedName name="Excel_BuiltIn_Print_Area_1_1_1_1_1_1_1_1_1_1_1_1_1" localSheetId="6">#REF!</definedName>
    <definedName name="Excel_BuiltIn_Print_Area_1_1_1_1_1_1_1_1_1_1_1_1_1" localSheetId="7">#REF!</definedName>
    <definedName name="Excel_BuiltIn_Print_Area_1_1_1_1_1_1_1_1_1_1_1_1_1" localSheetId="8">#REF!</definedName>
    <definedName name="Excel_BuiltIn_Print_Area_1_1_1_1_1_1_1_1_1_1_1_1_1" localSheetId="9">#REF!</definedName>
    <definedName name="Excel_BuiltIn_Print_Area_1_1_1_1_1_1_1_1_1_1_1_1_1">#REF!</definedName>
    <definedName name="Excel_BuiltIn_Print_Area_1_1_1_1_1_1_1_1_1_1_1_1_1_1" localSheetId="1">#REF!</definedName>
    <definedName name="Excel_BuiltIn_Print_Area_1_1_1_1_1_1_1_1_1_1_1_1_1_1" localSheetId="2">#REF!</definedName>
    <definedName name="Excel_BuiltIn_Print_Area_1_1_1_1_1_1_1_1_1_1_1_1_1_1" localSheetId="3">#REF!</definedName>
    <definedName name="Excel_BuiltIn_Print_Area_1_1_1_1_1_1_1_1_1_1_1_1_1_1" localSheetId="4">#REF!</definedName>
    <definedName name="Excel_BuiltIn_Print_Area_1_1_1_1_1_1_1_1_1_1_1_1_1_1" localSheetId="5">#REF!</definedName>
    <definedName name="Excel_BuiltIn_Print_Area_1_1_1_1_1_1_1_1_1_1_1_1_1_1" localSheetId="6">#REF!</definedName>
    <definedName name="Excel_BuiltIn_Print_Area_1_1_1_1_1_1_1_1_1_1_1_1_1_1" localSheetId="7">#REF!</definedName>
    <definedName name="Excel_BuiltIn_Print_Area_1_1_1_1_1_1_1_1_1_1_1_1_1_1" localSheetId="8">#REF!</definedName>
    <definedName name="Excel_BuiltIn_Print_Area_1_1_1_1_1_1_1_1_1_1_1_1_1_1" localSheetId="9">#REF!</definedName>
    <definedName name="Excel_BuiltIn_Print_Area_1_1_1_1_1_1_1_1_1_1_1_1_1_1">#REF!</definedName>
    <definedName name="Excel_BuiltIn_Print_Area_1_1_1_1_1_1_1_1_1_1_1_1_1_1_1" localSheetId="1">#REF!</definedName>
    <definedName name="Excel_BuiltIn_Print_Area_1_1_1_1_1_1_1_1_1_1_1_1_1_1_1" localSheetId="2">#REF!</definedName>
    <definedName name="Excel_BuiltIn_Print_Area_1_1_1_1_1_1_1_1_1_1_1_1_1_1_1" localSheetId="3">#REF!</definedName>
    <definedName name="Excel_BuiltIn_Print_Area_1_1_1_1_1_1_1_1_1_1_1_1_1_1_1" localSheetId="4">#REF!</definedName>
    <definedName name="Excel_BuiltIn_Print_Area_1_1_1_1_1_1_1_1_1_1_1_1_1_1_1" localSheetId="5">#REF!</definedName>
    <definedName name="Excel_BuiltIn_Print_Area_1_1_1_1_1_1_1_1_1_1_1_1_1_1_1" localSheetId="6">#REF!</definedName>
    <definedName name="Excel_BuiltIn_Print_Area_1_1_1_1_1_1_1_1_1_1_1_1_1_1_1" localSheetId="7">#REF!</definedName>
    <definedName name="Excel_BuiltIn_Print_Area_1_1_1_1_1_1_1_1_1_1_1_1_1_1_1" localSheetId="8">#REF!</definedName>
    <definedName name="Excel_BuiltIn_Print_Area_1_1_1_1_1_1_1_1_1_1_1_1_1_1_1" localSheetId="9">#REF!</definedName>
    <definedName name="Excel_BuiltIn_Print_Area_1_1_1_1_1_1_1_1_1_1_1_1_1_1_1">#REF!</definedName>
    <definedName name="Excel_BuiltIn_Print_Area_10_1" localSheetId="1">#REF!</definedName>
    <definedName name="Excel_BuiltIn_Print_Area_10_1" localSheetId="2">#REF!</definedName>
    <definedName name="Excel_BuiltIn_Print_Area_10_1" localSheetId="3">#REF!</definedName>
    <definedName name="Excel_BuiltIn_Print_Area_10_1" localSheetId="4">#REF!</definedName>
    <definedName name="Excel_BuiltIn_Print_Area_10_1" localSheetId="5">#REF!</definedName>
    <definedName name="Excel_BuiltIn_Print_Area_10_1" localSheetId="6">#REF!</definedName>
    <definedName name="Excel_BuiltIn_Print_Area_10_1" localSheetId="7">#REF!</definedName>
    <definedName name="Excel_BuiltIn_Print_Area_10_1" localSheetId="8">#REF!</definedName>
    <definedName name="Excel_BuiltIn_Print_Area_10_1" localSheetId="9">#REF!</definedName>
    <definedName name="Excel_BuiltIn_Print_Area_10_1">#REF!</definedName>
    <definedName name="Excel_BuiltIn_Print_Area_11" localSheetId="1">#REF!</definedName>
    <definedName name="Excel_BuiltIn_Print_Area_11" localSheetId="2">#REF!</definedName>
    <definedName name="Excel_BuiltIn_Print_Area_11" localSheetId="3">#REF!</definedName>
    <definedName name="Excel_BuiltIn_Print_Area_11" localSheetId="4">#REF!</definedName>
    <definedName name="Excel_BuiltIn_Print_Area_11" localSheetId="5">#REF!</definedName>
    <definedName name="Excel_BuiltIn_Print_Area_11" localSheetId="6">#REF!</definedName>
    <definedName name="Excel_BuiltIn_Print_Area_11" localSheetId="7">#REF!</definedName>
    <definedName name="Excel_BuiltIn_Print_Area_11" localSheetId="8">#REF!</definedName>
    <definedName name="Excel_BuiltIn_Print_Area_11" localSheetId="9">#REF!</definedName>
    <definedName name="Excel_BuiltIn_Print_Area_11">#REF!</definedName>
    <definedName name="Excel_BuiltIn_Print_Area_11_1" localSheetId="1">#REF!</definedName>
    <definedName name="Excel_BuiltIn_Print_Area_11_1" localSheetId="2">#REF!</definedName>
    <definedName name="Excel_BuiltIn_Print_Area_11_1" localSheetId="3">#REF!</definedName>
    <definedName name="Excel_BuiltIn_Print_Area_11_1" localSheetId="4">#REF!</definedName>
    <definedName name="Excel_BuiltIn_Print_Area_11_1" localSheetId="5">#REF!</definedName>
    <definedName name="Excel_BuiltIn_Print_Area_11_1" localSheetId="6">#REF!</definedName>
    <definedName name="Excel_BuiltIn_Print_Area_11_1" localSheetId="7">#REF!</definedName>
    <definedName name="Excel_BuiltIn_Print_Area_11_1" localSheetId="8">#REF!</definedName>
    <definedName name="Excel_BuiltIn_Print_Area_11_1" localSheetId="9">#REF!</definedName>
    <definedName name="Excel_BuiltIn_Print_Area_11_1">#REF!</definedName>
    <definedName name="Excel_BuiltIn_Print_Area_12_1" localSheetId="1">#REF!</definedName>
    <definedName name="Excel_BuiltIn_Print_Area_12_1" localSheetId="2">#REF!</definedName>
    <definedName name="Excel_BuiltIn_Print_Area_12_1" localSheetId="3">#REF!</definedName>
    <definedName name="Excel_BuiltIn_Print_Area_12_1" localSheetId="4">#REF!</definedName>
    <definedName name="Excel_BuiltIn_Print_Area_12_1" localSheetId="5">#REF!</definedName>
    <definedName name="Excel_BuiltIn_Print_Area_12_1" localSheetId="6">#REF!</definedName>
    <definedName name="Excel_BuiltIn_Print_Area_12_1" localSheetId="7">#REF!</definedName>
    <definedName name="Excel_BuiltIn_Print_Area_12_1" localSheetId="8">#REF!</definedName>
    <definedName name="Excel_BuiltIn_Print_Area_12_1" localSheetId="9">#REF!</definedName>
    <definedName name="Excel_BuiltIn_Print_Area_12_1">#REF!</definedName>
    <definedName name="Excel_BuiltIn_Print_Area_13_1" localSheetId="1">#REF!</definedName>
    <definedName name="Excel_BuiltIn_Print_Area_13_1" localSheetId="2">#REF!</definedName>
    <definedName name="Excel_BuiltIn_Print_Area_13_1" localSheetId="3">#REF!</definedName>
    <definedName name="Excel_BuiltIn_Print_Area_13_1" localSheetId="4">#REF!</definedName>
    <definedName name="Excel_BuiltIn_Print_Area_13_1" localSheetId="5">#REF!</definedName>
    <definedName name="Excel_BuiltIn_Print_Area_13_1" localSheetId="6">#REF!</definedName>
    <definedName name="Excel_BuiltIn_Print_Area_13_1" localSheetId="7">#REF!</definedName>
    <definedName name="Excel_BuiltIn_Print_Area_13_1" localSheetId="8">#REF!</definedName>
    <definedName name="Excel_BuiltIn_Print_Area_13_1" localSheetId="9">#REF!</definedName>
    <definedName name="Excel_BuiltIn_Print_Area_13_1">#REF!</definedName>
    <definedName name="Excel_BuiltIn_Print_Area_14_1" localSheetId="1">#REF!</definedName>
    <definedName name="Excel_BuiltIn_Print_Area_14_1" localSheetId="2">#REF!</definedName>
    <definedName name="Excel_BuiltIn_Print_Area_14_1" localSheetId="3">#REF!</definedName>
    <definedName name="Excel_BuiltIn_Print_Area_14_1" localSheetId="4">#REF!</definedName>
    <definedName name="Excel_BuiltIn_Print_Area_14_1" localSheetId="5">#REF!</definedName>
    <definedName name="Excel_BuiltIn_Print_Area_14_1" localSheetId="6">#REF!</definedName>
    <definedName name="Excel_BuiltIn_Print_Area_14_1" localSheetId="7">#REF!</definedName>
    <definedName name="Excel_BuiltIn_Print_Area_14_1" localSheetId="8">#REF!</definedName>
    <definedName name="Excel_BuiltIn_Print_Area_14_1" localSheetId="9">#REF!</definedName>
    <definedName name="Excel_BuiltIn_Print_Area_14_1">#REF!</definedName>
    <definedName name="Excel_BuiltIn_Print_Area_15_1" localSheetId="1">#REF!</definedName>
    <definedName name="Excel_BuiltIn_Print_Area_15_1" localSheetId="2">#REF!</definedName>
    <definedName name="Excel_BuiltIn_Print_Area_15_1" localSheetId="3">#REF!</definedName>
    <definedName name="Excel_BuiltIn_Print_Area_15_1" localSheetId="4">#REF!</definedName>
    <definedName name="Excel_BuiltIn_Print_Area_15_1" localSheetId="5">#REF!</definedName>
    <definedName name="Excel_BuiltIn_Print_Area_15_1" localSheetId="6">#REF!</definedName>
    <definedName name="Excel_BuiltIn_Print_Area_15_1" localSheetId="7">#REF!</definedName>
    <definedName name="Excel_BuiltIn_Print_Area_15_1" localSheetId="8">#REF!</definedName>
    <definedName name="Excel_BuiltIn_Print_Area_15_1" localSheetId="9">#REF!</definedName>
    <definedName name="Excel_BuiltIn_Print_Area_15_1">#REF!</definedName>
    <definedName name="Excel_BuiltIn_Print_Area_16_1" localSheetId="1">#REF!</definedName>
    <definedName name="Excel_BuiltIn_Print_Area_16_1" localSheetId="2">#REF!</definedName>
    <definedName name="Excel_BuiltIn_Print_Area_16_1" localSheetId="3">#REF!</definedName>
    <definedName name="Excel_BuiltIn_Print_Area_16_1" localSheetId="4">#REF!</definedName>
    <definedName name="Excel_BuiltIn_Print_Area_16_1" localSheetId="5">#REF!</definedName>
    <definedName name="Excel_BuiltIn_Print_Area_16_1" localSheetId="6">#REF!</definedName>
    <definedName name="Excel_BuiltIn_Print_Area_16_1" localSheetId="7">#REF!</definedName>
    <definedName name="Excel_BuiltIn_Print_Area_16_1" localSheetId="8">#REF!</definedName>
    <definedName name="Excel_BuiltIn_Print_Area_16_1" localSheetId="9">#REF!</definedName>
    <definedName name="Excel_BuiltIn_Print_Area_16_1">#REF!</definedName>
    <definedName name="Excel_BuiltIn_Print_Area_17_1" localSheetId="1">#REF!</definedName>
    <definedName name="Excel_BuiltIn_Print_Area_17_1" localSheetId="2">#REF!</definedName>
    <definedName name="Excel_BuiltIn_Print_Area_17_1" localSheetId="3">#REF!</definedName>
    <definedName name="Excel_BuiltIn_Print_Area_17_1" localSheetId="4">#REF!</definedName>
    <definedName name="Excel_BuiltIn_Print_Area_17_1" localSheetId="5">#REF!</definedName>
    <definedName name="Excel_BuiltIn_Print_Area_17_1" localSheetId="6">#REF!</definedName>
    <definedName name="Excel_BuiltIn_Print_Area_17_1" localSheetId="7">#REF!</definedName>
    <definedName name="Excel_BuiltIn_Print_Area_17_1" localSheetId="8">#REF!</definedName>
    <definedName name="Excel_BuiltIn_Print_Area_17_1" localSheetId="9">#REF!</definedName>
    <definedName name="Excel_BuiltIn_Print_Area_17_1">#REF!</definedName>
    <definedName name="Excel_BuiltIn_Print_Area_18_1" localSheetId="1">#REF!</definedName>
    <definedName name="Excel_BuiltIn_Print_Area_18_1" localSheetId="2">#REF!</definedName>
    <definedName name="Excel_BuiltIn_Print_Area_18_1" localSheetId="3">#REF!</definedName>
    <definedName name="Excel_BuiltIn_Print_Area_18_1" localSheetId="4">#REF!</definedName>
    <definedName name="Excel_BuiltIn_Print_Area_18_1" localSheetId="5">#REF!</definedName>
    <definedName name="Excel_BuiltIn_Print_Area_18_1" localSheetId="6">#REF!</definedName>
    <definedName name="Excel_BuiltIn_Print_Area_18_1" localSheetId="7">#REF!</definedName>
    <definedName name="Excel_BuiltIn_Print_Area_18_1" localSheetId="8">#REF!</definedName>
    <definedName name="Excel_BuiltIn_Print_Area_18_1" localSheetId="9">#REF!</definedName>
    <definedName name="Excel_BuiltIn_Print_Area_18_1">#REF!</definedName>
    <definedName name="Excel_BuiltIn_Print_Area_19_1" localSheetId="1">#REF!</definedName>
    <definedName name="Excel_BuiltIn_Print_Area_19_1" localSheetId="2">#REF!</definedName>
    <definedName name="Excel_BuiltIn_Print_Area_19_1" localSheetId="3">#REF!</definedName>
    <definedName name="Excel_BuiltIn_Print_Area_19_1" localSheetId="4">#REF!</definedName>
    <definedName name="Excel_BuiltIn_Print_Area_19_1" localSheetId="5">#REF!</definedName>
    <definedName name="Excel_BuiltIn_Print_Area_19_1" localSheetId="6">#REF!</definedName>
    <definedName name="Excel_BuiltIn_Print_Area_19_1" localSheetId="7">#REF!</definedName>
    <definedName name="Excel_BuiltIn_Print_Area_19_1" localSheetId="8">#REF!</definedName>
    <definedName name="Excel_BuiltIn_Print_Area_19_1" localSheetId="9">#REF!</definedName>
    <definedName name="Excel_BuiltIn_Print_Area_19_1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6">#REF!</definedName>
    <definedName name="Excel_BuiltIn_Print_Area_2" localSheetId="7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___0">NA()</definedName>
    <definedName name="Excel_BuiltIn_Print_Area_2_1" localSheetId="1">#REF!</definedName>
    <definedName name="Excel_BuiltIn_Print_Area_2_1" localSheetId="2">#REF!</definedName>
    <definedName name="Excel_BuiltIn_Print_Area_2_1" localSheetId="3">#REF!</definedName>
    <definedName name="Excel_BuiltIn_Print_Area_2_1" localSheetId="4">#REF!</definedName>
    <definedName name="Excel_BuiltIn_Print_Area_2_1" localSheetId="5">#REF!</definedName>
    <definedName name="Excel_BuiltIn_Print_Area_2_1" localSheetId="6">#REF!</definedName>
    <definedName name="Excel_BuiltIn_Print_Area_2_1" localSheetId="7">#REF!</definedName>
    <definedName name="Excel_BuiltIn_Print_Area_2_1" localSheetId="8">#REF!</definedName>
    <definedName name="Excel_BuiltIn_Print_Area_2_1" localSheetId="9">#REF!</definedName>
    <definedName name="Excel_BuiltIn_Print_Area_2_1" localSheetId="0">#REF!</definedName>
    <definedName name="Excel_BuiltIn_Print_Area_2_1">#REF!</definedName>
    <definedName name="Excel_BuiltIn_Print_Area_20_1" localSheetId="1">#REF!</definedName>
    <definedName name="Excel_BuiltIn_Print_Area_20_1" localSheetId="2">#REF!</definedName>
    <definedName name="Excel_BuiltIn_Print_Area_20_1" localSheetId="3">#REF!</definedName>
    <definedName name="Excel_BuiltIn_Print_Area_20_1" localSheetId="4">#REF!</definedName>
    <definedName name="Excel_BuiltIn_Print_Area_20_1" localSheetId="5">#REF!</definedName>
    <definedName name="Excel_BuiltIn_Print_Area_20_1" localSheetId="6">#REF!</definedName>
    <definedName name="Excel_BuiltIn_Print_Area_20_1" localSheetId="7">#REF!</definedName>
    <definedName name="Excel_BuiltIn_Print_Area_20_1" localSheetId="8">#REF!</definedName>
    <definedName name="Excel_BuiltIn_Print_Area_20_1" localSheetId="9">#REF!</definedName>
    <definedName name="Excel_BuiltIn_Print_Area_20_1" localSheetId="0">#REF!</definedName>
    <definedName name="Excel_BuiltIn_Print_Area_20_1">#REF!</definedName>
    <definedName name="Excel_BuiltIn_Print_Area_3">#N/A</definedName>
    <definedName name="Excel_BuiltIn_Print_Area_3_1" localSheetId="1">#REF!</definedName>
    <definedName name="Excel_BuiltIn_Print_Area_3_1" localSheetId="2">#REF!</definedName>
    <definedName name="Excel_BuiltIn_Print_Area_3_1" localSheetId="3">#REF!</definedName>
    <definedName name="Excel_BuiltIn_Print_Area_3_1" localSheetId="4">#REF!</definedName>
    <definedName name="Excel_BuiltIn_Print_Area_3_1" localSheetId="5">#REF!</definedName>
    <definedName name="Excel_BuiltIn_Print_Area_3_1" localSheetId="6">#REF!</definedName>
    <definedName name="Excel_BuiltIn_Print_Area_3_1" localSheetId="7">#REF!</definedName>
    <definedName name="Excel_BuiltIn_Print_Area_3_1" localSheetId="8">#REF!</definedName>
    <definedName name="Excel_BuiltIn_Print_Area_3_1" localSheetId="9">#REF!</definedName>
    <definedName name="Excel_BuiltIn_Print_Area_3_1" localSheetId="0">#REF!</definedName>
    <definedName name="Excel_BuiltIn_Print_Area_3_1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 localSheetId="4">#REF!</definedName>
    <definedName name="Excel_BuiltIn_Print_Area_4" localSheetId="5">#REF!</definedName>
    <definedName name="Excel_BuiltIn_Print_Area_4" localSheetId="6">#REF!</definedName>
    <definedName name="Excel_BuiltIn_Print_Area_4" localSheetId="7">#REF!</definedName>
    <definedName name="Excel_BuiltIn_Print_Area_4" localSheetId="8">#REF!</definedName>
    <definedName name="Excel_BuiltIn_Print_Area_4" localSheetId="9">#REF!</definedName>
    <definedName name="Excel_BuiltIn_Print_Area_4" localSheetId="0">#REF!</definedName>
    <definedName name="Excel_BuiltIn_Print_Area_4">#REF!</definedName>
    <definedName name="Excel_BuiltIn_Print_Area_4_1" localSheetId="1">#REF!</definedName>
    <definedName name="Excel_BuiltIn_Print_Area_4_1" localSheetId="2">#REF!</definedName>
    <definedName name="Excel_BuiltIn_Print_Area_4_1" localSheetId="3">#REF!</definedName>
    <definedName name="Excel_BuiltIn_Print_Area_4_1" localSheetId="4">#REF!</definedName>
    <definedName name="Excel_BuiltIn_Print_Area_4_1" localSheetId="5">#REF!</definedName>
    <definedName name="Excel_BuiltIn_Print_Area_4_1" localSheetId="6">#REF!</definedName>
    <definedName name="Excel_BuiltIn_Print_Area_4_1" localSheetId="7">#REF!</definedName>
    <definedName name="Excel_BuiltIn_Print_Area_4_1" localSheetId="8">#REF!</definedName>
    <definedName name="Excel_BuiltIn_Print_Area_4_1" localSheetId="9">#REF!</definedName>
    <definedName name="Excel_BuiltIn_Print_Area_4_1">#REF!</definedName>
    <definedName name="Excel_BuiltIn_Print_Area_5_1" localSheetId="1">#REF!</definedName>
    <definedName name="Excel_BuiltIn_Print_Area_5_1" localSheetId="2">#REF!</definedName>
    <definedName name="Excel_BuiltIn_Print_Area_5_1" localSheetId="3">#REF!</definedName>
    <definedName name="Excel_BuiltIn_Print_Area_5_1" localSheetId="4">#REF!</definedName>
    <definedName name="Excel_BuiltIn_Print_Area_5_1" localSheetId="5">#REF!</definedName>
    <definedName name="Excel_BuiltIn_Print_Area_5_1" localSheetId="6">#REF!</definedName>
    <definedName name="Excel_BuiltIn_Print_Area_5_1" localSheetId="7">#REF!</definedName>
    <definedName name="Excel_BuiltIn_Print_Area_5_1" localSheetId="8">#REF!</definedName>
    <definedName name="Excel_BuiltIn_Print_Area_5_1" localSheetId="9">#REF!</definedName>
    <definedName name="Excel_BuiltIn_Print_Area_5_1">#REF!</definedName>
    <definedName name="Excel_BuiltIn_Print_Area_6_1" localSheetId="1">#REF!</definedName>
    <definedName name="Excel_BuiltIn_Print_Area_6_1" localSheetId="2">#REF!</definedName>
    <definedName name="Excel_BuiltIn_Print_Area_6_1" localSheetId="3">#REF!</definedName>
    <definedName name="Excel_BuiltIn_Print_Area_6_1" localSheetId="4">#REF!</definedName>
    <definedName name="Excel_BuiltIn_Print_Area_6_1" localSheetId="5">#REF!</definedName>
    <definedName name="Excel_BuiltIn_Print_Area_6_1" localSheetId="6">#REF!</definedName>
    <definedName name="Excel_BuiltIn_Print_Area_6_1" localSheetId="7">#REF!</definedName>
    <definedName name="Excel_BuiltIn_Print_Area_6_1" localSheetId="8">#REF!</definedName>
    <definedName name="Excel_BuiltIn_Print_Area_6_1" localSheetId="9">#REF!</definedName>
    <definedName name="Excel_BuiltIn_Print_Area_6_1">#REF!</definedName>
    <definedName name="Excel_BuiltIn_Print_Area_7_1" localSheetId="1">#REF!</definedName>
    <definedName name="Excel_BuiltIn_Print_Area_7_1" localSheetId="2">#REF!</definedName>
    <definedName name="Excel_BuiltIn_Print_Area_7_1" localSheetId="3">#REF!</definedName>
    <definedName name="Excel_BuiltIn_Print_Area_7_1" localSheetId="4">#REF!</definedName>
    <definedName name="Excel_BuiltIn_Print_Area_7_1" localSheetId="5">#REF!</definedName>
    <definedName name="Excel_BuiltIn_Print_Area_7_1" localSheetId="6">#REF!</definedName>
    <definedName name="Excel_BuiltIn_Print_Area_7_1" localSheetId="7">#REF!</definedName>
    <definedName name="Excel_BuiltIn_Print_Area_7_1" localSheetId="8">#REF!</definedName>
    <definedName name="Excel_BuiltIn_Print_Area_7_1" localSheetId="9">#REF!</definedName>
    <definedName name="Excel_BuiltIn_Print_Area_7_1">#REF!</definedName>
    <definedName name="Excel_BuiltIn_Print_Area_8_1" localSheetId="1">#REF!</definedName>
    <definedName name="Excel_BuiltIn_Print_Area_8_1" localSheetId="2">#REF!</definedName>
    <definedName name="Excel_BuiltIn_Print_Area_8_1" localSheetId="3">#REF!</definedName>
    <definedName name="Excel_BuiltIn_Print_Area_8_1" localSheetId="4">#REF!</definedName>
    <definedName name="Excel_BuiltIn_Print_Area_8_1" localSheetId="5">#REF!</definedName>
    <definedName name="Excel_BuiltIn_Print_Area_8_1" localSheetId="6">#REF!</definedName>
    <definedName name="Excel_BuiltIn_Print_Area_8_1" localSheetId="7">#REF!</definedName>
    <definedName name="Excel_BuiltIn_Print_Area_8_1" localSheetId="8">#REF!</definedName>
    <definedName name="Excel_BuiltIn_Print_Area_8_1" localSheetId="9">#REF!</definedName>
    <definedName name="Excel_BuiltIn_Print_Area_8_1">#REF!</definedName>
    <definedName name="Excel_BuiltIn_Print_Area_9_1" localSheetId="1">#REF!</definedName>
    <definedName name="Excel_BuiltIn_Print_Area_9_1" localSheetId="2">#REF!</definedName>
    <definedName name="Excel_BuiltIn_Print_Area_9_1" localSheetId="3">#REF!</definedName>
    <definedName name="Excel_BuiltIn_Print_Area_9_1" localSheetId="4">#REF!</definedName>
    <definedName name="Excel_BuiltIn_Print_Area_9_1" localSheetId="5">#REF!</definedName>
    <definedName name="Excel_BuiltIn_Print_Area_9_1" localSheetId="6">#REF!</definedName>
    <definedName name="Excel_BuiltIn_Print_Area_9_1" localSheetId="7">#REF!</definedName>
    <definedName name="Excel_BuiltIn_Print_Area_9_1" localSheetId="8">#REF!</definedName>
    <definedName name="Excel_BuiltIn_Print_Area_9_1" localSheetId="9">#REF!</definedName>
    <definedName name="Excel_BuiltIn_Print_Area_9_1">#REF!</definedName>
    <definedName name="extra" localSheetId="1">#REF!</definedName>
    <definedName name="extra" localSheetId="2">#REF!</definedName>
    <definedName name="extra" localSheetId="3">#REF!</definedName>
    <definedName name="extra" localSheetId="4">#REF!</definedName>
    <definedName name="extra" localSheetId="5">#REF!</definedName>
    <definedName name="extra" localSheetId="6">#REF!</definedName>
    <definedName name="extra" localSheetId="7">#REF!</definedName>
    <definedName name="extra" localSheetId="8">#REF!</definedName>
    <definedName name="extra" localSheetId="9">#REF!</definedName>
    <definedName name="extra">#REF!</definedName>
    <definedName name="FC" localSheetId="1">#REF!</definedName>
    <definedName name="FC" localSheetId="2">#REF!</definedName>
    <definedName name="FC" localSheetId="3">#REF!</definedName>
    <definedName name="FC" localSheetId="4">#REF!</definedName>
    <definedName name="FC" localSheetId="5">#REF!</definedName>
    <definedName name="FC" localSheetId="6">#REF!</definedName>
    <definedName name="FC" localSheetId="7">#REF!</definedName>
    <definedName name="FC" localSheetId="8">#REF!</definedName>
    <definedName name="FC" localSheetId="9">#REF!</definedName>
    <definedName name="FC">#REF!</definedName>
    <definedName name="fdf" localSheetId="1">#REF!</definedName>
    <definedName name="fdf" localSheetId="2">#REF!</definedName>
    <definedName name="fdf" localSheetId="3">#REF!</definedName>
    <definedName name="fdf" localSheetId="4">#REF!</definedName>
    <definedName name="fdf" localSheetId="5">#REF!</definedName>
    <definedName name="fdf" localSheetId="6">#REF!</definedName>
    <definedName name="fdf" localSheetId="7">#REF!</definedName>
    <definedName name="fdf" localSheetId="8">#REF!</definedName>
    <definedName name="fdf" localSheetId="9">#REF!</definedName>
    <definedName name="fdf" localSheetId="0">#REF!</definedName>
    <definedName name="fdf">#REF!</definedName>
    <definedName name="formula" localSheetId="1">#REF!</definedName>
    <definedName name="formula" localSheetId="2">#REF!</definedName>
    <definedName name="formula" localSheetId="3">#REF!</definedName>
    <definedName name="formula" localSheetId="4">#REF!</definedName>
    <definedName name="formula" localSheetId="5">#REF!</definedName>
    <definedName name="formula" localSheetId="6">#REF!</definedName>
    <definedName name="formula" localSheetId="7">#REF!</definedName>
    <definedName name="formula" localSheetId="8">#REF!</definedName>
    <definedName name="formula" localSheetId="9">#REF!</definedName>
    <definedName name="formula" localSheetId="0">#REF!</definedName>
    <definedName name="formula">#REF!</definedName>
    <definedName name="formuły_do_kopiowania">#REF!</definedName>
    <definedName name="fqw" localSheetId="1">#REF!</definedName>
    <definedName name="fqw" localSheetId="2">#REF!</definedName>
    <definedName name="fqw" localSheetId="3">#REF!</definedName>
    <definedName name="fqw" localSheetId="4">#REF!</definedName>
    <definedName name="fqw" localSheetId="5">#REF!</definedName>
    <definedName name="fqw" localSheetId="6">#REF!</definedName>
    <definedName name="fqw" localSheetId="7">#REF!</definedName>
    <definedName name="fqw" localSheetId="8">#REF!</definedName>
    <definedName name="fqw" localSheetId="9">#REF!</definedName>
    <definedName name="fqw" localSheetId="0">#REF!</definedName>
    <definedName name="fqw">#REF!</definedName>
    <definedName name="full" localSheetId="1" hidden="1">#REF!</definedName>
    <definedName name="full" localSheetId="2" hidden="1">#REF!</definedName>
    <definedName name="full" localSheetId="3" hidden="1">#REF!</definedName>
    <definedName name="full" localSheetId="4" hidden="1">#REF!</definedName>
    <definedName name="full" localSheetId="5" hidden="1">#REF!</definedName>
    <definedName name="full" localSheetId="6" hidden="1">#REF!</definedName>
    <definedName name="full" localSheetId="7" hidden="1">#REF!</definedName>
    <definedName name="full" localSheetId="8" hidden="1">#REF!</definedName>
    <definedName name="full" localSheetId="9" hidden="1">#REF!</definedName>
    <definedName name="full" localSheetId="0" hidden="1">#REF!</definedName>
    <definedName name="full" hidden="1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7">#REF!</definedName>
    <definedName name="g" localSheetId="8">#REF!</definedName>
    <definedName name="g" localSheetId="9">#REF!</definedName>
    <definedName name="g">#REF!</definedName>
    <definedName name="g___0" localSheetId="1">#REF!</definedName>
    <definedName name="g___0" localSheetId="2">#REF!</definedName>
    <definedName name="g___0" localSheetId="3">#REF!</definedName>
    <definedName name="g___0" localSheetId="4">#REF!</definedName>
    <definedName name="g___0" localSheetId="5">#REF!</definedName>
    <definedName name="g___0" localSheetId="6">#REF!</definedName>
    <definedName name="g___0" localSheetId="7">#REF!</definedName>
    <definedName name="g___0" localSheetId="8">#REF!</definedName>
    <definedName name="g___0" localSheetId="9">#REF!</definedName>
    <definedName name="g___0">#REF!</definedName>
    <definedName name="Garantia" localSheetId="1" hidden="1">#REF!</definedName>
    <definedName name="Garantia" localSheetId="2" hidden="1">#REF!</definedName>
    <definedName name="Garantia" localSheetId="3" hidden="1">#REF!</definedName>
    <definedName name="Garantia" localSheetId="4" hidden="1">#REF!</definedName>
    <definedName name="Garantia" localSheetId="5" hidden="1">#REF!</definedName>
    <definedName name="Garantia" localSheetId="6" hidden="1">#REF!</definedName>
    <definedName name="Garantia" localSheetId="7" hidden="1">#REF!</definedName>
    <definedName name="Garantia" localSheetId="8" hidden="1">#REF!</definedName>
    <definedName name="Garantia" localSheetId="9" hidden="1">#REF!</definedName>
    <definedName name="Garantia" hidden="1">#REF!</definedName>
    <definedName name="gbp">#REF!</definedName>
    <definedName name="gbp." localSheetId="1">#REF!</definedName>
    <definedName name="gbp." localSheetId="2">#REF!</definedName>
    <definedName name="gbp." localSheetId="3">#REF!</definedName>
    <definedName name="gbp." localSheetId="4">#REF!</definedName>
    <definedName name="gbp." localSheetId="5">#REF!</definedName>
    <definedName name="gbp." localSheetId="6">#REF!</definedName>
    <definedName name="gbp." localSheetId="7">#REF!</definedName>
    <definedName name="gbp." localSheetId="8">#REF!</definedName>
    <definedName name="gbp." localSheetId="9">#REF!</definedName>
    <definedName name="gbp." localSheetId="0">#REF!</definedName>
    <definedName name="gbp.">#REF!</definedName>
    <definedName name="Grupy" localSheetId="1">#REF!</definedName>
    <definedName name="Grupy" localSheetId="2">#REF!</definedName>
    <definedName name="Grupy" localSheetId="3">#REF!</definedName>
    <definedName name="Grupy" localSheetId="4">#REF!</definedName>
    <definedName name="Grupy" localSheetId="5">#REF!</definedName>
    <definedName name="Grupy" localSheetId="6">#REF!</definedName>
    <definedName name="Grupy" localSheetId="7">#REF!</definedName>
    <definedName name="Grupy" localSheetId="8">#REF!</definedName>
    <definedName name="Grupy" localSheetId="9">#REF!</definedName>
    <definedName name="Grupy" localSheetId="0">#REF!</definedName>
    <definedName name="Grupy">#REF!</definedName>
    <definedName name="home" localSheetId="1">#REF!</definedName>
    <definedName name="home" localSheetId="2">#REF!</definedName>
    <definedName name="home" localSheetId="3">#REF!</definedName>
    <definedName name="home" localSheetId="4">#REF!</definedName>
    <definedName name="home" localSheetId="5">#REF!</definedName>
    <definedName name="home" localSheetId="6">#REF!</definedName>
    <definedName name="home" localSheetId="7">#REF!</definedName>
    <definedName name="home" localSheetId="8">#REF!</definedName>
    <definedName name="home" localSheetId="9">#REF!</definedName>
    <definedName name="home">#REF!</definedName>
    <definedName name="hotmix">#REF!</definedName>
    <definedName name="ie" localSheetId="1">#REF!</definedName>
    <definedName name="ie" localSheetId="2">#REF!</definedName>
    <definedName name="ie" localSheetId="3">#REF!</definedName>
    <definedName name="ie" localSheetId="4">#REF!</definedName>
    <definedName name="ie" localSheetId="5">#REF!</definedName>
    <definedName name="ie" localSheetId="6">#REF!</definedName>
    <definedName name="ie" localSheetId="7">#REF!</definedName>
    <definedName name="ie" localSheetId="8">#REF!</definedName>
    <definedName name="ie" localSheetId="9">#REF!</definedName>
    <definedName name="ie" localSheetId="0">#REF!</definedName>
    <definedName name="ie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7">#REF!</definedName>
    <definedName name="j" localSheetId="8">#REF!</definedName>
    <definedName name="j" localSheetId="9">#REF!</definedName>
    <definedName name="j" localSheetId="0">#REF!</definedName>
    <definedName name="j">#REF!</definedName>
    <definedName name="jhhhhhhhhhhhhh">(#REF!,#REF!)</definedName>
    <definedName name="jjj" localSheetId="1">#REF!</definedName>
    <definedName name="jjj" localSheetId="2">#REF!</definedName>
    <definedName name="jjj" localSheetId="3">#REF!</definedName>
    <definedName name="jjj" localSheetId="4">#REF!</definedName>
    <definedName name="jjj" localSheetId="5">#REF!</definedName>
    <definedName name="jjj" localSheetId="6">#REF!</definedName>
    <definedName name="jjj" localSheetId="7">#REF!</definedName>
    <definedName name="jjj" localSheetId="8">#REF!</definedName>
    <definedName name="jjj" localSheetId="9">#REF!</definedName>
    <definedName name="jjj" localSheetId="0">#REF!</definedName>
    <definedName name="jjj">#REF!</definedName>
    <definedName name="kamil12345" localSheetId="1">#REF!</definedName>
    <definedName name="kamil12345" localSheetId="2">#REF!</definedName>
    <definedName name="kamil12345" localSheetId="3">#REF!</definedName>
    <definedName name="kamil12345" localSheetId="4">#REF!</definedName>
    <definedName name="kamil12345" localSheetId="5">#REF!</definedName>
    <definedName name="kamil12345" localSheetId="6">#REF!</definedName>
    <definedName name="kamil12345" localSheetId="7">#REF!</definedName>
    <definedName name="kamil12345" localSheetId="8">#REF!</definedName>
    <definedName name="kamil12345" localSheetId="9">#REF!</definedName>
    <definedName name="kamil12345" localSheetId="0">#REF!</definedName>
    <definedName name="kamil12345">#REF!</definedName>
    <definedName name="Kategoria" localSheetId="1">#REF!</definedName>
    <definedName name="Kategoria" localSheetId="2">#REF!</definedName>
    <definedName name="Kategoria" localSheetId="3">#REF!</definedName>
    <definedName name="Kategoria" localSheetId="4">#REF!</definedName>
    <definedName name="Kategoria" localSheetId="5">#REF!</definedName>
    <definedName name="Kategoria" localSheetId="6">#REF!</definedName>
    <definedName name="Kategoria" localSheetId="7">#REF!</definedName>
    <definedName name="Kategoria" localSheetId="8">#REF!</definedName>
    <definedName name="Kategoria" localSheetId="9">#REF!</definedName>
    <definedName name="Kategoria">#REF!</definedName>
    <definedName name="koniec">"$drogi.$f$"</definedName>
    <definedName name="KoniecKosztorys" localSheetId="1">#REF!</definedName>
    <definedName name="KoniecKosztorys" localSheetId="2">#REF!</definedName>
    <definedName name="KoniecKosztorys" localSheetId="3">#REF!</definedName>
    <definedName name="KoniecKosztorys" localSheetId="4">#REF!</definedName>
    <definedName name="KoniecKosztorys" localSheetId="5">#REF!</definedName>
    <definedName name="KoniecKosztorys" localSheetId="6">#REF!</definedName>
    <definedName name="KoniecKosztorys" localSheetId="7">#REF!</definedName>
    <definedName name="KoniecKosztorys" localSheetId="8">#REF!</definedName>
    <definedName name="KoniecKosztorys" localSheetId="9">#REF!</definedName>
    <definedName name="KoniecKosztorys" localSheetId="0">#REF!</definedName>
    <definedName name="KoniecKosztorys">#REF!</definedName>
    <definedName name="KoniecKosztorysEng" localSheetId="1">#REF!</definedName>
    <definedName name="KoniecKosztorysEng" localSheetId="2">#REF!</definedName>
    <definedName name="KoniecKosztorysEng" localSheetId="3">#REF!</definedName>
    <definedName name="KoniecKosztorysEng" localSheetId="4">#REF!</definedName>
    <definedName name="KoniecKosztorysEng" localSheetId="5">#REF!</definedName>
    <definedName name="KoniecKosztorysEng" localSheetId="6">#REF!</definedName>
    <definedName name="KoniecKosztorysEng" localSheetId="7">#REF!</definedName>
    <definedName name="KoniecKosztorysEng" localSheetId="8">#REF!</definedName>
    <definedName name="KoniecKosztorysEng" localSheetId="9">#REF!</definedName>
    <definedName name="KoniecKosztorysEng" localSheetId="0">#REF!</definedName>
    <definedName name="KoniecKosztorysEng">#REF!</definedName>
    <definedName name="KoniecPrzedmiar" localSheetId="1">#REF!</definedName>
    <definedName name="KoniecPrzedmiar" localSheetId="2">#REF!</definedName>
    <definedName name="KoniecPrzedmiar" localSheetId="3">#REF!</definedName>
    <definedName name="KoniecPrzedmiar" localSheetId="4">#REF!</definedName>
    <definedName name="KoniecPrzedmiar" localSheetId="5">#REF!</definedName>
    <definedName name="KoniecPrzedmiar" localSheetId="6">#REF!</definedName>
    <definedName name="KoniecPrzedmiar" localSheetId="7">#REF!</definedName>
    <definedName name="KoniecPrzedmiar" localSheetId="8">#REF!</definedName>
    <definedName name="KoniecPrzedmiar" localSheetId="9">#REF!</definedName>
    <definedName name="KoniecPrzedmiar">#REF!</definedName>
    <definedName name="KoniecPrzedmiarEng" localSheetId="1">#REF!</definedName>
    <definedName name="KoniecPrzedmiarEng" localSheetId="2">#REF!</definedName>
    <definedName name="KoniecPrzedmiarEng" localSheetId="3">#REF!</definedName>
    <definedName name="KoniecPrzedmiarEng" localSheetId="4">#REF!</definedName>
    <definedName name="KoniecPrzedmiarEng" localSheetId="5">#REF!</definedName>
    <definedName name="KoniecPrzedmiarEng" localSheetId="6">#REF!</definedName>
    <definedName name="KoniecPrzedmiarEng" localSheetId="7">#REF!</definedName>
    <definedName name="KoniecPrzedmiarEng" localSheetId="8">#REF!</definedName>
    <definedName name="KoniecPrzedmiarEng" localSheetId="9">#REF!</definedName>
    <definedName name="KoniecPrzedmiarEng">#REF!</definedName>
    <definedName name="kontrola_zakres" localSheetId="1">#REF!</definedName>
    <definedName name="kontrola_zakres" localSheetId="2">#REF!</definedName>
    <definedName name="kontrola_zakres" localSheetId="3">#REF!</definedName>
    <definedName name="kontrola_zakres" localSheetId="4">#REF!</definedName>
    <definedName name="kontrola_zakres" localSheetId="5">#REF!</definedName>
    <definedName name="kontrola_zakres" localSheetId="6">#REF!</definedName>
    <definedName name="kontrola_zakres" localSheetId="7">#REF!</definedName>
    <definedName name="kontrola_zakres" localSheetId="8">#REF!</definedName>
    <definedName name="kontrola_zakres" localSheetId="9">#REF!</definedName>
    <definedName name="kontrola_zakres">#REF!</definedName>
    <definedName name="kp">#REF!</definedName>
    <definedName name="KPS">#REF!</definedName>
    <definedName name="kpw">#REF!</definedName>
    <definedName name="_xlnm.Criteria" localSheetId="1">#REF!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 localSheetId="9">#REF!</definedName>
    <definedName name="_xlnm.Criteria" localSheetId="0">#REF!</definedName>
    <definedName name="_xlnm.Criteria">#REF!</definedName>
    <definedName name="kurs">4.2735</definedName>
    <definedName name="Kurs_Euro" localSheetId="1">#REF!</definedName>
    <definedName name="Kurs_Euro" localSheetId="2">#REF!</definedName>
    <definedName name="Kurs_Euro" localSheetId="3">#REF!</definedName>
    <definedName name="Kurs_Euro" localSheetId="4">#REF!</definedName>
    <definedName name="Kurs_Euro" localSheetId="5">#REF!</definedName>
    <definedName name="Kurs_Euro" localSheetId="6">#REF!</definedName>
    <definedName name="Kurs_Euro" localSheetId="7">#REF!</definedName>
    <definedName name="Kurs_Euro" localSheetId="8">#REF!</definedName>
    <definedName name="Kurs_Euro" localSheetId="9">#REF!</definedName>
    <definedName name="Kurs_Euro" localSheetId="0">#REF!</definedName>
    <definedName name="Kurs_Euro">#REF!</definedName>
    <definedName name="kurseuro" localSheetId="1">#REF!</definedName>
    <definedName name="kurseuro" localSheetId="2">#REF!</definedName>
    <definedName name="kurseuro" localSheetId="3">#REF!</definedName>
    <definedName name="kurseuro" localSheetId="4">#REF!</definedName>
    <definedName name="kurseuro" localSheetId="5">#REF!</definedName>
    <definedName name="kurseuro" localSheetId="6">#REF!</definedName>
    <definedName name="kurseuro" localSheetId="7">#REF!</definedName>
    <definedName name="kurseuro" localSheetId="8">#REF!</definedName>
    <definedName name="kurseuro" localSheetId="9">#REF!</definedName>
    <definedName name="kurseuro" localSheetId="0">#REF!</definedName>
    <definedName name="kurseuro">#REF!</definedName>
    <definedName name="Kursy">#REF!</definedName>
    <definedName name="KZO" localSheetId="1">#REF!</definedName>
    <definedName name="KZO" localSheetId="2">#REF!</definedName>
    <definedName name="KZO" localSheetId="3">#REF!</definedName>
    <definedName name="KZO" localSheetId="4">#REF!</definedName>
    <definedName name="KZO" localSheetId="5">#REF!</definedName>
    <definedName name="KZO" localSheetId="6">#REF!</definedName>
    <definedName name="KZO" localSheetId="7">#REF!</definedName>
    <definedName name="KZO" localSheetId="8">#REF!</definedName>
    <definedName name="KZO" localSheetId="9">#REF!</definedName>
    <definedName name="KZO" localSheetId="0">#REF!</definedName>
    <definedName name="KZO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0">#REF!</definedName>
    <definedName name="m">#REF!</definedName>
    <definedName name="maszyny" localSheetId="1">#REF!</definedName>
    <definedName name="maszyny" localSheetId="2">#REF!</definedName>
    <definedName name="maszyny" localSheetId="3">#REF!</definedName>
    <definedName name="maszyny" localSheetId="4">#REF!</definedName>
    <definedName name="maszyny" localSheetId="5">#REF!</definedName>
    <definedName name="maszyny" localSheetId="6">#REF!</definedName>
    <definedName name="maszyny" localSheetId="7">#REF!</definedName>
    <definedName name="maszyny" localSheetId="8">#REF!</definedName>
    <definedName name="maszyny" localSheetId="9">#REF!</definedName>
    <definedName name="maszyny" localSheetId="0">#REF!</definedName>
    <definedName name="maszyny">#REF!</definedName>
    <definedName name="Nagłówek" localSheetId="1">#REF!</definedName>
    <definedName name="Nagłówek" localSheetId="2">#REF!</definedName>
    <definedName name="Nagłówek" localSheetId="3">#REF!</definedName>
    <definedName name="Nagłówek" localSheetId="4">#REF!</definedName>
    <definedName name="Nagłówek" localSheetId="5">#REF!</definedName>
    <definedName name="Nagłówek" localSheetId="6">#REF!</definedName>
    <definedName name="Nagłówek" localSheetId="7">#REF!</definedName>
    <definedName name="Nagłówek" localSheetId="8">#REF!</definedName>
    <definedName name="Nagłówek" localSheetId="9">#REF!</definedName>
    <definedName name="Nagłówek">#REF!</definedName>
    <definedName name="nowe_k1" localSheetId="1">#REF!</definedName>
    <definedName name="nowe_k1" localSheetId="2">#REF!</definedName>
    <definedName name="nowe_k1" localSheetId="3">#REF!</definedName>
    <definedName name="nowe_k1" localSheetId="4">#REF!</definedName>
    <definedName name="nowe_k1" localSheetId="5">#REF!</definedName>
    <definedName name="nowe_k1" localSheetId="6">#REF!</definedName>
    <definedName name="nowe_k1" localSheetId="7">#REF!</definedName>
    <definedName name="nowe_k1" localSheetId="8">#REF!</definedName>
    <definedName name="nowe_k1" localSheetId="9">#REF!</definedName>
    <definedName name="nowe_k1">#REF!</definedName>
    <definedName name="nowe_k2" localSheetId="1">#REF!</definedName>
    <definedName name="nowe_k2" localSheetId="2">#REF!</definedName>
    <definedName name="nowe_k2" localSheetId="3">#REF!</definedName>
    <definedName name="nowe_k2" localSheetId="4">#REF!</definedName>
    <definedName name="nowe_k2" localSheetId="5">#REF!</definedName>
    <definedName name="nowe_k2" localSheetId="6">#REF!</definedName>
    <definedName name="nowe_k2" localSheetId="7">#REF!</definedName>
    <definedName name="nowe_k2" localSheetId="8">#REF!</definedName>
    <definedName name="nowe_k2" localSheetId="9">#REF!</definedName>
    <definedName name="nowe_k2">#REF!</definedName>
    <definedName name="NrKolumnyFormuly" localSheetId="1">#REF!</definedName>
    <definedName name="NrKolumnyFormuly" localSheetId="2">#REF!</definedName>
    <definedName name="NrKolumnyFormuly" localSheetId="3">#REF!</definedName>
    <definedName name="NrKolumnyFormuly" localSheetId="4">#REF!</definedName>
    <definedName name="NrKolumnyFormuly" localSheetId="5">#REF!</definedName>
    <definedName name="NrKolumnyFormuly" localSheetId="6">#REF!</definedName>
    <definedName name="NrKolumnyFormuly" localSheetId="7">#REF!</definedName>
    <definedName name="NrKolumnyFormuly" localSheetId="8">#REF!</definedName>
    <definedName name="NrKolumnyFormuly" localSheetId="9">#REF!</definedName>
    <definedName name="NrKolumnyFormuly">#REF!</definedName>
    <definedName name="NrKolumnyWyniku" localSheetId="1">#REF!</definedName>
    <definedName name="NrKolumnyWyniku" localSheetId="2">#REF!</definedName>
    <definedName name="NrKolumnyWyniku" localSheetId="3">#REF!</definedName>
    <definedName name="NrKolumnyWyniku" localSheetId="4">#REF!</definedName>
    <definedName name="NrKolumnyWyniku" localSheetId="5">#REF!</definedName>
    <definedName name="NrKolumnyWyniku" localSheetId="6">#REF!</definedName>
    <definedName name="NrKolumnyWyniku" localSheetId="7">#REF!</definedName>
    <definedName name="NrKolumnyWyniku" localSheetId="8">#REF!</definedName>
    <definedName name="NrKolumnyWyniku" localSheetId="9">#REF!</definedName>
    <definedName name="NrKolumnyWyniku">#REF!</definedName>
    <definedName name="Obiekt" localSheetId="1">#REF!</definedName>
    <definedName name="Obiekt" localSheetId="2">#REF!</definedName>
    <definedName name="Obiekt" localSheetId="3">#REF!</definedName>
    <definedName name="Obiekt" localSheetId="4">#REF!</definedName>
    <definedName name="Obiekt" localSheetId="5">#REF!</definedName>
    <definedName name="Obiekt" localSheetId="6">#REF!</definedName>
    <definedName name="Obiekt" localSheetId="7">#REF!</definedName>
    <definedName name="Obiekt" localSheetId="8">#REF!</definedName>
    <definedName name="Obiekt" localSheetId="9">#REF!</definedName>
    <definedName name="Obiekt">#REF!</definedName>
    <definedName name="_xlnm.Print_Area" localSheetId="1">'A. Dział Ogólny_DG'!$A$1:$H$16</definedName>
    <definedName name="_xlnm.Print_Area" localSheetId="2">'Br. Drogowa'!$A$1:$H$207</definedName>
    <definedName name="_xlnm.Print_Area" localSheetId="3">'Br. el. ośw DG i DW'!$A$1:$H$107</definedName>
    <definedName name="_xlnm.Print_Area" localSheetId="4">'Br. el. ośw DK32'!$A$1:$H$59</definedName>
    <definedName name="_xlnm.Print_Area" localSheetId="5">'Br. el. przebud. kolizji'!$A$1:$H$49</definedName>
    <definedName name="_xlnm.Print_Area" localSheetId="6">'Br. sanitarna'!$A$1:$H$37</definedName>
    <definedName name="_xlnm.Print_Area" localSheetId="7">'Br. sanitarna (DRENAŻ)'!$A$1:$H$32</definedName>
    <definedName name="_xlnm.Print_Area" localSheetId="8">'Br. sanitarna (WODOCIĄG)'!$A$1:$H$39</definedName>
    <definedName name="_xlnm.Print_Area" localSheetId="9">'Br. telekomunikacyjna'!$A$1:$H$38</definedName>
    <definedName name="_xlnm.Print_Area" localSheetId="0">ZZK_DG!$A$1:$D$13</definedName>
    <definedName name="_xlnm.Print_Area">#REF!</definedName>
    <definedName name="ooo">#REF!</definedName>
    <definedName name="oooo" localSheetId="1">#REF!</definedName>
    <definedName name="oooo" localSheetId="2">#REF!</definedName>
    <definedName name="oooo" localSheetId="3">#REF!</definedName>
    <definedName name="oooo" localSheetId="4">#REF!</definedName>
    <definedName name="oooo" localSheetId="5">#REF!</definedName>
    <definedName name="oooo" localSheetId="6">#REF!</definedName>
    <definedName name="oooo" localSheetId="7">#REF!</definedName>
    <definedName name="oooo" localSheetId="8">#REF!</definedName>
    <definedName name="oooo" localSheetId="9">#REF!</definedName>
    <definedName name="oooo" localSheetId="0">#REF!</definedName>
    <definedName name="oooo">#REF!</definedName>
    <definedName name="ooooo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 localSheetId="8">#REF!</definedName>
    <definedName name="P" localSheetId="9">#REF!</definedName>
    <definedName name="P" localSheetId="0">#REF!</definedName>
    <definedName name="P">#REF!</definedName>
    <definedName name="pc" localSheetId="1">#REF!</definedName>
    <definedName name="pc" localSheetId="2">#REF!</definedName>
    <definedName name="pc" localSheetId="3">#REF!</definedName>
    <definedName name="pc" localSheetId="4">#REF!</definedName>
    <definedName name="pc" localSheetId="5">#REF!</definedName>
    <definedName name="pc" localSheetId="6">#REF!</definedName>
    <definedName name="pc" localSheetId="7">#REF!</definedName>
    <definedName name="pc" localSheetId="8">#REF!</definedName>
    <definedName name="pc" localSheetId="9">#REF!</definedName>
    <definedName name="pc" localSheetId="0">#REF!</definedName>
    <definedName name="pc">#REF!</definedName>
    <definedName name="PETRO">#REF!</definedName>
    <definedName name="PLN">#REF!</definedName>
    <definedName name="pln." localSheetId="1">#REF!</definedName>
    <definedName name="pln." localSheetId="2">#REF!</definedName>
    <definedName name="pln." localSheetId="3">#REF!</definedName>
    <definedName name="pln." localSheetId="4">#REF!</definedName>
    <definedName name="pln." localSheetId="5">#REF!</definedName>
    <definedName name="pln." localSheetId="6">#REF!</definedName>
    <definedName name="pln." localSheetId="7">#REF!</definedName>
    <definedName name="pln." localSheetId="8">#REF!</definedName>
    <definedName name="pln." localSheetId="9">#REF!</definedName>
    <definedName name="pln." localSheetId="0">#REF!</definedName>
    <definedName name="pln.">#REF!</definedName>
    <definedName name="POINT">#N/A</definedName>
    <definedName name="pole1" localSheetId="1">#REF!</definedName>
    <definedName name="pole1" localSheetId="2">#REF!</definedName>
    <definedName name="pole1" localSheetId="3">#REF!</definedName>
    <definedName name="pole1" localSheetId="4">#REF!</definedName>
    <definedName name="pole1" localSheetId="5">#REF!</definedName>
    <definedName name="pole1" localSheetId="6">#REF!</definedName>
    <definedName name="pole1" localSheetId="7">#REF!</definedName>
    <definedName name="pole1" localSheetId="8">#REF!</definedName>
    <definedName name="pole1" localSheetId="9">#REF!</definedName>
    <definedName name="pole1" localSheetId="0">#REF!</definedName>
    <definedName name="pole1">#REF!</definedName>
    <definedName name="Pozycja" localSheetId="1">#REF!</definedName>
    <definedName name="Pozycja" localSheetId="2">#REF!</definedName>
    <definedName name="Pozycja" localSheetId="3">#REF!</definedName>
    <definedName name="Pozycja" localSheetId="4">#REF!</definedName>
    <definedName name="Pozycja" localSheetId="5">#REF!</definedName>
    <definedName name="Pozycja" localSheetId="6">#REF!</definedName>
    <definedName name="Pozycja" localSheetId="7">#REF!</definedName>
    <definedName name="Pozycja" localSheetId="8">#REF!</definedName>
    <definedName name="Pozycja" localSheetId="9">#REF!</definedName>
    <definedName name="Pozycja" localSheetId="0">#REF!</definedName>
    <definedName name="Pozycja">#REF!</definedName>
    <definedName name="Pozycje" localSheetId="1">#REF!</definedName>
    <definedName name="Pozycje" localSheetId="2">#REF!</definedName>
    <definedName name="Pozycje" localSheetId="3">#REF!</definedName>
    <definedName name="Pozycje" localSheetId="4">#REF!</definedName>
    <definedName name="Pozycje" localSheetId="5">#REF!</definedName>
    <definedName name="Pozycje" localSheetId="6">#REF!</definedName>
    <definedName name="Pozycje" localSheetId="7">#REF!</definedName>
    <definedName name="Pozycje" localSheetId="8">#REF!</definedName>
    <definedName name="Pozycje" localSheetId="9">#REF!</definedName>
    <definedName name="Pozycje">#REF!</definedName>
    <definedName name="ProgMonat" localSheetId="1">#REF!</definedName>
    <definedName name="ProgMonat" localSheetId="2">#REF!</definedName>
    <definedName name="ProgMonat" localSheetId="3">#REF!</definedName>
    <definedName name="ProgMonat" localSheetId="4">#REF!</definedName>
    <definedName name="ProgMonat" localSheetId="5">#REF!</definedName>
    <definedName name="ProgMonat" localSheetId="6">#REF!</definedName>
    <definedName name="ProgMonat" localSheetId="7">#REF!</definedName>
    <definedName name="ProgMonat" localSheetId="8">#REF!</definedName>
    <definedName name="ProgMonat" localSheetId="9">#REF!</definedName>
    <definedName name="ProgMonat">#REF!</definedName>
    <definedName name="pug" localSheetId="1">#REF!</definedName>
    <definedName name="pug" localSheetId="2">#REF!</definedName>
    <definedName name="pug" localSheetId="3">#REF!</definedName>
    <definedName name="pug" localSheetId="4">#REF!</definedName>
    <definedName name="pug" localSheetId="5">#REF!</definedName>
    <definedName name="pug" localSheetId="6">#REF!</definedName>
    <definedName name="pug" localSheetId="7">#REF!</definedName>
    <definedName name="pug" localSheetId="8">#REF!</definedName>
    <definedName name="pug" localSheetId="9">#REF!</definedName>
    <definedName name="pug">#REF!</definedName>
    <definedName name="pum" localSheetId="1">#REF!</definedName>
    <definedName name="pum" localSheetId="2">#REF!</definedName>
    <definedName name="pum" localSheetId="3">#REF!</definedName>
    <definedName name="pum" localSheetId="4">#REF!</definedName>
    <definedName name="pum" localSheetId="5">#REF!</definedName>
    <definedName name="pum" localSheetId="6">#REF!</definedName>
    <definedName name="pum" localSheetId="7">#REF!</definedName>
    <definedName name="pum" localSheetId="8">#REF!</definedName>
    <definedName name="pum" localSheetId="9">#REF!</definedName>
    <definedName name="pum">#REF!</definedName>
    <definedName name="puu" localSheetId="1">#REF!</definedName>
    <definedName name="puu" localSheetId="2">#REF!</definedName>
    <definedName name="puu" localSheetId="3">#REF!</definedName>
    <definedName name="puu" localSheetId="4">#REF!</definedName>
    <definedName name="puu" localSheetId="5">#REF!</definedName>
    <definedName name="puu" localSheetId="6">#REF!</definedName>
    <definedName name="puu" localSheetId="7">#REF!</definedName>
    <definedName name="puu" localSheetId="8">#REF!</definedName>
    <definedName name="puu" localSheetId="9">#REF!</definedName>
    <definedName name="puu">#REF!</definedName>
    <definedName name="pw">#REF!</definedName>
    <definedName name="qqqqq" localSheetId="1">#REF!</definedName>
    <definedName name="qqqqq" localSheetId="2">#REF!</definedName>
    <definedName name="qqqqq" localSheetId="3">#REF!</definedName>
    <definedName name="qqqqq" localSheetId="4">#REF!</definedName>
    <definedName name="qqqqq" localSheetId="5">#REF!</definedName>
    <definedName name="qqqqq" localSheetId="6">#REF!</definedName>
    <definedName name="qqqqq" localSheetId="7">#REF!</definedName>
    <definedName name="qqqqq" localSheetId="8">#REF!</definedName>
    <definedName name="qqqqq" localSheetId="9">#REF!</definedName>
    <definedName name="qqqqq" localSheetId="0">#REF!</definedName>
    <definedName name="qqqqq">#REF!</definedName>
    <definedName name="qwerty" localSheetId="1">#REF!</definedName>
    <definedName name="qwerty" localSheetId="2">#REF!</definedName>
    <definedName name="qwerty" localSheetId="3">#REF!</definedName>
    <definedName name="qwerty" localSheetId="4">#REF!</definedName>
    <definedName name="qwerty" localSheetId="5">#REF!</definedName>
    <definedName name="qwerty" localSheetId="6">#REF!</definedName>
    <definedName name="qwerty" localSheetId="7">#REF!</definedName>
    <definedName name="qwerty" localSheetId="8">#REF!</definedName>
    <definedName name="qwerty" localSheetId="9">#REF!</definedName>
    <definedName name="qwerty" localSheetId="0">#REF!</definedName>
    <definedName name="qwerty">#REF!</definedName>
    <definedName name="qww" localSheetId="1">#REF!</definedName>
    <definedName name="qww" localSheetId="2">#REF!</definedName>
    <definedName name="qww" localSheetId="3">#REF!</definedName>
    <definedName name="qww" localSheetId="4">#REF!</definedName>
    <definedName name="qww" localSheetId="5">#REF!</definedName>
    <definedName name="qww" localSheetId="6">#REF!</definedName>
    <definedName name="qww" localSheetId="7">#REF!</definedName>
    <definedName name="qww" localSheetId="8">#REF!</definedName>
    <definedName name="qww" localSheetId="9">#REF!</definedName>
    <definedName name="qww">#REF!</definedName>
    <definedName name="r___0" localSheetId="1">#REF!</definedName>
    <definedName name="r___0" localSheetId="2">#REF!</definedName>
    <definedName name="r___0" localSheetId="3">#REF!</definedName>
    <definedName name="r___0" localSheetId="4">#REF!</definedName>
    <definedName name="r___0" localSheetId="5">#REF!</definedName>
    <definedName name="r___0" localSheetId="6">#REF!</definedName>
    <definedName name="r___0" localSheetId="7">#REF!</definedName>
    <definedName name="r___0" localSheetId="8">#REF!</definedName>
    <definedName name="r___0" localSheetId="9">#REF!</definedName>
    <definedName name="r___0">#REF!</definedName>
    <definedName name="Razem" localSheetId="1">#REF!</definedName>
    <definedName name="Razem" localSheetId="2">#REF!</definedName>
    <definedName name="Razem" localSheetId="3">#REF!</definedName>
    <definedName name="Razem" localSheetId="4">#REF!</definedName>
    <definedName name="Razem" localSheetId="5">#REF!</definedName>
    <definedName name="Razem" localSheetId="6">#REF!</definedName>
    <definedName name="Razem" localSheetId="7">#REF!</definedName>
    <definedName name="Razem" localSheetId="8">#REF!</definedName>
    <definedName name="Razem" localSheetId="9">#REF!</definedName>
    <definedName name="Razem">#REF!</definedName>
    <definedName name="RD" localSheetId="1">#REF!</definedName>
    <definedName name="RD" localSheetId="2">#REF!</definedName>
    <definedName name="RD" localSheetId="3">#REF!</definedName>
    <definedName name="RD" localSheetId="4">#REF!</definedName>
    <definedName name="RD" localSheetId="5">#REF!</definedName>
    <definedName name="RD" localSheetId="6">#REF!</definedName>
    <definedName name="RD" localSheetId="7">#REF!</definedName>
    <definedName name="RD" localSheetId="8">#REF!</definedName>
    <definedName name="RD" localSheetId="9">#REF!</definedName>
    <definedName name="RD">#REF!</definedName>
    <definedName name="RECAL">#N/A</definedName>
    <definedName name="REVAL">#N/A</definedName>
    <definedName name="RG" localSheetId="1">#REF!</definedName>
    <definedName name="RG" localSheetId="2">#REF!</definedName>
    <definedName name="RG" localSheetId="3">#REF!</definedName>
    <definedName name="RG" localSheetId="4">#REF!</definedName>
    <definedName name="RG" localSheetId="5">#REF!</definedName>
    <definedName name="RG" localSheetId="6">#REF!</definedName>
    <definedName name="RG" localSheetId="7">#REF!</definedName>
    <definedName name="RG" localSheetId="8">#REF!</definedName>
    <definedName name="RG" localSheetId="9">#REF!</definedName>
    <definedName name="RG" localSheetId="0">#REF!</definedName>
    <definedName name="RG">#REF!</definedName>
    <definedName name="rg." localSheetId="1">#REF!</definedName>
    <definedName name="rg." localSheetId="2">#REF!</definedName>
    <definedName name="rg." localSheetId="3">#REF!</definedName>
    <definedName name="rg." localSheetId="4">#REF!</definedName>
    <definedName name="rg." localSheetId="5">#REF!</definedName>
    <definedName name="rg." localSheetId="6">#REF!</definedName>
    <definedName name="rg." localSheetId="7">#REF!</definedName>
    <definedName name="rg." localSheetId="8">#REF!</definedName>
    <definedName name="rg." localSheetId="9">#REF!</definedName>
    <definedName name="rg." localSheetId="0">#REF!</definedName>
    <definedName name="rg.">#REF!</definedName>
    <definedName name="rg_nw" localSheetId="1">#REF!</definedName>
    <definedName name="rg_nw" localSheetId="2">#REF!</definedName>
    <definedName name="rg_nw" localSheetId="3">#REF!</definedName>
    <definedName name="rg_nw" localSheetId="4">#REF!</definedName>
    <definedName name="rg_nw" localSheetId="5">#REF!</definedName>
    <definedName name="rg_nw" localSheetId="6">#REF!</definedName>
    <definedName name="rg_nw" localSheetId="7">#REF!</definedName>
    <definedName name="rg_nw" localSheetId="8">#REF!</definedName>
    <definedName name="rg_nw" localSheetId="9">#REF!</definedName>
    <definedName name="rg_nw">#REF!</definedName>
    <definedName name="rg_sz" localSheetId="1">#REF!</definedName>
    <definedName name="rg_sz" localSheetId="2">#REF!</definedName>
    <definedName name="rg_sz" localSheetId="3">#REF!</definedName>
    <definedName name="rg_sz" localSheetId="4">#REF!</definedName>
    <definedName name="rg_sz" localSheetId="5">#REF!</definedName>
    <definedName name="rg_sz" localSheetId="6">#REF!</definedName>
    <definedName name="rg_sz" localSheetId="7">#REF!</definedName>
    <definedName name="rg_sz" localSheetId="8">#REF!</definedName>
    <definedName name="rg_sz" localSheetId="9">#REF!</definedName>
    <definedName name="rg_sz">#REF!</definedName>
    <definedName name="rg_w" localSheetId="1">#REF!</definedName>
    <definedName name="rg_w" localSheetId="2">#REF!</definedName>
    <definedName name="rg_w" localSheetId="3">#REF!</definedName>
    <definedName name="rg_w" localSheetId="4">#REF!</definedName>
    <definedName name="rg_w" localSheetId="5">#REF!</definedName>
    <definedName name="rg_w" localSheetId="6">#REF!</definedName>
    <definedName name="rg_w" localSheetId="7">#REF!</definedName>
    <definedName name="rg_w" localSheetId="8">#REF!</definedName>
    <definedName name="rg_w" localSheetId="9">#REF!</definedName>
    <definedName name="rg_w">#REF!</definedName>
    <definedName name="RGP">#REF!</definedName>
    <definedName name="RM" localSheetId="1">#REF!</definedName>
    <definedName name="RM" localSheetId="2">#REF!</definedName>
    <definedName name="RM" localSheetId="3">#REF!</definedName>
    <definedName name="RM" localSheetId="4">#REF!</definedName>
    <definedName name="RM" localSheetId="5">#REF!</definedName>
    <definedName name="RM" localSheetId="6">#REF!</definedName>
    <definedName name="RM" localSheetId="7">#REF!</definedName>
    <definedName name="RM" localSheetId="8">#REF!</definedName>
    <definedName name="RM" localSheetId="9">#REF!</definedName>
    <definedName name="RM" localSheetId="0">#REF!</definedName>
    <definedName name="RM">#REF!</definedName>
    <definedName name="RMS" localSheetId="1">#REF!</definedName>
    <definedName name="RMS" localSheetId="2">#REF!</definedName>
    <definedName name="RMS" localSheetId="3">#REF!</definedName>
    <definedName name="RMS" localSheetId="4">#REF!</definedName>
    <definedName name="RMS" localSheetId="5">#REF!</definedName>
    <definedName name="RMS" localSheetId="6">#REF!</definedName>
    <definedName name="RMS" localSheetId="7">#REF!</definedName>
    <definedName name="RMS" localSheetId="8">#REF!</definedName>
    <definedName name="RMS" localSheetId="9">#REF!</definedName>
    <definedName name="RMS" localSheetId="0">#REF!</definedName>
    <definedName name="RMS">#REF!</definedName>
    <definedName name="ROBOTY_DROGOWE" localSheetId="1">#REF!</definedName>
    <definedName name="ROBOTY_DROGOWE" localSheetId="2">#REF!</definedName>
    <definedName name="ROBOTY_DROGOWE" localSheetId="3">#REF!</definedName>
    <definedName name="ROBOTY_DROGOWE" localSheetId="4">#REF!</definedName>
    <definedName name="ROBOTY_DROGOWE" localSheetId="5">#REF!</definedName>
    <definedName name="ROBOTY_DROGOWE" localSheetId="6">#REF!</definedName>
    <definedName name="ROBOTY_DROGOWE" localSheetId="7">#REF!</definedName>
    <definedName name="ROBOTY_DROGOWE" localSheetId="8">#REF!</definedName>
    <definedName name="ROBOTY_DROGOWE" localSheetId="9">#REF!</definedName>
    <definedName name="ROBOTY_DROGOWE">#REF!</definedName>
    <definedName name="ROBOTY_MOSTOWE" localSheetId="1">#REF!</definedName>
    <definedName name="ROBOTY_MOSTOWE" localSheetId="2">#REF!</definedName>
    <definedName name="ROBOTY_MOSTOWE" localSheetId="3">#REF!</definedName>
    <definedName name="ROBOTY_MOSTOWE" localSheetId="4">#REF!</definedName>
    <definedName name="ROBOTY_MOSTOWE" localSheetId="5">#REF!</definedName>
    <definedName name="ROBOTY_MOSTOWE" localSheetId="6">#REF!</definedName>
    <definedName name="ROBOTY_MOSTOWE" localSheetId="7">#REF!</definedName>
    <definedName name="ROBOTY_MOSTOWE" localSheetId="8">#REF!</definedName>
    <definedName name="ROBOTY_MOSTOWE" localSheetId="9">#REF!</definedName>
    <definedName name="ROBOTY_MOSTOWE">#REF!</definedName>
    <definedName name="rr">#REF!</definedName>
    <definedName name="rz" localSheetId="1">#REF!</definedName>
    <definedName name="rz" localSheetId="2">#REF!</definedName>
    <definedName name="rz" localSheetId="3">#REF!</definedName>
    <definedName name="rz" localSheetId="4">#REF!</definedName>
    <definedName name="rz" localSheetId="5">#REF!</definedName>
    <definedName name="rz" localSheetId="6">#REF!</definedName>
    <definedName name="rz" localSheetId="7">#REF!</definedName>
    <definedName name="rz" localSheetId="8">#REF!</definedName>
    <definedName name="rz" localSheetId="9">#REF!</definedName>
    <definedName name="rz" localSheetId="0">#REF!</definedName>
    <definedName name="rz">#REF!</definedName>
    <definedName name="siatka" localSheetId="1">#REF!</definedName>
    <definedName name="siatka" localSheetId="2">#REF!</definedName>
    <definedName name="siatka" localSheetId="3">#REF!</definedName>
    <definedName name="siatka" localSheetId="4">#REF!</definedName>
    <definedName name="siatka" localSheetId="5">#REF!</definedName>
    <definedName name="siatka" localSheetId="6">#REF!</definedName>
    <definedName name="siatka" localSheetId="7">#REF!</definedName>
    <definedName name="siatka" localSheetId="8">#REF!</definedName>
    <definedName name="siatka" localSheetId="9">#REF!</definedName>
    <definedName name="siatka" localSheetId="0">#REF!</definedName>
    <definedName name="siatka">#REF!</definedName>
    <definedName name="sprzęt" localSheetId="1">#REF!</definedName>
    <definedName name="sprzęt" localSheetId="2">#REF!</definedName>
    <definedName name="sprzęt" localSheetId="3">#REF!</definedName>
    <definedName name="sprzęt" localSheetId="4">#REF!</definedName>
    <definedName name="sprzęt" localSheetId="5">#REF!</definedName>
    <definedName name="sprzęt" localSheetId="6">#REF!</definedName>
    <definedName name="sprzęt" localSheetId="7">#REF!</definedName>
    <definedName name="sprzęt" localSheetId="8">#REF!</definedName>
    <definedName name="sprzęt" localSheetId="9">#REF!</definedName>
    <definedName name="sprzęt" localSheetId="0">#REF!</definedName>
    <definedName name="sprzęt">#REF!</definedName>
    <definedName name="ST" localSheetId="1">#REF!</definedName>
    <definedName name="ST" localSheetId="2">#REF!</definedName>
    <definedName name="ST" localSheetId="3">#REF!</definedName>
    <definedName name="ST" localSheetId="4">#REF!</definedName>
    <definedName name="ST" localSheetId="5">#REF!</definedName>
    <definedName name="ST" localSheetId="6">#REF!</definedName>
    <definedName name="ST" localSheetId="7">#REF!</definedName>
    <definedName name="ST" localSheetId="8">#REF!</definedName>
    <definedName name="ST" localSheetId="9">#REF!</definedName>
    <definedName name="ST" localSheetId="0">#REF!</definedName>
    <definedName name="ST">#REF!</definedName>
    <definedName name="st_ma_02">#REF!</definedName>
    <definedName name="st_ma_03">#REF!</definedName>
    <definedName name="Stałe" localSheetId="1">#REF!</definedName>
    <definedName name="Stałe" localSheetId="2">#REF!</definedName>
    <definedName name="Stałe" localSheetId="3">#REF!</definedName>
    <definedName name="Stałe" localSheetId="4">#REF!</definedName>
    <definedName name="Stałe" localSheetId="5">#REF!</definedName>
    <definedName name="Stałe" localSheetId="6">#REF!</definedName>
    <definedName name="Stałe" localSheetId="7">#REF!</definedName>
    <definedName name="Stałe" localSheetId="8">#REF!</definedName>
    <definedName name="Stałe" localSheetId="9">#REF!</definedName>
    <definedName name="Stałe" localSheetId="0">#REF!</definedName>
    <definedName name="Stałe">#REF!</definedName>
    <definedName name="stare_k1" localSheetId="1">#REF!</definedName>
    <definedName name="stare_k1" localSheetId="2">#REF!</definedName>
    <definedName name="stare_k1" localSheetId="3">#REF!</definedName>
    <definedName name="stare_k1" localSheetId="4">#REF!</definedName>
    <definedName name="stare_k1" localSheetId="5">#REF!</definedName>
    <definedName name="stare_k1" localSheetId="6">#REF!</definedName>
    <definedName name="stare_k1" localSheetId="7">#REF!</definedName>
    <definedName name="stare_k1" localSheetId="8">#REF!</definedName>
    <definedName name="stare_k1" localSheetId="9">#REF!</definedName>
    <definedName name="stare_k1" localSheetId="0">#REF!</definedName>
    <definedName name="stare_k1">#REF!</definedName>
    <definedName name="stare_k2" localSheetId="1">#REF!</definedName>
    <definedName name="stare_k2" localSheetId="2">#REF!</definedName>
    <definedName name="stare_k2" localSheetId="3">#REF!</definedName>
    <definedName name="stare_k2" localSheetId="4">#REF!</definedName>
    <definedName name="stare_k2" localSheetId="5">#REF!</definedName>
    <definedName name="stare_k2" localSheetId="6">#REF!</definedName>
    <definedName name="stare_k2" localSheetId="7">#REF!</definedName>
    <definedName name="stare_k2" localSheetId="8">#REF!</definedName>
    <definedName name="stare_k2" localSheetId="9">#REF!</definedName>
    <definedName name="stare_k2">#REF!</definedName>
    <definedName name="SUM_K1" localSheetId="1">#REF!</definedName>
    <definedName name="SUM_K1" localSheetId="2">#REF!</definedName>
    <definedName name="SUM_K1" localSheetId="3">#REF!</definedName>
    <definedName name="SUM_K1" localSheetId="4">#REF!</definedName>
    <definedName name="SUM_K1" localSheetId="5">#REF!</definedName>
    <definedName name="SUM_K1" localSheetId="6">#REF!</definedName>
    <definedName name="SUM_K1" localSheetId="7">#REF!</definedName>
    <definedName name="SUM_K1" localSheetId="8">#REF!</definedName>
    <definedName name="SUM_K1" localSheetId="9">#REF!</definedName>
    <definedName name="SUM_K1">#REF!</definedName>
    <definedName name="SUM_K10" localSheetId="1">#REF!</definedName>
    <definedName name="SUM_K10" localSheetId="2">#REF!</definedName>
    <definedName name="SUM_K10" localSheetId="3">#REF!</definedName>
    <definedName name="SUM_K10" localSheetId="4">#REF!</definedName>
    <definedName name="SUM_K10" localSheetId="5">#REF!</definedName>
    <definedName name="SUM_K10" localSheetId="6">#REF!</definedName>
    <definedName name="SUM_K10" localSheetId="7">#REF!</definedName>
    <definedName name="SUM_K10" localSheetId="8">#REF!</definedName>
    <definedName name="SUM_K10" localSheetId="9">#REF!</definedName>
    <definedName name="SUM_K10">#REF!</definedName>
    <definedName name="SUM_K11" localSheetId="1">#REF!</definedName>
    <definedName name="SUM_K11" localSheetId="2">#REF!</definedName>
    <definedName name="SUM_K11" localSheetId="3">#REF!</definedName>
    <definedName name="SUM_K11" localSheetId="4">#REF!</definedName>
    <definedName name="SUM_K11" localSheetId="5">#REF!</definedName>
    <definedName name="SUM_K11" localSheetId="6">#REF!</definedName>
    <definedName name="SUM_K11" localSheetId="7">#REF!</definedName>
    <definedName name="SUM_K11" localSheetId="8">#REF!</definedName>
    <definedName name="SUM_K11" localSheetId="9">#REF!</definedName>
    <definedName name="SUM_K11">#REF!</definedName>
    <definedName name="SUM_K12" localSheetId="1">#REF!</definedName>
    <definedName name="SUM_K12" localSheetId="2">#REF!</definedName>
    <definedName name="SUM_K12" localSheetId="3">#REF!</definedName>
    <definedName name="SUM_K12" localSheetId="4">#REF!</definedName>
    <definedName name="SUM_K12" localSheetId="5">#REF!</definedName>
    <definedName name="SUM_K12" localSheetId="6">#REF!</definedName>
    <definedName name="SUM_K12" localSheetId="7">#REF!</definedName>
    <definedName name="SUM_K12" localSheetId="8">#REF!</definedName>
    <definedName name="SUM_K12" localSheetId="9">#REF!</definedName>
    <definedName name="SUM_K12">#REF!</definedName>
    <definedName name="SUM_K13" localSheetId="1">#REF!</definedName>
    <definedName name="SUM_K13" localSheetId="2">#REF!</definedName>
    <definedName name="SUM_K13" localSheetId="3">#REF!</definedName>
    <definedName name="SUM_K13" localSheetId="4">#REF!</definedName>
    <definedName name="SUM_K13" localSheetId="5">#REF!</definedName>
    <definedName name="SUM_K13" localSheetId="6">#REF!</definedName>
    <definedName name="SUM_K13" localSheetId="7">#REF!</definedName>
    <definedName name="SUM_K13" localSheetId="8">#REF!</definedName>
    <definedName name="SUM_K13" localSheetId="9">#REF!</definedName>
    <definedName name="SUM_K13">#REF!</definedName>
    <definedName name="SUM_K14" localSheetId="1">#REF!</definedName>
    <definedName name="SUM_K14" localSheetId="2">#REF!</definedName>
    <definedName name="SUM_K14" localSheetId="3">#REF!</definedName>
    <definedName name="SUM_K14" localSheetId="4">#REF!</definedName>
    <definedName name="SUM_K14" localSheetId="5">#REF!</definedName>
    <definedName name="SUM_K14" localSheetId="6">#REF!</definedName>
    <definedName name="SUM_K14" localSheetId="7">#REF!</definedName>
    <definedName name="SUM_K14" localSheetId="8">#REF!</definedName>
    <definedName name="SUM_K14" localSheetId="9">#REF!</definedName>
    <definedName name="SUM_K14">#REF!</definedName>
    <definedName name="SUM_K15" localSheetId="1">#REF!</definedName>
    <definedName name="SUM_K15" localSheetId="2">#REF!</definedName>
    <definedName name="SUM_K15" localSheetId="3">#REF!</definedName>
    <definedName name="SUM_K15" localSheetId="4">#REF!</definedName>
    <definedName name="SUM_K15" localSheetId="5">#REF!</definedName>
    <definedName name="SUM_K15" localSheetId="6">#REF!</definedName>
    <definedName name="SUM_K15" localSheetId="7">#REF!</definedName>
    <definedName name="SUM_K15" localSheetId="8">#REF!</definedName>
    <definedName name="SUM_K15" localSheetId="9">#REF!</definedName>
    <definedName name="SUM_K15">#REF!</definedName>
    <definedName name="SUM_K16" localSheetId="1">#REF!</definedName>
    <definedName name="SUM_K16" localSheetId="2">#REF!</definedName>
    <definedName name="SUM_K16" localSheetId="3">#REF!</definedName>
    <definedName name="SUM_K16" localSheetId="4">#REF!</definedName>
    <definedName name="SUM_K16" localSheetId="5">#REF!</definedName>
    <definedName name="SUM_K16" localSheetId="6">#REF!</definedName>
    <definedName name="SUM_K16" localSheetId="7">#REF!</definedName>
    <definedName name="SUM_K16" localSheetId="8">#REF!</definedName>
    <definedName name="SUM_K16" localSheetId="9">#REF!</definedName>
    <definedName name="SUM_K16">#REF!</definedName>
    <definedName name="SUM_K17" localSheetId="1">#REF!</definedName>
    <definedName name="SUM_K17" localSheetId="2">#REF!</definedName>
    <definedName name="SUM_K17" localSheetId="3">#REF!</definedName>
    <definedName name="SUM_K17" localSheetId="4">#REF!</definedName>
    <definedName name="SUM_K17" localSheetId="5">#REF!</definedName>
    <definedName name="SUM_K17" localSheetId="6">#REF!</definedName>
    <definedName name="SUM_K17" localSheetId="7">#REF!</definedName>
    <definedName name="SUM_K17" localSheetId="8">#REF!</definedName>
    <definedName name="SUM_K17" localSheetId="9">#REF!</definedName>
    <definedName name="SUM_K17">#REF!</definedName>
    <definedName name="SUM_K18" localSheetId="1">#REF!</definedName>
    <definedName name="SUM_K18" localSheetId="2">#REF!</definedName>
    <definedName name="SUM_K18" localSheetId="3">#REF!</definedName>
    <definedName name="SUM_K18" localSheetId="4">#REF!</definedName>
    <definedName name="SUM_K18" localSheetId="5">#REF!</definedName>
    <definedName name="SUM_K18" localSheetId="6">#REF!</definedName>
    <definedName name="SUM_K18" localSheetId="7">#REF!</definedName>
    <definedName name="SUM_K18" localSheetId="8">#REF!</definedName>
    <definedName name="SUM_K18" localSheetId="9">#REF!</definedName>
    <definedName name="SUM_K18">#REF!</definedName>
    <definedName name="SUM_K19" localSheetId="1">#REF!</definedName>
    <definedName name="SUM_K19" localSheetId="2">#REF!</definedName>
    <definedName name="SUM_K19" localSheetId="3">#REF!</definedName>
    <definedName name="SUM_K19" localSheetId="4">#REF!</definedName>
    <definedName name="SUM_K19" localSheetId="5">#REF!</definedName>
    <definedName name="SUM_K19" localSheetId="6">#REF!</definedName>
    <definedName name="SUM_K19" localSheetId="7">#REF!</definedName>
    <definedName name="SUM_K19" localSheetId="8">#REF!</definedName>
    <definedName name="SUM_K19" localSheetId="9">#REF!</definedName>
    <definedName name="SUM_K19">#REF!</definedName>
    <definedName name="SUM_K2" localSheetId="1">#REF!</definedName>
    <definedName name="SUM_K2" localSheetId="2">#REF!</definedName>
    <definedName name="SUM_K2" localSheetId="3">#REF!</definedName>
    <definedName name="SUM_K2" localSheetId="4">#REF!</definedName>
    <definedName name="SUM_K2" localSheetId="5">#REF!</definedName>
    <definedName name="SUM_K2" localSheetId="6">#REF!</definedName>
    <definedName name="SUM_K2" localSheetId="7">#REF!</definedName>
    <definedName name="SUM_K2" localSheetId="8">#REF!</definedName>
    <definedName name="SUM_K2" localSheetId="9">#REF!</definedName>
    <definedName name="SUM_K2">#REF!</definedName>
    <definedName name="SUM_K20" localSheetId="1">#REF!</definedName>
    <definedName name="SUM_K20" localSheetId="2">#REF!</definedName>
    <definedName name="SUM_K20" localSheetId="3">#REF!</definedName>
    <definedName name="SUM_K20" localSheetId="4">#REF!</definedName>
    <definedName name="SUM_K20" localSheetId="5">#REF!</definedName>
    <definedName name="SUM_K20" localSheetId="6">#REF!</definedName>
    <definedName name="SUM_K20" localSheetId="7">#REF!</definedName>
    <definedName name="SUM_K20" localSheetId="8">#REF!</definedName>
    <definedName name="SUM_K20" localSheetId="9">#REF!</definedName>
    <definedName name="SUM_K20">#REF!</definedName>
    <definedName name="SUM_K21" localSheetId="1">#REF!</definedName>
    <definedName name="SUM_K21" localSheetId="2">#REF!</definedName>
    <definedName name="SUM_K21" localSheetId="3">#REF!</definedName>
    <definedName name="SUM_K21" localSheetId="4">#REF!</definedName>
    <definedName name="SUM_K21" localSheetId="5">#REF!</definedName>
    <definedName name="SUM_K21" localSheetId="6">#REF!</definedName>
    <definedName name="SUM_K21" localSheetId="7">#REF!</definedName>
    <definedName name="SUM_K21" localSheetId="8">#REF!</definedName>
    <definedName name="SUM_K21" localSheetId="9">#REF!</definedName>
    <definedName name="SUM_K21">#REF!</definedName>
    <definedName name="SUM_K22" localSheetId="1">#REF!</definedName>
    <definedName name="SUM_K22" localSheetId="2">#REF!</definedName>
    <definedName name="SUM_K22" localSheetId="3">#REF!</definedName>
    <definedName name="SUM_K22" localSheetId="4">#REF!</definedName>
    <definedName name="SUM_K22" localSheetId="5">#REF!</definedName>
    <definedName name="SUM_K22" localSheetId="6">#REF!</definedName>
    <definedName name="SUM_K22" localSheetId="7">#REF!</definedName>
    <definedName name="SUM_K22" localSheetId="8">#REF!</definedName>
    <definedName name="SUM_K22" localSheetId="9">#REF!</definedName>
    <definedName name="SUM_K22">#REF!</definedName>
    <definedName name="SUM_K23" localSheetId="1">#REF!</definedName>
    <definedName name="SUM_K23" localSheetId="2">#REF!</definedName>
    <definedName name="SUM_K23" localSheetId="3">#REF!</definedName>
    <definedName name="SUM_K23" localSheetId="4">#REF!</definedName>
    <definedName name="SUM_K23" localSheetId="5">#REF!</definedName>
    <definedName name="SUM_K23" localSheetId="6">#REF!</definedName>
    <definedName name="SUM_K23" localSheetId="7">#REF!</definedName>
    <definedName name="SUM_K23" localSheetId="8">#REF!</definedName>
    <definedName name="SUM_K23" localSheetId="9">#REF!</definedName>
    <definedName name="SUM_K23">#REF!</definedName>
    <definedName name="SUM_K24">#REF!</definedName>
    <definedName name="SUM_K25">#REF!</definedName>
    <definedName name="SUM_K26">#REF!</definedName>
    <definedName name="SUM_K3" localSheetId="1">#REF!</definedName>
    <definedName name="SUM_K3" localSheetId="2">#REF!</definedName>
    <definedName name="SUM_K3" localSheetId="3">#REF!</definedName>
    <definedName name="SUM_K3" localSheetId="4">#REF!</definedName>
    <definedName name="SUM_K3" localSheetId="5">#REF!</definedName>
    <definedName name="SUM_K3" localSheetId="6">#REF!</definedName>
    <definedName name="SUM_K3" localSheetId="7">#REF!</definedName>
    <definedName name="SUM_K3" localSheetId="8">#REF!</definedName>
    <definedName name="SUM_K3" localSheetId="9">#REF!</definedName>
    <definedName name="SUM_K3" localSheetId="0">#REF!</definedName>
    <definedName name="SUM_K3">#REF!</definedName>
    <definedName name="SUM_K4" localSheetId="1">#REF!</definedName>
    <definedName name="SUM_K4" localSheetId="2">#REF!</definedName>
    <definedName name="SUM_K4" localSheetId="3">#REF!</definedName>
    <definedName name="SUM_K4" localSheetId="4">#REF!</definedName>
    <definedName name="SUM_K4" localSheetId="5">#REF!</definedName>
    <definedName name="SUM_K4" localSheetId="6">#REF!</definedName>
    <definedName name="SUM_K4" localSheetId="7">#REF!</definedName>
    <definedName name="SUM_K4" localSheetId="8">#REF!</definedName>
    <definedName name="SUM_K4" localSheetId="9">#REF!</definedName>
    <definedName name="SUM_K4" localSheetId="0">#REF!</definedName>
    <definedName name="SUM_K4">#REF!</definedName>
    <definedName name="SUM_K5" localSheetId="1">#REF!</definedName>
    <definedName name="SUM_K5" localSheetId="2">#REF!</definedName>
    <definedName name="SUM_K5" localSheetId="3">#REF!</definedName>
    <definedName name="SUM_K5" localSheetId="4">#REF!</definedName>
    <definedName name="SUM_K5" localSheetId="5">#REF!</definedName>
    <definedName name="SUM_K5" localSheetId="6">#REF!</definedName>
    <definedName name="SUM_K5" localSheetId="7">#REF!</definedName>
    <definedName name="SUM_K5" localSheetId="8">#REF!</definedName>
    <definedName name="SUM_K5" localSheetId="9">#REF!</definedName>
    <definedName name="SUM_K5">#REF!</definedName>
    <definedName name="SUM_K6" localSheetId="1">#REF!</definedName>
    <definedName name="SUM_K6" localSheetId="2">#REF!</definedName>
    <definedName name="SUM_K6" localSheetId="3">#REF!</definedName>
    <definedName name="SUM_K6" localSheetId="4">#REF!</definedName>
    <definedName name="SUM_K6" localSheetId="5">#REF!</definedName>
    <definedName name="SUM_K6" localSheetId="6">#REF!</definedName>
    <definedName name="SUM_K6" localSheetId="7">#REF!</definedName>
    <definedName name="SUM_K6" localSheetId="8">#REF!</definedName>
    <definedName name="SUM_K6" localSheetId="9">#REF!</definedName>
    <definedName name="SUM_K6">#REF!</definedName>
    <definedName name="SUM_K7" localSheetId="1">#REF!</definedName>
    <definedName name="SUM_K7" localSheetId="2">#REF!</definedName>
    <definedName name="SUM_K7" localSheetId="3">#REF!</definedName>
    <definedName name="SUM_K7" localSheetId="4">#REF!</definedName>
    <definedName name="SUM_K7" localSheetId="5">#REF!</definedName>
    <definedName name="SUM_K7" localSheetId="6">#REF!</definedName>
    <definedName name="SUM_K7" localSheetId="7">#REF!</definedName>
    <definedName name="SUM_K7" localSheetId="8">#REF!</definedName>
    <definedName name="SUM_K7" localSheetId="9">#REF!</definedName>
    <definedName name="SUM_K7">#REF!</definedName>
    <definedName name="SUM_K8" localSheetId="1">#REF!</definedName>
    <definedName name="SUM_K8" localSheetId="2">#REF!</definedName>
    <definedName name="SUM_K8" localSheetId="3">#REF!</definedName>
    <definedName name="SUM_K8" localSheetId="4">#REF!</definedName>
    <definedName name="SUM_K8" localSheetId="5">#REF!</definedName>
    <definedName name="SUM_K8" localSheetId="6">#REF!</definedName>
    <definedName name="SUM_K8" localSheetId="7">#REF!</definedName>
    <definedName name="SUM_K8" localSheetId="8">#REF!</definedName>
    <definedName name="SUM_K8" localSheetId="9">#REF!</definedName>
    <definedName name="SUM_K8">#REF!</definedName>
    <definedName name="SUM_K9" localSheetId="1">#REF!</definedName>
    <definedName name="SUM_K9" localSheetId="2">#REF!</definedName>
    <definedName name="SUM_K9" localSheetId="3">#REF!</definedName>
    <definedName name="SUM_K9" localSheetId="4">#REF!</definedName>
    <definedName name="SUM_K9" localSheetId="5">#REF!</definedName>
    <definedName name="SUM_K9" localSheetId="6">#REF!</definedName>
    <definedName name="SUM_K9" localSheetId="7">#REF!</definedName>
    <definedName name="SUM_K9" localSheetId="8">#REF!</definedName>
    <definedName name="SUM_K9" localSheetId="9">#REF!</definedName>
    <definedName name="SUM_K9">#REF!</definedName>
    <definedName name="suma" localSheetId="1">#REF!</definedName>
    <definedName name="suma" localSheetId="2">#REF!</definedName>
    <definedName name="suma" localSheetId="3">#REF!</definedName>
    <definedName name="suma" localSheetId="4">#REF!</definedName>
    <definedName name="suma" localSheetId="5">#REF!</definedName>
    <definedName name="suma" localSheetId="6">#REF!</definedName>
    <definedName name="suma" localSheetId="7">#REF!</definedName>
    <definedName name="suma" localSheetId="8">#REF!</definedName>
    <definedName name="suma" localSheetId="9">#REF!</definedName>
    <definedName name="suma">#REF!</definedName>
    <definedName name="sz" localSheetId="1">#REF!</definedName>
    <definedName name="sz" localSheetId="2">#REF!</definedName>
    <definedName name="sz" localSheetId="3">#REF!</definedName>
    <definedName name="sz" localSheetId="4">#REF!</definedName>
    <definedName name="sz" localSheetId="5">#REF!</definedName>
    <definedName name="sz" localSheetId="6">#REF!</definedName>
    <definedName name="sz" localSheetId="7">#REF!</definedName>
    <definedName name="sz" localSheetId="8">#REF!</definedName>
    <definedName name="sz" localSheetId="9">#REF!</definedName>
    <definedName name="sz">#REF!</definedName>
    <definedName name="SZ_BE" localSheetId="1">#REF!</definedName>
    <definedName name="SZ_BE" localSheetId="2">#REF!</definedName>
    <definedName name="SZ_BE" localSheetId="3">#REF!</definedName>
    <definedName name="SZ_BE" localSheetId="4">#REF!</definedName>
    <definedName name="SZ_BE" localSheetId="5">#REF!</definedName>
    <definedName name="SZ_BE" localSheetId="6">#REF!</definedName>
    <definedName name="SZ_BE" localSheetId="7">#REF!</definedName>
    <definedName name="SZ_BE" localSheetId="8">#REF!</definedName>
    <definedName name="SZ_BE" localSheetId="9">#REF!</definedName>
    <definedName name="SZ_BE">#REF!</definedName>
    <definedName name="sz_be." localSheetId="1">#REF!</definedName>
    <definedName name="sz_be." localSheetId="2">#REF!</definedName>
    <definedName name="sz_be." localSheetId="3">#REF!</definedName>
    <definedName name="sz_be." localSheetId="4">#REF!</definedName>
    <definedName name="sz_be." localSheetId="5">#REF!</definedName>
    <definedName name="sz_be." localSheetId="6">#REF!</definedName>
    <definedName name="sz_be." localSheetId="7">#REF!</definedName>
    <definedName name="sz_be." localSheetId="8">#REF!</definedName>
    <definedName name="sz_be." localSheetId="9">#REF!</definedName>
    <definedName name="sz_be.">#REF!</definedName>
    <definedName name="sz_ma" localSheetId="1">#REF!</definedName>
    <definedName name="sz_ma" localSheetId="2">#REF!</definedName>
    <definedName name="sz_ma" localSheetId="3">#REF!</definedName>
    <definedName name="sz_ma" localSheetId="4">#REF!</definedName>
    <definedName name="sz_ma" localSheetId="5">#REF!</definedName>
    <definedName name="sz_ma" localSheetId="6">#REF!</definedName>
    <definedName name="sz_ma" localSheetId="7">#REF!</definedName>
    <definedName name="sz_ma" localSheetId="8">#REF!</definedName>
    <definedName name="sz_ma" localSheetId="9">#REF!</definedName>
    <definedName name="sz_ma">#REF!</definedName>
    <definedName name="sz_ma_01">#REF!</definedName>
    <definedName name="sz_ma_01_doka">#REF!</definedName>
    <definedName name="sz_ma_02_doka">#REF!</definedName>
    <definedName name="sz_ma_03_doka">#REF!</definedName>
    <definedName name="sz_ma_04">#REF!</definedName>
    <definedName name="sz_ma_04_doka">#REF!</definedName>
    <definedName name="sz_ma_07">#REF!</definedName>
    <definedName name="sz_ma_07_doka">#REF!</definedName>
    <definedName name="sz_ma_08">#REF!</definedName>
    <definedName name="sz_ma_09">#REF!</definedName>
    <definedName name="sz_ma_14">#REF!</definedName>
    <definedName name="SZ_MA_M" localSheetId="1">#REF!</definedName>
    <definedName name="SZ_MA_M" localSheetId="2">#REF!</definedName>
    <definedName name="SZ_MA_M" localSheetId="3">#REF!</definedName>
    <definedName name="SZ_MA_M" localSheetId="4">#REF!</definedName>
    <definedName name="SZ_MA_M" localSheetId="5">#REF!</definedName>
    <definedName name="SZ_MA_M" localSheetId="6">#REF!</definedName>
    <definedName name="SZ_MA_M" localSheetId="7">#REF!</definedName>
    <definedName name="SZ_MA_M" localSheetId="8">#REF!</definedName>
    <definedName name="SZ_MA_M" localSheetId="9">#REF!</definedName>
    <definedName name="SZ_MA_M" localSheetId="0">#REF!</definedName>
    <definedName name="SZ_MA_M">#REF!</definedName>
    <definedName name="sz_ma_mo">#REF!</definedName>
    <definedName name="sz_ma_mo." localSheetId="1">#REF!</definedName>
    <definedName name="sz_ma_mo." localSheetId="2">#REF!</definedName>
    <definedName name="sz_ma_mo." localSheetId="3">#REF!</definedName>
    <definedName name="sz_ma_mo." localSheetId="4">#REF!</definedName>
    <definedName name="sz_ma_mo." localSheetId="5">#REF!</definedName>
    <definedName name="sz_ma_mo." localSheetId="6">#REF!</definedName>
    <definedName name="sz_ma_mo." localSheetId="7">#REF!</definedName>
    <definedName name="sz_ma_mo." localSheetId="8">#REF!</definedName>
    <definedName name="sz_ma_mo." localSheetId="9">#REF!</definedName>
    <definedName name="sz_ma_mo." localSheetId="0">#REF!</definedName>
    <definedName name="sz_ma_mo.">#REF!</definedName>
    <definedName name="SZ_MA_ST" localSheetId="1">#REF!</definedName>
    <definedName name="SZ_MA_ST" localSheetId="2">#REF!</definedName>
    <definedName name="SZ_MA_ST" localSheetId="3">#REF!</definedName>
    <definedName name="SZ_MA_ST" localSheetId="4">#REF!</definedName>
    <definedName name="SZ_MA_ST" localSheetId="5">#REF!</definedName>
    <definedName name="SZ_MA_ST" localSheetId="6">#REF!</definedName>
    <definedName name="SZ_MA_ST" localSheetId="7">#REF!</definedName>
    <definedName name="SZ_MA_ST" localSheetId="8">#REF!</definedName>
    <definedName name="SZ_MA_ST" localSheetId="9">#REF!</definedName>
    <definedName name="SZ_MA_ST" localSheetId="0">#REF!</definedName>
    <definedName name="SZ_MA_ST">#REF!</definedName>
    <definedName name="sz_ma_st." localSheetId="1">#REF!</definedName>
    <definedName name="sz_ma_st." localSheetId="2">#REF!</definedName>
    <definedName name="sz_ma_st." localSheetId="3">#REF!</definedName>
    <definedName name="sz_ma_st." localSheetId="4">#REF!</definedName>
    <definedName name="sz_ma_st." localSheetId="5">#REF!</definedName>
    <definedName name="sz_ma_st." localSheetId="6">#REF!</definedName>
    <definedName name="sz_ma_st." localSheetId="7">#REF!</definedName>
    <definedName name="sz_ma_st." localSheetId="8">#REF!</definedName>
    <definedName name="sz_ma_st." localSheetId="9">#REF!</definedName>
    <definedName name="sz_ma_st.">#REF!</definedName>
    <definedName name="SZ_PF" localSheetId="1">#REF!</definedName>
    <definedName name="SZ_PF" localSheetId="2">#REF!</definedName>
    <definedName name="SZ_PF" localSheetId="3">#REF!</definedName>
    <definedName name="SZ_PF" localSheetId="4">#REF!</definedName>
    <definedName name="SZ_PF" localSheetId="5">#REF!</definedName>
    <definedName name="SZ_PF" localSheetId="6">#REF!</definedName>
    <definedName name="SZ_PF" localSheetId="7">#REF!</definedName>
    <definedName name="SZ_PF" localSheetId="8">#REF!</definedName>
    <definedName name="SZ_PF" localSheetId="9">#REF!</definedName>
    <definedName name="SZ_PF">#REF!</definedName>
    <definedName name="sz_pf." localSheetId="1">#REF!</definedName>
    <definedName name="sz_pf." localSheetId="2">#REF!</definedName>
    <definedName name="sz_pf." localSheetId="3">#REF!</definedName>
    <definedName name="sz_pf." localSheetId="4">#REF!</definedName>
    <definedName name="sz_pf." localSheetId="5">#REF!</definedName>
    <definedName name="sz_pf." localSheetId="6">#REF!</definedName>
    <definedName name="sz_pf." localSheetId="7">#REF!</definedName>
    <definedName name="sz_pf." localSheetId="8">#REF!</definedName>
    <definedName name="sz_pf." localSheetId="9">#REF!</definedName>
    <definedName name="sz_pf.">#REF!</definedName>
    <definedName name="SZ_SC" localSheetId="1">#REF!</definedName>
    <definedName name="SZ_SC" localSheetId="2">#REF!</definedName>
    <definedName name="SZ_SC" localSheetId="3">#REF!</definedName>
    <definedName name="SZ_SC" localSheetId="4">#REF!</definedName>
    <definedName name="SZ_SC" localSheetId="5">#REF!</definedName>
    <definedName name="SZ_SC" localSheetId="6">#REF!</definedName>
    <definedName name="SZ_SC" localSheetId="7">#REF!</definedName>
    <definedName name="SZ_SC" localSheetId="8">#REF!</definedName>
    <definedName name="SZ_SC" localSheetId="9">#REF!</definedName>
    <definedName name="SZ_SC">#REF!</definedName>
    <definedName name="sz_sc." localSheetId="1">#REF!</definedName>
    <definedName name="sz_sc." localSheetId="2">#REF!</definedName>
    <definedName name="sz_sc." localSheetId="3">#REF!</definedName>
    <definedName name="sz_sc." localSheetId="4">#REF!</definedName>
    <definedName name="sz_sc." localSheetId="5">#REF!</definedName>
    <definedName name="sz_sc." localSheetId="6">#REF!</definedName>
    <definedName name="sz_sc." localSheetId="7">#REF!</definedName>
    <definedName name="sz_sc." localSheetId="8">#REF!</definedName>
    <definedName name="sz_sc." localSheetId="9">#REF!</definedName>
    <definedName name="sz_sc.">#REF!</definedName>
    <definedName name="SZ_SCH" localSheetId="1">#REF!</definedName>
    <definedName name="SZ_SCH" localSheetId="2">#REF!</definedName>
    <definedName name="SZ_SCH" localSheetId="3">#REF!</definedName>
    <definedName name="SZ_SCH" localSheetId="4">#REF!</definedName>
    <definedName name="SZ_SCH" localSheetId="5">#REF!</definedName>
    <definedName name="SZ_SCH" localSheetId="6">#REF!</definedName>
    <definedName name="SZ_SCH" localSheetId="7">#REF!</definedName>
    <definedName name="SZ_SCH" localSheetId="8">#REF!</definedName>
    <definedName name="SZ_SCH" localSheetId="9">#REF!</definedName>
    <definedName name="SZ_SCH">#REF!</definedName>
    <definedName name="sz_sch." localSheetId="1">#REF!</definedName>
    <definedName name="sz_sch." localSheetId="2">#REF!</definedName>
    <definedName name="sz_sch." localSheetId="3">#REF!</definedName>
    <definedName name="sz_sch." localSheetId="4">#REF!</definedName>
    <definedName name="sz_sch." localSheetId="5">#REF!</definedName>
    <definedName name="sz_sch." localSheetId="6">#REF!</definedName>
    <definedName name="sz_sch." localSheetId="7">#REF!</definedName>
    <definedName name="sz_sch." localSheetId="8">#REF!</definedName>
    <definedName name="sz_sch." localSheetId="9">#REF!</definedName>
    <definedName name="sz_sch.">#REF!</definedName>
    <definedName name="SZ_SO" localSheetId="1">#REF!</definedName>
    <definedName name="SZ_SO" localSheetId="2">#REF!</definedName>
    <definedName name="SZ_SO" localSheetId="3">#REF!</definedName>
    <definedName name="SZ_SO" localSheetId="4">#REF!</definedName>
    <definedName name="SZ_SO" localSheetId="5">#REF!</definedName>
    <definedName name="SZ_SO" localSheetId="6">#REF!</definedName>
    <definedName name="SZ_SO" localSheetId="7">#REF!</definedName>
    <definedName name="SZ_SO" localSheetId="8">#REF!</definedName>
    <definedName name="SZ_SO" localSheetId="9">#REF!</definedName>
    <definedName name="SZ_SO">#REF!</definedName>
    <definedName name="SZ_SP" localSheetId="1">#REF!</definedName>
    <definedName name="SZ_SP" localSheetId="2">#REF!</definedName>
    <definedName name="SZ_SP" localSheetId="3">#REF!</definedName>
    <definedName name="SZ_SP" localSheetId="4">#REF!</definedName>
    <definedName name="SZ_SP" localSheetId="5">#REF!</definedName>
    <definedName name="SZ_SP" localSheetId="6">#REF!</definedName>
    <definedName name="SZ_SP" localSheetId="7">#REF!</definedName>
    <definedName name="SZ_SP" localSheetId="8">#REF!</definedName>
    <definedName name="SZ_SP" localSheetId="9">#REF!</definedName>
    <definedName name="SZ_SP">#REF!</definedName>
    <definedName name="sz_sp." localSheetId="1">#REF!</definedName>
    <definedName name="sz_sp." localSheetId="2">#REF!</definedName>
    <definedName name="sz_sp." localSheetId="3">#REF!</definedName>
    <definedName name="sz_sp." localSheetId="4">#REF!</definedName>
    <definedName name="sz_sp." localSheetId="5">#REF!</definedName>
    <definedName name="sz_sp." localSheetId="6">#REF!</definedName>
    <definedName name="sz_sp." localSheetId="7">#REF!</definedName>
    <definedName name="sz_sp." localSheetId="8">#REF!</definedName>
    <definedName name="sz_sp." localSheetId="9">#REF!</definedName>
    <definedName name="sz_sp.">#REF!</definedName>
    <definedName name="SZ_ST" localSheetId="1">#REF!</definedName>
    <definedName name="SZ_ST" localSheetId="2">#REF!</definedName>
    <definedName name="SZ_ST" localSheetId="3">#REF!</definedName>
    <definedName name="SZ_ST" localSheetId="4">#REF!</definedName>
    <definedName name="SZ_ST" localSheetId="5">#REF!</definedName>
    <definedName name="SZ_ST" localSheetId="6">#REF!</definedName>
    <definedName name="SZ_ST" localSheetId="7">#REF!</definedName>
    <definedName name="SZ_ST" localSheetId="8">#REF!</definedName>
    <definedName name="SZ_ST" localSheetId="9">#REF!</definedName>
    <definedName name="SZ_ST">#REF!</definedName>
    <definedName name="sz_st." localSheetId="1">#REF!</definedName>
    <definedName name="sz_st." localSheetId="2">#REF!</definedName>
    <definedName name="sz_st." localSheetId="3">#REF!</definedName>
    <definedName name="sz_st." localSheetId="4">#REF!</definedName>
    <definedName name="sz_st." localSheetId="5">#REF!</definedName>
    <definedName name="sz_st." localSheetId="6">#REF!</definedName>
    <definedName name="sz_st." localSheetId="7">#REF!</definedName>
    <definedName name="sz_st." localSheetId="8">#REF!</definedName>
    <definedName name="sz_st." localSheetId="9">#REF!</definedName>
    <definedName name="sz_st.">#REF!</definedName>
    <definedName name="SZ_STF" localSheetId="1">#REF!</definedName>
    <definedName name="SZ_STF" localSheetId="2">#REF!</definedName>
    <definedName name="SZ_STF" localSheetId="3">#REF!</definedName>
    <definedName name="SZ_STF" localSheetId="4">#REF!</definedName>
    <definedName name="SZ_STF" localSheetId="5">#REF!</definedName>
    <definedName name="SZ_STF" localSheetId="6">#REF!</definedName>
    <definedName name="SZ_STF" localSheetId="7">#REF!</definedName>
    <definedName name="SZ_STF" localSheetId="8">#REF!</definedName>
    <definedName name="SZ_STF" localSheetId="9">#REF!</definedName>
    <definedName name="SZ_STF">#REF!</definedName>
    <definedName name="sz_stf." localSheetId="1">#REF!</definedName>
    <definedName name="sz_stf." localSheetId="2">#REF!</definedName>
    <definedName name="sz_stf." localSheetId="3">#REF!</definedName>
    <definedName name="sz_stf." localSheetId="4">#REF!</definedName>
    <definedName name="sz_stf." localSheetId="5">#REF!</definedName>
    <definedName name="sz_stf." localSheetId="6">#REF!</definedName>
    <definedName name="sz_stf." localSheetId="7">#REF!</definedName>
    <definedName name="sz_stf." localSheetId="8">#REF!</definedName>
    <definedName name="sz_stf." localSheetId="9">#REF!</definedName>
    <definedName name="sz_stf.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 localSheetId="8">#REF!</definedName>
    <definedName name="t" localSheetId="9">#REF!</definedName>
    <definedName name="t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>#REF!</definedName>
    <definedName name="TABLE_1" localSheetId="1">#REF!</definedName>
    <definedName name="TABLE_1" localSheetId="2">#REF!</definedName>
    <definedName name="TABLE_1" localSheetId="3">#REF!</definedName>
    <definedName name="TABLE_1" localSheetId="4">#REF!</definedName>
    <definedName name="TABLE_1" localSheetId="5">#REF!</definedName>
    <definedName name="TABLE_1" localSheetId="6">#REF!</definedName>
    <definedName name="TABLE_1" localSheetId="7">#REF!</definedName>
    <definedName name="TABLE_1" localSheetId="8">#REF!</definedName>
    <definedName name="TABLE_1" localSheetId="9">#REF!</definedName>
    <definedName name="TABLE_1">#REF!</definedName>
    <definedName name="TABLE_2" localSheetId="1">#REF!</definedName>
    <definedName name="TABLE_2" localSheetId="2">#REF!</definedName>
    <definedName name="TABLE_2" localSheetId="3">#REF!</definedName>
    <definedName name="TABLE_2" localSheetId="4">#REF!</definedName>
    <definedName name="TABLE_2" localSheetId="5">#REF!</definedName>
    <definedName name="TABLE_2" localSheetId="6">#REF!</definedName>
    <definedName name="TABLE_2" localSheetId="7">#REF!</definedName>
    <definedName name="TABLE_2" localSheetId="8">#REF!</definedName>
    <definedName name="TABLE_2" localSheetId="9">#REF!</definedName>
    <definedName name="TABLE_2" localSheetId="0">#REF!</definedName>
    <definedName name="TABLE_2">#REF!</definedName>
    <definedName name="TABLE_3" localSheetId="1">#REF!</definedName>
    <definedName name="TABLE_3" localSheetId="2">#REF!</definedName>
    <definedName name="TABLE_3" localSheetId="3">#REF!</definedName>
    <definedName name="TABLE_3" localSheetId="4">#REF!</definedName>
    <definedName name="TABLE_3" localSheetId="5">#REF!</definedName>
    <definedName name="TABLE_3" localSheetId="6">#REF!</definedName>
    <definedName name="TABLE_3" localSheetId="7">#REF!</definedName>
    <definedName name="TABLE_3" localSheetId="8">#REF!</definedName>
    <definedName name="TABLE_3" localSheetId="9">#REF!</definedName>
    <definedName name="TABLE_3" localSheetId="0">#REF!</definedName>
    <definedName name="TABLE_3">#REF!</definedName>
    <definedName name="TABLE_4" localSheetId="1">#REF!</definedName>
    <definedName name="TABLE_4" localSheetId="2">#REF!</definedName>
    <definedName name="TABLE_4" localSheetId="3">#REF!</definedName>
    <definedName name="TABLE_4" localSheetId="4">#REF!</definedName>
    <definedName name="TABLE_4" localSheetId="5">#REF!</definedName>
    <definedName name="TABLE_4" localSheetId="6">#REF!</definedName>
    <definedName name="TABLE_4" localSheetId="7">#REF!</definedName>
    <definedName name="TABLE_4" localSheetId="8">#REF!</definedName>
    <definedName name="TABLE_4" localSheetId="9">#REF!</definedName>
    <definedName name="TABLE_4">#REF!</definedName>
    <definedName name="TABLE_5" localSheetId="1">#REF!</definedName>
    <definedName name="TABLE_5" localSheetId="2">#REF!</definedName>
    <definedName name="TABLE_5" localSheetId="3">#REF!</definedName>
    <definedName name="TABLE_5" localSheetId="4">#REF!</definedName>
    <definedName name="TABLE_5" localSheetId="5">#REF!</definedName>
    <definedName name="TABLE_5" localSheetId="6">#REF!</definedName>
    <definedName name="TABLE_5" localSheetId="7">#REF!</definedName>
    <definedName name="TABLE_5" localSheetId="8">#REF!</definedName>
    <definedName name="TABLE_5" localSheetId="9">#REF!</definedName>
    <definedName name="TABLE_5">#REF!</definedName>
    <definedName name="TABLE2" localSheetId="1">#REF!</definedName>
    <definedName name="TABLE2" localSheetId="2">#REF!</definedName>
    <definedName name="TABLE2" localSheetId="3">#REF!</definedName>
    <definedName name="TABLE2" localSheetId="4">#REF!</definedName>
    <definedName name="TABLE2" localSheetId="5">#REF!</definedName>
    <definedName name="TABLE2" localSheetId="6">#REF!</definedName>
    <definedName name="TABLE2" localSheetId="7">#REF!</definedName>
    <definedName name="TABLE2" localSheetId="8">#REF!</definedName>
    <definedName name="TABLE2" localSheetId="9">#REF!</definedName>
    <definedName name="TABLE2" localSheetId="0">#REF!</definedName>
    <definedName name="TABLE2">#REF!</definedName>
    <definedName name="Tpte2" localSheetId="1" hidden="1">#REF!</definedName>
    <definedName name="Tpte2" localSheetId="2" hidden="1">#REF!</definedName>
    <definedName name="Tpte2" localSheetId="3" hidden="1">#REF!</definedName>
    <definedName name="Tpte2" localSheetId="4" hidden="1">#REF!</definedName>
    <definedName name="Tpte2" localSheetId="5" hidden="1">#REF!</definedName>
    <definedName name="Tpte2" localSheetId="6" hidden="1">#REF!</definedName>
    <definedName name="Tpte2" localSheetId="7" hidden="1">#REF!</definedName>
    <definedName name="Tpte2" localSheetId="8" hidden="1">#REF!</definedName>
    <definedName name="Tpte2" localSheetId="9" hidden="1">#REF!</definedName>
    <definedName name="Tpte2" localSheetId="0" hidden="1">#REF!</definedName>
    <definedName name="Tpte2" hidden="1">#REF!</definedName>
    <definedName name="TpteArce" localSheetId="1" hidden="1">#REF!</definedName>
    <definedName name="TpteArce" localSheetId="2" hidden="1">#REF!</definedName>
    <definedName name="TpteArce" localSheetId="3" hidden="1">#REF!</definedName>
    <definedName name="TpteArce" localSheetId="4" hidden="1">#REF!</definedName>
    <definedName name="TpteArce" localSheetId="5" hidden="1">#REF!</definedName>
    <definedName name="TpteArce" localSheetId="6" hidden="1">#REF!</definedName>
    <definedName name="TpteArce" localSheetId="7" hidden="1">#REF!</definedName>
    <definedName name="TpteArce" localSheetId="8" hidden="1">#REF!</definedName>
    <definedName name="TpteArce" localSheetId="9" hidden="1">#REF!</definedName>
    <definedName name="TpteArce" localSheetId="0" hidden="1">#REF!</definedName>
    <definedName name="TpteArce" hidden="1">#REF!</definedName>
    <definedName name="TpteST2" localSheetId="1" hidden="1">#REF!</definedName>
    <definedName name="TpteST2" localSheetId="2" hidden="1">#REF!</definedName>
    <definedName name="TpteST2" localSheetId="3" hidden="1">#REF!</definedName>
    <definedName name="TpteST2" localSheetId="4" hidden="1">#REF!</definedName>
    <definedName name="TpteST2" localSheetId="5" hidden="1">#REF!</definedName>
    <definedName name="TpteST2" localSheetId="6" hidden="1">#REF!</definedName>
    <definedName name="TpteST2" localSheetId="7" hidden="1">#REF!</definedName>
    <definedName name="TpteST2" localSheetId="8" hidden="1">#REF!</definedName>
    <definedName name="TpteST2" localSheetId="9" hidden="1">#REF!</definedName>
    <definedName name="TpteST2" hidden="1">#REF!</definedName>
    <definedName name="TS">#N/A</definedName>
    <definedName name="Tytuł" localSheetId="1">#REF!</definedName>
    <definedName name="Tytuł" localSheetId="2">#REF!</definedName>
    <definedName name="Tytuł" localSheetId="3">#REF!</definedName>
    <definedName name="Tytuł" localSheetId="4">#REF!</definedName>
    <definedName name="Tytuł" localSheetId="5">#REF!</definedName>
    <definedName name="Tytuł" localSheetId="6">#REF!</definedName>
    <definedName name="Tytuł" localSheetId="7">#REF!</definedName>
    <definedName name="Tytuł" localSheetId="8">#REF!</definedName>
    <definedName name="Tytuł" localSheetId="9">#REF!</definedName>
    <definedName name="Tytuł" localSheetId="0">#REF!</definedName>
    <definedName name="Tytuł">#REF!</definedName>
    <definedName name="_xlnm.Print_Titles" localSheetId="2">'Br. Drogowa'!$2:$4</definedName>
    <definedName name="_xlnm.Print_Titles" localSheetId="3">'Br. el. ośw DG i DW'!$2:$4</definedName>
    <definedName name="_xlnm.Print_Titles" localSheetId="4">'Br. el. ośw DK32'!$2:$4</definedName>
    <definedName name="_xlnm.Print_Titles" localSheetId="5">'Br. el. przebud. kolizji'!$2:$4</definedName>
    <definedName name="_xlnm.Print_Titles" localSheetId="6">'Br. sanitarna'!$2:$4</definedName>
    <definedName name="_xlnm.Print_Titles" localSheetId="7">'Br. sanitarna (DRENAŻ)'!$2:$4</definedName>
    <definedName name="_xlnm.Print_Titles" localSheetId="8">'Br. sanitarna (WODOCIĄG)'!$2:$4</definedName>
    <definedName name="_xlnm.Print_Titles" localSheetId="9">'Br. telekomunikacyjna'!$2:$4</definedName>
    <definedName name="_xlnm.Print_Titles">#REF!</definedName>
    <definedName name="USD" localSheetId="1">#REF!</definedName>
    <definedName name="USD" localSheetId="2">#REF!</definedName>
    <definedName name="USD" localSheetId="3">#REF!</definedName>
    <definedName name="USD" localSheetId="4">#REF!</definedName>
    <definedName name="USD" localSheetId="5">#REF!</definedName>
    <definedName name="USD" localSheetId="6">#REF!</definedName>
    <definedName name="USD" localSheetId="7">#REF!</definedName>
    <definedName name="USD" localSheetId="8">#REF!</definedName>
    <definedName name="USD" localSheetId="9">#REF!</definedName>
    <definedName name="USD">#REF!</definedName>
    <definedName name="usd." localSheetId="1">#REF!</definedName>
    <definedName name="usd." localSheetId="2">#REF!</definedName>
    <definedName name="usd." localSheetId="3">#REF!</definedName>
    <definedName name="usd." localSheetId="4">#REF!</definedName>
    <definedName name="usd." localSheetId="5">#REF!</definedName>
    <definedName name="usd." localSheetId="6">#REF!</definedName>
    <definedName name="usd." localSheetId="7">#REF!</definedName>
    <definedName name="usd." localSheetId="8">#REF!</definedName>
    <definedName name="usd." localSheetId="9">#REF!</definedName>
    <definedName name="usd.">#REF!</definedName>
    <definedName name="waluta">#REF!</definedName>
    <definedName name="wewaeadzD" localSheetId="1">#REF!</definedName>
    <definedName name="wewaeadzD" localSheetId="2">#REF!</definedName>
    <definedName name="wewaeadzD" localSheetId="3">#REF!</definedName>
    <definedName name="wewaeadzD" localSheetId="4">#REF!</definedName>
    <definedName name="wewaeadzD" localSheetId="5">#REF!</definedName>
    <definedName name="wewaeadzD" localSheetId="6">#REF!</definedName>
    <definedName name="wewaeadzD" localSheetId="7">#REF!</definedName>
    <definedName name="wewaeadzD" localSheetId="8">#REF!</definedName>
    <definedName name="wewaeadzD" localSheetId="9">#REF!</definedName>
    <definedName name="wewaeadzD" localSheetId="0">#REF!</definedName>
    <definedName name="wewaeadzD">#REF!</definedName>
    <definedName name="wfohsdgkfdg" localSheetId="1">#REF!</definedName>
    <definedName name="wfohsdgkfdg" localSheetId="2">#REF!</definedName>
    <definedName name="wfohsdgkfdg" localSheetId="3">#REF!</definedName>
    <definedName name="wfohsdgkfdg" localSheetId="4">#REF!</definedName>
    <definedName name="wfohsdgkfdg" localSheetId="5">#REF!</definedName>
    <definedName name="wfohsdgkfdg" localSheetId="6">#REF!</definedName>
    <definedName name="wfohsdgkfdg" localSheetId="7">#REF!</definedName>
    <definedName name="wfohsdgkfdg" localSheetId="8">#REF!</definedName>
    <definedName name="wfohsdgkfdg" localSheetId="9">#REF!</definedName>
    <definedName name="wfohsdgkfdg" localSheetId="0">#REF!</definedName>
    <definedName name="wfohsdgkfdg">#REF!</definedName>
    <definedName name="wpis" localSheetId="1">#REF!</definedName>
    <definedName name="wpis" localSheetId="2">#REF!</definedName>
    <definedName name="wpis" localSheetId="3">#REF!</definedName>
    <definedName name="wpis" localSheetId="4">#REF!</definedName>
    <definedName name="wpis" localSheetId="5">#REF!</definedName>
    <definedName name="wpis" localSheetId="6">#REF!</definedName>
    <definedName name="wpis" localSheetId="7">#REF!</definedName>
    <definedName name="wpis" localSheetId="8">#REF!</definedName>
    <definedName name="wpis" localSheetId="9">#REF!</definedName>
    <definedName name="wpis">#REF!</definedName>
    <definedName name="ws" localSheetId="1">#REF!</definedName>
    <definedName name="ws" localSheetId="2">#REF!</definedName>
    <definedName name="ws" localSheetId="3">#REF!</definedName>
    <definedName name="ws" localSheetId="4">#REF!</definedName>
    <definedName name="ws" localSheetId="5">#REF!</definedName>
    <definedName name="ws" localSheetId="6">#REF!</definedName>
    <definedName name="ws" localSheetId="7">#REF!</definedName>
    <definedName name="ws" localSheetId="8">#REF!</definedName>
    <definedName name="ws" localSheetId="9">#REF!</definedName>
    <definedName name="ws">#REF!</definedName>
    <definedName name="WspKorA" localSheetId="1">#REF!</definedName>
    <definedName name="WspKorA" localSheetId="2">#REF!</definedName>
    <definedName name="WspKorA" localSheetId="3">#REF!</definedName>
    <definedName name="WspKorA" localSheetId="4">#REF!</definedName>
    <definedName name="WspKorA" localSheetId="5">#REF!</definedName>
    <definedName name="WspKorA" localSheetId="6">#REF!</definedName>
    <definedName name="WspKorA" localSheetId="7">#REF!</definedName>
    <definedName name="WspKorA" localSheetId="8">#REF!</definedName>
    <definedName name="WspKorA" localSheetId="9">#REF!</definedName>
    <definedName name="WspKorA">#REF!</definedName>
    <definedName name="WspKorB" localSheetId="1">#REF!</definedName>
    <definedName name="WspKorB" localSheetId="2">#REF!</definedName>
    <definedName name="WspKorB" localSheetId="3">#REF!</definedName>
    <definedName name="WspKorB" localSheetId="4">#REF!</definedName>
    <definedName name="WspKorB" localSheetId="5">#REF!</definedName>
    <definedName name="WspKorB" localSheetId="6">#REF!</definedName>
    <definedName name="WspKorB" localSheetId="7">#REF!</definedName>
    <definedName name="WspKorB" localSheetId="8">#REF!</definedName>
    <definedName name="WspKorB" localSheetId="9">#REF!</definedName>
    <definedName name="WspKorB">#REF!</definedName>
    <definedName name="WspKorC" localSheetId="1">#REF!</definedName>
    <definedName name="WspKorC" localSheetId="2">#REF!</definedName>
    <definedName name="WspKorC" localSheetId="3">#REF!</definedName>
    <definedName name="WspKorC" localSheetId="4">#REF!</definedName>
    <definedName name="WspKorC" localSheetId="5">#REF!</definedName>
    <definedName name="WspKorC" localSheetId="6">#REF!</definedName>
    <definedName name="WspKorC" localSheetId="7">#REF!</definedName>
    <definedName name="WspKorC" localSheetId="8">#REF!</definedName>
    <definedName name="WspKorC" localSheetId="9">#REF!</definedName>
    <definedName name="WspKorC">#REF!</definedName>
    <definedName name="WspKorD" localSheetId="1">#REF!</definedName>
    <definedName name="WspKorD" localSheetId="2">#REF!</definedName>
    <definedName name="WspKorD" localSheetId="3">#REF!</definedName>
    <definedName name="WspKorD" localSheetId="4">#REF!</definedName>
    <definedName name="WspKorD" localSheetId="5">#REF!</definedName>
    <definedName name="WspKorD" localSheetId="6">#REF!</definedName>
    <definedName name="WspKorD" localSheetId="7">#REF!</definedName>
    <definedName name="WspKorD" localSheetId="8">#REF!</definedName>
    <definedName name="WspKorD" localSheetId="9">#REF!</definedName>
    <definedName name="WspKorD">#REF!</definedName>
    <definedName name="WszystkieFirmy" localSheetId="1">#REF!</definedName>
    <definedName name="WszystkieFirmy" localSheetId="2">#REF!</definedName>
    <definedName name="WszystkieFirmy" localSheetId="3">#REF!</definedName>
    <definedName name="WszystkieFirmy" localSheetId="4">#REF!</definedName>
    <definedName name="WszystkieFirmy" localSheetId="5">#REF!</definedName>
    <definedName name="WszystkieFirmy" localSheetId="6">#REF!</definedName>
    <definedName name="WszystkieFirmy" localSheetId="7">#REF!</definedName>
    <definedName name="WszystkieFirmy" localSheetId="8">#REF!</definedName>
    <definedName name="WszystkieFirmy" localSheetId="9">#REF!</definedName>
    <definedName name="WszystkieFirmy">#REF!</definedName>
    <definedName name="wy">#REF!</definedName>
    <definedName name="Wykonanie_nasypów_mechanicznie_z_gruntu_kat._I_VI" localSheetId="1">#REF!</definedName>
    <definedName name="Wykonanie_nasypów_mechanicznie_z_gruntu_kat._I_VI" localSheetId="2">#REF!</definedName>
    <definedName name="Wykonanie_nasypów_mechanicznie_z_gruntu_kat._I_VI" localSheetId="3">#REF!</definedName>
    <definedName name="Wykonanie_nasypów_mechanicznie_z_gruntu_kat._I_VI" localSheetId="4">#REF!</definedName>
    <definedName name="Wykonanie_nasypów_mechanicznie_z_gruntu_kat._I_VI" localSheetId="5">#REF!</definedName>
    <definedName name="Wykonanie_nasypów_mechanicznie_z_gruntu_kat._I_VI" localSheetId="6">#REF!</definedName>
    <definedName name="Wykonanie_nasypów_mechanicznie_z_gruntu_kat._I_VI" localSheetId="7">#REF!</definedName>
    <definedName name="Wykonanie_nasypów_mechanicznie_z_gruntu_kat._I_VI" localSheetId="8">#REF!</definedName>
    <definedName name="Wykonanie_nasypów_mechanicznie_z_gruntu_kat._I_VI" localSheetId="9">#REF!</definedName>
    <definedName name="Wykonanie_nasypów_mechanicznie_z_gruntu_kat._I_VI" localSheetId="0">#REF!</definedName>
    <definedName name="Wykonanie_nasypów_mechanicznie_z_gruntu_kat._I_VI">#REF!</definedName>
    <definedName name="ZB" localSheetId="1">#REF!</definedName>
    <definedName name="ZB" localSheetId="2">#REF!</definedName>
    <definedName name="ZB" localSheetId="3">#REF!</definedName>
    <definedName name="ZB" localSheetId="4">#REF!</definedName>
    <definedName name="ZB" localSheetId="5">#REF!</definedName>
    <definedName name="ZB" localSheetId="6">#REF!</definedName>
    <definedName name="ZB" localSheetId="7">#REF!</definedName>
    <definedName name="ZB" localSheetId="8">#REF!</definedName>
    <definedName name="ZB" localSheetId="9">#REF!</definedName>
    <definedName name="ZB" localSheetId="0">#REF!</definedName>
    <definedName name="ZB">#REF!</definedName>
    <definedName name="zb." localSheetId="1">#REF!</definedName>
    <definedName name="zb." localSheetId="2">#REF!</definedName>
    <definedName name="zb." localSheetId="3">#REF!</definedName>
    <definedName name="zb." localSheetId="4">#REF!</definedName>
    <definedName name="zb." localSheetId="5">#REF!</definedName>
    <definedName name="zb." localSheetId="6">#REF!</definedName>
    <definedName name="zb." localSheetId="7">#REF!</definedName>
    <definedName name="zb." localSheetId="8">#REF!</definedName>
    <definedName name="zb." localSheetId="9">#REF!</definedName>
    <definedName name="zb." localSheetId="0">#REF!</definedName>
    <definedName name="zb.">#REF!</definedName>
    <definedName name="ZB_BE" localSheetId="1">#REF!</definedName>
    <definedName name="ZB_BE" localSheetId="2">#REF!</definedName>
    <definedName name="ZB_BE" localSheetId="3">#REF!</definedName>
    <definedName name="ZB_BE" localSheetId="4">#REF!</definedName>
    <definedName name="ZB_BE" localSheetId="5">#REF!</definedName>
    <definedName name="ZB_BE" localSheetId="6">#REF!</definedName>
    <definedName name="ZB_BE" localSheetId="7">#REF!</definedName>
    <definedName name="ZB_BE" localSheetId="8">#REF!</definedName>
    <definedName name="ZB_BE" localSheetId="9">#REF!</definedName>
    <definedName name="ZB_BE">#REF!</definedName>
    <definedName name="ZB_LA" localSheetId="1">#REF!</definedName>
    <definedName name="ZB_LA" localSheetId="2">#REF!</definedName>
    <definedName name="ZB_LA" localSheetId="3">#REF!</definedName>
    <definedName name="ZB_LA" localSheetId="4">#REF!</definedName>
    <definedName name="ZB_LA" localSheetId="5">#REF!</definedName>
    <definedName name="ZB_LA" localSheetId="6">#REF!</definedName>
    <definedName name="ZB_LA" localSheetId="7">#REF!</definedName>
    <definedName name="ZB_LA" localSheetId="8">#REF!</definedName>
    <definedName name="ZB_LA" localSheetId="9">#REF!</definedName>
    <definedName name="ZB_LA">#REF!</definedName>
    <definedName name="zb_ma" localSheetId="1">#REF!</definedName>
    <definedName name="zb_ma" localSheetId="2">#REF!</definedName>
    <definedName name="zb_ma" localSheetId="3">#REF!</definedName>
    <definedName name="zb_ma" localSheetId="4">#REF!</definedName>
    <definedName name="zb_ma" localSheetId="5">#REF!</definedName>
    <definedName name="zb_ma" localSheetId="6">#REF!</definedName>
    <definedName name="zb_ma" localSheetId="7">#REF!</definedName>
    <definedName name="zb_ma" localSheetId="8">#REF!</definedName>
    <definedName name="zb_ma" localSheetId="9">#REF!</definedName>
    <definedName name="zb_ma" localSheetId="0">#REF!</definedName>
    <definedName name="zb_ma">#REF!</definedName>
    <definedName name="zb_mo" localSheetId="1">#REF!</definedName>
    <definedName name="zb_mo" localSheetId="2">#REF!</definedName>
    <definedName name="zb_mo" localSheetId="3">#REF!</definedName>
    <definedName name="zb_mo" localSheetId="4">#REF!</definedName>
    <definedName name="zb_mo" localSheetId="5">#REF!</definedName>
    <definedName name="zb_mo" localSheetId="6">#REF!</definedName>
    <definedName name="zb_mo" localSheetId="7">#REF!</definedName>
    <definedName name="zb_mo" localSheetId="8">#REF!</definedName>
    <definedName name="zb_mo" localSheetId="9">#REF!</definedName>
    <definedName name="zb_mo" localSheetId="0">#REF!</definedName>
    <definedName name="zb_mo">#REF!</definedName>
    <definedName name="zb_mon" localSheetId="1">#REF!</definedName>
    <definedName name="zb_mon" localSheetId="2">#REF!</definedName>
    <definedName name="zb_mon" localSheetId="3">#REF!</definedName>
    <definedName name="zb_mon" localSheetId="4">#REF!</definedName>
    <definedName name="zb_mon" localSheetId="5">#REF!</definedName>
    <definedName name="zb_mon" localSheetId="6">#REF!</definedName>
    <definedName name="zb_mon" localSheetId="7">#REF!</definedName>
    <definedName name="zb_mon" localSheetId="8">#REF!</definedName>
    <definedName name="zb_mon" localSheetId="9">#REF!</definedName>
    <definedName name="zb_mon">#REF!</definedName>
    <definedName name="ZB_PF" localSheetId="1">#REF!</definedName>
    <definedName name="ZB_PF" localSheetId="2">#REF!</definedName>
    <definedName name="ZB_PF" localSheetId="3">#REF!</definedName>
    <definedName name="ZB_PF" localSheetId="4">#REF!</definedName>
    <definedName name="ZB_PF" localSheetId="5">#REF!</definedName>
    <definedName name="ZB_PF" localSheetId="6">#REF!</definedName>
    <definedName name="ZB_PF" localSheetId="7">#REF!</definedName>
    <definedName name="ZB_PF" localSheetId="8">#REF!</definedName>
    <definedName name="ZB_PF" localSheetId="9">#REF!</definedName>
    <definedName name="ZB_PF">#REF!</definedName>
    <definedName name="zb_rg" localSheetId="1">#REF!</definedName>
    <definedName name="zb_rg" localSheetId="2">#REF!</definedName>
    <definedName name="zb_rg" localSheetId="3">#REF!</definedName>
    <definedName name="zb_rg" localSheetId="4">#REF!</definedName>
    <definedName name="zb_rg" localSheetId="5">#REF!</definedName>
    <definedName name="zb_rg" localSheetId="6">#REF!</definedName>
    <definedName name="zb_rg" localSheetId="7">#REF!</definedName>
    <definedName name="zb_rg" localSheetId="8">#REF!</definedName>
    <definedName name="zb_rg" localSheetId="9">#REF!</definedName>
    <definedName name="zb_rg" localSheetId="0">#REF!</definedName>
    <definedName name="zb_rg">#REF!</definedName>
    <definedName name="zb_rg." localSheetId="1">#REF!</definedName>
    <definedName name="zb_rg." localSheetId="2">#REF!</definedName>
    <definedName name="zb_rg." localSheetId="3">#REF!</definedName>
    <definedName name="zb_rg." localSheetId="4">#REF!</definedName>
    <definedName name="zb_rg." localSheetId="5">#REF!</definedName>
    <definedName name="zb_rg." localSheetId="6">#REF!</definedName>
    <definedName name="zb_rg." localSheetId="7">#REF!</definedName>
    <definedName name="zb_rg." localSheetId="8">#REF!</definedName>
    <definedName name="zb_rg." localSheetId="9">#REF!</definedName>
    <definedName name="zb_rg." localSheetId="0">#REF!</definedName>
    <definedName name="zb_rg.">#REF!</definedName>
    <definedName name="zb_s">#REF!</definedName>
    <definedName name="ZB_SC" localSheetId="1">#REF!</definedName>
    <definedName name="ZB_SC" localSheetId="2">#REF!</definedName>
    <definedName name="ZB_SC" localSheetId="3">#REF!</definedName>
    <definedName name="ZB_SC" localSheetId="4">#REF!</definedName>
    <definedName name="ZB_SC" localSheetId="5">#REF!</definedName>
    <definedName name="ZB_SC" localSheetId="6">#REF!</definedName>
    <definedName name="ZB_SC" localSheetId="7">#REF!</definedName>
    <definedName name="ZB_SC" localSheetId="8">#REF!</definedName>
    <definedName name="ZB_SC" localSheetId="9">#REF!</definedName>
    <definedName name="ZB_SC" localSheetId="0">#REF!</definedName>
    <definedName name="ZB_SC">#REF!</definedName>
    <definedName name="ZB_SCH" localSheetId="1">#REF!</definedName>
    <definedName name="ZB_SCH" localSheetId="2">#REF!</definedName>
    <definedName name="ZB_SCH" localSheetId="3">#REF!</definedName>
    <definedName name="ZB_SCH" localSheetId="4">#REF!</definedName>
    <definedName name="ZB_SCH" localSheetId="5">#REF!</definedName>
    <definedName name="ZB_SCH" localSheetId="6">#REF!</definedName>
    <definedName name="ZB_SCH" localSheetId="7">#REF!</definedName>
    <definedName name="ZB_SCH" localSheetId="8">#REF!</definedName>
    <definedName name="ZB_SCH" localSheetId="9">#REF!</definedName>
    <definedName name="ZB_SCH" localSheetId="0">#REF!</definedName>
    <definedName name="ZB_SCH">#REF!</definedName>
    <definedName name="ZB_SP" localSheetId="1">#REF!</definedName>
    <definedName name="ZB_SP" localSheetId="2">#REF!</definedName>
    <definedName name="ZB_SP" localSheetId="3">#REF!</definedName>
    <definedName name="ZB_SP" localSheetId="4">#REF!</definedName>
    <definedName name="ZB_SP" localSheetId="5">#REF!</definedName>
    <definedName name="ZB_SP" localSheetId="6">#REF!</definedName>
    <definedName name="ZB_SP" localSheetId="7">#REF!</definedName>
    <definedName name="ZB_SP" localSheetId="8">#REF!</definedName>
    <definedName name="ZB_SP" localSheetId="9">#REF!</definedName>
    <definedName name="ZB_SP" localSheetId="0">#REF!</definedName>
    <definedName name="ZB_SP">#REF!</definedName>
    <definedName name="ZB_ST" localSheetId="1">#REF!</definedName>
    <definedName name="ZB_ST" localSheetId="2">#REF!</definedName>
    <definedName name="ZB_ST" localSheetId="3">#REF!</definedName>
    <definedName name="ZB_ST" localSheetId="4">#REF!</definedName>
    <definedName name="ZB_ST" localSheetId="5">#REF!</definedName>
    <definedName name="ZB_ST" localSheetId="6">#REF!</definedName>
    <definedName name="ZB_ST" localSheetId="7">#REF!</definedName>
    <definedName name="ZB_ST" localSheetId="8">#REF!</definedName>
    <definedName name="ZB_ST" localSheetId="9">#REF!</definedName>
    <definedName name="ZB_ST">#REF!</definedName>
    <definedName name="zb_stf" localSheetId="1">#REF!</definedName>
    <definedName name="zb_stf" localSheetId="2">#REF!</definedName>
    <definedName name="zb_stf" localSheetId="3">#REF!</definedName>
    <definedName name="zb_stf" localSheetId="4">#REF!</definedName>
    <definedName name="zb_stf" localSheetId="5">#REF!</definedName>
    <definedName name="zb_stf" localSheetId="6">#REF!</definedName>
    <definedName name="zb_stf" localSheetId="7">#REF!</definedName>
    <definedName name="zb_stf" localSheetId="8">#REF!</definedName>
    <definedName name="zb_stf" localSheetId="9">#REF!</definedName>
    <definedName name="zb_stf" localSheetId="0">#REF!</definedName>
    <definedName name="zb_stf">#REF!</definedName>
    <definedName name="zb_stop" localSheetId="1">#REF!</definedName>
    <definedName name="zb_stop" localSheetId="2">#REF!</definedName>
    <definedName name="zb_stop" localSheetId="3">#REF!</definedName>
    <definedName name="zb_stop" localSheetId="4">#REF!</definedName>
    <definedName name="zb_stop" localSheetId="5">#REF!</definedName>
    <definedName name="zb_stop" localSheetId="6">#REF!</definedName>
    <definedName name="zb_stop" localSheetId="7">#REF!</definedName>
    <definedName name="zb_stop" localSheetId="8">#REF!</definedName>
    <definedName name="zb_stop" localSheetId="9">#REF!</definedName>
    <definedName name="zb_stop" localSheetId="0">#REF!</definedName>
    <definedName name="zb_stop">#REF!</definedName>
    <definedName name="zb_w">#REF!</definedName>
    <definedName name="ziemne1" localSheetId="1">#REF!</definedName>
    <definedName name="ziemne1" localSheetId="2">#REF!</definedName>
    <definedName name="ziemne1" localSheetId="3">#REF!</definedName>
    <definedName name="ziemne1" localSheetId="4">#REF!</definedName>
    <definedName name="ziemne1" localSheetId="5">#REF!</definedName>
    <definedName name="ziemne1" localSheetId="6">#REF!</definedName>
    <definedName name="ziemne1" localSheetId="7">#REF!</definedName>
    <definedName name="ziemne1" localSheetId="8">#REF!</definedName>
    <definedName name="ziemne1" localSheetId="9">#REF!</definedName>
    <definedName name="ziemne1" localSheetId="0">#REF!</definedName>
    <definedName name="ziemne1">#REF!</definedName>
    <definedName name="zzzzzzzzzzzzzz" localSheetId="1">#REF!</definedName>
    <definedName name="zzzzzzzzzzzzzz" localSheetId="2">#REF!</definedName>
    <definedName name="zzzzzzzzzzzzzz" localSheetId="3">#REF!</definedName>
    <definedName name="zzzzzzzzzzzzzz" localSheetId="4">#REF!</definedName>
    <definedName name="zzzzzzzzzzzzzz" localSheetId="5">#REF!</definedName>
    <definedName name="zzzzzzzzzzzzzz" localSheetId="6">#REF!</definedName>
    <definedName name="zzzzzzzzzzzzzz" localSheetId="7">#REF!</definedName>
    <definedName name="zzzzzzzzzzzzzz" localSheetId="8">#REF!</definedName>
    <definedName name="zzzzzzzzzzzzzz" localSheetId="9">#REF!</definedName>
    <definedName name="zzzzzzzzzzzzzz" localSheetId="0">#REF!</definedName>
    <definedName name="zzzzzzzzz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5" i="4" l="1"/>
  <c r="H127" i="4"/>
  <c r="A129" i="4"/>
  <c r="A127" i="4"/>
  <c r="H10" i="5" l="1"/>
  <c r="H40" i="9"/>
  <c r="H41" i="9" s="1"/>
  <c r="A40" i="9"/>
  <c r="F9" i="4"/>
  <c r="H9" i="5" l="1"/>
  <c r="H8" i="5" l="1"/>
  <c r="H11" i="5" l="1"/>
  <c r="H12" i="5" s="1"/>
  <c r="H13" i="5" l="1"/>
  <c r="H141" i="4"/>
  <c r="H140" i="4"/>
  <c r="H139" i="4"/>
  <c r="H126" i="4" l="1"/>
  <c r="C3" i="6" l="1"/>
  <c r="D3" i="6" s="1"/>
  <c r="H196" i="4"/>
  <c r="H197" i="4"/>
  <c r="H198" i="4"/>
  <c r="H195" i="4"/>
  <c r="H193" i="4"/>
  <c r="H192" i="4"/>
  <c r="H186" i="4"/>
  <c r="H187" i="4"/>
  <c r="H188" i="4"/>
  <c r="H189" i="4"/>
  <c r="H185" i="4"/>
  <c r="H180" i="4"/>
  <c r="H181" i="4"/>
  <c r="H182" i="4"/>
  <c r="H183" i="4"/>
  <c r="H179" i="4"/>
  <c r="H177" i="4"/>
  <c r="H176" i="4"/>
  <c r="H172" i="4"/>
  <c r="H173" i="4"/>
  <c r="H174" i="4"/>
  <c r="H171" i="4"/>
  <c r="H169" i="4"/>
  <c r="H168" i="4"/>
  <c r="H165" i="4"/>
  <c r="H166" i="4"/>
  <c r="H164" i="4"/>
  <c r="H162" i="4"/>
  <c r="H145" i="4"/>
  <c r="H143" i="4"/>
  <c r="H130" i="4"/>
  <c r="H131" i="4"/>
  <c r="H132" i="4"/>
  <c r="H133" i="4"/>
  <c r="H134" i="4"/>
  <c r="H135" i="4"/>
  <c r="H136" i="4"/>
  <c r="H137" i="4"/>
  <c r="H138" i="4"/>
  <c r="H129" i="4"/>
  <c r="H123" i="4"/>
  <c r="H124" i="4"/>
  <c r="H125" i="4"/>
  <c r="H122" i="4"/>
  <c r="H54" i="4"/>
  <c r="H52" i="4"/>
  <c r="H36" i="4"/>
  <c r="H35" i="4"/>
  <c r="H26" i="4"/>
  <c r="H27" i="4"/>
  <c r="H28" i="4"/>
  <c r="H29" i="4"/>
  <c r="H30" i="4"/>
  <c r="H31" i="4"/>
  <c r="H32" i="4"/>
  <c r="H33" i="4"/>
  <c r="H25" i="4"/>
  <c r="H13" i="4"/>
  <c r="H14" i="4"/>
  <c r="H15" i="4"/>
  <c r="H16" i="4"/>
  <c r="H17" i="4"/>
  <c r="H18" i="4"/>
  <c r="H19" i="4"/>
  <c r="H20" i="4"/>
  <c r="H21" i="4"/>
  <c r="H22" i="4"/>
  <c r="H23" i="4"/>
  <c r="H12" i="4"/>
  <c r="H9" i="4"/>
  <c r="H10" i="4"/>
  <c r="H8" i="4"/>
  <c r="H23" i="15"/>
  <c r="H24" i="15"/>
  <c r="H25" i="15"/>
  <c r="H26" i="15"/>
  <c r="H27" i="15"/>
  <c r="H28" i="15"/>
  <c r="H29" i="15"/>
  <c r="H19" i="15"/>
  <c r="H22" i="15"/>
  <c r="H30" i="15" s="1"/>
  <c r="H18" i="15"/>
  <c r="H20" i="15" s="1"/>
  <c r="H7" i="15"/>
  <c r="H8" i="15"/>
  <c r="H9" i="15"/>
  <c r="H10" i="15"/>
  <c r="H11" i="15"/>
  <c r="H12" i="15"/>
  <c r="H13" i="15"/>
  <c r="H14" i="15"/>
  <c r="H15" i="15"/>
  <c r="H6" i="15"/>
  <c r="H16" i="15" s="1"/>
  <c r="H7" i="13"/>
  <c r="H8" i="13" s="1"/>
  <c r="H28" i="13"/>
  <c r="H29" i="13"/>
  <c r="H30" i="13"/>
  <c r="H27" i="13"/>
  <c r="H18" i="13"/>
  <c r="H19" i="13"/>
  <c r="H20" i="13"/>
  <c r="H21" i="13"/>
  <c r="H22" i="13"/>
  <c r="H23" i="13"/>
  <c r="H24" i="13"/>
  <c r="H17" i="13"/>
  <c r="H11" i="13"/>
  <c r="H12" i="13"/>
  <c r="H13" i="13"/>
  <c r="H14" i="13"/>
  <c r="H10" i="13"/>
  <c r="H24" i="12"/>
  <c r="H18" i="12"/>
  <c r="H19" i="12"/>
  <c r="H21" i="12" s="1"/>
  <c r="H20" i="12"/>
  <c r="H23" i="12"/>
  <c r="H17" i="12"/>
  <c r="H11" i="12"/>
  <c r="H12" i="12"/>
  <c r="H13" i="12"/>
  <c r="H14" i="12"/>
  <c r="H7" i="12"/>
  <c r="H8" i="12" s="1"/>
  <c r="H10" i="12"/>
  <c r="H15" i="12" s="1"/>
  <c r="H7" i="11"/>
  <c r="H8" i="11" s="1"/>
  <c r="H28" i="11"/>
  <c r="H27" i="11"/>
  <c r="H19" i="11"/>
  <c r="H20" i="11"/>
  <c r="H21" i="11"/>
  <c r="H22" i="11"/>
  <c r="H23" i="11"/>
  <c r="H24" i="11"/>
  <c r="H18" i="11"/>
  <c r="H25" i="11" s="1"/>
  <c r="H11" i="11"/>
  <c r="H12" i="11"/>
  <c r="H13" i="11"/>
  <c r="H14" i="11"/>
  <c r="H15" i="11"/>
  <c r="H10" i="11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11" i="9"/>
  <c r="H8" i="9"/>
  <c r="H7" i="9"/>
  <c r="H51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10" i="8"/>
  <c r="H7" i="8"/>
  <c r="H8" i="8" s="1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45" i="7"/>
  <c r="H8" i="7"/>
  <c r="H99" i="7" s="1"/>
  <c r="H100" i="7" s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7" i="7"/>
  <c r="H158" i="4"/>
  <c r="H156" i="4"/>
  <c r="H154" i="4"/>
  <c r="H153" i="4"/>
  <c r="H152" i="4"/>
  <c r="H150" i="4"/>
  <c r="H149" i="4"/>
  <c r="H118" i="4"/>
  <c r="H117" i="4"/>
  <c r="H115" i="4"/>
  <c r="H114" i="4"/>
  <c r="H112" i="4"/>
  <c r="H111" i="4"/>
  <c r="H110" i="4"/>
  <c r="H106" i="4"/>
  <c r="H90" i="4"/>
  <c r="H104" i="4"/>
  <c r="H103" i="4"/>
  <c r="H102" i="4"/>
  <c r="H98" i="4"/>
  <c r="H97" i="4"/>
  <c r="H96" i="4"/>
  <c r="H94" i="4"/>
  <c r="H93" i="4"/>
  <c r="H92" i="4"/>
  <c r="H86" i="4"/>
  <c r="H85" i="4"/>
  <c r="H83" i="4"/>
  <c r="H67" i="4"/>
  <c r="H66" i="4"/>
  <c r="H81" i="4"/>
  <c r="H80" i="4"/>
  <c r="H79" i="4"/>
  <c r="H78" i="4"/>
  <c r="H76" i="4"/>
  <c r="H75" i="4"/>
  <c r="H74" i="4"/>
  <c r="H73" i="4"/>
  <c r="H71" i="4"/>
  <c r="H70" i="4"/>
  <c r="H31" i="15" l="1"/>
  <c r="C5" i="6"/>
  <c r="D5" i="6" s="1"/>
  <c r="H32" i="15"/>
  <c r="H33" i="15" s="1"/>
  <c r="H25" i="13"/>
  <c r="H15" i="13"/>
  <c r="H25" i="12"/>
  <c r="H29" i="11"/>
  <c r="H16" i="11"/>
  <c r="H9" i="9"/>
  <c r="H52" i="8"/>
  <c r="H53" i="8" s="1"/>
  <c r="H101" i="7"/>
  <c r="H102" i="7" s="1"/>
  <c r="H37" i="9"/>
  <c r="H26" i="12"/>
  <c r="H27" i="12" s="1"/>
  <c r="H146" i="4"/>
  <c r="H55" i="4"/>
  <c r="H100" i="4"/>
  <c r="H107" i="4" s="1"/>
  <c r="H199" i="4"/>
  <c r="H31" i="13"/>
  <c r="H32" i="13"/>
  <c r="H33" i="13" s="1"/>
  <c r="H34" i="13" s="1"/>
  <c r="H159" i="4"/>
  <c r="H119" i="4"/>
  <c r="H54" i="8"/>
  <c r="H63" i="4"/>
  <c r="H62" i="4"/>
  <c r="H61" i="4"/>
  <c r="H60" i="4"/>
  <c r="H48" i="4"/>
  <c r="H47" i="4"/>
  <c r="H46" i="4"/>
  <c r="H45" i="4"/>
  <c r="H44" i="4"/>
  <c r="H43" i="4"/>
  <c r="H42" i="4"/>
  <c r="H41" i="4"/>
  <c r="H40" i="4"/>
  <c r="H38" i="4"/>
  <c r="A9" i="4"/>
  <c r="A10" i="4" s="1"/>
  <c r="A12" i="4" s="1"/>
  <c r="A10" i="15"/>
  <c r="A11" i="15" s="1"/>
  <c r="A12" i="15" s="1"/>
  <c r="A13" i="15" s="1"/>
  <c r="A14" i="15" s="1"/>
  <c r="A15" i="15" s="1"/>
  <c r="A17" i="15" s="1"/>
  <c r="A18" i="15" s="1"/>
  <c r="A19" i="15" s="1"/>
  <c r="A21" i="15" s="1"/>
  <c r="A22" i="15" s="1"/>
  <c r="A23" i="15" s="1"/>
  <c r="A24" i="15" s="1"/>
  <c r="A25" i="15" s="1"/>
  <c r="A26" i="15" s="1"/>
  <c r="A27" i="15" s="1"/>
  <c r="A28" i="15" s="1"/>
  <c r="A29" i="15" s="1"/>
  <c r="H30" i="11" l="1"/>
  <c r="H31" i="11"/>
  <c r="H32" i="11" s="1"/>
  <c r="H42" i="9"/>
  <c r="C6" i="6"/>
  <c r="D6" i="6" s="1"/>
  <c r="H49" i="4"/>
  <c r="A29" i="13"/>
  <c r="A30" i="13"/>
  <c r="A28" i="13"/>
  <c r="A27" i="13"/>
  <c r="A23" i="13"/>
  <c r="A24" i="13"/>
  <c r="A17" i="13"/>
  <c r="A23" i="12"/>
  <c r="A17" i="12"/>
  <c r="A18" i="11"/>
  <c r="A10" i="13"/>
  <c r="A11" i="13" s="1"/>
  <c r="A12" i="13" s="1"/>
  <c r="A13" i="13" s="1"/>
  <c r="A14" i="13" s="1"/>
  <c r="A18" i="13" s="1"/>
  <c r="A19" i="13" s="1"/>
  <c r="A20" i="13" s="1"/>
  <c r="A21" i="13" s="1"/>
  <c r="A22" i="13" s="1"/>
  <c r="A10" i="12"/>
  <c r="A11" i="12" s="1"/>
  <c r="A12" i="12" s="1"/>
  <c r="A13" i="12" s="1"/>
  <c r="A14" i="12" s="1"/>
  <c r="A18" i="12" s="1"/>
  <c r="A19" i="12" s="1"/>
  <c r="A20" i="12" s="1"/>
  <c r="A10" i="11"/>
  <c r="A11" i="11" s="1"/>
  <c r="A12" i="11" s="1"/>
  <c r="A13" i="11" s="1"/>
  <c r="A14" i="11" s="1"/>
  <c r="A15" i="11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45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8" i="7"/>
  <c r="C7" i="6" l="1"/>
  <c r="D7" i="6" s="1"/>
  <c r="H43" i="9"/>
  <c r="H44" i="9" s="1"/>
  <c r="A19" i="11"/>
  <c r="A20" i="11" s="1"/>
  <c r="A21" i="11" s="1"/>
  <c r="A22" i="11" s="1"/>
  <c r="A23" i="11" s="1"/>
  <c r="A24" i="11" s="1"/>
  <c r="A27" i="11" s="1"/>
  <c r="A28" i="11" s="1"/>
  <c r="A13" i="4" l="1"/>
  <c r="A14" i="4" s="1"/>
  <c r="A15" i="4" s="1"/>
  <c r="A16" i="4" l="1"/>
  <c r="A17" i="4" s="1"/>
  <c r="A18" i="4" s="1"/>
  <c r="A19" i="4" s="1"/>
  <c r="A20" i="4" s="1"/>
  <c r="A21" i="4" s="1"/>
  <c r="A22" i="4" s="1"/>
  <c r="A23" i="4" s="1"/>
  <c r="A25" i="4" s="1"/>
  <c r="A26" i="4" s="1"/>
  <c r="A27" i="4" s="1"/>
  <c r="A28" i="4" s="1"/>
  <c r="A29" i="4" s="1"/>
  <c r="A30" i="4" s="1"/>
  <c r="A31" i="4" l="1"/>
  <c r="A32" i="4" s="1"/>
  <c r="A33" i="4" s="1"/>
  <c r="A35" i="4" s="1"/>
  <c r="A36" i="4" s="1"/>
  <c r="A38" i="4" s="1"/>
  <c r="A40" i="4" s="1"/>
  <c r="A41" i="4" s="1"/>
  <c r="A42" i="4" s="1"/>
  <c r="A43" i="4" s="1"/>
  <c r="A44" i="4" s="1"/>
  <c r="A45" i="4" s="1"/>
  <c r="A46" i="4" s="1"/>
  <c r="A47" i="4" s="1"/>
  <c r="A48" i="4" s="1"/>
  <c r="A52" i="4" s="1"/>
  <c r="A54" i="4" l="1"/>
  <c r="A58" i="4" s="1"/>
  <c r="A60" i="4" s="1"/>
  <c r="A61" i="4" l="1"/>
  <c r="A62" i="4" s="1"/>
  <c r="A63" i="4" s="1"/>
  <c r="A65" i="4" s="1"/>
  <c r="A66" i="4" l="1"/>
  <c r="A67" i="4" l="1"/>
  <c r="A68" i="4" s="1"/>
  <c r="A70" i="4" s="1"/>
  <c r="A71" i="4" s="1"/>
  <c r="A73" i="4" s="1"/>
  <c r="A74" i="4" s="1"/>
  <c r="A75" i="4" l="1"/>
  <c r="A76" i="4" s="1"/>
  <c r="A78" i="4" s="1"/>
  <c r="A79" i="4" s="1"/>
  <c r="A80" i="4" s="1"/>
  <c r="A81" i="4" l="1"/>
  <c r="A83" i="4" s="1"/>
  <c r="A85" i="4" s="1"/>
  <c r="A86" i="4" s="1"/>
  <c r="A90" i="4" s="1"/>
  <c r="A92" i="4" s="1"/>
  <c r="A93" i="4" s="1"/>
  <c r="A94" i="4" s="1"/>
  <c r="A96" i="4" s="1"/>
  <c r="A97" i="4" s="1"/>
  <c r="A98" i="4" l="1"/>
  <c r="A100" i="4" s="1"/>
  <c r="A102" i="4" s="1"/>
  <c r="A103" i="4" s="1"/>
  <c r="A104" i="4" s="1"/>
  <c r="A106" i="4" s="1"/>
  <c r="A110" i="4" s="1"/>
  <c r="A111" i="4" s="1"/>
  <c r="A114" i="4" l="1"/>
  <c r="A112" i="4"/>
  <c r="A115" i="4" l="1"/>
  <c r="A117" i="4" s="1"/>
  <c r="A118" i="4" s="1"/>
  <c r="A122" i="4" s="1"/>
  <c r="A123" i="4" s="1"/>
  <c r="A124" i="4" s="1"/>
  <c r="A125" i="4" s="1"/>
  <c r="H68" i="4"/>
  <c r="H65" i="4"/>
  <c r="A130" i="4" l="1"/>
  <c r="A126" i="4"/>
  <c r="H58" i="4"/>
  <c r="H87" i="4" s="1"/>
  <c r="H200" i="4" s="1"/>
  <c r="A131" i="4" l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H201" i="4"/>
  <c r="H202" i="4" s="1"/>
  <c r="C4" i="6"/>
  <c r="A143" i="4" l="1"/>
  <c r="A145" i="4" s="1"/>
  <c r="A149" i="4" s="1"/>
  <c r="A150" i="4" s="1"/>
  <c r="A152" i="4" s="1"/>
  <c r="A153" i="4" s="1"/>
  <c r="A154" i="4" s="1"/>
  <c r="A156" i="4" s="1"/>
  <c r="A158" i="4" s="1"/>
  <c r="A162" i="4" s="1"/>
  <c r="A164" i="4" s="1"/>
  <c r="A165" i="4" s="1"/>
  <c r="A166" i="4" s="1"/>
  <c r="A168" i="4" s="1"/>
  <c r="A169" i="4" s="1"/>
  <c r="A171" i="4" s="1"/>
  <c r="A172" i="4" s="1"/>
  <c r="A173" i="4" s="1"/>
  <c r="A174" i="4" s="1"/>
  <c r="A176" i="4" s="1"/>
  <c r="A177" i="4" s="1"/>
  <c r="A179" i="4" s="1"/>
  <c r="A180" i="4" s="1"/>
  <c r="A181" i="4" s="1"/>
  <c r="A182" i="4" s="1"/>
  <c r="A183" i="4" s="1"/>
  <c r="A185" i="4" s="1"/>
  <c r="A186" i="4" s="1"/>
  <c r="A187" i="4" s="1"/>
  <c r="A188" i="4" s="1"/>
  <c r="A189" i="4" s="1"/>
  <c r="A190" i="4" s="1"/>
  <c r="A192" i="4" s="1"/>
  <c r="A193" i="4" s="1"/>
  <c r="A195" i="4" s="1"/>
  <c r="A196" i="4" s="1"/>
  <c r="A197" i="4" s="1"/>
  <c r="A198" i="4" s="1"/>
  <c r="D4" i="6"/>
  <c r="D8" i="6" s="1"/>
  <c r="D10" i="6" s="1"/>
  <c r="C8" i="6"/>
  <c r="C9" i="6" l="1"/>
  <c r="C10" i="6" s="1"/>
</calcChain>
</file>

<file path=xl/sharedStrings.xml><?xml version="1.0" encoding="utf-8"?>
<sst xmlns="http://schemas.openxmlformats.org/spreadsheetml/2006/main" count="1224" uniqueCount="474">
  <si>
    <t>Lp.</t>
  </si>
  <si>
    <t>Kod CPV</t>
  </si>
  <si>
    <t>Numer Specyfikacji Technicznej</t>
  </si>
  <si>
    <t>Wyszczególnienie elementów rozliczeniowych</t>
  </si>
  <si>
    <t>Jednostka</t>
  </si>
  <si>
    <t>Cena*</t>
  </si>
  <si>
    <t>Wartość*</t>
  </si>
  <si>
    <t>Nazwa</t>
  </si>
  <si>
    <t>Ilość</t>
  </si>
  <si>
    <t>PLN</t>
  </si>
  <si>
    <t>-</t>
  </si>
  <si>
    <t>45100000-8</t>
  </si>
  <si>
    <t>D.01.00.00</t>
  </si>
  <si>
    <t>D.01.01.01</t>
  </si>
  <si>
    <t>Odtworzenie  trasy  i punktów wysokościowych</t>
  </si>
  <si>
    <t>Wyznaczenie trasy i punktów wysokościowych w terenie równinnym</t>
  </si>
  <si>
    <t>km</t>
  </si>
  <si>
    <t>45112000-5</t>
  </si>
  <si>
    <t>szt.</t>
  </si>
  <si>
    <r>
      <t>m</t>
    </r>
    <r>
      <rPr>
        <vertAlign val="superscript"/>
        <sz val="9"/>
        <rFont val="Arial"/>
        <family val="2"/>
        <charset val="238"/>
      </rPr>
      <t>2</t>
    </r>
  </si>
  <si>
    <t>D.01.02.02</t>
  </si>
  <si>
    <r>
      <t>m</t>
    </r>
    <r>
      <rPr>
        <vertAlign val="superscript"/>
        <sz val="9"/>
        <rFont val="Arial"/>
        <family val="2"/>
        <charset val="238"/>
      </rPr>
      <t>3</t>
    </r>
  </si>
  <si>
    <t>45111100-9</t>
  </si>
  <si>
    <t>D.01.02.04</t>
  </si>
  <si>
    <t>m</t>
  </si>
  <si>
    <t>ryczałt</t>
  </si>
  <si>
    <t>RAZEM ROBOTY PRZYGOTOWAWCZE</t>
  </si>
  <si>
    <t>45111000-8</t>
  </si>
  <si>
    <t>D.02.00.00</t>
  </si>
  <si>
    <t>ROBOTY ZIEMNE</t>
  </si>
  <si>
    <t>D.02.01.01</t>
  </si>
  <si>
    <t>Wykonanie wykopów w gruntach nieskalistych</t>
  </si>
  <si>
    <t>D.02.03.01</t>
  </si>
  <si>
    <t>Wykonanie nasypów</t>
  </si>
  <si>
    <t>RAZEM ROBOTY ZIEMNE</t>
  </si>
  <si>
    <t>45233000-9</t>
  </si>
  <si>
    <t>D.04.00.00</t>
  </si>
  <si>
    <t>D.04.01.01</t>
  </si>
  <si>
    <t>Koryto wraz z profilowaniem i zagęszczaniem podłoża</t>
  </si>
  <si>
    <t>- profilowanie i zagęszczanie mechaniczne podłoża pod warstwy konstrukcyjne nawierzchni</t>
  </si>
  <si>
    <t>D.04.04.02b</t>
  </si>
  <si>
    <t>D.04.06.01b</t>
  </si>
  <si>
    <t>Podbudowa z betonu cementowego</t>
  </si>
  <si>
    <t>RAZEM PODBUDOWY</t>
  </si>
  <si>
    <t>D.05.00.00</t>
  </si>
  <si>
    <t>D.05.03.01</t>
  </si>
  <si>
    <t>Nawierzchnia z kostki kamniennej</t>
  </si>
  <si>
    <t>D.05.03.05a</t>
  </si>
  <si>
    <t>D.05.03.05b</t>
  </si>
  <si>
    <t>D.05.03.26g</t>
  </si>
  <si>
    <t>- geokompozyt na połączeniu starej i nowej nawierzchni w poziomie warstwy wiążącej na szer. 2,0m</t>
  </si>
  <si>
    <t>RAZEM  NAWIERZCHNIE</t>
  </si>
  <si>
    <t>D.06.00.00</t>
  </si>
  <si>
    <t>ROBOTY WYKOŃCZENIOWE</t>
  </si>
  <si>
    <t>D.06.01.01</t>
  </si>
  <si>
    <t>RAZEM ROBOTY WYKOŃCZENIOWE</t>
  </si>
  <si>
    <t>D.07.00.00</t>
  </si>
  <si>
    <t>OZNAKOWANIE DRÓG I URZĄDZENIA BEZPIECZEŃSTWA RUCHU</t>
  </si>
  <si>
    <t>45233221-4</t>
  </si>
  <si>
    <t>D.07.01.01</t>
  </si>
  <si>
    <t>45233290-8</t>
  </si>
  <si>
    <t>D.07.02.01</t>
  </si>
  <si>
    <t>Oznakowanie pionowe</t>
  </si>
  <si>
    <t>- ustawienie słupków z rur stalowych o śr. 63,5mm dla znaków drogowych, z wykonaniem i zasypaniem dołów z ubiciem warstwami</t>
  </si>
  <si>
    <t>RAZEM OZNAKOWANIE DRÓG I URZĄDZENIA BEZPIECZEŃSTWA RUCHU</t>
  </si>
  <si>
    <t>45200000-9</t>
  </si>
  <si>
    <t>D.08.00.00</t>
  </si>
  <si>
    <t xml:space="preserve"> ELEMENTY ULIC</t>
  </si>
  <si>
    <t>RAZEM ELEMENTY ULIC</t>
  </si>
  <si>
    <t>PODATEK  VAT 23 %</t>
  </si>
  <si>
    <t>Cena</t>
  </si>
  <si>
    <t>Wartość</t>
  </si>
  <si>
    <t>x</t>
  </si>
  <si>
    <t>D.00.00.00</t>
  </si>
  <si>
    <t>WYMAGANIA OGÓLNE</t>
  </si>
  <si>
    <t>Koszt dostosowania się do wymagań Warunków Kontraktu i Wymagań Ogólnych zawartych w Specyfikacji Technicznej D.00.00.00</t>
  </si>
  <si>
    <t>Rodzaj robót</t>
  </si>
  <si>
    <t>Wartość netto
(PLN)</t>
  </si>
  <si>
    <t>Wartość brutto
(PLN)</t>
  </si>
  <si>
    <t>D.06.02.01a</t>
  </si>
  <si>
    <t>D.06.03.01a</t>
  </si>
  <si>
    <t>Umocnienie powierzchniowe skarp, rowów i ścieków</t>
  </si>
  <si>
    <t>D.07.06.02</t>
  </si>
  <si>
    <t>Urządzenia zabezpieczające ruch pieszych</t>
  </si>
  <si>
    <t>D.08.03.01</t>
  </si>
  <si>
    <t>- linie krawędziowe i segregacyjne przerywane</t>
  </si>
  <si>
    <t>- linie na skrzyżowaniach i przejściach dla pieszych</t>
  </si>
  <si>
    <t>- strzałki i inne symbole malowane ręcznie</t>
  </si>
  <si>
    <t>- przymocowanie tarcz znaków do gotowych słupków - znaki grupy A</t>
  </si>
  <si>
    <t>- przymocowanie tarcz znaków do gotowych słupków - znaki grupy C</t>
  </si>
  <si>
    <t>- przymocowanie tarcz znaków do gotowych słupków - znaki grupy D</t>
  </si>
  <si>
    <t>- przymocowanie tarcz znaków do gotowych słupków - znaki grupy E</t>
  </si>
  <si>
    <t>- przymocowanie tarcz znaków do gotowych słupków - znaki grupy F</t>
  </si>
  <si>
    <t>- przymocowanie tarcz znaków do gotowych słupków - znaki grupy T</t>
  </si>
  <si>
    <t>* Ceny jednostkowe i wartości robót należy podać z dokładnością do jednego grosza.(bez VAT)</t>
  </si>
  <si>
    <t>Usunięcie warstwy ziemi urodzajnej</t>
  </si>
  <si>
    <t>Rozbiórki elementów dróg, ogrodzeń i przepustów</t>
  </si>
  <si>
    <t>D.04.03.01a</t>
  </si>
  <si>
    <t>Połączenie międzywarstwowe nawierzchni drogowej emulsją asfaltową</t>
  </si>
  <si>
    <t>Nawierzchnia z betonu asfaltowego. Warstwa ścieralna</t>
  </si>
  <si>
    <t>Nawierzchnia z betonu asfaltowego. Warstwa wiążąca</t>
  </si>
  <si>
    <t>Połączenie nowej konstrukcji nawierzchni z nawierzchnią istniejącą</t>
  </si>
  <si>
    <t>45112710-5</t>
  </si>
  <si>
    <t>D.09.01.01</t>
  </si>
  <si>
    <t>DZIAŁ OGÓLNY</t>
  </si>
  <si>
    <t>D.01.02.01</t>
  </si>
  <si>
    <t>D.05.03.13a</t>
  </si>
  <si>
    <t>Nawierzchnia z mieszanki mastyksowo-grysowej (SMA)</t>
  </si>
  <si>
    <t>D.08.01.02</t>
  </si>
  <si>
    <t>Zieleń drogowa</t>
  </si>
  <si>
    <t>- przymocowanie tarcz znaków do gotowych słupków - znaki grupy B</t>
  </si>
  <si>
    <t>RAZEM ZIELEŃ DROGOWA</t>
  </si>
  <si>
    <t>PODATEK VAT 23 %</t>
  </si>
  <si>
    <t>RAZEM WARTOŚĆ KOSZTORYSOWA NETTO:</t>
  </si>
  <si>
    <t>Wybudowanie i likwidacja objazdów /przejazdów i czasowej organizacji ruchu</t>
  </si>
  <si>
    <t>- trasa główna DK12, 1KDL, DD-1, DP 2930E, chodnik</t>
  </si>
  <si>
    <t>Podbudowa zasadnicza z mieszanki kruszywa niezwiązanego</t>
  </si>
  <si>
    <t>D.05.03.23</t>
  </si>
  <si>
    <t>Ustawienie krawężników kamiennych</t>
  </si>
  <si>
    <t>Ścinanie drzew wraz z karczowaniem pni oraz wywiezieniem dłużyc, gałęzi i karpiny na odległość do 5 km, Drzewa o średnicy pnia:</t>
  </si>
  <si>
    <t xml:space="preserve">- do 15 cm </t>
  </si>
  <si>
    <t xml:space="preserve">- 16 - 25 cm </t>
  </si>
  <si>
    <t xml:space="preserve">- 46 - 55 cm </t>
  </si>
  <si>
    <t xml:space="preserve">- 56 - 65 cm </t>
  </si>
  <si>
    <t xml:space="preserve">- 26 - 35 cm </t>
  </si>
  <si>
    <t xml:space="preserve">- 36 - 45 cm </t>
  </si>
  <si>
    <t>Cięcia pielęgnacyjne i formujące koron drzew, wywóz gałęzi i utylizacja. Drzewa o średnicy pnia:</t>
  </si>
  <si>
    <t>- formowanie brył korzeniowych drzew i krzewów</t>
  </si>
  <si>
    <t>- zabezpieczanie drzew na okres wykonywania robót, drzewa o średnicy pnia do 30 cm</t>
  </si>
  <si>
    <t>- zabezpieczanie drzew na okres wykonywania robót, drzewa o średnicy pnia powyżej 30 cm</t>
  </si>
  <si>
    <t>- karczowanie zagajników wraz z wywiezieniem pozostałości po karczunku</t>
  </si>
  <si>
    <t>- karczowanie krzewów i podszycia przy ilości 3000 szt/ha</t>
  </si>
  <si>
    <t>- przeniesienie punktów osnowy</t>
  </si>
  <si>
    <t>- ustawienie słupków z rur stalowych o śr. 63,5mm dla znaków drogowych montowanych w tulejach</t>
  </si>
  <si>
    <t>OGÓŁEM WARTOŚĆ KOSZTORYSOWA BRUTTO:
(Wartośc netto + Podatek VAT)</t>
  </si>
  <si>
    <t>D.04.04.00a</t>
  </si>
  <si>
    <t>D.07.02.02</t>
  </si>
  <si>
    <t>Betonowe obrzeża chodnikowe</t>
  </si>
  <si>
    <t>Ochrona drzew i krzewow</t>
  </si>
  <si>
    <t>Oznakowanie poziome</t>
  </si>
  <si>
    <t>D.04.05.01</t>
  </si>
  <si>
    <t xml:space="preserve"> -</t>
  </si>
  <si>
    <t>D.08.02.01a</t>
  </si>
  <si>
    <t xml:space="preserve">BRANŻA SANITARNA </t>
  </si>
  <si>
    <t>- wykonanie inwentarzacji powykonawczej</t>
  </si>
  <si>
    <t>- zdjęcie humusu o średniej grubości 45 cm z  pasa robót ziemnych z odwiezieniem na odkład</t>
  </si>
  <si>
    <t>- rozbiórka nawierzchni bitumicznych śr. gr. 20 cm (jezdnia)</t>
  </si>
  <si>
    <t>- rozbiórka nawierzchni z kruszywa śr. gr. 20 cm (zjazdy)</t>
  </si>
  <si>
    <t>- rozbiórka nawierzchni z kostki / płyty betonowe (zjazdy, chodniki)</t>
  </si>
  <si>
    <t>- rozbiórka podbudowy z kruszywa, podbudów bitumicznych śr. grubość 40cm</t>
  </si>
  <si>
    <t>- rozebranie krawężników, oporników i obrzeży betonowych wraz z ławami betonowymi</t>
  </si>
  <si>
    <t>- rozbiórka ogrodzeń, wygrodzeń, barier</t>
  </si>
  <si>
    <t>- rozbiórka przepustów</t>
  </si>
  <si>
    <t xml:space="preserve"> -zdjęcie tarcz (tablic) znaków drogowych, reklamowych</t>
  </si>
  <si>
    <t>- rozebranie słupków do znaków drogowych, reklamowych</t>
  </si>
  <si>
    <t>- wykonanie wykopów pod projektowane drogi w gruntach nieskalistych z przeznaczeniem gruntu do utylizacji</t>
  </si>
  <si>
    <t>- nasypy związane z budową korpusów drogowych z gruntu pozyskanego z dokopu</t>
  </si>
  <si>
    <t>- skropienie warstw bitumicznych</t>
  </si>
  <si>
    <t>- oczyszczenie warstw bitumicznych</t>
  </si>
  <si>
    <t>- skropienie warstw niebitumicznych</t>
  </si>
  <si>
    <t>- oczyszczenie warstw niebitumicznych</t>
  </si>
  <si>
    <t>Warstwa mrozoochronna i ulepszone podłoże z mieszanki niezwiązanej lub gruntu niewysadzinowego</t>
  </si>
  <si>
    <t>- warstwa mrozoochronną grubości 25 cm z mieszanki niezwiązanej lub gruntu niewysadzinowego o CBR≥35%, spełniająca role warstwy odsączającej o k10 ≥ 8m/dobę (DK32,DG),</t>
  </si>
  <si>
    <t>- warstwa ulepszonego podłoża grubości 20 cm z mieszanki niezwiązanej C90/3 0/31,5 stabilizowanej georusztem wielokształtnym (DG, DW285),</t>
  </si>
  <si>
    <t>- materac z geotkaniny PET 100/50 wypełniony piaskiem średnim zagęszczonym do Is≥0,97, grubości 40 cm (DG, DW285),</t>
  </si>
  <si>
    <t>- geotkanina separacyjna pełniąca rolę warstwy odcinającej - podłoże G2</t>
  </si>
  <si>
    <t>- warstwa grubości 20 cm  z mieszanki niezwiązanej C90/3 0/31,5 (DK32, DG, zjazdy)</t>
  </si>
  <si>
    <t>- warstwa grubości 19-46 cm  z mieszanki niezwiązanej C50/30 0/31,5 (wyspy dzielące)</t>
  </si>
  <si>
    <t>- warstwa grubości 15 cm  z mieszanki niezwiązanej C50/30 0/31,5 (chodnik, droga dla pieszych i rowerów, droga dla rowerów</t>
  </si>
  <si>
    <t>- warstwa grubości 15 cm  z mieszanki niezwiązanej C90/3 0/31,5 stabilizowanej georusztem wielokształtnym (DG, DW285),</t>
  </si>
  <si>
    <t>Podbudowa z mieszanki związanej spoiwem hydraulicznym, warstwa mrozochronna oraz ulepszone podłoże z gruntu stabilizowanego spoiwem hydraulicznym</t>
  </si>
  <si>
    <t>- warstwa ulepszonego podłoża z gruntu stab. spoiwem hydraulicznym C1,5/2 gr. 20 cm (chodnik, droga dla pieszych i rowerów, droga dla rowerów)</t>
  </si>
  <si>
    <t>- warstwa mrozoochronna z gruntu stab. spoiwem hydraulicznym C1,5/2 gr. 30 cm (zjazdy)</t>
  </si>
  <si>
    <t>- podbudowa pomocnicza z mieszanki związanej spoiwem hydraulicznym C3/4 gr. 15 cm (zjazdy, jezdnia KR4, zatoka autobusowa, wyspy dzielące)</t>
  </si>
  <si>
    <t>- podbudowa zasadnicza z mieszanki związanej spoiwem hydraulicznym C5/6 gr. 20 cm (zjazdy)</t>
  </si>
  <si>
    <t>- wykonanie podbudowy zasadniczej z betonu cementowego C20/25 gr. 20 cm (zatoka autobusowa, pow. najazdowa – pierścień ronda, zjazd techniczny, pobocze utwardzone DW285)</t>
  </si>
  <si>
    <t>Podbudowa z betonu asfaltowego</t>
  </si>
  <si>
    <t>D.04.07.01a</t>
  </si>
  <si>
    <t>- podbudowa zasadnicza (w-wa górna) z AC 22P 35/50 gr. 12 cm (jezdnia KR5)</t>
  </si>
  <si>
    <t>- podbudowa zasadnicza (w-wa górna) z AC 22P 35/50 gr. 7 cm (jezdnia KR4)</t>
  </si>
  <si>
    <t>- wykonanie nawierzchni z kostki kamiennej płomieniowanej szarej 15/17 cm na podsypce cem.-piask. 1:4 gr. 5 cm (pow. najazdowa – pierścień ronda, zjazd techniczny, pobocze utwardzone DW285)</t>
  </si>
  <si>
    <t xml:space="preserve"> -warstwa ścieralna z AC 11 S 50/70 grubości 7 cm (droga dla pieszych i rowerów, droga dla rowerów)</t>
  </si>
  <si>
    <t>- warstwa ścieralna z AC 11 S 50/70 grubości 4 cm (zjazdy naw. bitumiczna)</t>
  </si>
  <si>
    <t>- warstwa ścieralna z AC 11 S PMB 45/80-65 grubości 4 cm (jezdnia ronda – DK32)</t>
  </si>
  <si>
    <t xml:space="preserve">- warstwa wiążąca z AC 16W PMB 25/55-60 gr. 8 cm (jezdnia KR5) </t>
  </si>
  <si>
    <t xml:space="preserve">- warstwa wiążąca z AC 16W PMB 25/55-60 gr. 6 cm (jezdnia KR4) </t>
  </si>
  <si>
    <t xml:space="preserve">- warstwa wiążąca z AC 16W 35/50 gr. 8 cm (zjazdy) </t>
  </si>
  <si>
    <t>-warstwa ścieralna SMA 11 PMB 45/80-65 gr. 4 cm</t>
  </si>
  <si>
    <t>Nawierzchnia i chodniki z brukowej kostki betonowej</t>
  </si>
  <si>
    <t>- kostka brukowa betonowa gr. 8 cm, szara na podsypce cem.-piask. 1:4 gr. 5 cm (chodniki)</t>
  </si>
  <si>
    <t>- ułożenie w dnie rowu warstwy filtracyjnej o grubości 0,5 m wraz z zastosowaniem geosyntetyku</t>
  </si>
  <si>
    <t>- umocnienie skarp i dna rowu darniną</t>
  </si>
  <si>
    <t>- umocnienie skarp i dna rowu brukiem z kamienia naturalnego na podsypce cem.-piask. 1:4 gr. 10 cm</t>
  </si>
  <si>
    <t>Przepusty z rur polietylenowych spiralnie karbowanych</t>
  </si>
  <si>
    <t>- przepust z rur HDPE spiralnie karbowanych o średnicy 500 mm SN8 wraz z podbudową, podsypką i zasypką na geotkaninie separacyjno – wzmacniającej, umocnieniem wlotu i wylotu brukiem z kamienia naturalnego na podsypce cem.-piask. 1:4 gr. 15 cm i wypełnienie spoin zaprawą cem.-piask.</t>
  </si>
  <si>
    <t>- przepust z rur HDPE spiralnie karbowanych o średnicy 800 mm SN8 wraz z podbudową, podsypką i zasypką na geotkaninie separacyjno – wzmacniającej, umocnieniem wlotu i wylotu brukiem z kamienia naturalnego na podsypce cem.-piask. 1:4 gr. 15 cm i wypełnienie spoin zaprawą cem.-piask.</t>
  </si>
  <si>
    <t>Pobocze gruntowe ulepszone oraz nawierzchnia z kruszywa</t>
  </si>
  <si>
    <t>- nawierzchnia z kruszywa - mieszanka niezwiązana C50/30 0/31,5mm
o grubości 15 cm (zjazdy – dowiązanie do terenu istniejącego)</t>
  </si>
  <si>
    <t>- pobocza gruntowe ulepszone z kruszywa - mieszanka niezwiązana C50/30 0/31,5mm o grubości 15 cm</t>
  </si>
  <si>
    <t>Słupki prowadzące i krawędziowe oraz znaki kilometrowe i hektometrowe</t>
  </si>
  <si>
    <t>- ustawienie słupków prowadzących U-1a wraz ze znakami U-1f, U-7, U-8</t>
  </si>
  <si>
    <t>- balustrada U-11a o wysokości 1,20 m (ze szczeblinkami pionowymi)</t>
  </si>
  <si>
    <t>Ustawienie krawężników i płyt wysepkowych betonowych</t>
  </si>
  <si>
    <t>D.08.01.01</t>
  </si>
  <si>
    <t>- ustawienie krawężników betonowych wysepkowych o wymiarach 30x25x75 cm na podsypce cem.-piask. 1:4 gr. 5 cm i ławie betonowej z oporem z betonu klasy C12/15</t>
  </si>
  <si>
    <t xml:space="preserve">- ustawienie płyt wysepkowych o wymiarach 30x30x10 cm na podsypce cem.-piask. 1:4 gr. 5 cm i ławie betonowej z oporem z betonu klasy C12/15 </t>
  </si>
  <si>
    <t>- krawężniki kamienne o wym. 20x30x100 cm na podsypce cem.-piask. 1:4 gr. 5 cm i ławie betonowej z oporem z betonu klasy C12/15</t>
  </si>
  <si>
    <t>- krawężniki kamienne trapezowe o wym. 15(21)x30x100 cm na podsypce cem.-piask. 1:4 gr. 5 cm i ławie betonowej z oporem z betonu klasy C12/15</t>
  </si>
  <si>
    <t>- opornik kamienny o wym. 12x30x100 cm na podsypce cem.-piask. 1:4 gr. 5 cm i ławie betonowej z oporem z betonu klasy C12/15</t>
  </si>
  <si>
    <t>Chodnik z płyt wskaźnikowych</t>
  </si>
  <si>
    <t>Podbudowa pomocnicza z mieszanki niezwiązanej</t>
  </si>
  <si>
    <t>- warstwa podbudowy pomocniczej grubości 20 cm  z mieszanki niezwiązanej C50/30 0/31,5 stabilizowanej georusztem wielokształtnym (DG, DW285),</t>
  </si>
  <si>
    <t>- warstwa podbudowy pomocniczej grubości 17 cm  z mieszanki niezwiązanej o CBR≥60% (DK32, DG).</t>
  </si>
  <si>
    <t>D.04.04.02a</t>
  </si>
  <si>
    <t xml:space="preserve">- 66 - 75 cm </t>
  </si>
  <si>
    <t xml:space="preserve">- 96 - 105 cm </t>
  </si>
  <si>
    <t>- karczowanie lasów  wraz z wywiezieniem pozostałości po karczunku</t>
  </si>
  <si>
    <t>ha</t>
  </si>
  <si>
    <t xml:space="preserve">- 76 - 85 cm </t>
  </si>
  <si>
    <t xml:space="preserve">Cięcia pielęgnacyjne i formujące krzewów, wywóz gałęzi i utylizacja. </t>
  </si>
  <si>
    <t>Uporządkowanie terenu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</si>
  <si>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</si>
  <si>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Zakładanie zieleni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</si>
  <si>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Arial CE"/>
        <charset val="238"/>
      </rPr>
      <t/>
    </r>
  </si>
  <si>
    <t>Ziemia urodzajna i hydrożel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</si>
  <si>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</si>
  <si>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kg</t>
  </si>
  <si>
    <t>Materiał roślinny i sadzenie</t>
  </si>
  <si>
    <t>Kora</t>
  </si>
  <si>
    <t>Agrowłóknina i grys</t>
  </si>
  <si>
    <t>Zakładanie trawników</t>
  </si>
  <si>
    <t>Roślinność istniejąca:</t>
  </si>
  <si>
    <t>Roślinność projektowana:</t>
  </si>
  <si>
    <t>szt</t>
  </si>
  <si>
    <t>- oczyszczenie terenu z resztek budowlanych z wywozem – warstwa 1cm</t>
  </si>
  <si>
    <t>- orka mechaniczna pługiem przyczepnym głębokość 21-28cm kategoria gruntu III  (ok. 75% powierzchni zakładanej zieleni)</t>
  </si>
  <si>
    <t>- kultywowanie mechaniczne przed orką. Kategoria gruntu III (ok. 75% powierzchni zakładanej zieleni)</t>
  </si>
  <si>
    <t>- ręczne przekopanie ziemi na głebokość ok. 30cm (okolice adaptowanych roślin ok. 25% powierzchni zakładanej zieleni)</t>
  </si>
  <si>
    <t>- zakup i dowóz ziemi urodzajnej do sadzenia krzewów</t>
  </si>
  <si>
    <t>- zakup i dowóz ziemi urodzajnej do zakładania trawników - warstwa 15cm</t>
  </si>
  <si>
    <t>- rozłożenie ziemi warstwą 15cm na terenie trawników, wraz z wyrównaniem</t>
  </si>
  <si>
    <t xml:space="preserve">- zakup i dowóz hydrożelu i szczepionek mikoryzowych  jako dodatku do ziemi urodzajnej do sadzenia roślin </t>
  </si>
  <si>
    <t>- zakup, dostawa i sadzenie dużych krzewów liściastych - świdośliwy - na terenie płaskim, dolki 0,8m, zaprawa do połowy</t>
  </si>
  <si>
    <t>- zakup, dostawa i sadzenie krzewów liściastych - pęcherznic - na terenie płaskim, dolki 0,5m, zaprawa do połowy</t>
  </si>
  <si>
    <t>- zakup, dostawa i sadzenie krzewów liściastych - róży - na terenie płaskim, dolki 0,3m, zaprawa do połowy</t>
  </si>
  <si>
    <t>- wywóz ziemi (podglebia z dołów do sadzenia roślin)</t>
  </si>
  <si>
    <t>- zakup i dostawa kory 10-30mm</t>
  </si>
  <si>
    <t>- ręczne rozrzucenie kory o grubości 5cm na terenie płaskim pod świdośliwami i różami - wyspa ronda</t>
  </si>
  <si>
    <t>- zakup i dostawa agrowółniny</t>
  </si>
  <si>
    <t>- zakup i dostawa szpilek</t>
  </si>
  <si>
    <t>- rozłożenie agrowłókniny i szpilkowanie</t>
  </si>
  <si>
    <t>- zakup i dostawa grysu 10-16mm</t>
  </si>
  <si>
    <t>- ręczne rozrzucenie grysu o grubości 5cm na terenie płaskim pod pęcherznicami - wyspa ronda</t>
  </si>
  <si>
    <t>- zakup nasion trawnikowych (40% powierzchni)</t>
  </si>
  <si>
    <t>- zakup nasion łąkowych (60% powierzchni)</t>
  </si>
  <si>
    <t>- wysiew nasion z wałowaniem</t>
  </si>
  <si>
    <t>- pielęgnacja drzew (prześwietlenie)</t>
  </si>
  <si>
    <t>- pielęgnacja krzewów</t>
  </si>
  <si>
    <t>- pielęgnacja krzewów liściastych</t>
  </si>
  <si>
    <t>- pielęgnacja ręczna trawników miejskich wykonanych siewem - Ręczne koszenie  (ok. 30% powierzchni trawników - w okolicy drzew i krzewów, traw ozdobnych, na skarpach)</t>
  </si>
  <si>
    <t>- pielęgnacja mechaniczna trawników miejskich wykonanych siewem - Mechaniczne koszenie (ok. 70% powierzchni trawników)</t>
  </si>
  <si>
    <t xml:space="preserve">- pielęgnacja mechaniczna łąki kwietnej - Mechaniczne koszenie - koszenie jeden - dwa razy do roku, na początku lata (czerwiec - lipiec). </t>
  </si>
  <si>
    <t>- ustawienie obrzeży betonowych 8x30x100 cm na podsypce cem.-piask. 1:4 gr. 5 cm i ławie betonowej z oporem z betonu klasy C12/15</t>
  </si>
  <si>
    <t>- chodnika z płyt chodnikowych z guzami koloru żółtego o wym. 30x30x8 cm na podsypce cem.-piask. 1:4 gr. 5 cm</t>
  </si>
  <si>
    <t>Oświetlenie drogi gminnej klasy L</t>
  </si>
  <si>
    <t>45231400-9</t>
  </si>
  <si>
    <t>D-07.07.01</t>
  </si>
  <si>
    <t>Kopanie rowów dla kabli w sposób ręczny w gruncie kat. III</t>
  </si>
  <si>
    <t>Zasypywanie rowów dla kabli wykonanych ręcznie w gruncie kat. III</t>
  </si>
  <si>
    <t>Zasypywanie rowów dla kabli wykonanych ręcznie w gruncie kat. III z wymianą gruntu</t>
  </si>
  <si>
    <t>Zagęszczanie nasypów z gruntu sypkiego kat.I-II ubijakami mechanicznymi - współczynnik zagęszczenia Js=0.96)</t>
  </si>
  <si>
    <t>Roboty ziemne wykonywane koparkami podsiębiernymi o poj.łyżki 0.60 m3 w gr.kat. I-III w ziemi uprzednio zmag.w hałdach z transp.urobku na odl. 1 km sam.samowyład.</t>
  </si>
  <si>
    <t>Dodatek za każdy rozp. 1 km transportu ziemi samochodami samowyładowczymi po drogach o nawierzchni utwardzonej(kat.gr. I-IV) Krotność = 9</t>
  </si>
  <si>
    <t>Ułożenie rur polietylenowych giętkich fi75 niebieskich, o sztywności obwodowej 7 kN/m2 w wykopie</t>
  </si>
  <si>
    <t>Ułożenie rur polietylenowych sztywnych fi110 niebieskich, o sztywności obwodowej 10 kN/m2 w wykopie</t>
  </si>
  <si>
    <t>Nasypanie warstwy piasku na dnie rowu kablowego o szerokości do 0.4 m Krotność = 2</t>
  </si>
  <si>
    <t>Układanie kabli o masie do 3.0 kg/m w rurach, pustakach lub kanałach zamkniętych - kabel YKXs 4x25mm2</t>
  </si>
  <si>
    <t>Układanie kabli o masie do 1.0 kg/m w rurach, pustakach lub kanałach zamkniętych - kabel YAKXs 4x25mm2</t>
  </si>
  <si>
    <t>Układanie kabli o masie do 1.0 kg/m w rurach, pustakach lub kanałach zamkniętych - kabel YAKXs 4x35mm2</t>
  </si>
  <si>
    <t>Zarobienie na sucho końca kabla Al 4-żyłowego o przekroju do 50 mm2 na napięcie do 1 kV o izolacji i powłoce z tworzyw sztucznych - końce kabla YAKXS 4x25mm2</t>
  </si>
  <si>
    <t>Zarobienie na sucho końca kabla Al 4-żyłowego o przekroju do 50 mm2 na napięcie do 1 kV o izolacji i powłoce z tworzyw sztucznych - końce kabla YAKXS 4x35mm2</t>
  </si>
  <si>
    <t>Zarobienie na sucho końca kabla Cu 4-żyłowego o przekroju do 50 mm2 na napięcie do 1 kV o izolacji i powłoce z tworzyw sztucznych - końce kabla YKXS 4x25mm2</t>
  </si>
  <si>
    <t>Urządzenia rozdzielcze (zestawy) o masie ponad 20 kg na fundamencie prefabrykowanym - Szafka oświetleniowa 2-obwodowa typu SOU-2 z zegarem astronomicznym w obudowie z poliestrowej z fundamentem prefabrykowanym</t>
  </si>
  <si>
    <t>Montaż wkładek topikowych dużej mocy WTN 00 - 10A/gG</t>
  </si>
  <si>
    <t>Montaż i stawianie latarni aluminiowej anodowanej, kolor naturalny o przekroju kołowym, stożkowej z 1 wnęką, h oprawy = 9m z wysięgnikiem 1-ramiennym o wysięgu = 1,3m i kącie nachylenia = 5st, z bezpieczeństwem biernym klasy 70-NE-B-NR-NR-B-0, zabezpieczonej elastomerem poliuretanowym do wysokości wnęki na fundamencie  o wym. 40x43x150cm w gruncie (Wzór "C-1")</t>
  </si>
  <si>
    <t>Montaż i stawianie latarni aluminiowej anodowanej, kolor naturalny o przekroju kołowym, stożkowej z 1 wnęką, h oprawy = 9m z wysięgnikiem 1-ramiennym o wysięgu = 1,8m i kącie nachylenia = 5st, z bezpieczeństwem biernym klasy 70-NE-B-NR-NR-B-0, zabezpieczonej elastomerem poliuretanowym do wysokości wnęki na fundamencie o wym. 40x43x150cm w gruncie (Wzór "C-2")</t>
  </si>
  <si>
    <t>Montaż i stawianie latarni aluminiowej anodowanej, kolor naturalny o przekroju kołowym, stożkowej z 1 wnęką, h oprawy = 6m bez wysięgnika, z bezpieczeństwem biernym klasa 0, zabezpieczonej elastomerem poliuretanowym do wysokości wnęki na fundamencie o wym. 32x33x100cm w gruncie (Wzór "H-1")</t>
  </si>
  <si>
    <t>Montaż przewodów do opraw oświetleniowych - wciąganie w słupy, rury osłonowe i wysięgniki przy wysokości latarń do 10 m - YDYżo 3x1,5mm2</t>
  </si>
  <si>
    <t>kpl.przew.</t>
  </si>
  <si>
    <t>Montaż przewodów do opraw oświetleniowych - wciąganie w słupy, rury osłonowe i wysięgniki przy wysokości latarń do 7 m - YDYżo 3x1,5mm2</t>
  </si>
  <si>
    <t>Montaż opraw oświetlenia zewnętrznego na słupie i wysięgniku  Oprawa uliczna LED 40 LEDS 600 mA  o mocy 75W (typ "1") z gniazdem ZHAGA i autonomiczną regulacją strumienia świetlnego</t>
  </si>
  <si>
    <t>Montaż opraw oświetlenia zewnętrznego na słupie i wysięgniku  Oprawa uliczna LED 10 LEDS 500 mA  o mocy 16,5W (typ "7") z gniazdem ZHAGA i autonomiczną regulacją strumienia świetlnego</t>
  </si>
  <si>
    <t>Układanie uziomów w rowach kablowych - bednarka stalowa ocynkowana FeZn 30x4mm</t>
  </si>
  <si>
    <t>Montaż uziomów lub przewodów uziemiających w gruncie kat.III - bednarka stalowa ocynkowana FeZn 30x4mm</t>
  </si>
  <si>
    <t>Uziomy ze stali profilowanej miedziowane o długości 4.5 m (metoda wykonania udarowa) - grunt kat.III</t>
  </si>
  <si>
    <t>Uziomy ze stali profilowanej miedziowane (metoda wykonania udarowa) - grunt kat.III za następne 1.5 m długości</t>
  </si>
  <si>
    <t>Łączenie przewodów instalacji odgromowej lub przewodów wyrównawczych z bednarki o przekroju do 120 mm2 w wykopie</t>
  </si>
  <si>
    <t>Złącza kontrolne w instalacji odgromowej lub przewodach wyrównawczych - połączenie pręt-płaskownik</t>
  </si>
  <si>
    <t>Sprawdzenie i pomiar 1-fazowego obwodu elektrycznego niskiego napięcia</t>
  </si>
  <si>
    <t>pomiar</t>
  </si>
  <si>
    <t>Badanie linii kablowej N.N.- kabel 4-żyłowy</t>
  </si>
  <si>
    <t>odc.</t>
  </si>
  <si>
    <t>Badania i pomiary instalacji skuteczności szybkiego wyłączenia spod napięcia (pierwszy pomiar)</t>
  </si>
  <si>
    <t>Badania i pomiary instalacji skuteczności  szybkiego wyłączenia spod napięcia (każdy następny pomiar)</t>
  </si>
  <si>
    <t>Badania i pomiary instalacji uziemiającej (pierwszy pomiar)</t>
  </si>
  <si>
    <t>Badania i pomiary instalacji uziemiającej (każdy następny pomiar)</t>
  </si>
  <si>
    <t>Badanie układu synchronizacji ręcznej w zakresie części wspólnej dla urządzeń synchronizowanychw tym badania natężenia oświetlenia, luminancji oraz możliwych zakłóceń wywołanych przez linie oświetleniową w sieci elektroenergetycznej dostawcy. (tg fi, cos fi, wyższe harmoniczne)</t>
  </si>
  <si>
    <t>kpl.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</si>
  <si>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</si>
  <si>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>Oświetlenie drogi wojewódzkiej nr 285</t>
  </si>
  <si>
    <t>Układanie kabli o masie do 3.0 kg/m w rurach, pustakach lub kanałach zamkniętych - kabel YKXs 4x35mm2</t>
  </si>
  <si>
    <t>Zarobienie na sucho końca kabla Cu 4-żyłowego o przekroju do 50 mm2 na napięcie do 1 kV o izolacji i powłoce z tworzyw sztucznych - końce kabla YKXS 4x35mm2</t>
  </si>
  <si>
    <t>Urządzenia rozdzielcze (zestawy) o masie ponad 20 kg na fundamencie prefabrykowanym - Szafka oświetleniowa 4-obwodowa typu SOU-4 z dwoma zegarami astronomicznymi w obudowie z poliestrowej z fundamentem prefabrykowanym</t>
  </si>
  <si>
    <t>Montaż i stawianie latarni aluminiowej anodowanej, kolor naturalny o przekroju kołowym, stożkowej z 1 wnęką, h oprawy = 10m z wysięgnikiem 1-ramiennym o wysięgu = 0,55m i kącie nachylenia = 5st, z bezpieczeństwem biernym klasy 70-NE-B-NR-NR-B-0, zabezpieczonej elastomerem poliuretanowym do wysokości wnęki na fundamencie o wym. 40x43x150cm w gruncie (Wzór "A-1")</t>
  </si>
  <si>
    <t>Montaż i stawianie latarni aluminiowej anodowanej, kolor naturalny o przekroju kołowym, stożkowej z 1 wnęką, h oprawy = 10m z wysięgnikiem 1-ramiennym o wysięgu = 0,8m i kącie nachylenia = 5st, z bezpieczeństwem biernym klasy 70-NE-B-NR-NR-B-0, zabezpieczonej elastomerem poliuretanowym do wysokości wnęki na fundamencie o wym. 40x43x150cm w gruncie (Wzór "A-2")</t>
  </si>
  <si>
    <t>Montaż i stawianie latarni aluminiowej anodowanej, kolor naturalny o przekroju kołowym, stożkowej z 1 wnęką, h oprawy = 10m z wysięgnikiem 1-ramiennym o wysięgu = 1,3m i kącie nachylenia = 5st, z bezpieczeństwem biernym klasy 70-NE-B-NR-NR-B-0, zabezpieczonej elastomerem poliuretanowym do wysokości wnęki na fundamencie o wym. 40x43x150cm w gruncie (Wzór "A-4")</t>
  </si>
  <si>
    <t>Montaż i stawianie latarni aluminiowej anodowanej, kolor naturalny o przekroju kołowym, stożkowej z 1 wnęką, h oprawy = 10m z wysięgnikiem 1-ramiennym o wysięgu = 1,5m i kącie nachylenia = 5st, z bezpieczeństwem biernym klasy 70-NE-B-NR-NR-B-0, zabezpieczonej elastomerem poliuretanowym do wysokości wnęki na fundamencie o wym. 40x43x150cm w gruncie (Wzór "A-5")</t>
  </si>
  <si>
    <t>Montaż i stawianie latarni aluminiowej anodowanej, kolor naturalny o przekroju kołowym, stożkowej z 1 wnęką, h oprawy = 10m z wysięgnikiem 1-ramiennym o wysięgu = 1,5m i kącie nachylenia = 5st, z bezpieczeństwem biernym klasy 70-NE-B-NR-NR-B-0, zabezpieczonej elastomerem poliuretanowym do wysokości wnęki na fundamencie o wym. 40x41x120cm w gruncie (Wzór "A-5")</t>
  </si>
  <si>
    <t>Montaż i stawianie latarni aluminiowej anodowanej, kolor naturalny o przekroju kołowym, stożkowej z 1 wnęką, h oprawy = 10m z wysięgnikiem 1-ramiennym o wysięgu = 2,0m i kącie nachylenia = 5st, z bezpieczeństwem biernym klasy 70-NE-B-NR-NR-B-0, zabezpieczonej elastomerem poliuretanowym do wysokości wnęki na fundamencie o wym. 40x41x120cm w gruncie (Wzór "A-6")</t>
  </si>
  <si>
    <t>Montaż i stawianie latarni aluminiowej anodowanej, kolor naturalny o przekroju kołowym, stożkowej z 1 wnęką, h oprawy = 10m z wysięgnikiem 1-ramiennym o wysięgu = 2,50m i kącie nachylenia = 5st, z bezpieczeństwem biernym klasy 70-NE-B-NR-NR-B-0, zabezpieczonej elastomerem poliuretanowym do wysokości wnęki na fundamencie o wym. 40x41x120cm w gruncie (Wzór "A-7")</t>
  </si>
  <si>
    <t>Montaż i stawianie latarni aluminiowej anodowanej, kolor naturalny o przekroju kołowym, stożkowej z 1 wnęką, h oprawy = 10m z wysięgnikiem 1-ramiennym o wysięgu = 2,80m i kącie nachylenia = 5st, z bezpieczeństwem biernym klasy 70-NE-B-NR-NR-B-0, zabezpieczonej elastomerem poliuretanowym do wysokości wnęki na fundamencie o wym. 40x41x120cm w gruncie (Wzór "A-8")</t>
  </si>
  <si>
    <t>Montaż i stawianie latarni aluminiowej anodowanej, kolor naturalny o przekroju kołowym, stożkowej z 1 wnęką, h oprawy = 10m z wysięgnikiem 1-ramiennym o wysięgu = 3,0m i kącie nachylenia = 5st, z bezpieczeństwem biernym klasy 70-NE-B-NR-NR-B-0, zabezpieczonej elastomerem poliuretanowym do wysokości wnęki na fundamencie o wym. 40x41x120cm w gruncie (Wzór "A-9")</t>
  </si>
  <si>
    <t>Montaż i stawianie latarni aluminiowej anodowanej, kolor naturalny o przekroju kołowym, stożkowej z 1 wnęką, h oprawy = 10,0m z wysięgnikiem 1-ramiennym o wysięgu = 1,3m i kącie nachylenia = 5st, oraz dodatkowym wisięgnikiem o wysięgu 1,0 m i kącie nachylenia 10st na wysokości 6,0 m z bezpieczeństwem biernym klasy 70-NE-B-NR-NR-B-0, zabezpieczonej elastomerem poliuretanowym do wysokości wnęki na fundamencie o wym. 40x43x150cm w gruncie (Wzór "B-1")</t>
  </si>
  <si>
    <t>Montaż i stawianie latarni aluminiowej anodowanej, kolor naturalny o przekroju kołowym, stożkowej z 1 wnęką, h oprawy = 10,0m z wysięgnikiem 1-ramiennym o wysięgu = 1,3m i kącie nachylenia = 5st, oraz dodatkowym wisięgnikiem o wysięgu 1,8 m i kącie nachylenia 10st na wysokości 6,0 m z bezpieczeństwem biernym klasy 70-NE-B-NR-NR-B-0, zabezpieczonej elastomerem poliuretanowym do wysokości wnęki na fundamencie o wym. 40x43x150cm w gruncie (Wzór "B-2")</t>
  </si>
  <si>
    <t>Montaż i stawianie latarni aluminiowej anodowanej, kolor naturalny o przekroju kołowym, stożkowej z 1 wnęką, h oprawy = 8,5m z wysięgnikiem 1-ramiennym o wysięgu = 0,8m i kącie nachylenia = 5st, z bezpieczeństwem biernym klasy 70-NE-B-NR-NR-B-0, zabezpieczonej elastomerem poliuretanowym do wysokości wnęki na fundamencie o wym. 32x33x100cm w gruncie (Wzór "E-1")</t>
  </si>
  <si>
    <t>Montaż i stawianie latarni aluminiowej anodowanej, kolor naturalny o przekroju kołowym, stożkowej z 1 wnęką, h oprawy = 8,0m z wysięgnikiem 1-ramiennym o wysięgu = 1,8m i kącie nachylenia = 5st, z bezpieczeństwem biernym klasy 70-NE-B-NR-NR-B-0, zabezpieczonej elastomerem poliuretanowym do wysokości wnęki na fundamencie o wym. 32x33x100cm w gruncie (Wzór "F-1")</t>
  </si>
  <si>
    <t>Montaż i stawianie latarni aluminiowej anodowanej, kolor naturalny o przekroju kołowym, stożkowej z 1 wnęką, h oprawy = 6,0m z wysięgnikiem 1-ramiennym o wysięgu = 1,0m i kącie nachylenia = 0st, z bezpieczeństwem biernym klasy 70-NE-B-NR-NR-B-0, zabezpieczonej elastomerem poliuretanowym do wysokości wnęki na fundamencie o wym. 32x33x100cm w gruncie (Wzór "G-1")</t>
  </si>
  <si>
    <t>Montaż i stawianie latarni aluminiowej anodowanej, kolor naturalny o przekroju kołowym, stożkowej z 1 wnęką, h oprawy = 6,0m z wysięgnikiem 1-ramiennym o wysięgu = 1,2m i kącie nachylenia = 0st, z bezpieczeństwem biernym klasy 70-NE-B-NR-NR-B-0, zabezpieczonej elastomerem poliuretanowym do wysokości wnęki na fundamencie o wym. 32x33x100cm w gruncie (Wzór "G-2")</t>
  </si>
  <si>
    <t>Montaż opraw oświetlenia zewnętrznego na słupie i wysięgniku  Oprawa uliczna LED 40 LEDS 600 mA o mocy 75W (typ "2") z gniazdem ZHAGA i autonomiczną regulacją strumienia świetlnego</t>
  </si>
  <si>
    <t>Montaż opraw oświetlenia zewnętrznego na słupie i wysięgniku  Oprawa uliczna LED 40 LEDS 500 mA o mocy 61,5W (typ "3") z gniazdem ZHAGA i autonomiczną regulacją strumienia świetlnego</t>
  </si>
  <si>
    <t>Montaż opraw oświetlenia zewnętrznego na słupie i wysięgniku  Oprawa uliczna LED 40 LEDS 400 mA o mocy 49W (typ "4") z gniazdem ZHAGA i autonomiczną regulacją strumienia świetlnego</t>
  </si>
  <si>
    <t>Montaż opraw oświetlenia zewnętrznego na słupie i wysięgniku  Oprawa uliczna LED 20 LEDS 400 mA o mocy 25,6W (typ "6") z gniazdem ZHAGA i autonomiczną regulacją strumienia świetlnego</t>
  </si>
  <si>
    <t>Montaż opraw oświetlenia zewnętrznego na słupie i wysięgniku  Oprawa dedykowana dla przejść dla pieszych LED 40 LEDS 700 mA  o mocy 86,0W (typ "8") z gniazdem ZHAGA i autonomiczną regulacją strumienia świetlnego</t>
  </si>
  <si>
    <t>Montaż opraw oświetlenia zewnętrznego na słupie i wysięgniku  Oprawa dedykowana dla przejść dla pieszych LED 20 LEDS 1000 mA  o mocy 86,0W (typ "9") z gniazdem ZHAGA i autonomiczną regulacją strumienia świetlnego</t>
  </si>
  <si>
    <t>Demontaż kabli wielożyłowych o masie 1.0-2.0 kg/m układanych w rurach osłonowych, blokach betonowych lub kanałach zamkniętych - kabel YKY 4x35mm2</t>
  </si>
  <si>
    <t>RAZEM ROBOTY ROZBIÓRKOWE</t>
  </si>
  <si>
    <t>Oświetlenie drogi krajowej nr 32</t>
  </si>
  <si>
    <t>Układanie kabli o masie do 3.0 kg/m w rurach, pustakach lub kanałach zamkniętych - kabel YKY 4x35mm2 z demontażu</t>
  </si>
  <si>
    <t>Układanie kabli o masie do 3.0 kg/m w rurach, pustakach lub kanałach zamkniętych - kabel YKXS 4x35mm2</t>
  </si>
  <si>
    <t>Mufy z tworzyw termokurczliwych przelotowe na kablach energetycznych wielożyłowych o przekroju żył 35-70 mm2 o izolacji i powłoce z tworzyw sztucznych w rowach kablowych - na kablu YKXS 4x35mm2</t>
  </si>
  <si>
    <t>Urządzenia rozdzielcze (zestawy) o masie ponad 20 kg na fundamencie prefabrykowanym - Szafka oświetleniowa 3-obwodowa typu SOU-3 z zegarem astronomicznym w obudowie z poliestrowej z fundamentem prefabrykowanym</t>
  </si>
  <si>
    <t>Montaż i stawianie latarni oświetleniowej stalowej cynkowanej na gorąco o przekroju kołowym, stożkowej, z 2 wnękami, h oprawy = 10 m, z wysięgnikiem 5-ramiennym o wysięgu ramion = 1,0 m i  nachyleniu = 10st., z bezpieczeństwem biernym - klasy 100-NE-B-NR-NR-B-0, z fundamentem o wym. 47x47x150cm w gruncie (Wzór "DS-1")</t>
  </si>
  <si>
    <t>Montaż i stawianie latarni oświetleniowej stalowej cynkowana na gorąco o przekroju kołowym, stożkowej, z 1 wnęką, h oprawy = 10 m z wysięgnikiem 1-ramiennym o wysięgu = 0,55 m i nachyleniu = 5 stopni, z bezpieczeństwem biernym - klasa 100-NE-B-NR-NR-B-0, z fundamentem o wym. 43x43x150cm w gruncie (Wzór "AS-1")</t>
  </si>
  <si>
    <t>Montaż i stawianie latarni oświetleniowej stalowej cynkowana na gorąco o przekroju kołowym, stożkowej, z 1 wnęką, h oprawy = 10 m z wysięgnikiem 1-ramiennym o wysięgu = 1,05 m i nachyleniu = 5 stopni, z bezpieczeństwem biernym - klasa 100-NE-B-NR-NR-B-0, z fundamentem o wym. 43x43x150cm w gruncie (Wzór "AS-3")</t>
  </si>
  <si>
    <t>Montaż i stawianie latarni oświetleniowej stalowej cynkowana na gorąco o przekroju kołowym, stożkowej, z 1 wnęką, h oprawy = 10 m z wysięgnikiem 1-ramiennym o wysięgu = 1,5 m i nachyleniu = 5 stopni, z bezpieczeństwem biernym - klasa 100-NE-B-NR-NR-B-0, z fundamentem o wym. 43x43x150cm w gruncie (Wzór "AS-5")</t>
  </si>
  <si>
    <t>Montaż opraw oświetlenia zewnętrznego na wysięgniku  Oprawa uliczna LED 40 LEDS 500 mA  o mocy 61,5W (typ "3") z gniazdem ZHAGA i autonomiczną regulacją strumienia świetlnego</t>
  </si>
  <si>
    <t>Montaż opraw oświetlenia zewnętrznego na wysięgniku  Oprawa uliczna LED 40 LEDS 400 mA  o mocy 49W (typ "4") z gniazdem ZHAGA i autonomiczną regulacją strumienia świetlnego</t>
  </si>
  <si>
    <t>Montaż opraw oświetlenia zewnętrznego na słupie  Oprawa uliczna LED 40 LEDS 850 mA  o mocy 106W (typ "5") z gniazdem ZHAGA i autonomiczną regulacją strumienia świetlnego</t>
  </si>
  <si>
    <t>Montaż wkładek topikowych dużej mocy WTN 00 - 16A/gG</t>
  </si>
  <si>
    <t>Montaż wkładek topikowych dużej mocy WTN 00 - 20A/gG</t>
  </si>
  <si>
    <t>Montaż wkładek topikowych dużej mocy WTN 00 - 32A/gG</t>
  </si>
  <si>
    <t>BUDOWA OŚWIETLENIA DROGOWEGO</t>
  </si>
  <si>
    <t>ROBOTY ROZBIÓRKOWE</t>
  </si>
  <si>
    <t>RAZEM BUDOWA OŚWIETLENIA DROGOWEGO</t>
  </si>
  <si>
    <t>D-01.03.02</t>
  </si>
  <si>
    <t>Demontaż kabli wielożyłowych o masie 2.0-3.0 kg/m układanych w gruncie kat. III-IV - kabel NAY2Y-J 4x150mm2</t>
  </si>
  <si>
    <t>Demontaż kabli wielożyłowych o masie do 2.0 kg/m układanych w gruncie kat. III-IV - kabel YAKYżo 5x16mm2</t>
  </si>
  <si>
    <t>Ułożenie rur osłonowych SRS110 w wykopie</t>
  </si>
  <si>
    <t>Ułożenie rur osłonowych DVR110 w wykopie</t>
  </si>
  <si>
    <t>Zabezpieczenie istniejących kabli energetycznych rurami ochronnymi dwudzielnymi A110 PS</t>
  </si>
  <si>
    <t>Nasypanie warstwy piasku 0,1m na dnie rowu kablowego o szerokości do 0.4 m Krotność = 2</t>
  </si>
  <si>
    <t>Układanie kabli o masie do 3.0 kg/m w rowach kablowych ręcznie - kabel NAY2Y-J 4x150mm2</t>
  </si>
  <si>
    <t>Układanie kabli o masie do 0.5 kg/m w rowach kablowych ręcznie - kabel YAKXS 5x16mm2</t>
  </si>
  <si>
    <t>Układanie kabli o masie do 3.0 kg/m w rurach, pustakach lub kanałach zamkniętych - kabel NAY2Y-J 4x150mm2</t>
  </si>
  <si>
    <t>Układanie kabli o masie do 0.5 kg/m w rurach, pustakach lub kanałach zamkniętych - kabel YAKXS 5x16mm2</t>
  </si>
  <si>
    <t>Zarobienie na sucho końca kabla Al 4-żyłowego o przekroju do 185 mm2 na napięcie do 1 kV o izolacji i powłoce z tworzyw sztucznych - końce kabla NAY2Y-J 4x150mm2</t>
  </si>
  <si>
    <t>Zarobienie na sucho końca kabla 5-żyłowego o przekroju żył do 16 mm2 na napięcie do 1 kV o izolacji i powłoce z tworzyw sztucznych - końce kabla YAKXS 5x16mm2</t>
  </si>
  <si>
    <t>Mufy z tworzyw termokurczliwych przelotowe na kablach energetycznych wielożyłowych o przekroju żył do 35 mm2 o izolacji i powłoce z tworzyw sztucznych w rowach kablowych - na kablu YAKXS 5x16mm2</t>
  </si>
  <si>
    <t>Mufy z tworzyw termokurczliwych przelotowe na kablach energetycznych wielożyłowych o przekroju żył 120-240 mm2 o izolacji i powłoce z tworzyw sztucznych w rowach kablowych - na kablu NAY2Y-J 4x150mm2</t>
  </si>
  <si>
    <t>Montaż uziomów poziomych w wykopie o głębokości do 0.6 m; kat.gruntu III - bednarka stalowa ocynkowana FeZn 30x4mm</t>
  </si>
  <si>
    <t>Wyniesienie w terenie złącza kablowo-pomiarowego przepompowni</t>
  </si>
  <si>
    <t>Złącza kontrolne w instalacji odgromowej lub przewodach wyrównawczych - połączenie złącza</t>
  </si>
  <si>
    <t>Badanie linii kablowej N.N.- kabel 5-żyłowy</t>
  </si>
  <si>
    <t>Badania i pomiary instalacji skuteczności wyłączenia spod napięcia (pierwszy pomiar)</t>
  </si>
  <si>
    <t>BUDOWA LINII KABLOWYCH n.n.</t>
  </si>
  <si>
    <t>RAZEM BUDOWA LINII KABLOWYCH n.n</t>
  </si>
  <si>
    <t>ROBOTY BUDOWLANE W ZAKRESIE BUDOWY WODOCIĄGÓW I RUROCIĄGÓW DO ODPROWADZANIA ŚCIEKÓW</t>
  </si>
  <si>
    <t>ROBOTY PRZYGOTOWAWCZE</t>
  </si>
  <si>
    <t>Roboty pomiarowe przy liniowych robotach ziemnych - trasa dróg w terenie równinnym</t>
  </si>
  <si>
    <t>K.01.00.00</t>
  </si>
  <si>
    <t>Wykopy oraz przekopy wykonywane koparkami podsiębiernymi, na odkład w gruncie kat. III-IV w umocnieniu słupowo liniowym</t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</si>
  <si>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</si>
  <si>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Wykopy oraz przekopy wykonywane ręcznie, na odkład w gruncie kat. III-IV</t>
  </si>
  <si>
    <t>Umocnienie ścian wykopów palami szalunkowymi stalowymi na głębokość do 3,0 m pod komory, studzienki itp. na sieciach zewnętrznych w gruntach suchych kat.I-IV wraz z rozbiórką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</si>
  <si>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</si>
  <si>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Podłoża pod przewody i armaturę z materiałów sypkich - podsypka (20cm) i obsypka (30cm ponad wierzch rury)</t>
  </si>
  <si>
    <t>Zasypywanie wykopów z przerzutem na odl.do 3 m z zagęszczeniem; kat.gr. III-IV</t>
  </si>
  <si>
    <t>Roboty ziemne wykonywane koparkami podsiębiernymi z wywozem nadmiar gruntu</t>
  </si>
  <si>
    <t>ROBOTY MONTAŻOWE</t>
  </si>
  <si>
    <t>Rurociągi z rur PE100 SDR17 łączone metodą zgrzewania o śr. zewn. 110mm wraz z łukami segmentowymi i kształtkami, blokami oporowymi</t>
  </si>
  <si>
    <t>Rury ochronne z rur PE100 SDR17 o śr. zewn. 315mm wraz z płozami i manszetami systemowymi (dwie rury ochronne)</t>
  </si>
  <si>
    <t>Montaż kanałów z rur litych PVC SN8kN/m2 DN 110 mm</t>
  </si>
  <si>
    <t>Wykonanie płyt fundamentowych grubości 0,15m pod studnie kanalizacyjne</t>
  </si>
  <si>
    <t>Montaż studni typowych DN1200</t>
  </si>
  <si>
    <t>Montaż prefabrykowanego wylotu kolektora dn100mm</t>
  </si>
  <si>
    <t>Demontaż przewodów wodociągowych</t>
  </si>
  <si>
    <t>mb.</t>
  </si>
  <si>
    <t>RAZEM ROBOTY MONTAŻOWE</t>
  </si>
  <si>
    <t>Próba wodna szczelności kanałów rurowych o śr.nominalnej 110 mm</t>
  </si>
  <si>
    <t>Próba wodna szczelności kanałów rurowych o śr.nominalnej do 110 mm</t>
  </si>
  <si>
    <t>ROBOTY DODATKOWE</t>
  </si>
  <si>
    <t>RAZEM ROBOTY DODATKOWE</t>
  </si>
  <si>
    <t>Montaż studzienek kanalizacyjnych systemowych o śr. 425 mm</t>
  </si>
  <si>
    <t>Demontaż rurociągów drenarskich</t>
  </si>
  <si>
    <t>Wykopy oraz przekopy wykonywane koparkami podsiębiernymi, na odkład kat. III w umocnieniu słupowo liniowym</t>
  </si>
  <si>
    <t>Wykopy oraz przekopy wykonywane ręcznie, na odkład w gruncie kat. III</t>
  </si>
  <si>
    <t>Podłoża pod przewody i armaturę z materiałów sypkich - podsypka (20cm) i obsypka (30cm)</t>
  </si>
  <si>
    <t>Rurociągi z rur PE łączone metodą zgrzewania o śr. zewn. 63mm wraz z łukami segmentowymi i kształtkami, blokami oporowymi</t>
  </si>
  <si>
    <t>Rurociągi z rur PE łączone metodą zgrzewania o śr. zewn. 125mm wraz z łukami segmentowymi i kształtkami, blokami oporowymi</t>
  </si>
  <si>
    <t>Montaż taśmy ostrzegawczej (z wkładką metaliczną)</t>
  </si>
  <si>
    <t>Rury ochronne z rur PE100 SDR17 o śr. zewn. 110mm wraz z płozami i manszetami systemowymi</t>
  </si>
  <si>
    <t>Hydrant nadziemny dn100 z żeliwa sferoidalnego z oznaczeniem (wraz z zasuwą, prostkami i kształtkami żeliwnymi, blokami podporowymi)</t>
  </si>
  <si>
    <t>Kształtki żeliwne kołnierzowe dn100</t>
  </si>
  <si>
    <t>Demontaż hydrantu nadziemnego o średnicy nominalnej 100 mm</t>
  </si>
  <si>
    <t>Próba wodna szczelności sieci wodociągowych z rur PE do 110 mm</t>
  </si>
  <si>
    <t>odc. -1prób.</t>
  </si>
  <si>
    <t>Próba wodna szczelności sieci wodociągowych z rur PE do 125 mm</t>
  </si>
  <si>
    <t>Dezynfekcja rurociągów sieci wodociągowych o śr.nominalnej do 150 mm</t>
  </si>
  <si>
    <t>za odc. do 200m</t>
  </si>
  <si>
    <t>Jednokrotne płukanie sieci wodociągowej o śr. nominalnej do 150 mm</t>
  </si>
  <si>
    <t xml:space="preserve">Budowa kanału technologicznego </t>
  </si>
  <si>
    <t>Budowa studni kablowych prefabrykowanych SKO-2g dwuelementowych w gruncie kat. III</t>
  </si>
  <si>
    <t>Budowa studni kablowych prefabrykowanych SKO-2g B125 dwuelementowych w gruncie kat. III</t>
  </si>
  <si>
    <t>Montaż ele. mechanicznej ochrony przed ingerencją osób nieuprawnionych w istniejących studniach kablowych montaż pokryw dodatkowych z listwami, rama ciężka lub podwójna lekka</t>
  </si>
  <si>
    <t>Budowa kanalizacji kablowej pierwotnej z rur z tworzyw sztucznych o liczbie warstw 1; liczbie rur 2; liczbie otworów 2.</t>
  </si>
  <si>
    <t>Budowa kanalizacji kablowej pierwotnej z rur z tworzyw sztucznych o liczbie warstw 1; liczbie rur 1; liczbie otworów 1.</t>
  </si>
  <si>
    <t>Ręczne wciąganie rur kanalizacji wtórnej w otwór wolny - rury śr. 40 mm w zwojach (3 szt.) - analogia do rur ochronnych</t>
  </si>
  <si>
    <t>Ręczne wciąganie rur kanalizacji wtórnej w otwór wolny - rury śr. 40 mm w zwojach (1 szt.) - analogia pakiet mikrorur do rur ochronnych</t>
  </si>
  <si>
    <t>Budowa rurociągu kablowego na głębokości 1 m w wykopie wykonanym ręcznie w gruncie kat.III - rury w zwojach - każda nast.rura HDPE 40 mm w rurociągu - analogia do modułu</t>
  </si>
  <si>
    <t>Budowa rurociągu kablowego na głębokości 1 m w wykopie wykonanym ręcznie w gruncie kat.III - rury w zwojach - każda nast.rura HDPE 40 mm w rurociągu</t>
  </si>
  <si>
    <t>Badanie szczelności odcinków kanalizacji wtórnej i rurociągów kablowych o dł. do 2 km w kanalizacji śr. rur 40 mm sprężarką</t>
  </si>
  <si>
    <t>Demontaż kanału technologicznego</t>
  </si>
  <si>
    <t>Mechaniczna rozbiórka studni kablowych SKO-2g</t>
  </si>
  <si>
    <t>stud.</t>
  </si>
  <si>
    <t>Likwidacja ciągów kanalizacji kablowej z bloków betonowych w gruncie kat. III, 1 warstwa w ciągu kanalizacji, 2 otwory w bloku, 2 otwory w ciągu kanalizacji - analogia do rur z PCV kanału technologicznego</t>
  </si>
  <si>
    <t>Przebudowa infrastruktury telekomunikacyjnej</t>
  </si>
  <si>
    <t>Pomiary reflektometryczne linii światłowodowych montażowe z przełącznicy (1 zmierz.światłow.)</t>
  </si>
  <si>
    <t>Pomiary reflektometryczne linii światłowodowych montażowe z przełącznicy (każdy nast. zmierz.światłow.)</t>
  </si>
  <si>
    <t>Wykonanie przepustów rurą dwudzielna fi 160 pod drogami i innymi przeszkodami wykopem otwartym w gruncie kat. III</t>
  </si>
  <si>
    <t>Przekładanie kabla doziemnego o śr. do 50 mm w rowie kablowym w gruncie kat. III - pierwszy - analogia przekładanie rurociągu</t>
  </si>
  <si>
    <t>Montaż słupków rozdzielczych zakopywanych - analogia montaż słupków oznaczeniowych</t>
  </si>
  <si>
    <t>Montaż słupków rozdzielczych zakopywanych - analogia demontaż słupków oznaczeniowych</t>
  </si>
  <si>
    <t>Pomiary reflektometryczne linii światłowodowych końcowe z przełącznicy /odc.regenerat. /1 zmierz.światłow.</t>
  </si>
  <si>
    <t>Pomiary reflektometryczne linii światłowodowych końcowe z przełącznicy /odc.regenerat. /każdy nast. zmierz.światłow.</t>
  </si>
  <si>
    <t>D-01.03.04</t>
  </si>
  <si>
    <t xml:space="preserve">Koszt całkowity słownie brutto: </t>
  </si>
  <si>
    <t>RAZEM BUDOWA KANAŁU TECHNOLOGICZNEGO</t>
  </si>
  <si>
    <t>RAZEM DEMONTAŻ KANAŁU TECHNOLOGICZNEGO</t>
  </si>
  <si>
    <t>RAZEM PRZEBUDOWA INFRASTRUKTURY TELEKOMUNIKACYJNEJ</t>
  </si>
  <si>
    <t>BRANŻA ELEKTRYCZNA</t>
  </si>
  <si>
    <t>BRANŻA TELETECHNICZNA</t>
  </si>
  <si>
    <t>BRANŻA  DROGOWA, ARCH. KRAJOBRAZU</t>
  </si>
  <si>
    <t>- punktowe elementy odblaskowe</t>
  </si>
  <si>
    <t>- linie krawędziowe i segregacyjne ciągłe</t>
  </si>
  <si>
    <t>- ustawienie tablic prowadzących U-3a</t>
  </si>
  <si>
    <t>- ustawienie tablic rozdzielających U-4b</t>
  </si>
  <si>
    <t>- ustawienie słupków przeszkodowych U-5a</t>
  </si>
  <si>
    <t>- ustawienie słupków blokujących U-12c</t>
  </si>
  <si>
    <t>- kostka brukowa betonowa gr. 8 cm, grafitowa na podsypce cem.-piask. 1:4 gr. 5 cm (zjazdy DG, zatoki autobusowe)</t>
  </si>
  <si>
    <t>- kostka brukowa betonowa gr. 8 cm, czerwona na podsypce cem.-piask. 1:4 gr. 5 cm (wyspy dzielące, zjazdy DW285)</t>
  </si>
  <si>
    <t>PODBUDOWY</t>
  </si>
  <si>
    <t xml:space="preserve">NAWIERZCHNIE </t>
  </si>
  <si>
    <t xml:space="preserve">ROBOTY PRZYGOTOWAWCZE </t>
  </si>
  <si>
    <t>Pelęgnacja przez okres 2 lata</t>
  </si>
  <si>
    <t>D-01.03.01</t>
  </si>
  <si>
    <t>PRZEBUDOWA NAPOWIETRZNYCH LINII ELEKTROENERGETYCZNYCH</t>
  </si>
  <si>
    <t>Zmiana obostrzeń na słupach linii napowietrznych SN</t>
  </si>
  <si>
    <t>Wykonanie obostrzeń na skrzyżowaniu linii napowietrznej S.N. z drogą dla przewodów o przekroju do 70 mm2</t>
  </si>
  <si>
    <t>skrzyż.
/3p</t>
  </si>
  <si>
    <t>PRZEBUDOWA I BUDOWA KABLOWYCH LINII ELEKTROENERGETYCZNYCH</t>
  </si>
  <si>
    <t>RZAEM PRZEBUDOWA NAPOWIETRZNYCH LINII ELEKTROENERGETYCZNYCH</t>
  </si>
  <si>
    <t>Roboty archeologiczne</t>
  </si>
  <si>
    <t>- powierzchnia czerwona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</si>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</sst>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#,##0\ &quot;zł&quot;;[Red]\-#,##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 * #,##0_ ;_ * \-#,##0_ ;_ * &quot;-&quot;_ ;_ @_ "/>
    <numFmt numFmtId="167" formatCode="_-&quot;L&quot;* #,##0_-;\-&quot;L&quot;* #,##0_-;_-&quot;L&quot;* &quot;-&quot;_-;_-@_-"/>
    <numFmt numFmtId="168" formatCode="_-&quot;L&quot;* #,##0.00_-;\-&quot;L&quot;* #,##0.00_-;_-&quot;L&quot;* &quot;-&quot;??_-;_-@_-"/>
    <numFmt numFmtId="169" formatCode="#,##0;[Red]&quot;-&quot;#,##0"/>
    <numFmt numFmtId="170" formatCode="#,##0.00;[Red]&quot;-&quot;#,##0.00"/>
    <numFmt numFmtId="171" formatCode="#,##0.0;[Red]\-#,##0.0"/>
    <numFmt numFmtId="172" formatCode="#,##0.000;[Red]\-#,##0.000"/>
    <numFmt numFmtId="173" formatCode="#,##0.0000;[Red]\-#,##0.0000"/>
    <numFmt numFmtId="174" formatCode="#,##0.00000;[Red]\-#,##0.00000"/>
    <numFmt numFmtId="175" formatCode="_-* #,##0.00\ _€_-;\-* #,##0.00\ _€_-;_-* &quot;-&quot;??\ _€_-;_-@_-"/>
    <numFmt numFmtId="176" formatCode="_-* #,##0.00\ [$€-1]_-;\-* #,##0.00\ [$€-1]_-;_-* &quot;-&quot;??\ [$€-1]_-"/>
    <numFmt numFmtId="177" formatCode="#,##0.00000"/>
    <numFmt numFmtId="178" formatCode="0\+000.00"/>
    <numFmt numFmtId="179" formatCode="_-* #,##0\ _P_t_s_-;\-* #,##0\ _P_t_s_-;_-* &quot;-&quot;\ _P_t_s_-;_-@_-"/>
    <numFmt numFmtId="180" formatCode="_-* #,##0.00\ _F_-;\-* #,##0.00\ _F_-;_-* &quot;-&quot;??\ _F_-;_-@_-"/>
    <numFmt numFmtId="181" formatCode="&quot;$&quot;____######0_);[Red]\(&quot;$&quot;____#####0\)"/>
    <numFmt numFmtId="182" formatCode="\ #,##0.00&quot; zł &quot;;\-#,##0.00&quot; zł &quot;;&quot; -&quot;#&quot; zł &quot;;@\ "/>
    <numFmt numFmtId="183" formatCode="#,##0.0_ ;\-#,##0.0\ "/>
    <numFmt numFmtId="184" formatCode="#,##0.00_ ;\-#,##0.00\ "/>
    <numFmt numFmtId="185" formatCode="0.000"/>
    <numFmt numFmtId="186" formatCode="0.0000"/>
    <numFmt numFmtId="187" formatCode="_-* #,##0.00\ _z_ł_-;\-* #,##0.00\ _z_ł_-;_-* \-??\ _z_ł_-;_-@_-"/>
    <numFmt numFmtId="188" formatCode="yyyy\-mm\-dd"/>
    <numFmt numFmtId="189" formatCode="_-* #,##0.00\ _€_-;\-* #,##0.00\ _€_-;_-* \-??\ _€_-;_-@_-"/>
    <numFmt numFmtId="190" formatCode="_-* #,##0.00&quot; zł&quot;_-;\-* #,##0.00&quot; zł&quot;_-;_-* \-??&quot; zł&quot;_-;_-@_-"/>
    <numFmt numFmtId="191" formatCode="\$____######0_);[Red]&quot;($&quot;____#####0\)"/>
    <numFmt numFmtId="192" formatCode="#,##0&quot; zł&quot;;[Red]\-#,##0&quot; zł&quot;"/>
    <numFmt numFmtId="193" formatCode="#,##0.00&quot; zł&quot;;[Red]\-#,##0.00&quot; zł&quot;"/>
  </numFmts>
  <fonts count="1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9"/>
      <color indexed="64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Helv"/>
      <charset val="238"/>
    </font>
    <font>
      <sz val="10"/>
      <name val="Helv"/>
      <charset val="204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2"/>
      <color indexed="8"/>
      <name val="Arial"/>
      <family val="2"/>
    </font>
    <font>
      <sz val="11"/>
      <color indexed="9"/>
      <name val="Czcionka tekstu podstawowego"/>
      <family val="2"/>
      <charset val="238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Times New Roman CE"/>
      <family val="1"/>
      <charset val="238"/>
    </font>
    <font>
      <sz val="10"/>
      <name val="MS Sans Serif"/>
      <family val="2"/>
      <charset val="238"/>
    </font>
    <font>
      <sz val="11"/>
      <color indexed="17"/>
      <name val="Czcionka tekstu podstawowego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0"/>
      <name val="PL Times New Roman"/>
    </font>
    <font>
      <b/>
      <sz val="11"/>
      <color indexed="10"/>
      <name val="Arial CE"/>
      <family val="2"/>
      <charset val="238"/>
    </font>
    <font>
      <sz val="8"/>
      <name val="Arial"/>
      <family val="2"/>
      <charset val="238"/>
    </font>
    <font>
      <sz val="12"/>
      <color indexed="17"/>
      <name val="Arial"/>
      <family val="2"/>
    </font>
    <font>
      <u/>
      <sz val="10"/>
      <color indexed="12"/>
      <name val="MS Sans Serif"/>
      <family val="2"/>
      <charset val="238"/>
    </font>
    <font>
      <i/>
      <sz val="10"/>
      <name val="Arial CE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name val="Times New Roman"/>
      <family val="1"/>
    </font>
    <font>
      <b/>
      <sz val="10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2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10"/>
      <name val="PL Courier New"/>
    </font>
    <font>
      <sz val="10"/>
      <name val="Times New Roman CE"/>
      <charset val="238"/>
    </font>
    <font>
      <sz val="10"/>
      <name val="Geneva CE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color indexed="2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20"/>
      <name val="Czcionka tekstu podstawowego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64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1"/>
      <color indexed="64"/>
      <name val="Arial Narrow"/>
      <family val="2"/>
      <charset val="238"/>
    </font>
    <font>
      <sz val="10"/>
      <color indexed="64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b/>
      <sz val="10"/>
      <name val="Arial CE"/>
      <charset val="238"/>
    </font>
    <font>
      <vertAlign val="superscript"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2"/>
      <color indexed="8"/>
      <name val="Arial"/>
      <family val="2"/>
      <charset val="1"/>
    </font>
    <font>
      <sz val="12"/>
      <color indexed="9"/>
      <name val="Arial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2"/>
      <color indexed="52"/>
      <name val="Arial"/>
      <family val="2"/>
      <charset val="1"/>
    </font>
    <font>
      <sz val="10"/>
      <name val="Mangal"/>
      <family val="2"/>
      <charset val="238"/>
    </font>
    <font>
      <sz val="12"/>
      <color indexed="62"/>
      <name val="Arial"/>
      <family val="2"/>
      <charset val="1"/>
    </font>
    <font>
      <b/>
      <sz val="12"/>
      <color indexed="8"/>
      <name val="Arial"/>
      <family val="2"/>
      <charset val="1"/>
    </font>
    <font>
      <i/>
      <sz val="12"/>
      <color indexed="23"/>
      <name val="Arial"/>
      <family val="2"/>
      <charset val="1"/>
    </font>
    <font>
      <sz val="12"/>
      <color indexed="17"/>
      <name val="Arial"/>
      <family val="2"/>
      <charset val="1"/>
    </font>
    <font>
      <sz val="10"/>
      <name val="Arial CE"/>
      <family val="2"/>
      <charset val="238"/>
    </font>
    <font>
      <sz val="11"/>
      <name val="Times New Roman"/>
      <family val="1"/>
      <charset val="1"/>
    </font>
    <font>
      <sz val="12"/>
      <color indexed="60"/>
      <name val="Arial"/>
      <family val="2"/>
      <charset val="1"/>
    </font>
    <font>
      <sz val="10"/>
      <name val="Courier New"/>
      <family val="3"/>
      <charset val="1"/>
    </font>
    <font>
      <sz val="12"/>
      <name val="Arial CE"/>
      <family val="2"/>
      <charset val="238"/>
    </font>
    <font>
      <sz val="10"/>
      <name val="Arial CE"/>
      <family val="2"/>
      <charset val="1"/>
    </font>
    <font>
      <sz val="12"/>
      <color indexed="20"/>
      <name val="Arial"/>
      <family val="2"/>
      <charset val="1"/>
    </font>
    <font>
      <sz val="12"/>
      <color indexed="52"/>
      <name val="Arial"/>
      <family val="2"/>
      <charset val="1"/>
    </font>
    <font>
      <sz val="12"/>
      <color indexed="10"/>
      <name val="Arial"/>
      <family val="2"/>
      <charset val="1"/>
    </font>
    <font>
      <b/>
      <sz val="12"/>
      <color indexed="9"/>
      <name val="Arial"/>
      <family val="2"/>
      <charset val="1"/>
    </font>
    <font>
      <b/>
      <sz val="18"/>
      <color indexed="56"/>
      <name val="Cambria"/>
      <family val="2"/>
      <charset val="1"/>
    </font>
    <font>
      <b/>
      <sz val="15"/>
      <color indexed="56"/>
      <name val="Arial"/>
      <family val="2"/>
      <charset val="1"/>
    </font>
    <font>
      <b/>
      <sz val="13"/>
      <color indexed="56"/>
      <name val="Arial"/>
      <family val="2"/>
      <charset val="1"/>
    </font>
    <font>
      <b/>
      <sz val="11"/>
      <color indexed="56"/>
      <name val="Arial"/>
      <family val="2"/>
      <charset val="1"/>
    </font>
    <font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2351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164" fontId="6" fillId="0" borderId="0" applyFont="0" applyFill="0" applyBorder="0" applyAlignment="0" applyProtection="0"/>
    <xf numFmtId="0" fontId="9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27" applyNumberFormat="0" applyAlignment="0" applyProtection="0"/>
    <xf numFmtId="0" fontId="22" fillId="21" borderId="27" applyNumberFormat="0" applyAlignment="0" applyProtection="0"/>
    <xf numFmtId="0" fontId="22" fillId="21" borderId="27" applyNumberFormat="0" applyAlignment="0" applyProtection="0"/>
    <xf numFmtId="0" fontId="22" fillId="21" borderId="27" applyNumberFormat="0" applyAlignment="0" applyProtection="0"/>
    <xf numFmtId="0" fontId="23" fillId="21" borderId="28" applyNumberFormat="0" applyAlignment="0" applyProtection="0"/>
    <xf numFmtId="0" fontId="23" fillId="21" borderId="28" applyNumberFormat="0" applyAlignment="0" applyProtection="0"/>
    <xf numFmtId="0" fontId="23" fillId="21" borderId="28" applyNumberFormat="0" applyAlignment="0" applyProtection="0"/>
    <xf numFmtId="0" fontId="23" fillId="21" borderId="28" applyNumberFormat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4" fillId="8" borderId="28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0" fontId="25" fillId="21" borderId="27" applyNumberFormat="0" applyAlignment="0" applyProtection="0"/>
    <xf numFmtId="14" fontId="26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38" fontId="27" fillId="0" borderId="0" applyFont="0" applyFill="0" applyBorder="0" applyAlignment="0" applyProtection="0"/>
    <xf numFmtId="171" fontId="29" fillId="0" borderId="9" applyFont="0" applyFill="0" applyBorder="0" applyAlignment="0" applyProtection="0">
      <alignment vertical="top" wrapText="1"/>
    </xf>
    <xf numFmtId="171" fontId="29" fillId="0" borderId="9" applyFont="0" applyFill="0" applyBorder="0" applyAlignment="0" applyProtection="0">
      <alignment vertical="top" wrapText="1"/>
    </xf>
    <xf numFmtId="171" fontId="29" fillId="0" borderId="9" applyFont="0" applyFill="0" applyBorder="0" applyAlignment="0" applyProtection="0">
      <alignment vertical="top" wrapText="1"/>
    </xf>
    <xf numFmtId="40" fontId="29" fillId="0" borderId="9" applyFont="0" applyFill="0" applyBorder="0" applyAlignment="0" applyProtection="0">
      <alignment vertical="top" wrapText="1"/>
    </xf>
    <xf numFmtId="40" fontId="29" fillId="0" borderId="9" applyFont="0" applyFill="0" applyBorder="0" applyAlignment="0" applyProtection="0">
      <alignment vertical="top" wrapText="1"/>
    </xf>
    <xf numFmtId="40" fontId="29" fillId="0" borderId="9" applyFont="0" applyFill="0" applyBorder="0" applyAlignment="0" applyProtection="0">
      <alignment vertical="top" wrapText="1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1" fillId="8" borderId="28" applyNumberFormat="0" applyAlignment="0" applyProtection="0"/>
    <xf numFmtId="0" fontId="31" fillId="8" borderId="28" applyNumberFormat="0" applyAlignment="0" applyProtection="0"/>
    <xf numFmtId="0" fontId="31" fillId="8" borderId="28" applyNumberFormat="0" applyAlignment="0" applyProtection="0"/>
    <xf numFmtId="0" fontId="31" fillId="8" borderId="28" applyNumberFormat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2" fillId="0" borderId="29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34" fillId="0" borderId="0" applyNumberFormat="0" applyFont="0" applyFill="0" applyBorder="0" applyAlignment="0" applyProtection="0"/>
    <xf numFmtId="0" fontId="18" fillId="0" borderId="0"/>
    <xf numFmtId="177" fontId="35" fillId="0" borderId="0">
      <alignment horizontal="center" vertical="center" wrapText="1"/>
    </xf>
    <xf numFmtId="38" fontId="36" fillId="22" borderId="0" applyNumberFormat="0" applyBorder="0" applyAlignment="0" applyProtection="0"/>
    <xf numFmtId="0" fontId="37" fillId="5" borderId="0" applyNumberFormat="0" applyBorder="0" applyAlignment="0" applyProtection="0"/>
    <xf numFmtId="0" fontId="38" fillId="0" borderId="0" applyNumberFormat="0" applyFill="0" applyBorder="0" applyAlignment="0" applyProtection="0"/>
    <xf numFmtId="3" fontId="29" fillId="0" borderId="0">
      <alignment horizontal="right" vertical="center" wrapText="1"/>
    </xf>
    <xf numFmtId="10" fontId="36" fillId="23" borderId="9" applyNumberFormat="0" applyBorder="0" applyAlignment="0" applyProtection="0"/>
    <xf numFmtId="10" fontId="36" fillId="23" borderId="9" applyNumberFormat="0" applyBorder="0" applyAlignment="0" applyProtection="0"/>
    <xf numFmtId="10" fontId="36" fillId="23" borderId="9" applyNumberFormat="0" applyBorder="0" applyAlignment="0" applyProtection="0"/>
    <xf numFmtId="178" fontId="6" fillId="0" borderId="30">
      <alignment horizontal="center" vertical="center" shrinkToFit="1"/>
    </xf>
    <xf numFmtId="0" fontId="39" fillId="22" borderId="30">
      <alignment horizontal="center" vertical="center" shrinkToFit="1"/>
    </xf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1" fillId="24" borderId="32" applyNumberFormat="0" applyAlignment="0" applyProtection="0"/>
    <xf numFmtId="0" fontId="41" fillId="24" borderId="32" applyNumberFormat="0" applyAlignment="0" applyProtection="0"/>
    <xf numFmtId="0" fontId="41" fillId="24" borderId="32" applyNumberFormat="0" applyAlignment="0" applyProtection="0"/>
    <xf numFmtId="0" fontId="41" fillId="24" borderId="32" applyNumberFormat="0" applyAlignment="0" applyProtection="0"/>
    <xf numFmtId="0" fontId="41" fillId="24" borderId="32" applyNumberFormat="0" applyAlignment="0" applyProtection="0"/>
    <xf numFmtId="0" fontId="41" fillId="24" borderId="32" applyNumberFormat="0" applyAlignment="0" applyProtection="0"/>
    <xf numFmtId="0" fontId="41" fillId="24" borderId="32" applyNumberFormat="0" applyAlignment="0" applyProtection="0"/>
    <xf numFmtId="0" fontId="41" fillId="24" borderId="32" applyNumberFormat="0" applyAlignment="0" applyProtection="0"/>
    <xf numFmtId="3" fontId="26" fillId="0" borderId="0">
      <alignment horizontal="center"/>
    </xf>
    <xf numFmtId="49" fontId="29" fillId="0" borderId="0">
      <alignment horizontal="left" vertical="center" wrapText="1"/>
    </xf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" fontId="42" fillId="0" borderId="33">
      <alignment horizontal="center" vertical="top"/>
    </xf>
    <xf numFmtId="1" fontId="42" fillId="0" borderId="34" applyNumberFormat="0" applyAlignment="0">
      <alignment wrapText="1"/>
    </xf>
    <xf numFmtId="49" fontId="29" fillId="0" borderId="0" applyNumberFormat="0">
      <alignment horizontal="center" vertical="center" wrapText="1"/>
    </xf>
    <xf numFmtId="49" fontId="43" fillId="25" borderId="0">
      <alignment horizontal="center" vertical="center" wrapText="1"/>
    </xf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36" applyNumberFormat="0" applyFill="0" applyAlignment="0" applyProtection="0"/>
    <xf numFmtId="0" fontId="45" fillId="0" borderId="36" applyNumberFormat="0" applyFill="0" applyAlignment="0" applyProtection="0"/>
    <xf numFmtId="0" fontId="45" fillId="0" borderId="36" applyNumberFormat="0" applyFill="0" applyAlignment="0" applyProtection="0"/>
    <xf numFmtId="0" fontId="45" fillId="0" borderId="36" applyNumberFormat="0" applyFill="0" applyAlignment="0" applyProtection="0"/>
    <xf numFmtId="0" fontId="45" fillId="0" borderId="36" applyNumberFormat="0" applyFill="0" applyAlignment="0" applyProtection="0"/>
    <xf numFmtId="0" fontId="45" fillId="0" borderId="36" applyNumberFormat="0" applyFill="0" applyAlignment="0" applyProtection="0"/>
    <xf numFmtId="0" fontId="45" fillId="0" borderId="36" applyNumberFormat="0" applyFill="0" applyAlignment="0" applyProtection="0"/>
    <xf numFmtId="0" fontId="46" fillId="0" borderId="37" applyNumberFormat="0" applyFill="0" applyAlignment="0" applyProtection="0"/>
    <xf numFmtId="0" fontId="46" fillId="0" borderId="37" applyNumberFormat="0" applyFill="0" applyAlignment="0" applyProtection="0"/>
    <xf numFmtId="0" fontId="46" fillId="0" borderId="37" applyNumberFormat="0" applyFill="0" applyAlignment="0" applyProtection="0"/>
    <xf numFmtId="0" fontId="46" fillId="0" borderId="37" applyNumberFormat="0" applyFill="0" applyAlignment="0" applyProtection="0"/>
    <xf numFmtId="0" fontId="46" fillId="0" borderId="37" applyNumberFormat="0" applyFill="0" applyAlignment="0" applyProtection="0"/>
    <xf numFmtId="0" fontId="46" fillId="0" borderId="37" applyNumberFormat="0" applyFill="0" applyAlignment="0" applyProtection="0"/>
    <xf numFmtId="0" fontId="46" fillId="0" borderId="37" applyNumberFormat="0" applyFill="0" applyAlignment="0" applyProtection="0"/>
    <xf numFmtId="0" fontId="46" fillId="0" borderId="3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/>
    <xf numFmtId="0" fontId="50" fillId="0" borderId="0" applyNumberFormat="0" applyFont="0" applyFill="0" applyBorder="0" applyAlignment="0" applyProtection="0"/>
    <xf numFmtId="181" fontId="51" fillId="0" borderId="0"/>
    <xf numFmtId="0" fontId="5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5" fillId="0" borderId="0"/>
    <xf numFmtId="0" fontId="3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9" fillId="0" borderId="0"/>
    <xf numFmtId="0" fontId="56" fillId="0" borderId="0" applyNumberFormat="0" applyFill="0" applyBorder="0" applyProtection="0">
      <alignment vertical="top" wrapText="1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18" fillId="0" borderId="0"/>
    <xf numFmtId="0" fontId="53" fillId="0" borderId="0"/>
    <xf numFmtId="0" fontId="57" fillId="0" borderId="0"/>
    <xf numFmtId="0" fontId="3" fillId="0" borderId="0"/>
    <xf numFmtId="0" fontId="3" fillId="0" borderId="0"/>
    <xf numFmtId="0" fontId="18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9" fillId="27" borderId="38" applyNumberFormat="0" applyFont="0" applyAlignment="0" applyProtection="0"/>
    <xf numFmtId="0" fontId="19" fillId="27" borderId="38" applyNumberFormat="0" applyFont="0" applyAlignment="0" applyProtection="0"/>
    <xf numFmtId="0" fontId="19" fillId="27" borderId="38" applyNumberFormat="0" applyFont="0" applyAlignment="0" applyProtection="0"/>
    <xf numFmtId="0" fontId="58" fillId="0" borderId="39">
      <alignment horizontal="center" vertical="center" shrinkToFit="1"/>
    </xf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59" fillId="21" borderId="28" applyNumberFormat="0" applyAlignment="0" applyProtection="0"/>
    <xf numFmtId="0" fontId="26" fillId="0" borderId="40" applyNumberFormat="0" applyFill="0" applyBorder="0" applyProtection="0">
      <alignment vertical="top" wrapText="1"/>
    </xf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0" fontId="6" fillId="0" borderId="0"/>
    <xf numFmtId="9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0" fillId="4" borderId="0" applyNumberFormat="0" applyBorder="0" applyAlignment="0" applyProtection="0"/>
    <xf numFmtId="0" fontId="6" fillId="0" borderId="0"/>
    <xf numFmtId="0" fontId="15" fillId="0" borderId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1" fillId="0" borderId="2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28" borderId="0">
      <alignment horizontal="left" vertical="center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5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0" fontId="18" fillId="27" borderId="38" applyNumberFormat="0" applyFont="0" applyAlignment="0" applyProtection="0"/>
    <xf numFmtId="4" fontId="64" fillId="29" borderId="0">
      <alignment vertical="center" wrapText="1"/>
    </xf>
    <xf numFmtId="0" fontId="70" fillId="0" borderId="31" applyNumberFormat="0" applyFill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13" fillId="0" borderId="0" applyFill="0" applyBorder="0" applyAlignment="0" applyProtection="0"/>
    <xf numFmtId="44" fontId="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183" fontId="6" fillId="0" borderId="30">
      <alignment vertical="center" wrapText="1"/>
    </xf>
    <xf numFmtId="184" fontId="6" fillId="0" borderId="30" applyAlignment="0">
      <alignment vertical="center" wrapText="1"/>
    </xf>
    <xf numFmtId="0" fontId="72" fillId="24" borderId="32" applyNumberFormat="0" applyAlignment="0" applyProtection="0"/>
    <xf numFmtId="44" fontId="6" fillId="0" borderId="41">
      <alignment horizontal="right" vertical="top" wrapText="1"/>
    </xf>
    <xf numFmtId="44" fontId="6" fillId="0" borderId="41">
      <alignment horizontal="right" vertical="top" wrapText="1"/>
    </xf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17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5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182" fontId="4" fillId="0" borderId="0" applyFill="0" applyBorder="0" applyAlignment="0" applyProtection="0"/>
    <xf numFmtId="44" fontId="9" fillId="0" borderId="0" applyFont="0" applyFill="0" applyBorder="0" applyAlignment="0" applyProtection="0"/>
    <xf numFmtId="44" fontId="6" fillId="0" borderId="41">
      <alignment horizontal="right" vertical="top" wrapText="1"/>
    </xf>
    <xf numFmtId="44" fontId="6" fillId="0" borderId="41">
      <alignment horizontal="right" vertical="top" wrapText="1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7" fillId="0" borderId="0"/>
    <xf numFmtId="0" fontId="4" fillId="0" borderId="0"/>
    <xf numFmtId="0" fontId="98" fillId="0" borderId="0"/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9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98" fillId="0" borderId="0"/>
    <xf numFmtId="0" fontId="4" fillId="0" borderId="0"/>
    <xf numFmtId="0" fontId="98" fillId="0" borderId="0"/>
    <xf numFmtId="0" fontId="98" fillId="0" borderId="0"/>
    <xf numFmtId="0" fontId="4" fillId="0" borderId="0"/>
    <xf numFmtId="0" fontId="98" fillId="0" borderId="0"/>
    <xf numFmtId="0" fontId="98" fillId="0" borderId="0"/>
    <xf numFmtId="0" fontId="4" fillId="0" borderId="0"/>
    <xf numFmtId="0" fontId="98" fillId="0" borderId="0"/>
    <xf numFmtId="0" fontId="98" fillId="0" borderId="0"/>
    <xf numFmtId="0" fontId="98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98" fillId="0" borderId="0"/>
    <xf numFmtId="0" fontId="4" fillId="0" borderId="0"/>
    <xf numFmtId="0" fontId="98" fillId="0" borderId="0"/>
    <xf numFmtId="0" fontId="98" fillId="0" borderId="0"/>
    <xf numFmtId="0" fontId="4" fillId="0" borderId="0"/>
    <xf numFmtId="0" fontId="98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/>
    <xf numFmtId="0" fontId="4" fillId="0" borderId="0"/>
    <xf numFmtId="0" fontId="4" fillId="0" borderId="0"/>
    <xf numFmtId="0" fontId="98" fillId="0" borderId="0"/>
    <xf numFmtId="0" fontId="4" fillId="0" borderId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2" borderId="0" applyNumberFormat="0" applyBorder="0" applyAlignment="0" applyProtection="0"/>
    <xf numFmtId="0" fontId="95" fillId="37" borderId="0" applyNumberFormat="0" applyBorder="0" applyAlignment="0" applyProtection="0"/>
    <xf numFmtId="0" fontId="95" fillId="40" borderId="0" applyNumberFormat="0" applyBorder="0" applyAlignment="0" applyProtection="0"/>
    <xf numFmtId="0" fontId="95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96" fillId="44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51" borderId="0" applyNumberFormat="0" applyBorder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99" fillId="52" borderId="27" applyNumberFormat="0" applyAlignment="0" applyProtection="0"/>
    <xf numFmtId="0" fontId="100" fillId="52" borderId="28" applyNumberFormat="0" applyAlignment="0" applyProtection="0"/>
    <xf numFmtId="0" fontId="100" fillId="52" borderId="28" applyNumberFormat="0" applyAlignment="0" applyProtection="0"/>
    <xf numFmtId="0" fontId="100" fillId="52" borderId="28" applyNumberFormat="0" applyAlignment="0" applyProtection="0"/>
    <xf numFmtId="0" fontId="100" fillId="52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4" fillId="39" borderId="28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0" fontId="25" fillId="52" borderId="27" applyNumberFormat="0" applyAlignment="0" applyProtection="0"/>
    <xf numFmtId="188" fontId="101" fillId="0" borderId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38" fontId="101" fillId="0" borderId="0" applyFill="0" applyBorder="0" applyAlignment="0" applyProtection="0"/>
    <xf numFmtId="171" fontId="101" fillId="0" borderId="0" applyFill="0" applyBorder="0" applyAlignment="0" applyProtection="0"/>
    <xf numFmtId="171" fontId="101" fillId="0" borderId="0" applyFill="0" applyBorder="0" applyAlignment="0" applyProtection="0"/>
    <xf numFmtId="171" fontId="101" fillId="0" borderId="0" applyFill="0" applyBorder="0" applyAlignment="0" applyProtection="0"/>
    <xf numFmtId="40" fontId="101" fillId="0" borderId="0" applyFill="0" applyBorder="0" applyAlignment="0" applyProtection="0"/>
    <xf numFmtId="40" fontId="101" fillId="0" borderId="0" applyFill="0" applyBorder="0" applyAlignment="0" applyProtection="0"/>
    <xf numFmtId="40" fontId="101" fillId="0" borderId="0" applyFill="0" applyBorder="0" applyAlignment="0" applyProtection="0"/>
    <xf numFmtId="172" fontId="101" fillId="0" borderId="0" applyFill="0" applyBorder="0" applyAlignment="0" applyProtection="0"/>
    <xf numFmtId="173" fontId="101" fillId="0" borderId="0" applyFill="0" applyBorder="0" applyAlignment="0" applyProtection="0"/>
    <xf numFmtId="174" fontId="101" fillId="0" borderId="0" applyFill="0" applyBorder="0" applyAlignment="0" applyProtection="0"/>
    <xf numFmtId="187" fontId="101" fillId="0" borderId="0" applyFill="0" applyBorder="0" applyAlignment="0" applyProtection="0"/>
    <xf numFmtId="187" fontId="101" fillId="0" borderId="0" applyFill="0" applyBorder="0" applyAlignment="0" applyProtection="0"/>
    <xf numFmtId="189" fontId="101" fillId="0" borderId="0" applyFill="0" applyBorder="0" applyAlignment="0" applyProtection="0"/>
    <xf numFmtId="187" fontId="101" fillId="0" borderId="0" applyFill="0" applyBorder="0" applyAlignment="0" applyProtection="0"/>
    <xf numFmtId="187" fontId="101" fillId="0" borderId="0" applyFill="0" applyBorder="0" applyAlignment="0" applyProtection="0"/>
    <xf numFmtId="187" fontId="101" fillId="0" borderId="0" applyFill="0" applyBorder="0" applyAlignment="0" applyProtection="0"/>
    <xf numFmtId="187" fontId="101" fillId="0" borderId="0" applyFill="0" applyBorder="0" applyAlignment="0" applyProtection="0"/>
    <xf numFmtId="187" fontId="101" fillId="0" borderId="0" applyFill="0" applyBorder="0" applyAlignment="0" applyProtection="0"/>
    <xf numFmtId="187" fontId="101" fillId="0" borderId="0" applyFill="0" applyBorder="0" applyAlignment="0" applyProtection="0"/>
    <xf numFmtId="187" fontId="101" fillId="0" borderId="0" applyFill="0" applyBorder="0" applyAlignment="0" applyProtection="0"/>
    <xf numFmtId="0" fontId="102" fillId="39" borderId="28" applyNumberFormat="0" applyAlignment="0" applyProtection="0"/>
    <xf numFmtId="0" fontId="102" fillId="39" borderId="28" applyNumberFormat="0" applyAlignment="0" applyProtection="0"/>
    <xf numFmtId="0" fontId="102" fillId="39" borderId="28" applyNumberFormat="0" applyAlignment="0" applyProtection="0"/>
    <xf numFmtId="0" fontId="102" fillId="39" borderId="28" applyNumberFormat="0" applyAlignment="0" applyProtection="0"/>
    <xf numFmtId="0" fontId="103" fillId="0" borderId="29" applyNumberFormat="0" applyFill="0" applyAlignment="0" applyProtection="0"/>
    <xf numFmtId="0" fontId="103" fillId="0" borderId="29" applyNumberFormat="0" applyFill="0" applyAlignment="0" applyProtection="0"/>
    <xf numFmtId="0" fontId="103" fillId="0" borderId="29" applyNumberFormat="0" applyFill="0" applyAlignment="0" applyProtection="0"/>
    <xf numFmtId="0" fontId="104" fillId="0" borderId="0" applyNumberFormat="0" applyFill="0" applyBorder="0" applyAlignment="0" applyProtection="0"/>
    <xf numFmtId="0" fontId="101" fillId="0" borderId="0" applyFill="0" applyBorder="0" applyAlignment="0" applyProtection="0"/>
    <xf numFmtId="0" fontId="101" fillId="0" borderId="0" applyFill="0" applyBorder="0" applyAlignment="0" applyProtection="0"/>
    <xf numFmtId="0" fontId="101" fillId="0" borderId="0" applyFill="0" applyBorder="0" applyAlignment="0" applyProtection="0"/>
    <xf numFmtId="0" fontId="101" fillId="0" borderId="0" applyFill="0" applyBorder="0" applyAlignment="0" applyProtection="0"/>
    <xf numFmtId="0" fontId="36" fillId="52" borderId="0" applyNumberFormat="0" applyBorder="0" applyAlignment="0" applyProtection="0"/>
    <xf numFmtId="0" fontId="105" fillId="36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78" fontId="106" fillId="0" borderId="67">
      <alignment horizontal="center" vertical="center" shrinkToFit="1"/>
    </xf>
    <xf numFmtId="0" fontId="39" fillId="52" borderId="67">
      <alignment horizontal="center" vertical="center" shrinkToFit="1"/>
    </xf>
    <xf numFmtId="0" fontId="41" fillId="54" borderId="32" applyNumberFormat="0" applyAlignment="0" applyProtection="0"/>
    <xf numFmtId="0" fontId="41" fillId="54" borderId="32" applyNumberFormat="0" applyAlignment="0" applyProtection="0"/>
    <xf numFmtId="0" fontId="41" fillId="54" borderId="32" applyNumberFormat="0" applyAlignment="0" applyProtection="0"/>
    <xf numFmtId="0" fontId="41" fillId="54" borderId="32" applyNumberFormat="0" applyAlignment="0" applyProtection="0"/>
    <xf numFmtId="0" fontId="41" fillId="54" borderId="32" applyNumberFormat="0" applyAlignment="0" applyProtection="0"/>
    <xf numFmtId="0" fontId="41" fillId="54" borderId="32" applyNumberFormat="0" applyAlignment="0" applyProtection="0"/>
    <xf numFmtId="0" fontId="41" fillId="54" borderId="32" applyNumberFormat="0" applyAlignment="0" applyProtection="0"/>
    <xf numFmtId="0" fontId="41" fillId="54" borderId="32" applyNumberFormat="0" applyAlignment="0" applyProtection="0"/>
    <xf numFmtId="1" fontId="107" fillId="0" borderId="68">
      <alignment horizontal="center" vertical="top"/>
    </xf>
    <xf numFmtId="0" fontId="107" fillId="0" borderId="69" applyNumberFormat="0" applyAlignment="0"/>
    <xf numFmtId="0" fontId="29" fillId="0" borderId="0" applyNumberFormat="0">
      <alignment horizontal="center" vertical="center" wrapText="1"/>
    </xf>
    <xf numFmtId="49" fontId="43" fillId="54" borderId="0">
      <alignment horizontal="center" vertical="center" wrapText="1"/>
    </xf>
    <xf numFmtId="0" fontId="10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09" fillId="0" borderId="0"/>
    <xf numFmtId="0" fontId="101" fillId="0" borderId="0" applyNumberFormat="0" applyFill="0" applyBorder="0" applyAlignment="0" applyProtection="0"/>
    <xf numFmtId="191" fontId="26" fillId="0" borderId="0"/>
    <xf numFmtId="0" fontId="18" fillId="0" borderId="0"/>
    <xf numFmtId="0" fontId="3" fillId="0" borderId="0"/>
    <xf numFmtId="0" fontId="3" fillId="0" borderId="0"/>
    <xf numFmtId="0" fontId="101" fillId="0" borderId="0" applyNumberForma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77" fillId="0" borderId="0"/>
    <xf numFmtId="0" fontId="101" fillId="0" borderId="0" applyNumberForma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3" fillId="0" borderId="0"/>
    <xf numFmtId="0" fontId="18" fillId="0" borderId="0"/>
    <xf numFmtId="0" fontId="120" fillId="0" borderId="0"/>
    <xf numFmtId="0" fontId="18" fillId="0" borderId="0"/>
    <xf numFmtId="0" fontId="110" fillId="0" borderId="0"/>
    <xf numFmtId="0" fontId="111" fillId="0" borderId="0"/>
    <xf numFmtId="0" fontId="77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/>
    <xf numFmtId="0" fontId="18" fillId="0" borderId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" fillId="0" borderId="0"/>
    <xf numFmtId="0" fontId="4" fillId="0" borderId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58" fillId="0" borderId="70">
      <alignment horizontal="center" vertical="center" shrinkToFit="1"/>
    </xf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59" fillId="52" borderId="28" applyNumberFormat="0" applyAlignment="0" applyProtection="0"/>
    <xf numFmtId="0" fontId="26" fillId="0" borderId="0" applyNumberFormat="0" applyFill="0" applyBorder="0" applyProtection="0">
      <alignment vertical="top" wrapText="1"/>
    </xf>
    <xf numFmtId="10" fontId="101" fillId="0" borderId="0" applyFill="0" applyBorder="0" applyAlignment="0" applyProtection="0"/>
    <xf numFmtId="10" fontId="101" fillId="0" borderId="0" applyFill="0" applyBorder="0" applyAlignment="0" applyProtection="0"/>
    <xf numFmtId="10" fontId="106" fillId="0" borderId="0"/>
    <xf numFmtId="9" fontId="101" fillId="0" borderId="0" applyFill="0" applyBorder="0" applyAlignment="0" applyProtection="0"/>
    <xf numFmtId="10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9" fontId="101" fillId="0" borderId="0" applyFill="0" applyBorder="0" applyAlignment="0" applyProtection="0"/>
    <xf numFmtId="0" fontId="112" fillId="35" borderId="0" applyNumberFormat="0" applyBorder="0" applyAlignment="0" applyProtection="0"/>
    <xf numFmtId="0" fontId="4" fillId="0" borderId="0"/>
    <xf numFmtId="49" fontId="64" fillId="38" borderId="0">
      <alignment horizontal="left" vertical="center" wrapText="1"/>
    </xf>
    <xf numFmtId="0" fontId="116" fillId="0" borderId="0" applyNumberFormat="0" applyFill="0" applyBorder="0" applyAlignment="0" applyProtection="0"/>
    <xf numFmtId="0" fontId="117" fillId="0" borderId="35" applyNumberFormat="0" applyFill="0" applyAlignment="0" applyProtection="0"/>
    <xf numFmtId="0" fontId="118" fillId="0" borderId="36" applyNumberFormat="0" applyFill="0" applyAlignment="0" applyProtection="0"/>
    <xf numFmtId="0" fontId="119" fillId="0" borderId="37" applyNumberFormat="0" applyFill="0" applyAlignment="0" applyProtection="0"/>
    <xf numFmtId="0" fontId="119" fillId="0" borderId="0" applyNumberFormat="0" applyFill="0" applyBorder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0" fontId="101" fillId="53" borderId="38" applyNumberFormat="0" applyAlignment="0" applyProtection="0"/>
    <xf numFmtId="4" fontId="64" fillId="36" borderId="0">
      <alignment vertical="center" wrapText="1"/>
    </xf>
    <xf numFmtId="0" fontId="113" fillId="0" borderId="31" applyNumberFormat="0" applyFill="0" applyAlignment="0" applyProtection="0"/>
    <xf numFmtId="192" fontId="101" fillId="0" borderId="0" applyFill="0" applyBorder="0" applyAlignment="0" applyProtection="0"/>
    <xf numFmtId="193" fontId="101" fillId="0" borderId="0" applyFill="0" applyBorder="0" applyAlignment="0" applyProtection="0"/>
    <xf numFmtId="190" fontId="101" fillId="0" borderId="0" applyFill="0" applyBorder="0" applyAlignment="0" applyProtection="0"/>
    <xf numFmtId="190" fontId="101" fillId="0" borderId="0" applyFill="0" applyBorder="0" applyAlignment="0" applyProtection="0"/>
    <xf numFmtId="0" fontId="114" fillId="0" borderId="0" applyNumberFormat="0" applyFill="0" applyBorder="0" applyAlignment="0" applyProtection="0"/>
    <xf numFmtId="183" fontId="106" fillId="0" borderId="67">
      <alignment vertical="center" wrapText="1"/>
    </xf>
    <xf numFmtId="184" fontId="106" fillId="0" borderId="67" applyAlignment="0"/>
    <xf numFmtId="0" fontId="115" fillId="54" borderId="32" applyNumberFormat="0" applyAlignment="0" applyProtection="0"/>
    <xf numFmtId="190" fontId="106" fillId="0" borderId="71">
      <alignment horizontal="right" vertical="top" wrapText="1"/>
    </xf>
    <xf numFmtId="190" fontId="106" fillId="0" borderId="71">
      <alignment horizontal="right" vertical="top" wrapText="1"/>
    </xf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4" fillId="0" borderId="0"/>
  </cellStyleXfs>
  <cellXfs count="336">
    <xf numFmtId="0" fontId="0" fillId="0" borderId="0" xfId="0"/>
    <xf numFmtId="0" fontId="7" fillId="0" borderId="0" xfId="2" applyFont="1" applyAlignment="1">
      <alignment vertical="center" wrapText="1"/>
    </xf>
    <xf numFmtId="49" fontId="8" fillId="2" borderId="5" xfId="2" applyNumberFormat="1" applyFont="1" applyFill="1" applyBorder="1" applyAlignment="1">
      <alignment horizontal="center" vertical="center" wrapText="1"/>
    </xf>
    <xf numFmtId="49" fontId="8" fillId="2" borderId="6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49" fontId="8" fillId="2" borderId="9" xfId="2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49" fontId="8" fillId="2" borderId="10" xfId="2" applyNumberFormat="1" applyFont="1" applyFill="1" applyBorder="1" applyAlignment="1">
      <alignment horizontal="center" vertical="center" wrapText="1"/>
    </xf>
    <xf numFmtId="49" fontId="8" fillId="2" borderId="11" xfId="2" applyNumberFormat="1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49" fontId="7" fillId="0" borderId="11" xfId="2" applyNumberFormat="1" applyFont="1" applyBorder="1" applyAlignment="1">
      <alignment horizontal="center" vertical="center" wrapText="1"/>
    </xf>
    <xf numFmtId="49" fontId="5" fillId="0" borderId="12" xfId="2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vertical="center" wrapText="1"/>
    </xf>
    <xf numFmtId="49" fontId="5" fillId="0" borderId="13" xfId="2" applyNumberFormat="1" applyFont="1" applyBorder="1" applyAlignment="1">
      <alignment horizontal="center" vertical="center" wrapText="1"/>
    </xf>
    <xf numFmtId="0" fontId="5" fillId="0" borderId="14" xfId="2" applyFont="1" applyBorder="1" applyAlignment="1">
      <alignment horizontal="right" vertical="center" wrapText="1"/>
    </xf>
    <xf numFmtId="49" fontId="5" fillId="0" borderId="15" xfId="2" applyNumberFormat="1" applyFont="1" applyBorder="1" applyAlignment="1">
      <alignment horizontal="right" vertical="center" wrapText="1"/>
    </xf>
    <xf numFmtId="49" fontId="5" fillId="0" borderId="0" xfId="2" applyNumberFormat="1" applyFont="1" applyAlignment="1">
      <alignment vertical="center" wrapText="1"/>
    </xf>
    <xf numFmtId="49" fontId="5" fillId="0" borderId="16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vertical="center" wrapText="1"/>
    </xf>
    <xf numFmtId="0" fontId="7" fillId="0" borderId="7" xfId="2" applyFont="1" applyBorder="1" applyAlignment="1">
      <alignment horizontal="center" vertical="center" wrapText="1"/>
    </xf>
    <xf numFmtId="49" fontId="7" fillId="0" borderId="16" xfId="2" applyNumberFormat="1" applyFont="1" applyBorder="1" applyAlignment="1">
      <alignment horizontal="center" vertical="center" wrapText="1"/>
    </xf>
    <xf numFmtId="49" fontId="7" fillId="0" borderId="9" xfId="2" applyNumberFormat="1" applyFont="1" applyBorder="1" applyAlignment="1">
      <alignment vertical="center" wrapText="1"/>
    </xf>
    <xf numFmtId="49" fontId="7" fillId="0" borderId="9" xfId="2" applyNumberFormat="1" applyFont="1" applyBorder="1" applyAlignment="1">
      <alignment horizontal="center" vertical="center" wrapText="1"/>
    </xf>
    <xf numFmtId="4" fontId="7" fillId="0" borderId="9" xfId="2" applyNumberFormat="1" applyFont="1" applyBorder="1" applyAlignment="1">
      <alignment horizontal="right" vertical="center" wrapText="1"/>
    </xf>
    <xf numFmtId="4" fontId="7" fillId="0" borderId="10" xfId="2" applyNumberFormat="1" applyFont="1" applyBorder="1" applyAlignment="1">
      <alignment horizontal="right" vertical="center" wrapText="1"/>
    </xf>
    <xf numFmtId="4" fontId="5" fillId="0" borderId="14" xfId="2" applyNumberFormat="1" applyFont="1" applyBorder="1" applyAlignment="1">
      <alignment horizontal="right" vertical="center" wrapText="1"/>
    </xf>
    <xf numFmtId="4" fontId="7" fillId="0" borderId="14" xfId="2" applyNumberFormat="1" applyFont="1" applyBorder="1" applyAlignment="1">
      <alignment horizontal="right" vertical="center" wrapText="1"/>
    </xf>
    <xf numFmtId="4" fontId="7" fillId="0" borderId="15" xfId="2" applyNumberFormat="1" applyFont="1" applyBorder="1" applyAlignment="1">
      <alignment horizontal="right" vertical="center" wrapText="1"/>
    </xf>
    <xf numFmtId="1" fontId="7" fillId="0" borderId="11" xfId="2" applyNumberFormat="1" applyFont="1" applyBorder="1" applyAlignment="1">
      <alignment horizontal="center" vertical="center" wrapText="1"/>
    </xf>
    <xf numFmtId="4" fontId="7" fillId="0" borderId="17" xfId="2" applyNumberFormat="1" applyFont="1" applyBorder="1" applyAlignment="1">
      <alignment horizontal="right" vertical="center" wrapText="1"/>
    </xf>
    <xf numFmtId="4" fontId="7" fillId="0" borderId="14" xfId="3" applyNumberFormat="1" applyFont="1" applyFill="1" applyBorder="1" applyAlignment="1">
      <alignment horizontal="right" vertical="center" wrapText="1"/>
    </xf>
    <xf numFmtId="49" fontId="7" fillId="0" borderId="12" xfId="2" applyNumberFormat="1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49" fontId="7" fillId="2" borderId="11" xfId="2" applyNumberFormat="1" applyFont="1" applyFill="1" applyBorder="1" applyAlignment="1">
      <alignment horizontal="center" vertical="center" wrapText="1"/>
    </xf>
    <xf numFmtId="49" fontId="5" fillId="2" borderId="9" xfId="2" applyNumberFormat="1" applyFont="1" applyFill="1" applyBorder="1" applyAlignment="1">
      <alignment horizontal="center" vertical="center" wrapText="1"/>
    </xf>
    <xf numFmtId="49" fontId="5" fillId="2" borderId="9" xfId="2" applyNumberFormat="1" applyFont="1" applyFill="1" applyBorder="1" applyAlignment="1">
      <alignment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4" fontId="5" fillId="2" borderId="14" xfId="2" applyNumberFormat="1" applyFont="1" applyFill="1" applyBorder="1" applyAlignment="1">
      <alignment horizontal="right" vertical="center" wrapText="1"/>
    </xf>
    <xf numFmtId="4" fontId="7" fillId="2" borderId="17" xfId="2" applyNumberFormat="1" applyFont="1" applyFill="1" applyBorder="1" applyAlignment="1">
      <alignment horizontal="right" vertical="center" wrapText="1"/>
    </xf>
    <xf numFmtId="4" fontId="5" fillId="2" borderId="10" xfId="2" applyNumberFormat="1" applyFont="1" applyFill="1" applyBorder="1" applyAlignment="1">
      <alignment horizontal="right" vertical="center" wrapText="1"/>
    </xf>
    <xf numFmtId="49" fontId="5" fillId="2" borderId="8" xfId="2" applyNumberFormat="1" applyFont="1" applyFill="1" applyBorder="1" applyAlignment="1">
      <alignment vertical="center" wrapText="1"/>
    </xf>
    <xf numFmtId="49" fontId="5" fillId="0" borderId="17" xfId="2" applyNumberFormat="1" applyFont="1" applyBorder="1" applyAlignment="1">
      <alignment vertical="center" wrapText="1"/>
    </xf>
    <xf numFmtId="0" fontId="7" fillId="0" borderId="8" xfId="4" applyFont="1" applyBorder="1" applyAlignment="1">
      <alignment horizontal="center" vertical="center" wrapText="1"/>
    </xf>
    <xf numFmtId="1" fontId="7" fillId="0" borderId="21" xfId="2" applyNumberFormat="1" applyFont="1" applyBorder="1" applyAlignment="1">
      <alignment horizontal="center" vertical="center" wrapText="1"/>
    </xf>
    <xf numFmtId="0" fontId="5" fillId="0" borderId="9" xfId="5" applyNumberFormat="1" applyFont="1" applyFill="1" applyBorder="1" applyAlignment="1" applyProtection="1">
      <alignment horizontal="left" vertical="center" wrapText="1"/>
    </xf>
    <xf numFmtId="0" fontId="5" fillId="0" borderId="9" xfId="6" applyNumberFormat="1" applyFont="1" applyFill="1" applyBorder="1" applyAlignment="1" applyProtection="1">
      <alignment horizontal="left" vertical="center" wrapText="1"/>
    </xf>
    <xf numFmtId="49" fontId="7" fillId="0" borderId="7" xfId="2" applyNumberFormat="1" applyFont="1" applyBorder="1" applyAlignment="1">
      <alignment horizontal="center" vertical="center" wrapText="1"/>
    </xf>
    <xf numFmtId="1" fontId="7" fillId="0" borderId="7" xfId="2" applyNumberFormat="1" applyFont="1" applyBorder="1" applyAlignment="1">
      <alignment horizontal="center" vertical="center" wrapText="1"/>
    </xf>
    <xf numFmtId="49" fontId="5" fillId="0" borderId="16" xfId="2" applyNumberFormat="1" applyFont="1" applyBorder="1" applyAlignment="1">
      <alignment horizontal="center" vertical="top" wrapText="1"/>
    </xf>
    <xf numFmtId="49" fontId="7" fillId="0" borderId="0" xfId="2" applyNumberFormat="1" applyFont="1" applyAlignment="1">
      <alignment horizontal="center" vertical="center" wrapText="1"/>
    </xf>
    <xf numFmtId="0" fontId="7" fillId="0" borderId="0" xfId="2" applyFont="1" applyAlignment="1">
      <alignment horizontal="right" vertical="center" wrapText="1"/>
    </xf>
    <xf numFmtId="1" fontId="7" fillId="2" borderId="11" xfId="2" applyNumberFormat="1" applyFont="1" applyFill="1" applyBorder="1" applyAlignment="1">
      <alignment horizontal="center" vertical="center" wrapText="1"/>
    </xf>
    <xf numFmtId="4" fontId="7" fillId="0" borderId="0" xfId="2" applyNumberFormat="1" applyFont="1" applyAlignment="1">
      <alignment horizontal="right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center" vertical="center" wrapText="1"/>
    </xf>
    <xf numFmtId="49" fontId="7" fillId="0" borderId="0" xfId="2" applyNumberFormat="1" applyFont="1" applyAlignment="1">
      <alignment vertical="center" wrapText="1"/>
    </xf>
    <xf numFmtId="49" fontId="5" fillId="0" borderId="0" xfId="2" applyNumberFormat="1" applyFont="1" applyAlignment="1">
      <alignment horizontal="right" vertical="center" wrapText="1"/>
    </xf>
    <xf numFmtId="49" fontId="14" fillId="0" borderId="0" xfId="2" applyNumberFormat="1" applyFont="1" applyAlignment="1">
      <alignment vertical="center" wrapText="1"/>
    </xf>
    <xf numFmtId="2" fontId="7" fillId="0" borderId="0" xfId="2" applyNumberFormat="1" applyFont="1" applyAlignment="1">
      <alignment horizontal="right" vertical="center" wrapText="1"/>
    </xf>
    <xf numFmtId="0" fontId="7" fillId="0" borderId="0" xfId="2" applyFont="1" applyAlignment="1">
      <alignment horizontal="center" vertical="center" wrapText="1"/>
    </xf>
    <xf numFmtId="49" fontId="7" fillId="0" borderId="0" xfId="2" applyNumberFormat="1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49" fontId="14" fillId="0" borderId="0" xfId="2" applyNumberFormat="1" applyFont="1" applyAlignment="1">
      <alignment horizontal="center" vertical="center" wrapText="1"/>
    </xf>
    <xf numFmtId="0" fontId="9" fillId="0" borderId="0" xfId="1130"/>
    <xf numFmtId="0" fontId="74" fillId="0" borderId="11" xfId="1130" applyFont="1" applyBorder="1" applyAlignment="1">
      <alignment horizontal="center" vertical="top" wrapText="1"/>
    </xf>
    <xf numFmtId="0" fontId="74" fillId="0" borderId="9" xfId="1130" applyFont="1" applyBorder="1" applyAlignment="1">
      <alignment horizontal="center" vertical="top" wrapText="1"/>
    </xf>
    <xf numFmtId="0" fontId="74" fillId="0" borderId="10" xfId="1130" applyFont="1" applyBorder="1" applyAlignment="1">
      <alignment horizontal="center" vertical="top" wrapText="1"/>
    </xf>
    <xf numFmtId="0" fontId="75" fillId="0" borderId="11" xfId="1130" applyFont="1" applyBorder="1" applyAlignment="1">
      <alignment horizontal="center" vertical="center" wrapText="1"/>
    </xf>
    <xf numFmtId="0" fontId="75" fillId="0" borderId="9" xfId="1130" applyFont="1" applyBorder="1" applyAlignment="1">
      <alignment horizontal="center" vertical="center" wrapText="1"/>
    </xf>
    <xf numFmtId="0" fontId="76" fillId="0" borderId="9" xfId="1130" applyFont="1" applyBorder="1" applyAlignment="1">
      <alignment horizontal="center" vertical="center" wrapText="1"/>
    </xf>
    <xf numFmtId="0" fontId="76" fillId="0" borderId="10" xfId="1130" applyFont="1" applyBorder="1" applyAlignment="1">
      <alignment horizontal="center" vertical="center" wrapText="1"/>
    </xf>
    <xf numFmtId="0" fontId="77" fillId="0" borderId="9" xfId="1130" applyFont="1" applyBorder="1" applyAlignment="1">
      <alignment horizontal="left" vertical="center" wrapText="1"/>
    </xf>
    <xf numFmtId="0" fontId="77" fillId="0" borderId="9" xfId="1130" applyFont="1" applyBorder="1" applyAlignment="1">
      <alignment horizontal="center" vertical="center" wrapText="1"/>
    </xf>
    <xf numFmtId="0" fontId="9" fillId="0" borderId="9" xfId="1130" applyBorder="1" applyAlignment="1">
      <alignment horizontal="center" vertical="center" wrapText="1"/>
    </xf>
    <xf numFmtId="0" fontId="79" fillId="0" borderId="0" xfId="1093" applyFont="1" applyAlignment="1">
      <alignment vertical="center"/>
    </xf>
    <xf numFmtId="0" fontId="80" fillId="0" borderId="0" xfId="1093" applyFont="1" applyAlignment="1">
      <alignment vertical="center"/>
    </xf>
    <xf numFmtId="0" fontId="80" fillId="0" borderId="42" xfId="1093" applyFont="1" applyBorder="1" applyAlignment="1">
      <alignment horizontal="center" vertical="center" wrapText="1"/>
    </xf>
    <xf numFmtId="0" fontId="81" fillId="30" borderId="5" xfId="1093" applyFont="1" applyFill="1" applyBorder="1" applyAlignment="1">
      <alignment horizontal="center" vertical="center" wrapText="1"/>
    </xf>
    <xf numFmtId="164" fontId="81" fillId="30" borderId="5" xfId="403" applyFont="1" applyFill="1" applyBorder="1" applyAlignment="1">
      <alignment horizontal="center" vertical="center" wrapText="1"/>
    </xf>
    <xf numFmtId="164" fontId="81" fillId="30" borderId="6" xfId="403" applyFont="1" applyFill="1" applyBorder="1" applyAlignment="1">
      <alignment horizontal="center" vertical="center" wrapText="1"/>
    </xf>
    <xf numFmtId="0" fontId="80" fillId="0" borderId="0" xfId="1093" applyFont="1" applyAlignment="1">
      <alignment horizontal="center" vertical="center"/>
    </xf>
    <xf numFmtId="4" fontId="80" fillId="0" borderId="0" xfId="1093" applyNumberFormat="1" applyFont="1" applyAlignment="1">
      <alignment horizontal="right" vertical="center"/>
    </xf>
    <xf numFmtId="0" fontId="80" fillId="0" borderId="0" xfId="1093" applyFont="1" applyAlignment="1">
      <alignment vertical="center" wrapText="1"/>
    </xf>
    <xf numFmtId="164" fontId="80" fillId="0" borderId="0" xfId="403" applyFont="1" applyAlignment="1">
      <alignment vertical="center" wrapText="1"/>
    </xf>
    <xf numFmtId="0" fontId="83" fillId="0" borderId="0" xfId="1130" applyFont="1"/>
    <xf numFmtId="0" fontId="82" fillId="0" borderId="0" xfId="1093" applyFont="1" applyAlignment="1">
      <alignment vertical="center" wrapText="1"/>
    </xf>
    <xf numFmtId="0" fontId="84" fillId="0" borderId="0" xfId="1130" applyFont="1"/>
    <xf numFmtId="0" fontId="85" fillId="0" borderId="0" xfId="1093" applyFont="1" applyAlignment="1">
      <alignment vertical="center"/>
    </xf>
    <xf numFmtId="49" fontId="7" fillId="0" borderId="9" xfId="2" quotePrefix="1" applyNumberFormat="1" applyFont="1" applyBorder="1" applyAlignment="1">
      <alignment horizontal="left" vertical="center" wrapText="1"/>
    </xf>
    <xf numFmtId="0" fontId="7" fillId="0" borderId="9" xfId="4" quotePrefix="1" applyFont="1" applyBorder="1" applyAlignment="1">
      <alignment horizontal="left" vertical="center" wrapText="1"/>
    </xf>
    <xf numFmtId="49" fontId="7" fillId="0" borderId="9" xfId="2" quotePrefix="1" applyNumberFormat="1" applyFont="1" applyBorder="1" applyAlignment="1">
      <alignment vertical="center" wrapText="1"/>
    </xf>
    <xf numFmtId="0" fontId="7" fillId="0" borderId="20" xfId="4" quotePrefix="1" applyFont="1" applyBorder="1" applyAlignment="1">
      <alignment horizontal="left" vertical="center" wrapText="1"/>
    </xf>
    <xf numFmtId="0" fontId="12" fillId="0" borderId="9" xfId="1" quotePrefix="1" applyFont="1" applyFill="1" applyBorder="1" applyAlignment="1">
      <alignment vertical="center" wrapText="1"/>
    </xf>
    <xf numFmtId="49" fontId="7" fillId="0" borderId="12" xfId="2" applyNumberFormat="1" applyFont="1" applyBorder="1" applyAlignment="1">
      <alignment vertical="center" wrapText="1"/>
    </xf>
    <xf numFmtId="0" fontId="7" fillId="0" borderId="9" xfId="2" quotePrefix="1" applyFont="1" applyBorder="1" applyAlignment="1">
      <alignment vertical="center" wrapText="1"/>
    </xf>
    <xf numFmtId="49" fontId="7" fillId="0" borderId="12" xfId="2" quotePrefix="1" applyNumberFormat="1" applyFont="1" applyBorder="1" applyAlignment="1">
      <alignment vertical="center" wrapText="1"/>
    </xf>
    <xf numFmtId="0" fontId="9" fillId="0" borderId="9" xfId="1130" applyBorder="1" applyAlignment="1">
      <alignment vertical="top" wrapText="1"/>
    </xf>
    <xf numFmtId="49" fontId="5" fillId="0" borderId="14" xfId="2" applyNumberFormat="1" applyFont="1" applyBorder="1" applyAlignment="1">
      <alignment horizontal="right" vertical="center" wrapText="1"/>
    </xf>
    <xf numFmtId="49" fontId="5" fillId="0" borderId="8" xfId="2" applyNumberFormat="1" applyFont="1" applyBorder="1" applyAlignment="1">
      <alignment horizontal="center" vertical="top" wrapText="1"/>
    </xf>
    <xf numFmtId="0" fontId="9" fillId="0" borderId="12" xfId="1130" applyBorder="1" applyAlignment="1">
      <alignment vertical="top" wrapText="1"/>
    </xf>
    <xf numFmtId="0" fontId="77" fillId="0" borderId="12" xfId="1130" applyFont="1" applyBorder="1" applyAlignment="1">
      <alignment vertical="center" wrapText="1"/>
    </xf>
    <xf numFmtId="0" fontId="77" fillId="0" borderId="45" xfId="1130" applyFont="1" applyBorder="1" applyAlignment="1">
      <alignment horizontal="center" vertical="center" wrapText="1"/>
    </xf>
    <xf numFmtId="0" fontId="9" fillId="0" borderId="12" xfId="1130" applyBorder="1" applyAlignment="1">
      <alignment horizontal="center" vertical="center" wrapText="1"/>
    </xf>
    <xf numFmtId="0" fontId="82" fillId="31" borderId="9" xfId="1093" applyFont="1" applyFill="1" applyBorder="1" applyAlignment="1">
      <alignment horizontal="right" vertical="center" wrapText="1"/>
    </xf>
    <xf numFmtId="49" fontId="5" fillId="0" borderId="12" xfId="2" applyNumberFormat="1" applyFont="1" applyBorder="1" applyAlignment="1">
      <alignment horizontal="center" vertical="top" wrapText="1"/>
    </xf>
    <xf numFmtId="0" fontId="80" fillId="31" borderId="11" xfId="1093" applyFont="1" applyFill="1" applyBorder="1" applyAlignment="1">
      <alignment horizontal="center" vertical="center" wrapText="1"/>
    </xf>
    <xf numFmtId="0" fontId="76" fillId="31" borderId="11" xfId="1130" applyFont="1" applyFill="1" applyBorder="1" applyAlignment="1">
      <alignment horizontal="center" vertical="center" wrapText="1"/>
    </xf>
    <xf numFmtId="0" fontId="76" fillId="31" borderId="46" xfId="1130" applyFont="1" applyFill="1" applyBorder="1" applyAlignment="1">
      <alignment horizontal="center" vertical="center" wrapText="1"/>
    </xf>
    <xf numFmtId="49" fontId="7" fillId="31" borderId="11" xfId="2" applyNumberFormat="1" applyFont="1" applyFill="1" applyBorder="1" applyAlignment="1">
      <alignment horizontal="center" vertical="center" wrapText="1"/>
    </xf>
    <xf numFmtId="49" fontId="7" fillId="31" borderId="46" xfId="2" applyNumberFormat="1" applyFont="1" applyFill="1" applyBorder="1" applyAlignment="1">
      <alignment horizontal="center" vertical="center" wrapText="1"/>
    </xf>
    <xf numFmtId="0" fontId="80" fillId="0" borderId="7" xfId="1093" applyFont="1" applyBorder="1" applyAlignment="1">
      <alignment horizontal="center" vertical="center" wrapText="1"/>
    </xf>
    <xf numFmtId="0" fontId="81" fillId="30" borderId="8" xfId="1093" applyFont="1" applyFill="1" applyBorder="1" applyAlignment="1">
      <alignment horizontal="left" vertical="center" wrapText="1"/>
    </xf>
    <xf numFmtId="0" fontId="80" fillId="0" borderId="45" xfId="1093" applyFont="1" applyBorder="1" applyAlignment="1">
      <alignment horizontal="center" vertical="center" wrapText="1"/>
    </xf>
    <xf numFmtId="0" fontId="80" fillId="31" borderId="45" xfId="1093" applyFont="1" applyFill="1" applyBorder="1" applyAlignment="1">
      <alignment horizontal="center" vertical="center" wrapText="1"/>
    </xf>
    <xf numFmtId="0" fontId="82" fillId="31" borderId="12" xfId="1093" applyFont="1" applyFill="1" applyBorder="1" applyAlignment="1">
      <alignment horizontal="right" vertical="center" wrapText="1"/>
    </xf>
    <xf numFmtId="49" fontId="5" fillId="0" borderId="9" xfId="2" applyNumberFormat="1" applyFont="1" applyBorder="1" applyAlignment="1">
      <alignment horizontal="left" vertical="center" wrapText="1"/>
    </xf>
    <xf numFmtId="4" fontId="87" fillId="31" borderId="10" xfId="2" applyNumberFormat="1" applyFont="1" applyFill="1" applyBorder="1" applyAlignment="1">
      <alignment horizontal="right" vertical="center" wrapText="1"/>
    </xf>
    <xf numFmtId="4" fontId="87" fillId="31" borderId="26" xfId="2" applyNumberFormat="1" applyFont="1" applyFill="1" applyBorder="1" applyAlignment="1">
      <alignment horizontal="right" vertical="center" wrapText="1"/>
    </xf>
    <xf numFmtId="0" fontId="86" fillId="0" borderId="9" xfId="0" applyFont="1" applyBorder="1" applyAlignment="1">
      <alignment vertical="center"/>
    </xf>
    <xf numFmtId="0" fontId="12" fillId="0" borderId="9" xfId="0" quotePrefix="1" applyFont="1" applyBorder="1" applyAlignment="1">
      <alignment vertical="center" wrapText="1"/>
    </xf>
    <xf numFmtId="165" fontId="7" fillId="0" borderId="14" xfId="3" applyNumberFormat="1" applyFont="1" applyFill="1" applyBorder="1" applyAlignment="1">
      <alignment horizontal="right" vertical="center" wrapText="1"/>
    </xf>
    <xf numFmtId="49" fontId="5" fillId="0" borderId="9" xfId="2" applyNumberFormat="1" applyFont="1" applyBorder="1" applyAlignment="1">
      <alignment horizontal="center" vertical="center" wrapText="1"/>
    </xf>
    <xf numFmtId="4" fontId="5" fillId="2" borderId="51" xfId="2" applyNumberFormat="1" applyFont="1" applyFill="1" applyBorder="1" applyAlignment="1">
      <alignment horizontal="right" vertical="center" wrapText="1"/>
    </xf>
    <xf numFmtId="0" fontId="7" fillId="0" borderId="15" xfId="2" applyFont="1" applyBorder="1" applyAlignment="1">
      <alignment vertical="center" wrapText="1"/>
    </xf>
    <xf numFmtId="0" fontId="12" fillId="0" borderId="9" xfId="0" quotePrefix="1" applyFont="1" applyBorder="1"/>
    <xf numFmtId="0" fontId="80" fillId="0" borderId="9" xfId="1093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center" vertical="center" wrapText="1"/>
    </xf>
    <xf numFmtId="4" fontId="7" fillId="0" borderId="0" xfId="2" applyNumberFormat="1" applyFont="1" applyAlignment="1">
      <alignment vertical="center" wrapText="1"/>
    </xf>
    <xf numFmtId="4" fontId="5" fillId="0" borderId="0" xfId="2" applyNumberFormat="1" applyFont="1" applyAlignment="1">
      <alignment horizontal="center" vertical="center" wrapText="1"/>
    </xf>
    <xf numFmtId="4" fontId="5" fillId="0" borderId="0" xfId="2" applyNumberFormat="1" applyFont="1" applyAlignment="1">
      <alignment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" fontId="7" fillId="2" borderId="14" xfId="3" applyNumberFormat="1" applyFont="1" applyFill="1" applyBorder="1" applyAlignment="1">
      <alignment horizontal="right" vertical="center" wrapText="1"/>
    </xf>
    <xf numFmtId="4" fontId="7" fillId="2" borderId="14" xfId="2" applyNumberFormat="1" applyFont="1" applyFill="1" applyBorder="1" applyAlignment="1">
      <alignment horizontal="right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0" fontId="5" fillId="0" borderId="52" xfId="1" applyNumberFormat="1" applyFont="1" applyFill="1" applyBorder="1" applyAlignment="1" applyProtection="1">
      <alignment vertical="center" wrapText="1"/>
    </xf>
    <xf numFmtId="0" fontId="5" fillId="0" borderId="53" xfId="1" applyNumberFormat="1" applyFont="1" applyFill="1" applyBorder="1" applyAlignment="1" applyProtection="1">
      <alignment vertical="center" wrapText="1"/>
    </xf>
    <xf numFmtId="0" fontId="5" fillId="0" borderId="54" xfId="1" applyNumberFormat="1" applyFont="1" applyFill="1" applyBorder="1" applyAlignment="1" applyProtection="1">
      <alignment vertical="center" wrapText="1"/>
    </xf>
    <xf numFmtId="49" fontId="5" fillId="0" borderId="55" xfId="2" applyNumberFormat="1" applyFont="1" applyBorder="1" applyAlignment="1">
      <alignment horizontal="center" vertical="center" wrapText="1"/>
    </xf>
    <xf numFmtId="4" fontId="5" fillId="0" borderId="56" xfId="2" applyNumberFormat="1" applyFont="1" applyBorder="1" applyAlignment="1">
      <alignment horizontal="right" vertical="center" wrapText="1"/>
    </xf>
    <xf numFmtId="4" fontId="7" fillId="0" borderId="56" xfId="2" applyNumberFormat="1" applyFont="1" applyBorder="1" applyAlignment="1">
      <alignment horizontal="right" vertical="center" wrapText="1"/>
    </xf>
    <xf numFmtId="0" fontId="7" fillId="0" borderId="55" xfId="2" applyFont="1" applyBorder="1" applyAlignment="1">
      <alignment vertical="center" wrapText="1"/>
    </xf>
    <xf numFmtId="2" fontId="7" fillId="0" borderId="56" xfId="2" applyNumberFormat="1" applyFont="1" applyBorder="1" applyAlignment="1">
      <alignment horizontal="right" vertical="center" wrapText="1"/>
    </xf>
    <xf numFmtId="49" fontId="7" fillId="0" borderId="57" xfId="2" applyNumberFormat="1" applyFont="1" applyBorder="1" applyAlignment="1">
      <alignment vertical="center"/>
    </xf>
    <xf numFmtId="49" fontId="7" fillId="0" borderId="25" xfId="2" applyNumberFormat="1" applyFont="1" applyBorder="1" applyAlignment="1">
      <alignment vertical="center" wrapText="1"/>
    </xf>
    <xf numFmtId="0" fontId="7" fillId="0" borderId="25" xfId="2" applyFont="1" applyBorder="1" applyAlignment="1">
      <alignment horizontal="center" vertical="center"/>
    </xf>
    <xf numFmtId="49" fontId="7" fillId="0" borderId="25" xfId="2" applyNumberFormat="1" applyFont="1" applyBorder="1" applyAlignment="1">
      <alignment horizontal="center" vertical="center" wrapText="1"/>
    </xf>
    <xf numFmtId="0" fontId="7" fillId="0" borderId="25" xfId="2" applyFont="1" applyBorder="1" applyAlignment="1">
      <alignment horizontal="right" vertical="center"/>
    </xf>
    <xf numFmtId="0" fontId="7" fillId="0" borderId="58" xfId="2" applyFont="1" applyBorder="1" applyAlignment="1">
      <alignment horizontal="right" vertical="center"/>
    </xf>
    <xf numFmtId="0" fontId="9" fillId="0" borderId="59" xfId="1130" applyBorder="1"/>
    <xf numFmtId="0" fontId="9" fillId="0" borderId="60" xfId="1130" applyBorder="1"/>
    <xf numFmtId="0" fontId="9" fillId="0" borderId="61" xfId="1130" applyBorder="1"/>
    <xf numFmtId="0" fontId="9" fillId="0" borderId="57" xfId="1130" applyBorder="1"/>
    <xf numFmtId="0" fontId="9" fillId="0" borderId="25" xfId="1130" applyBorder="1"/>
    <xf numFmtId="0" fontId="9" fillId="0" borderId="58" xfId="1130" applyBorder="1"/>
    <xf numFmtId="0" fontId="80" fillId="0" borderId="19" xfId="1093" applyFont="1" applyBorder="1" applyAlignment="1">
      <alignment vertical="center" wrapText="1"/>
    </xf>
    <xf numFmtId="0" fontId="78" fillId="0" borderId="59" xfId="1093" applyFont="1" applyBorder="1" applyAlignment="1">
      <alignment vertical="center" wrapText="1"/>
    </xf>
    <xf numFmtId="0" fontId="78" fillId="0" borderId="60" xfId="1093" applyFont="1" applyBorder="1" applyAlignment="1">
      <alignment vertical="center" wrapText="1"/>
    </xf>
    <xf numFmtId="0" fontId="78" fillId="0" borderId="61" xfId="1093" applyFont="1" applyBorder="1" applyAlignment="1">
      <alignment vertical="center" wrapText="1"/>
    </xf>
    <xf numFmtId="0" fontId="80" fillId="0" borderId="62" xfId="1093" applyFont="1" applyBorder="1" applyAlignment="1">
      <alignment vertical="center" wrapText="1"/>
    </xf>
    <xf numFmtId="0" fontId="80" fillId="0" borderId="63" xfId="1093" applyFont="1" applyBorder="1" applyAlignment="1">
      <alignment vertical="center" wrapText="1"/>
    </xf>
    <xf numFmtId="0" fontId="9" fillId="32" borderId="0" xfId="1130" applyFill="1"/>
    <xf numFmtId="4" fontId="9" fillId="32" borderId="0" xfId="1130" applyNumberFormat="1" applyFill="1"/>
    <xf numFmtId="0" fontId="80" fillId="0" borderId="9" xfId="1093" applyFont="1" applyBorder="1" applyAlignment="1">
      <alignment vertical="center" wrapText="1"/>
    </xf>
    <xf numFmtId="4" fontId="7" fillId="0" borderId="19" xfId="2" applyNumberFormat="1" applyFont="1" applyBorder="1" applyAlignment="1">
      <alignment horizontal="right" vertical="center" wrapText="1"/>
    </xf>
    <xf numFmtId="49" fontId="5" fillId="0" borderId="13" xfId="2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3" xfId="4" applyFont="1" applyBorder="1" applyAlignment="1">
      <alignment horizontal="center" wrapText="1"/>
    </xf>
    <xf numFmtId="0" fontId="5" fillId="0" borderId="9" xfId="4" applyFont="1" applyBorder="1" applyAlignment="1">
      <alignment vertical="top" wrapText="1"/>
    </xf>
    <xf numFmtId="0" fontId="7" fillId="0" borderId="9" xfId="2" applyFont="1" applyBorder="1" applyAlignment="1">
      <alignment horizontal="center" vertical="center" wrapText="1"/>
    </xf>
    <xf numFmtId="4" fontId="7" fillId="0" borderId="51" xfId="3" applyNumberFormat="1" applyFont="1" applyFill="1" applyBorder="1" applyAlignment="1">
      <alignment horizontal="right" vertical="center" wrapText="1"/>
    </xf>
    <xf numFmtId="0" fontId="10" fillId="0" borderId="9" xfId="4" quotePrefix="1" applyFont="1" applyBorder="1" applyAlignment="1">
      <alignment horizontal="left" vertical="center" wrapText="1"/>
    </xf>
    <xf numFmtId="0" fontId="12" fillId="0" borderId="9" xfId="0" quotePrefix="1" applyFont="1" applyBorder="1" applyAlignment="1">
      <alignment vertical="center"/>
    </xf>
    <xf numFmtId="3" fontId="7" fillId="0" borderId="11" xfId="2" applyNumberFormat="1" applyFont="1" applyBorder="1" applyAlignment="1">
      <alignment horizontal="center" vertical="center" wrapText="1"/>
    </xf>
    <xf numFmtId="0" fontId="9" fillId="32" borderId="0" xfId="1130" applyFill="1" applyAlignment="1">
      <alignment horizontal="center" vertical="center"/>
    </xf>
    <xf numFmtId="4" fontId="9" fillId="32" borderId="0" xfId="1130" applyNumberFormat="1" applyFill="1" applyAlignment="1">
      <alignment horizontal="right" vertical="center"/>
    </xf>
    <xf numFmtId="4" fontId="75" fillId="32" borderId="0" xfId="1130" applyNumberFormat="1" applyFont="1" applyFill="1" applyAlignment="1">
      <alignment horizontal="right" vertical="center"/>
    </xf>
    <xf numFmtId="49" fontId="7" fillId="0" borderId="17" xfId="2" quotePrefix="1" applyNumberFormat="1" applyFont="1" applyBorder="1" applyAlignment="1">
      <alignment vertical="center" wrapText="1"/>
    </xf>
    <xf numFmtId="4" fontId="5" fillId="31" borderId="15" xfId="2" applyNumberFormat="1" applyFont="1" applyFill="1" applyBorder="1" applyAlignment="1">
      <alignment horizontal="right" vertical="center" wrapText="1"/>
    </xf>
    <xf numFmtId="4" fontId="5" fillId="31" borderId="10" xfId="2" applyNumberFormat="1" applyFont="1" applyFill="1" applyBorder="1" applyAlignment="1">
      <alignment horizontal="right" vertical="center" wrapText="1"/>
    </xf>
    <xf numFmtId="4" fontId="5" fillId="31" borderId="26" xfId="2" applyNumberFormat="1" applyFont="1" applyFill="1" applyBorder="1" applyAlignment="1">
      <alignment horizontal="right" vertical="center" wrapText="1"/>
    </xf>
    <xf numFmtId="49" fontId="7" fillId="0" borderId="17" xfId="2" applyNumberFormat="1" applyFont="1" applyBorder="1" applyAlignment="1">
      <alignment vertical="center" wrapText="1"/>
    </xf>
    <xf numFmtId="0" fontId="12" fillId="0" borderId="9" xfId="0" quotePrefix="1" applyFont="1" applyBorder="1" applyAlignment="1">
      <alignment horizontal="left" vertical="center" wrapText="1"/>
    </xf>
    <xf numFmtId="49" fontId="7" fillId="0" borderId="13" xfId="2" quotePrefix="1" applyNumberFormat="1" applyFont="1" applyBorder="1" applyAlignment="1">
      <alignment vertical="center" wrapText="1"/>
    </xf>
    <xf numFmtId="4" fontId="7" fillId="0" borderId="51" xfId="2" applyNumberFormat="1" applyFont="1" applyBorder="1" applyAlignment="1">
      <alignment horizontal="right" vertical="center" wrapText="1"/>
    </xf>
    <xf numFmtId="1" fontId="7" fillId="0" borderId="24" xfId="2" applyNumberFormat="1" applyFont="1" applyBorder="1" applyAlignment="1">
      <alignment horizontal="center" vertical="center" wrapText="1"/>
    </xf>
    <xf numFmtId="49" fontId="5" fillId="0" borderId="22" xfId="2" applyNumberFormat="1" applyFont="1" applyBorder="1" applyAlignment="1">
      <alignment horizontal="center" vertical="center" wrapText="1"/>
    </xf>
    <xf numFmtId="49" fontId="5" fillId="0" borderId="22" xfId="2" applyNumberFormat="1" applyFont="1" applyBorder="1" applyAlignment="1">
      <alignment vertical="center" wrapText="1"/>
    </xf>
    <xf numFmtId="0" fontId="7" fillId="0" borderId="13" xfId="1" applyFont="1" applyFill="1" applyBorder="1" applyAlignment="1">
      <alignment horizontal="center" vertical="center"/>
    </xf>
    <xf numFmtId="4" fontId="7" fillId="0" borderId="15" xfId="2" applyNumberFormat="1" applyFont="1" applyBorder="1" applyAlignment="1">
      <alignment vertical="center" wrapText="1"/>
    </xf>
    <xf numFmtId="49" fontId="12" fillId="0" borderId="9" xfId="0" applyNumberFormat="1" applyFont="1" applyBorder="1" applyAlignment="1">
      <alignment vertical="center"/>
    </xf>
    <xf numFmtId="49" fontId="7" fillId="0" borderId="18" xfId="2" applyNumberFormat="1" applyFont="1" applyBorder="1" applyAlignment="1">
      <alignment horizontal="center" vertical="center" wrapText="1"/>
    </xf>
    <xf numFmtId="4" fontId="7" fillId="0" borderId="14" xfId="1" applyNumberFormat="1" applyFont="1" applyFill="1" applyBorder="1" applyAlignment="1">
      <alignment horizontal="right" vertical="center"/>
    </xf>
    <xf numFmtId="49" fontId="7" fillId="0" borderId="23" xfId="2" applyNumberFormat="1" applyFont="1" applyBorder="1" applyAlignment="1">
      <alignment horizontal="center" vertical="center" wrapText="1"/>
    </xf>
    <xf numFmtId="0" fontId="7" fillId="0" borderId="4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right" vertical="center"/>
    </xf>
    <xf numFmtId="4" fontId="7" fillId="0" borderId="19" xfId="3" applyNumberFormat="1" applyFont="1" applyFill="1" applyBorder="1" applyAlignment="1">
      <alignment horizontal="right" vertical="center" wrapText="1"/>
    </xf>
    <xf numFmtId="4" fontId="7" fillId="0" borderId="12" xfId="2" applyNumberFormat="1" applyFont="1" applyBorder="1" applyAlignment="1">
      <alignment horizontal="right" vertical="center" wrapText="1"/>
    </xf>
    <xf numFmtId="3" fontId="7" fillId="0" borderId="9" xfId="3" applyNumberFormat="1" applyFont="1" applyFill="1" applyBorder="1" applyAlignment="1">
      <alignment horizontal="right" vertical="center" wrapText="1"/>
    </xf>
    <xf numFmtId="4" fontId="7" fillId="0" borderId="9" xfId="3" applyNumberFormat="1" applyFont="1" applyFill="1" applyBorder="1" applyAlignment="1">
      <alignment horizontal="right" vertical="center" wrapText="1"/>
    </xf>
    <xf numFmtId="185" fontId="7" fillId="0" borderId="14" xfId="4" applyNumberFormat="1" applyFont="1" applyBorder="1" applyAlignment="1">
      <alignment horizontal="right" vertical="center" wrapText="1"/>
    </xf>
    <xf numFmtId="0" fontId="10" fillId="0" borderId="9" xfId="4" quotePrefix="1" applyFont="1" applyBorder="1" applyAlignment="1">
      <alignment wrapText="1"/>
    </xf>
    <xf numFmtId="0" fontId="10" fillId="0" borderId="9" xfId="4" quotePrefix="1" applyFont="1" applyBorder="1" applyAlignment="1">
      <alignment vertical="top" wrapText="1"/>
    </xf>
    <xf numFmtId="0" fontId="7" fillId="0" borderId="9" xfId="4" quotePrefix="1" applyFont="1" applyBorder="1" applyAlignment="1">
      <alignment vertical="top" wrapText="1"/>
    </xf>
    <xf numFmtId="0" fontId="10" fillId="0" borderId="9" xfId="4" applyFont="1" applyBorder="1" applyAlignment="1">
      <alignment horizontal="center" wrapText="1"/>
    </xf>
    <xf numFmtId="0" fontId="7" fillId="0" borderId="9" xfId="4" applyFont="1" applyBorder="1" applyAlignment="1">
      <alignment horizontal="center" wrapText="1"/>
    </xf>
    <xf numFmtId="4" fontId="7" fillId="0" borderId="65" xfId="2" applyNumberFormat="1" applyFont="1" applyBorder="1" applyAlignment="1">
      <alignment horizontal="right" vertical="center" wrapText="1"/>
    </xf>
    <xf numFmtId="0" fontId="91" fillId="0" borderId="9" xfId="0" applyFont="1" applyBorder="1" applyAlignment="1">
      <alignment wrapText="1"/>
    </xf>
    <xf numFmtId="0" fontId="91" fillId="0" borderId="9" xfId="0" applyFont="1" applyBorder="1" applyAlignment="1">
      <alignment horizontal="center" vertical="center" wrapText="1"/>
    </xf>
    <xf numFmtId="4" fontId="91" fillId="0" borderId="9" xfId="0" applyNumberFormat="1" applyFont="1" applyBorder="1" applyAlignment="1">
      <alignment horizontal="center" vertical="center" wrapText="1"/>
    </xf>
    <xf numFmtId="0" fontId="91" fillId="0" borderId="13" xfId="0" applyFont="1" applyBorder="1" applyAlignment="1">
      <alignment horizontal="center" vertical="center" wrapText="1"/>
    </xf>
    <xf numFmtId="4" fontId="7" fillId="0" borderId="63" xfId="2" applyNumberFormat="1" applyFont="1" applyBorder="1" applyAlignment="1">
      <alignment horizontal="right" vertical="center" wrapText="1"/>
    </xf>
    <xf numFmtId="0" fontId="7" fillId="0" borderId="16" xfId="4" applyFont="1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3" xfId="1" applyNumberFormat="1" applyFont="1" applyFill="1" applyBorder="1" applyAlignment="1" applyProtection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4" fontId="5" fillId="2" borderId="14" xfId="2" applyNumberFormat="1" applyFont="1" applyFill="1" applyBorder="1" applyAlignment="1">
      <alignment horizontal="center" vertical="center" wrapText="1"/>
    </xf>
    <xf numFmtId="4" fontId="7" fillId="0" borderId="19" xfId="3" applyNumberFormat="1" applyFont="1" applyFill="1" applyBorder="1" applyAlignment="1">
      <alignment horizontal="center" vertical="center" wrapText="1"/>
    </xf>
    <xf numFmtId="4" fontId="5" fillId="2" borderId="51" xfId="2" applyNumberFormat="1" applyFont="1" applyFill="1" applyBorder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/>
    </xf>
    <xf numFmtId="0" fontId="91" fillId="0" borderId="9" xfId="1486" applyFont="1" applyBorder="1" applyAlignment="1">
      <alignment wrapText="1"/>
    </xf>
    <xf numFmtId="0" fontId="93" fillId="0" borderId="9" xfId="1321" applyFont="1" applyBorder="1" applyAlignment="1">
      <alignment horizontal="left" vertical="center" wrapText="1"/>
    </xf>
    <xf numFmtId="0" fontId="93" fillId="0" borderId="9" xfId="1321" applyFont="1" applyBorder="1" applyAlignment="1">
      <alignment horizontal="center" vertical="center" wrapText="1"/>
    </xf>
    <xf numFmtId="1" fontId="93" fillId="0" borderId="9" xfId="1321" applyNumberFormat="1" applyFont="1" applyBorder="1" applyAlignment="1">
      <alignment horizontal="center" vertical="center" wrapText="1"/>
    </xf>
    <xf numFmtId="4" fontId="5" fillId="2" borderId="15" xfId="2" applyNumberFormat="1" applyFont="1" applyFill="1" applyBorder="1" applyAlignment="1">
      <alignment horizontal="right" vertical="center" wrapText="1"/>
    </xf>
    <xf numFmtId="2" fontId="93" fillId="0" borderId="9" xfId="1321" applyNumberFormat="1" applyFont="1" applyBorder="1" applyAlignment="1">
      <alignment horizontal="center" vertical="center" wrapText="1"/>
    </xf>
    <xf numFmtId="0" fontId="12" fillId="0" borderId="9" xfId="1321" applyFont="1" applyBorder="1" applyAlignment="1">
      <alignment horizontal="left" vertical="center" wrapText="1"/>
    </xf>
    <xf numFmtId="0" fontId="12" fillId="0" borderId="9" xfId="1321" applyFont="1" applyBorder="1" applyAlignment="1">
      <alignment horizontal="center" vertical="center"/>
    </xf>
    <xf numFmtId="0" fontId="93" fillId="33" borderId="9" xfId="1321" applyFont="1" applyFill="1" applyBorder="1" applyAlignment="1">
      <alignment horizontal="left" vertical="center" wrapText="1"/>
    </xf>
    <xf numFmtId="0" fontId="93" fillId="33" borderId="9" xfId="1321" applyFont="1" applyFill="1" applyBorder="1" applyAlignment="1">
      <alignment horizontal="center" vertical="center" wrapText="1"/>
    </xf>
    <xf numFmtId="0" fontId="12" fillId="0" borderId="9" xfId="1321" applyFont="1" applyBorder="1" applyAlignment="1">
      <alignment horizontal="center" vertical="center" wrapText="1"/>
    </xf>
    <xf numFmtId="0" fontId="91" fillId="0" borderId="9" xfId="1486" applyFont="1" applyBorder="1" applyAlignment="1">
      <alignment horizontal="center" vertical="center" wrapText="1"/>
    </xf>
    <xf numFmtId="186" fontId="93" fillId="0" borderId="9" xfId="1321" applyNumberFormat="1" applyFont="1" applyBorder="1" applyAlignment="1">
      <alignment horizontal="center" vertical="center" wrapText="1"/>
    </xf>
    <xf numFmtId="49" fontId="5" fillId="2" borderId="66" xfId="2" applyNumberFormat="1" applyFont="1" applyFill="1" applyBorder="1" applyAlignment="1">
      <alignment horizontal="center" vertical="center" wrapText="1"/>
    </xf>
    <xf numFmtId="165" fontId="7" fillId="0" borderId="9" xfId="3" applyNumberFormat="1" applyFont="1" applyFill="1" applyBorder="1" applyAlignment="1">
      <alignment horizontal="right" vertical="center" wrapText="1"/>
    </xf>
    <xf numFmtId="49" fontId="5" fillId="0" borderId="14" xfId="2" applyNumberFormat="1" applyFont="1" applyBorder="1" applyAlignment="1">
      <alignment vertical="center" wrapText="1"/>
    </xf>
    <xf numFmtId="2" fontId="7" fillId="0" borderId="10" xfId="2" applyNumberFormat="1" applyFont="1" applyBorder="1" applyAlignment="1">
      <alignment horizontal="right" vertical="center" wrapText="1"/>
    </xf>
    <xf numFmtId="3" fontId="7" fillId="0" borderId="0" xfId="2" applyNumberFormat="1" applyFont="1" applyAlignment="1">
      <alignment vertical="center" wrapText="1"/>
    </xf>
    <xf numFmtId="0" fontId="7" fillId="0" borderId="17" xfId="1" quotePrefix="1" applyFont="1" applyFill="1" applyBorder="1" applyAlignment="1">
      <alignment horizontal="left" vertical="center" wrapText="1"/>
    </xf>
    <xf numFmtId="49" fontId="7" fillId="0" borderId="22" xfId="2" quotePrefix="1" applyNumberFormat="1" applyFont="1" applyBorder="1" applyAlignment="1">
      <alignment vertical="center" wrapText="1"/>
    </xf>
    <xf numFmtId="186" fontId="93" fillId="0" borderId="9" xfId="1321" applyNumberFormat="1" applyFont="1" applyBorder="1" applyAlignment="1">
      <alignment horizontal="right" vertical="center" wrapText="1"/>
    </xf>
    <xf numFmtId="1" fontId="93" fillId="0" borderId="9" xfId="1321" applyNumberFormat="1" applyFont="1" applyBorder="1" applyAlignment="1">
      <alignment horizontal="right" vertical="center" wrapText="1"/>
    </xf>
    <xf numFmtId="2" fontId="93" fillId="0" borderId="9" xfId="1321" applyNumberFormat="1" applyFont="1" applyBorder="1" applyAlignment="1">
      <alignment horizontal="right" vertical="center" wrapText="1"/>
    </xf>
    <xf numFmtId="0" fontId="91" fillId="0" borderId="9" xfId="1486" applyFont="1" applyBorder="1" applyAlignment="1">
      <alignment horizontal="right" vertical="center" wrapText="1"/>
    </xf>
    <xf numFmtId="4" fontId="91" fillId="0" borderId="9" xfId="1494" applyNumberFormat="1" applyFont="1" applyBorder="1" applyAlignment="1">
      <alignment horizontal="right" vertical="center" wrapText="1"/>
    </xf>
    <xf numFmtId="4" fontId="91" fillId="0" borderId="9" xfId="1493" applyNumberFormat="1" applyFont="1" applyBorder="1" applyAlignment="1">
      <alignment horizontal="right" wrapText="1"/>
    </xf>
    <xf numFmtId="165" fontId="91" fillId="0" borderId="9" xfId="1486" applyNumberFormat="1" applyFont="1" applyBorder="1" applyAlignment="1">
      <alignment horizontal="right" wrapText="1"/>
    </xf>
    <xf numFmtId="0" fontId="91" fillId="0" borderId="9" xfId="1492" applyFont="1" applyBorder="1" applyAlignment="1">
      <alignment horizontal="right" vertical="center" wrapText="1"/>
    </xf>
    <xf numFmtId="0" fontId="91" fillId="0" borderId="9" xfId="1491" applyFont="1" applyBorder="1" applyAlignment="1">
      <alignment horizontal="right" vertical="center" wrapText="1"/>
    </xf>
    <xf numFmtId="4" fontId="91" fillId="0" borderId="13" xfId="0" applyNumberFormat="1" applyFont="1" applyBorder="1" applyAlignment="1">
      <alignment horizontal="right" vertical="center" wrapText="1"/>
    </xf>
    <xf numFmtId="3" fontId="91" fillId="0" borderId="9" xfId="0" applyNumberFormat="1" applyFont="1" applyBorder="1" applyAlignment="1">
      <alignment horizontal="right" vertical="center" wrapText="1"/>
    </xf>
    <xf numFmtId="2" fontId="91" fillId="0" borderId="9" xfId="1489" applyNumberFormat="1" applyFont="1" applyBorder="1" applyAlignment="1">
      <alignment horizontal="right" vertical="center" wrapText="1"/>
    </xf>
    <xf numFmtId="4" fontId="91" fillId="0" borderId="9" xfId="0" applyNumberFormat="1" applyFont="1" applyBorder="1" applyAlignment="1">
      <alignment horizontal="right" vertical="center" wrapText="1"/>
    </xf>
    <xf numFmtId="3" fontId="7" fillId="0" borderId="14" xfId="2" applyNumberFormat="1" applyFont="1" applyBorder="1" applyAlignment="1">
      <alignment horizontal="right" vertical="center" wrapText="1"/>
    </xf>
    <xf numFmtId="3" fontId="7" fillId="0" borderId="9" xfId="2" applyNumberFormat="1" applyFont="1" applyBorder="1" applyAlignment="1">
      <alignment horizontal="right" vertical="center" wrapText="1"/>
    </xf>
    <xf numFmtId="3" fontId="7" fillId="0" borderId="9" xfId="1" applyNumberFormat="1" applyFont="1" applyFill="1" applyBorder="1" applyAlignment="1">
      <alignment horizontal="right" vertical="center"/>
    </xf>
    <xf numFmtId="0" fontId="7" fillId="0" borderId="9" xfId="2" applyFont="1" applyBorder="1" applyAlignment="1">
      <alignment horizontal="right" vertical="center" wrapText="1"/>
    </xf>
    <xf numFmtId="0" fontId="7" fillId="0" borderId="9" xfId="1485" applyNumberFormat="1" applyFont="1" applyFill="1" applyBorder="1" applyAlignment="1" applyProtection="1">
      <alignment horizontal="right" vertical="center"/>
    </xf>
    <xf numFmtId="0" fontId="7" fillId="0" borderId="9" xfId="4" applyFont="1" applyBorder="1" applyAlignment="1">
      <alignment horizontal="right" vertical="center" wrapText="1"/>
    </xf>
    <xf numFmtId="0" fontId="5" fillId="0" borderId="53" xfId="1" applyNumberFormat="1" applyFont="1" applyFill="1" applyBorder="1" applyAlignment="1" applyProtection="1">
      <alignment horizontal="right" vertical="center" wrapText="1"/>
    </xf>
    <xf numFmtId="6" fontId="7" fillId="0" borderId="0" xfId="2" applyNumberFormat="1" applyFont="1" applyAlignment="1">
      <alignment vertical="center" wrapText="1"/>
    </xf>
    <xf numFmtId="3" fontId="7" fillId="0" borderId="14" xfId="3" applyNumberFormat="1" applyFont="1" applyFill="1" applyBorder="1" applyAlignment="1">
      <alignment horizontal="right" vertical="center" wrapText="1"/>
    </xf>
    <xf numFmtId="0" fontId="93" fillId="0" borderId="9" xfId="1321" applyFont="1" applyBorder="1" applyAlignment="1">
      <alignment horizontal="right" vertical="center" wrapText="1"/>
    </xf>
    <xf numFmtId="0" fontId="12" fillId="0" borderId="9" xfId="0" quotePrefix="1" applyFont="1" applyBorder="1" applyAlignment="1">
      <alignment wrapText="1"/>
    </xf>
    <xf numFmtId="49" fontId="5" fillId="2" borderId="14" xfId="2" applyNumberFormat="1" applyFont="1" applyFill="1" applyBorder="1" applyAlignment="1">
      <alignment horizontal="center" vertical="center" wrapText="1"/>
    </xf>
    <xf numFmtId="49" fontId="5" fillId="0" borderId="14" xfId="2" applyNumberFormat="1" applyFont="1" applyBorder="1" applyAlignment="1">
      <alignment horizontal="center" vertical="center" wrapText="1"/>
    </xf>
    <xf numFmtId="4" fontId="5" fillId="0" borderId="51" xfId="2" applyNumberFormat="1" applyFont="1" applyBorder="1" applyAlignment="1">
      <alignment horizontal="right" vertical="center" wrapText="1"/>
    </xf>
    <xf numFmtId="4" fontId="5" fillId="0" borderId="15" xfId="2" applyNumberFormat="1" applyFont="1" applyBorder="1" applyAlignment="1">
      <alignment horizontal="right" vertical="center" wrapText="1"/>
    </xf>
    <xf numFmtId="0" fontId="91" fillId="0" borderId="9" xfId="0" applyFont="1" applyBorder="1" applyAlignment="1">
      <alignment horizontal="left" wrapText="1"/>
    </xf>
    <xf numFmtId="0" fontId="91" fillId="0" borderId="9" xfId="0" applyFont="1" applyBorder="1" applyAlignment="1">
      <alignment horizontal="center" wrapText="1"/>
    </xf>
    <xf numFmtId="4" fontId="91" fillId="0" borderId="9" xfId="0" applyNumberFormat="1" applyFont="1" applyBorder="1" applyAlignment="1">
      <alignment horizontal="right" wrapText="1"/>
    </xf>
    <xf numFmtId="4" fontId="91" fillId="0" borderId="10" xfId="0" applyNumberFormat="1" applyFont="1" applyBorder="1" applyAlignment="1">
      <alignment wrapText="1"/>
    </xf>
    <xf numFmtId="0" fontId="7" fillId="0" borderId="0" xfId="2" applyFont="1" applyAlignment="1">
      <alignment wrapText="1"/>
    </xf>
    <xf numFmtId="0" fontId="12" fillId="0" borderId="0" xfId="0" quotePrefix="1" applyFont="1" applyAlignment="1">
      <alignment wrapText="1"/>
    </xf>
    <xf numFmtId="0" fontId="7" fillId="0" borderId="0" xfId="4" applyFont="1" applyAlignment="1">
      <alignment horizontal="left" vertical="center" wrapText="1"/>
    </xf>
    <xf numFmtId="0" fontId="12" fillId="0" borderId="0" xfId="0" quotePrefix="1" applyFont="1" applyAlignment="1">
      <alignment horizontal="left" vertical="center" wrapText="1"/>
    </xf>
    <xf numFmtId="0" fontId="5" fillId="0" borderId="0" xfId="2" applyFont="1" applyAlignment="1">
      <alignment vertical="center" wrapText="1"/>
    </xf>
    <xf numFmtId="0" fontId="86" fillId="0" borderId="0" xfId="0" applyFont="1" applyAlignment="1">
      <alignment vertical="center"/>
    </xf>
    <xf numFmtId="49" fontId="7" fillId="0" borderId="55" xfId="2" applyNumberFormat="1" applyFont="1" applyBorder="1" applyAlignment="1">
      <alignment horizontal="center" vertical="center" wrapText="1"/>
    </xf>
    <xf numFmtId="0" fontId="7" fillId="0" borderId="51" xfId="2" applyFont="1" applyBorder="1" applyAlignment="1">
      <alignment horizontal="right" vertical="center" wrapText="1"/>
    </xf>
    <xf numFmtId="0" fontId="91" fillId="0" borderId="9" xfId="0" applyFont="1" applyBorder="1" applyAlignment="1">
      <alignment horizontal="right" wrapText="1"/>
    </xf>
    <xf numFmtId="2" fontId="81" fillId="30" borderId="13" xfId="403" applyNumberFormat="1" applyFont="1" applyFill="1" applyBorder="1" applyAlignment="1">
      <alignment horizontal="right" vertical="center" wrapText="1"/>
    </xf>
    <xf numFmtId="2" fontId="81" fillId="30" borderId="10" xfId="403" applyNumberFormat="1" applyFont="1" applyFill="1" applyBorder="1" applyAlignment="1">
      <alignment horizontal="right" vertical="center" wrapText="1"/>
    </xf>
    <xf numFmtId="2" fontId="80" fillId="0" borderId="9" xfId="1093" applyNumberFormat="1" applyFont="1" applyBorder="1" applyAlignment="1">
      <alignment horizontal="right" vertical="center"/>
    </xf>
    <xf numFmtId="2" fontId="81" fillId="30" borderId="9" xfId="403" applyNumberFormat="1" applyFont="1" applyFill="1" applyBorder="1" applyAlignment="1">
      <alignment horizontal="right" vertical="center" wrapText="1"/>
    </xf>
    <xf numFmtId="2" fontId="82" fillId="31" borderId="9" xfId="402" applyNumberFormat="1" applyFont="1" applyFill="1" applyBorder="1" applyAlignment="1">
      <alignment horizontal="right" vertical="center" wrapText="1"/>
    </xf>
    <xf numFmtId="2" fontId="80" fillId="31" borderId="10" xfId="402" applyNumberFormat="1" applyFont="1" applyFill="1" applyBorder="1" applyAlignment="1">
      <alignment horizontal="right" vertical="center" wrapText="1"/>
    </xf>
    <xf numFmtId="2" fontId="82" fillId="31" borderId="12" xfId="402" applyNumberFormat="1" applyFont="1" applyFill="1" applyBorder="1" applyAlignment="1">
      <alignment horizontal="right" vertical="center" wrapText="1"/>
    </xf>
    <xf numFmtId="2" fontId="82" fillId="31" borderId="44" xfId="402" applyNumberFormat="1" applyFont="1" applyFill="1" applyBorder="1" applyAlignment="1">
      <alignment horizontal="right" vertical="center" wrapText="1"/>
    </xf>
    <xf numFmtId="2" fontId="77" fillId="0" borderId="12" xfId="1130" applyNumberFormat="1" applyFont="1" applyBorder="1" applyAlignment="1">
      <alignment horizontal="right" vertical="center" wrapText="1"/>
    </xf>
    <xf numFmtId="2" fontId="9" fillId="0" borderId="44" xfId="1130" applyNumberFormat="1" applyBorder="1" applyAlignment="1">
      <alignment horizontal="right" vertical="center" wrapText="1"/>
    </xf>
    <xf numFmtId="2" fontId="9" fillId="0" borderId="9" xfId="1130" applyNumberFormat="1" applyBorder="1" applyAlignment="1">
      <alignment horizontal="right" vertical="center" wrapText="1"/>
    </xf>
    <xf numFmtId="0" fontId="7" fillId="0" borderId="46" xfId="1093" applyFont="1" applyBorder="1" applyAlignment="1">
      <alignment horizontal="left" vertical="center" wrapText="1"/>
    </xf>
    <xf numFmtId="0" fontId="7" fillId="0" borderId="47" xfId="1093" applyFont="1" applyBorder="1" applyAlignment="1">
      <alignment horizontal="left" vertical="center" wrapText="1"/>
    </xf>
    <xf numFmtId="0" fontId="7" fillId="0" borderId="26" xfId="1093" applyFont="1" applyBorder="1" applyAlignment="1">
      <alignment horizontal="left" vertical="center" wrapText="1"/>
    </xf>
    <xf numFmtId="49" fontId="7" fillId="0" borderId="24" xfId="2" applyNumberFormat="1" applyFont="1" applyBorder="1" applyAlignment="1">
      <alignment horizontal="left" vertical="center"/>
    </xf>
    <xf numFmtId="49" fontId="7" fillId="0" borderId="51" xfId="2" applyNumberFormat="1" applyFont="1" applyBorder="1" applyAlignment="1">
      <alignment horizontal="left" vertical="center"/>
    </xf>
    <xf numFmtId="49" fontId="7" fillId="0" borderId="64" xfId="2" applyNumberFormat="1" applyFont="1" applyBorder="1" applyAlignment="1">
      <alignment horizontal="left" vertical="center"/>
    </xf>
    <xf numFmtId="0" fontId="74" fillId="0" borderId="6" xfId="1130" applyFont="1" applyBorder="1" applyAlignment="1">
      <alignment horizontal="center" vertical="center" wrapText="1"/>
    </xf>
    <xf numFmtId="0" fontId="74" fillId="0" borderId="10" xfId="1130" applyFont="1" applyBorder="1" applyAlignment="1">
      <alignment horizontal="center" vertical="center" wrapText="1"/>
    </xf>
    <xf numFmtId="0" fontId="74" fillId="0" borderId="9" xfId="1130" applyFont="1" applyBorder="1" applyAlignment="1">
      <alignment horizontal="center" vertical="center" wrapText="1"/>
    </xf>
    <xf numFmtId="0" fontId="74" fillId="0" borderId="5" xfId="1130" applyFont="1" applyBorder="1" applyAlignment="1">
      <alignment horizontal="center" vertical="center" wrapText="1"/>
    </xf>
    <xf numFmtId="0" fontId="74" fillId="0" borderId="42" xfId="1130" applyFont="1" applyBorder="1" applyAlignment="1">
      <alignment horizontal="center" vertical="center" wrapText="1"/>
    </xf>
    <xf numFmtId="0" fontId="74" fillId="0" borderId="11" xfId="1130" applyFont="1" applyBorder="1" applyAlignment="1">
      <alignment horizontal="center" vertical="center" wrapText="1"/>
    </xf>
    <xf numFmtId="0" fontId="76" fillId="31" borderId="13" xfId="1130" applyFont="1" applyFill="1" applyBorder="1" applyAlignment="1">
      <alignment horizontal="center" vertical="center" wrapText="1"/>
    </xf>
    <xf numFmtId="0" fontId="76" fillId="31" borderId="17" xfId="1130" applyFont="1" applyFill="1" applyBorder="1" applyAlignment="1">
      <alignment horizontal="center" vertical="center" wrapText="1"/>
    </xf>
    <xf numFmtId="0" fontId="9" fillId="31" borderId="13" xfId="1130" applyFill="1" applyBorder="1" applyAlignment="1">
      <alignment horizontal="center"/>
    </xf>
    <xf numFmtId="0" fontId="9" fillId="31" borderId="17" xfId="1130" applyFill="1" applyBorder="1" applyAlignment="1">
      <alignment horizontal="center"/>
    </xf>
    <xf numFmtId="0" fontId="9" fillId="31" borderId="48" xfId="1130" applyFill="1" applyBorder="1" applyAlignment="1">
      <alignment horizontal="center"/>
    </xf>
    <xf numFmtId="0" fontId="9" fillId="31" borderId="49" xfId="1130" applyFill="1" applyBorder="1" applyAlignment="1">
      <alignment horizontal="center"/>
    </xf>
    <xf numFmtId="49" fontId="7" fillId="0" borderId="55" xfId="2" applyNumberFormat="1" applyFont="1" applyBorder="1" applyAlignment="1">
      <alignment horizontal="left" vertical="center"/>
    </xf>
    <xf numFmtId="49" fontId="7" fillId="0" borderId="0" xfId="2" applyNumberFormat="1" applyFont="1" applyAlignment="1">
      <alignment horizontal="left" vertical="center"/>
    </xf>
    <xf numFmtId="49" fontId="7" fillId="0" borderId="56" xfId="2" applyNumberFormat="1" applyFont="1" applyBorder="1" applyAlignment="1">
      <alignment horizontal="left" vertical="center"/>
    </xf>
    <xf numFmtId="49" fontId="87" fillId="31" borderId="9" xfId="2" applyNumberFormat="1" applyFont="1" applyFill="1" applyBorder="1" applyAlignment="1">
      <alignment horizontal="right" vertical="center" wrapText="1"/>
    </xf>
    <xf numFmtId="0" fontId="4" fillId="31" borderId="9" xfId="0" applyFont="1" applyFill="1" applyBorder="1" applyAlignment="1">
      <alignment vertical="center"/>
    </xf>
    <xf numFmtId="49" fontId="87" fillId="31" borderId="47" xfId="2" applyNumberFormat="1" applyFont="1" applyFill="1" applyBorder="1" applyAlignment="1">
      <alignment horizontal="right" vertical="center" wrapText="1"/>
    </xf>
    <xf numFmtId="0" fontId="4" fillId="31" borderId="47" xfId="0" applyFont="1" applyFill="1" applyBorder="1" applyAlignment="1">
      <alignment vertical="center"/>
    </xf>
    <xf numFmtId="49" fontId="7" fillId="0" borderId="13" xfId="2" applyNumberFormat="1" applyFont="1" applyBorder="1" applyAlignment="1">
      <alignment horizontal="center" vertical="center" wrapText="1"/>
    </xf>
    <xf numFmtId="49" fontId="7" fillId="0" borderId="14" xfId="2" applyNumberFormat="1" applyFont="1" applyBorder="1" applyAlignment="1">
      <alignment horizontal="center" vertical="center" wrapText="1"/>
    </xf>
    <xf numFmtId="49" fontId="5" fillId="31" borderId="14" xfId="2" applyNumberFormat="1" applyFont="1" applyFill="1" applyBorder="1" applyAlignment="1">
      <alignment horizontal="right" vertical="center" wrapText="1"/>
    </xf>
    <xf numFmtId="49" fontId="5" fillId="31" borderId="17" xfId="2" applyNumberFormat="1" applyFont="1" applyFill="1" applyBorder="1" applyAlignment="1">
      <alignment horizontal="right" vertical="center" wrapText="1"/>
    </xf>
    <xf numFmtId="49" fontId="5" fillId="31" borderId="50" xfId="2" applyNumberFormat="1" applyFont="1" applyFill="1" applyBorder="1" applyAlignment="1">
      <alignment horizontal="right" vertical="center" wrapText="1"/>
    </xf>
    <xf numFmtId="49" fontId="5" fillId="31" borderId="49" xfId="2" applyNumberFormat="1" applyFont="1" applyFill="1" applyBorder="1" applyAlignment="1">
      <alignment horizontal="right" vertical="center" wrapText="1"/>
    </xf>
    <xf numFmtId="49" fontId="5" fillId="31" borderId="9" xfId="2" applyNumberFormat="1" applyFont="1" applyFill="1" applyBorder="1" applyAlignment="1">
      <alignment horizontal="center" vertical="center" wrapText="1"/>
    </xf>
    <xf numFmtId="49" fontId="5" fillId="31" borderId="47" xfId="2" applyNumberFormat="1" applyFont="1" applyFill="1" applyBorder="1" applyAlignment="1">
      <alignment horizontal="center" vertical="center" wrapText="1"/>
    </xf>
    <xf numFmtId="0" fontId="7" fillId="0" borderId="55" xfId="2" applyFont="1" applyBorder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49" fontId="8" fillId="2" borderId="7" xfId="2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>
      <alignment horizontal="center" vertical="center" wrapText="1"/>
    </xf>
    <xf numFmtId="49" fontId="8" fillId="2" borderId="8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</cellXfs>
  <cellStyles count="2351">
    <cellStyle name="_BofQ_Grodziec_04_08_04_final" xfId="7" xr:uid="{00000000-0005-0000-0000-000000000000}"/>
    <cellStyle name="_BofQ_Grodziec_04_08_04_final 2" xfId="1495" xr:uid="{40062B11-2A29-4E45-BB19-A15612B4E4A0}"/>
    <cellStyle name="_BofQ_II_PIOTRKOW_BY_PASS_09_08_04" xfId="8" xr:uid="{00000000-0005-0000-0000-000001000000}"/>
    <cellStyle name="_BofQ_II_PIOTRKOW_BY_PASS_09_08_04 2" xfId="1496" xr:uid="{2FD12BA8-4F4E-449B-B437-E04DD863DEFE}"/>
    <cellStyle name="_BofQ_II_PIOTRKOW_BY_PASS_30_07_04" xfId="9" xr:uid="{00000000-0005-0000-0000-000002000000}"/>
    <cellStyle name="_BofQ_II_PIOTRKOW_BY_PASS_30_07_04 2" xfId="1497" xr:uid="{8EB86B00-237A-4263-9BE5-55C2B3F6A9D0}"/>
    <cellStyle name="_BofQA2_E_S_04_04_04_OFFER" xfId="10" xr:uid="{00000000-0005-0000-0000-000003000000}"/>
    <cellStyle name="_BofQA2_E_S_04_04_04_OFFER 2" xfId="1498" xr:uid="{38D81835-6428-4EBC-A088-51568A1699F0}"/>
    <cellStyle name="_BoQ_ Traffic Safety_A4_23_08_04" xfId="11" xr:uid="{00000000-0005-0000-0000-000004000000}"/>
    <cellStyle name="_BoQ_ Traffic Safety_A4_23_08_04 2" xfId="1499" xr:uid="{63B03EF5-84FC-4BB5-8EA9-4B4161A9CC63}"/>
    <cellStyle name="_PERSONAL" xfId="12" xr:uid="{00000000-0005-0000-0000-000005000000}"/>
    <cellStyle name="_PERSONAL 2" xfId="1500" xr:uid="{CB33E5C4-DE75-4D32-A3E9-E3F24D2385E2}"/>
    <cellStyle name="_PERSONAL_1" xfId="13" xr:uid="{00000000-0005-0000-0000-000006000000}"/>
    <cellStyle name="_PERSONAL_1 2" xfId="1501" xr:uid="{E9558E3E-1343-4665-9181-4DCDF00DC984}"/>
    <cellStyle name="_PERSONAL_1_BofQ" xfId="14" xr:uid="{00000000-0005-0000-0000-000007000000}"/>
    <cellStyle name="_PERSONAL_1_BofQ 2" xfId="1502" xr:uid="{9B9F40C6-C59B-49B8-88E1-448628201D6E}"/>
    <cellStyle name="_PERSONAL_1_BofQ Eko Park final" xfId="15" xr:uid="{00000000-0005-0000-0000-000008000000}"/>
    <cellStyle name="_PERSONAL_1_BofQ Eko Park final 2" xfId="1503" xr:uid="{BF1333CC-BCDD-412F-AD5C-D9A9CFE3E97E}"/>
    <cellStyle name="_PERSONAL_1_BofQ Master" xfId="16" xr:uid="{00000000-0005-0000-0000-000009000000}"/>
    <cellStyle name="_PERSONAL_1_BofQ Master 2" xfId="1504" xr:uid="{FEFCE866-1600-49F3-A10A-991C5796B25F}"/>
    <cellStyle name="_PERSONAL_1_BofQ_A6_24_01_05" xfId="17" xr:uid="{00000000-0005-0000-0000-00000A000000}"/>
    <cellStyle name="_PERSONAL_1_BofQ_A6_24_01_05 2" xfId="1505" xr:uid="{ACED303F-E2ED-4186-B8F3-A43057F0AA31}"/>
    <cellStyle name="_PERSONAL_1_BofQ_A6_28_02_05_Final" xfId="18" xr:uid="{00000000-0005-0000-0000-00000B000000}"/>
    <cellStyle name="_PERSONAL_1_BofQ_A6_28_02_05_Final 2" xfId="1506" xr:uid="{6112E473-1EE2-498E-8BF2-AD25F761548E}"/>
    <cellStyle name="_PERSONAL_1_BofQ_Amica_18_01_2005_Pre2" xfId="19" xr:uid="{00000000-0005-0000-0000-00000C000000}"/>
    <cellStyle name="_PERSONAL_1_BofQ_Amica_18_01_2005_Pre2 2" xfId="1507" xr:uid="{CCBBE5DC-9204-4CB4-8289-F2FC7A8E6F98}"/>
    <cellStyle name="_PERSONAL_1_BofQ_BofQ_Castorama_18_02_2005_Final" xfId="20" xr:uid="{00000000-0005-0000-0000-00000D000000}"/>
    <cellStyle name="_PERSONAL_1_BofQ_BofQ_Castorama_18_02_2005_Final 2" xfId="1508" xr:uid="{9C1E25EC-FB55-4D9F-9663-5AACC0EACEA7}"/>
    <cellStyle name="_PERSONAL_1_BofQ_BofQ_DK8_18_11_04poprawiony" xfId="21" xr:uid="{00000000-0005-0000-0000-00000E000000}"/>
    <cellStyle name="_PERSONAL_1_BofQ_BofQ_DK8_18_11_04poprawiony 2" xfId="1509" xr:uid="{0A22C210-BC7F-4C85-9416-C9A2B7BA7F0B}"/>
    <cellStyle name="_PERSONAL_1_BofQ_Castorama_18_02_2005_Final" xfId="22" xr:uid="{00000000-0005-0000-0000-00000F000000}"/>
    <cellStyle name="_PERSONAL_1_BofQ_Castorama_18_02_2005_Final 2" xfId="1510" xr:uid="{31E445EA-E9F4-4691-B68B-0ABD665A3A98}"/>
    <cellStyle name="_PERSONAL_1_BofQ_DK50_L2_05_07_04_cash" xfId="23" xr:uid="{00000000-0005-0000-0000-000010000000}"/>
    <cellStyle name="_PERSONAL_1_BofQ_DK50_L2_05_07_04_cash 2" xfId="1511" xr:uid="{6AF816A3-4C0D-4232-BD63-5FEB99215EFB}"/>
    <cellStyle name="_PERSONAL_1_BofQ_DK50_L2_06_07_04_Final" xfId="24" xr:uid="{00000000-0005-0000-0000-000011000000}"/>
    <cellStyle name="_PERSONAL_1_BofQ_DK50_L2_06_07_04_Final 2" xfId="1512" xr:uid="{9ECA4198-2F4B-4E8A-AC21-4004CD7B1FD6}"/>
    <cellStyle name="_PERSONAL_1_BofQ_DK50_L2_30_06_04" xfId="25" xr:uid="{00000000-0005-0000-0000-000012000000}"/>
    <cellStyle name="_PERSONAL_1_BofQ_DK50_L2_30_06_04 2" xfId="1513" xr:uid="{BC4340DD-2DE4-4F45-A366-F672DCD6B34D}"/>
    <cellStyle name="_PERSONAL_1_BofQ_DK50_L2_30_06_04_BofQ Master" xfId="26" xr:uid="{00000000-0005-0000-0000-000013000000}"/>
    <cellStyle name="_PERSONAL_1_BofQ_DK50_L2_30_06_04_BofQ Master 2" xfId="1514" xr:uid="{724E668C-5735-4A32-9AEF-F10F7E8CB507}"/>
    <cellStyle name="_PERSONAL_1_BofQ_DK50_L2_30_06_04_BofQ_A6_24_01_05" xfId="27" xr:uid="{00000000-0005-0000-0000-000014000000}"/>
    <cellStyle name="_PERSONAL_1_BofQ_DK50_L2_30_06_04_BofQ_A6_24_01_05 2" xfId="1515" xr:uid="{8912AF2A-C5F1-4D52-BF1D-E78A76A4A123}"/>
    <cellStyle name="_PERSONAL_1_BofQ_DK50_L2_30_06_04_BofQ_DK50_L2_05_07_04_cash" xfId="28" xr:uid="{00000000-0005-0000-0000-000015000000}"/>
    <cellStyle name="_PERSONAL_1_BofQ_DK50_L2_30_06_04_BofQ_DK50_L2_05_07_04_cash 2" xfId="1516" xr:uid="{6DA75982-A61E-4D3F-984E-8FB60E4083B1}"/>
    <cellStyle name="_PERSONAL_1_BofQ_DK50_L2_30_06_04_BofQ_DK50_L2_06_07_04_Final" xfId="29" xr:uid="{00000000-0005-0000-0000-000016000000}"/>
    <cellStyle name="_PERSONAL_1_BofQ_DK50_L2_30_06_04_BofQ_DK50_L2_06_07_04_Final 2" xfId="1517" xr:uid="{DF3BCF1A-AE3C-496D-BBDB-B68CB7BAC479}"/>
    <cellStyle name="_PERSONAL_1_BofQ_DK50_L2_30_06_04_BofQ_DK8_18_11_04poprawiony" xfId="30" xr:uid="{00000000-0005-0000-0000-000017000000}"/>
    <cellStyle name="_PERSONAL_1_BofQ_DK50_L2_30_06_04_BofQ_DK8_18_11_04poprawiony 2" xfId="1518" xr:uid="{FE243696-E7A2-4331-AAF3-A1C43B8E8DE7}"/>
    <cellStyle name="_PERSONAL_1_BofQ_DK50_L2_30_06_04_BofQ_Ikea_06_04_05" xfId="31" xr:uid="{00000000-0005-0000-0000-000018000000}"/>
    <cellStyle name="_PERSONAL_1_BofQ_DK50_L2_30_06_04_BofQ_Ikea_06_04_05 2" xfId="1519" xr:uid="{92E4D8E1-40B7-4F0E-91FF-3297F9CAFF8F}"/>
    <cellStyle name="_PERSONAL_1_BofQ_DK50_L2_30_06_04_BofQ_Ikea_06_05_05" xfId="32" xr:uid="{00000000-0005-0000-0000-000019000000}"/>
    <cellStyle name="_PERSONAL_1_BofQ_DK50_L2_30_06_04_BofQ_Ikea_06_05_05 2" xfId="1520" xr:uid="{44F669D0-373E-4656-8B65-3F78AF5FE9BC}"/>
    <cellStyle name="_PERSONAL_1_BofQ_DK50_L2_30_06_04_BofQ_Ikea_09_05_05 pre final" xfId="33" xr:uid="{00000000-0005-0000-0000-00001A000000}"/>
    <cellStyle name="_PERSONAL_1_BofQ_DK50_L2_30_06_04_BofQ_Ikea_09_05_05 pre final 2" xfId="1521" xr:uid="{033365BB-FC01-4E1B-A3F9-03C74BF95099}"/>
    <cellStyle name="_PERSONAL_1_BofQ_DK50_L2_30_06_04_BofQ_Ikea_21_03_05_aga" xfId="34" xr:uid="{00000000-0005-0000-0000-00001B000000}"/>
    <cellStyle name="_PERSONAL_1_BofQ_DK50_L2_30_06_04_BofQ_Ikea_21_03_05_aga 2" xfId="1522" xr:uid="{3EF8C737-1DFC-46E7-BD13-8C8C03894B16}"/>
    <cellStyle name="_PERSONAL_1_BofQ_DK50_L2_30_06_04_BofQ_Inflancka_15_03_05" xfId="35" xr:uid="{00000000-0005-0000-0000-00001C000000}"/>
    <cellStyle name="_PERSONAL_1_BofQ_DK50_L2_30_06_04_BofQ_Inflancka_15_03_05 2" xfId="1523" xr:uid="{C9DABAF5-910E-47F3-B78C-0FB794A0EC8A}"/>
    <cellStyle name="_PERSONAL_1_BofQ_DK50_L2_30_06_04_BofQ_Inflancka_21_03_05_Final" xfId="36" xr:uid="{00000000-0005-0000-0000-00001D000000}"/>
    <cellStyle name="_PERSONAL_1_BofQ_DK50_L2_30_06_04_BofQ_Inflancka_21_03_05_Final 2" xfId="1524" xr:uid="{AE0DFE15-DA19-42BE-8588-33A6F84977B9}"/>
    <cellStyle name="_PERSONAL_1_BofQ_DK50_L2_30_06_04_BofQ_Rondo Starzynskiego_18_03_05 Rad1" xfId="37" xr:uid="{00000000-0005-0000-0000-00001E000000}"/>
    <cellStyle name="_PERSONAL_1_BofQ_DK50_L2_30_06_04_BofQ_Rondo Starzynskiego_18_03_05 Rad1 2" xfId="1525" xr:uid="{FD566B0B-D58F-4627-8A63-7F5047832207}"/>
    <cellStyle name="_PERSONAL_1_BofQ_DK50_L2_30_06_04_budżet" xfId="38" xr:uid="{00000000-0005-0000-0000-00001F000000}"/>
    <cellStyle name="_PERSONAL_1_BofQ_DK50_L2_30_06_04_budżet 2" xfId="1526" xr:uid="{9E09BC69-95C3-4D94-8C77-CF0D1C55EC30}"/>
    <cellStyle name="_PERSONAL_1_BofQ_DK50_L2_30_06_04_KO" xfId="39" xr:uid="{00000000-0005-0000-0000-000020000000}"/>
    <cellStyle name="_PERSONAL_1_BofQ_DK50_L2_30_06_04_KO 2" xfId="1527" xr:uid="{A545B7A3-7F72-4AFE-94C9-8414FD1CBB8E}"/>
    <cellStyle name="_PERSONAL_1_BofQ_DK50_L2_30_06_04_kzo" xfId="40" xr:uid="{00000000-0005-0000-0000-000021000000}"/>
    <cellStyle name="_PERSONAL_1_BofQ_DK50_L2_30_06_04_kzo 2" xfId="1528" xr:uid="{CD93DA64-D7B6-4A1E-A540-9F2AEDD3623D}"/>
    <cellStyle name="_PERSONAL_1_BofQ_DK50_L2_30_06_04_OFERTA 1" xfId="41" xr:uid="{00000000-0005-0000-0000-000022000000}"/>
    <cellStyle name="_PERSONAL_1_BofQ_DK50_L2_30_06_04_OFERTA 1 2" xfId="1529" xr:uid="{A0B11745-E5E8-4173-A46F-59E6B56078FF}"/>
    <cellStyle name="_PERSONAL_1_BofQ_DK50_L2_30_06_04_POWŁOKI OCHRONNE BETONU" xfId="42" xr:uid="{00000000-0005-0000-0000-000023000000}"/>
    <cellStyle name="_PERSONAL_1_BofQ_DK50_L2_30_06_04_POWŁOKI OCHRONNE BETONU 2" xfId="1530" xr:uid="{CA7AFCA0-3515-4620-A1DB-B72B6733848A}"/>
    <cellStyle name="_PERSONAL_1_BofQ_DK8_18_11_04poprawiony" xfId="43" xr:uid="{00000000-0005-0000-0000-000024000000}"/>
    <cellStyle name="_PERSONAL_1_BofQ_DK8_18_11_04poprawiony 2" xfId="1531" xr:uid="{AAE1E65E-28F5-4F25-BED0-B9D27A6B5502}"/>
    <cellStyle name="_PERSONAL_1_BofQ_Ikea_06_04_05" xfId="44" xr:uid="{00000000-0005-0000-0000-000025000000}"/>
    <cellStyle name="_PERSONAL_1_BofQ_Ikea_06_04_05 2" xfId="1532" xr:uid="{67895B61-688A-4864-B4C4-EC86544E117D}"/>
    <cellStyle name="_PERSONAL_1_BofQ_Ikea_06_05_05" xfId="45" xr:uid="{00000000-0005-0000-0000-000026000000}"/>
    <cellStyle name="_PERSONAL_1_BofQ_Ikea_06_05_05 2" xfId="1533" xr:uid="{FC3BEB90-D8B8-465A-84C7-6E050AF47123}"/>
    <cellStyle name="_PERSONAL_1_BofQ_Ikea_09_05_05 pre final" xfId="46" xr:uid="{00000000-0005-0000-0000-000027000000}"/>
    <cellStyle name="_PERSONAL_1_BofQ_Ikea_09_05_05 pre final 2" xfId="1534" xr:uid="{94D1AFFF-5059-4D74-8DC2-E89F9B9BF82F}"/>
    <cellStyle name="_PERSONAL_1_BofQ_Ikea_10_05_05_final" xfId="47" xr:uid="{00000000-0005-0000-0000-000028000000}"/>
    <cellStyle name="_PERSONAL_1_BofQ_Ikea_10_05_05_final 2" xfId="1535" xr:uid="{C199A85D-C380-4736-9A9F-904CA77115EE}"/>
    <cellStyle name="_PERSONAL_1_BofQ_Ikea_21_03_05_aga" xfId="48" xr:uid="{00000000-0005-0000-0000-000029000000}"/>
    <cellStyle name="_PERSONAL_1_BofQ_Ikea_21_03_05_aga 2" xfId="1536" xr:uid="{4C919C6D-4415-4D6E-B5E9-7DB9FEB5B7A4}"/>
    <cellStyle name="_PERSONAL_1_BofQ_IKEA_Estakada_16_11_04_JG" xfId="49" xr:uid="{00000000-0005-0000-0000-00002A000000}"/>
    <cellStyle name="_PERSONAL_1_BofQ_IKEA_Estakada_16_11_04_JG 2" xfId="1537" xr:uid="{5E2E943F-F10E-46CD-857C-976B78DAED20}"/>
    <cellStyle name="_PERSONAL_1_BofQ_IKEA_Estakada_17_11_04" xfId="50" xr:uid="{00000000-0005-0000-0000-00002B000000}"/>
    <cellStyle name="_PERSONAL_1_BofQ_IKEA_Estakada_17_11_04 2" xfId="1538" xr:uid="{463123D8-F095-4850-8F8F-39CEBAF90163}"/>
    <cellStyle name="_PERSONAL_1_BofQ_Inflancka_15_03_05" xfId="51" xr:uid="{00000000-0005-0000-0000-00002C000000}"/>
    <cellStyle name="_PERSONAL_1_BofQ_Inflancka_15_03_05 2" xfId="1539" xr:uid="{A10FEE3A-686C-4C25-8A62-FC0D28E61C1C}"/>
    <cellStyle name="_PERSONAL_1_BofQ_Inflancka_21_03_05_Final" xfId="52" xr:uid="{00000000-0005-0000-0000-00002D000000}"/>
    <cellStyle name="_PERSONAL_1_BofQ_Inflancka_21_03_05_Final 2" xfId="1540" xr:uid="{AC9597CF-9329-42BD-80E2-FE1C71C7F9BB}"/>
    <cellStyle name="_PERSONAL_1_BofQ_KAM_GORA_28_10_03" xfId="53" xr:uid="{00000000-0005-0000-0000-00002E000000}"/>
    <cellStyle name="_PERSONAL_1_BofQ_KAM_GORA_28_10_03 2" xfId="1541" xr:uid="{2EF0299E-F534-46E1-AAA6-AB37C08A2F89}"/>
    <cellStyle name="_PERSONAL_1_BofQ_KAMIENNA_GORA_28_11_2003-cash" xfId="54" xr:uid="{00000000-0005-0000-0000-00002F000000}"/>
    <cellStyle name="_PERSONAL_1_BofQ_KAMIENNA_GORA_28_11_2003-cash 2" xfId="1542" xr:uid="{0EEC8CB3-2DD4-451A-970A-D904190004B7}"/>
    <cellStyle name="_PERSONAL_1_BofQ_Olesnica_Stage_1_23_08_04" xfId="55" xr:uid="{00000000-0005-0000-0000-000030000000}"/>
    <cellStyle name="_PERSONAL_1_BofQ_Olesnica_Stage_1_23_08_04 2" xfId="1543" xr:uid="{395B0E79-69D0-489F-AD3A-8E99C6621181}"/>
    <cellStyle name="_PERSONAL_1_BofQ_Rondo Starzynskiego_18_03_05 Rad1" xfId="56" xr:uid="{00000000-0005-0000-0000-000031000000}"/>
    <cellStyle name="_PERSONAL_1_BofQ_Rondo Starzynskiego_18_03_05 Rad1 2" xfId="1544" xr:uid="{4F023634-6EBA-4873-8B80-AFC6CAC87F82}"/>
    <cellStyle name="_PERSONAL_1_BofQ_S1_28_06_04_ver1_gaz" xfId="57" xr:uid="{00000000-0005-0000-0000-000032000000}"/>
    <cellStyle name="_PERSONAL_1_BofQ_S1_28_06_04_ver1_gaz 2" xfId="1545" xr:uid="{5F19B6DD-2EA1-49AD-B440-84196BA25A4B}"/>
    <cellStyle name="_PERSONAL_1_BofQ_Slawno_18_11_04" xfId="58" xr:uid="{00000000-0005-0000-0000-000033000000}"/>
    <cellStyle name="_PERSONAL_1_BofQ_Slawno_18_11_04 2" xfId="1546" xr:uid="{943D4F03-44A0-468B-9209-964F29227FFB}"/>
    <cellStyle name="_PERSONAL_1_BofQ_Srem_08_03_05_temp" xfId="59" xr:uid="{00000000-0005-0000-0000-000034000000}"/>
    <cellStyle name="_PERSONAL_1_BofQ_Srem_08_03_05_temp 2" xfId="1547" xr:uid="{4CE45675-17BE-4BE8-9EE4-98DF108B74AD}"/>
    <cellStyle name="_PERSONAL_1_BofQ_Woloska_21_05_04" xfId="60" xr:uid="{00000000-0005-0000-0000-000035000000}"/>
    <cellStyle name="_PERSONAL_1_BofQ_Woloska_21_05_04 2" xfId="1548" xr:uid="{F8378887-17E8-433E-BE4A-DC5FD319C8B2}"/>
    <cellStyle name="_PERSONAL_1_BofQ_Wyszkow_23_09_2005" xfId="61" xr:uid="{00000000-0005-0000-0000-000036000000}"/>
    <cellStyle name="_PERSONAL_1_BofQ_Wyszkow_23_09_2005 2" xfId="1549" xr:uid="{6DC50B6E-EB4A-492F-97D0-68F0755EE3D0}"/>
    <cellStyle name="_PERSONAL_1_BofQ_ZGORZELEC 352_23_05_2003_ver1_CASH" xfId="62" xr:uid="{00000000-0005-0000-0000-000037000000}"/>
    <cellStyle name="_PERSONAL_1_BofQ_ZGORZELEC 352_23_05_2003_ver1_CASH 2" xfId="1550" xr:uid="{7EE597AE-DC12-4BE7-BAB3-C67D3FB0E931}"/>
    <cellStyle name="_PERSONAL_1_BofQ_ZGORZELEC 352_26_05_2003_Final" xfId="63" xr:uid="{00000000-0005-0000-0000-000038000000}"/>
    <cellStyle name="_PERSONAL_1_BofQ_ZGORZELEC 352_26_05_2003_Final 2" xfId="1551" xr:uid="{6FCFE9CD-6BC4-4E98-81F1-C1AE62CCA4E2}"/>
    <cellStyle name="_PERSONAL_1_BofQ_ZGORZELEC 352_26_05_2003_Final_BofQ_Castorama_18_02_2005_Final" xfId="64" xr:uid="{00000000-0005-0000-0000-000039000000}"/>
    <cellStyle name="_PERSONAL_1_BofQ_ZGORZELEC 352_26_05_2003_Final_BofQ_Castorama_18_02_2005_Final 2" xfId="1552" xr:uid="{6557DB8D-BEA6-4EFB-AF72-CFEDEA92A144}"/>
    <cellStyle name="_PERSONAL_1_BofQ_ZGORZELEC 352_26_05_2003_Final_BofQ_S1_28_06_04_ver1_gaz" xfId="65" xr:uid="{00000000-0005-0000-0000-00003A000000}"/>
    <cellStyle name="_PERSONAL_1_BofQ_ZGORZELEC 352_26_05_2003_Final_BofQ_S1_28_06_04_ver1_gaz 2" xfId="1553" xr:uid="{974355F3-37AA-49BB-8298-0C3D25C9D27F}"/>
    <cellStyle name="_PERSONAL_1_BofQ_ZGORZELEC 352_26_05_2003_Final_Ridi_29_11_2004" xfId="66" xr:uid="{00000000-0005-0000-0000-00003B000000}"/>
    <cellStyle name="_PERSONAL_1_BofQ_ZGORZELEC 352_26_05_2003_Final_Ridi_29_11_2004 2" xfId="1554" xr:uid="{4BD0472A-71BA-47C1-9D61-6741E177893B}"/>
    <cellStyle name="_PERSONAL_1_BofQA2_E_S_04_04_04_OFFER" xfId="67" xr:uid="{00000000-0005-0000-0000-00003C000000}"/>
    <cellStyle name="_PERSONAL_1_BofQA2_E_S_04_04_04_OFFER 2" xfId="1555" xr:uid="{58107433-F274-4F1D-9BD0-A79B4B25E513}"/>
    <cellStyle name="_PERSONAL_1_BofQA2_E_S_04_04_04_OFFER_BofQ_Castorama_18_02_2005_Final" xfId="68" xr:uid="{00000000-0005-0000-0000-00003D000000}"/>
    <cellStyle name="_PERSONAL_1_BofQA2_E_S_04_04_04_OFFER_BofQ_Castorama_18_02_2005_Final 2" xfId="1556" xr:uid="{21BCB584-3574-4D6C-914E-DB64FADA266B}"/>
    <cellStyle name="_PERSONAL_1_BofQA2_E_S_04_04_04_OFFER_BofQ_DK8_18_11_04poprawiony" xfId="69" xr:uid="{00000000-0005-0000-0000-00003E000000}"/>
    <cellStyle name="_PERSONAL_1_BofQA2_E_S_04_04_04_OFFER_BofQ_DK8_18_11_04poprawiony 2" xfId="1557" xr:uid="{2EBBE794-0571-434C-85E7-07167C8B38F0}"/>
    <cellStyle name="_PERSONAL_1_budżet" xfId="70" xr:uid="{00000000-0005-0000-0000-00003F000000}"/>
    <cellStyle name="_PERSONAL_1_BUDŻET - połczyńska" xfId="71" xr:uid="{00000000-0005-0000-0000-000040000000}"/>
    <cellStyle name="_PERSONAL_1_BUDŻET - połczyńska 2" xfId="1559" xr:uid="{D8D442C3-FB2C-41FC-8B56-7E29538FEF78}"/>
    <cellStyle name="_PERSONAL_1_budżet 2" xfId="1558" xr:uid="{8A2CF1EA-7FA4-4907-9908-F617F808D663}"/>
    <cellStyle name="_PERSONAL_1_budżet 3" xfId="2224" xr:uid="{861B095E-9A6C-43AE-BD09-2BDACAD92720}"/>
    <cellStyle name="_PERSONAL_1_budżet 4" xfId="2350" xr:uid="{DB46D43A-0E97-409C-87F5-1075A1159656}"/>
    <cellStyle name="_PERSONAL_1_budżet 5" xfId="2223" xr:uid="{C9AC577F-DF46-4C5C-B08A-EB4178AA1852}"/>
    <cellStyle name="_PERSONAL_1_KCO" xfId="72" xr:uid="{00000000-0005-0000-0000-000041000000}"/>
    <cellStyle name="_PERSONAL_1_KCO 2" xfId="1560" xr:uid="{ED86C43D-DBD0-4547-8823-7F75112C60D7}"/>
    <cellStyle name="_PERSONAL_1_KCO_BofQ_Castorama_18_02_2005_Final" xfId="73" xr:uid="{00000000-0005-0000-0000-000042000000}"/>
    <cellStyle name="_PERSONAL_1_KCO_BofQ_Castorama_18_02_2005_Final 2" xfId="1561" xr:uid="{F731DB4C-8EF2-45CF-8E82-68BFF72D4B34}"/>
    <cellStyle name="_PERSONAL_1_KCO_BofQ_S1_28_06_04_ver1_gaz" xfId="74" xr:uid="{00000000-0005-0000-0000-000043000000}"/>
    <cellStyle name="_PERSONAL_1_KCO_BofQ_S1_28_06_04_ver1_gaz 2" xfId="1562" xr:uid="{97B4044F-9C6A-40EB-A721-AB7DBE3407EC}"/>
    <cellStyle name="_PERSONAL_1_KCO_Ridi_29_11_2004" xfId="75" xr:uid="{00000000-0005-0000-0000-000044000000}"/>
    <cellStyle name="_PERSONAL_1_KCO_Ridi_29_11_2004 2" xfId="1563" xr:uid="{DAECC8E8-FC9B-4B6D-B66E-475DB442DC83}"/>
    <cellStyle name="_PERSONAL_1_KO" xfId="76" xr:uid="{00000000-0005-0000-0000-000045000000}"/>
    <cellStyle name="_PERSONAL_1_KO 2" xfId="1564" xr:uid="{60D60ACB-FC76-467F-97CF-B86528BD89EC}"/>
    <cellStyle name="_PERSONAL_1_KP-FINAL" xfId="77" xr:uid="{00000000-0005-0000-0000-000046000000}"/>
    <cellStyle name="_PERSONAL_1_KP-FINAL 2" xfId="1565" xr:uid="{80F3DFCA-691F-4C73-B546-CC754A200D81}"/>
    <cellStyle name="_PERSONAL_1_kzo" xfId="78" xr:uid="{00000000-0005-0000-0000-000047000000}"/>
    <cellStyle name="_PERSONAL_1_kzo 2" xfId="1566" xr:uid="{611C3611-B19E-478F-981B-FCE718E74F76}"/>
    <cellStyle name="_PERSONAL_1_kzo2" xfId="79" xr:uid="{00000000-0005-0000-0000-000048000000}"/>
    <cellStyle name="_PERSONAL_1_kzo2 2" xfId="1567" xr:uid="{816F2CE4-EC46-430D-946D-BEE8503400BB}"/>
    <cellStyle name="_PERSONAL_1_OFERTA 1" xfId="80" xr:uid="{00000000-0005-0000-0000-000049000000}"/>
    <cellStyle name="_PERSONAL_1_OFERTA 1 2" xfId="1568" xr:uid="{D681B92A-B263-4F43-8585-76876F6C5071}"/>
    <cellStyle name="_PERSONAL_1_oleśnica - wsp betonu" xfId="81" xr:uid="{00000000-0005-0000-0000-00004A000000}"/>
    <cellStyle name="_PERSONAL_1_oleśnica - wsp betonu 2" xfId="1569" xr:uid="{B222E093-8C55-44E7-9409-9F44469048B3}"/>
    <cellStyle name="_PERSONAL_1_Parking_PJ_Połcz_FINAL_05_09_2005" xfId="82" xr:uid="{00000000-0005-0000-0000-00004B000000}"/>
    <cellStyle name="_PERSONAL_1_Parking_PJ_Połcz_FINAL_05_09_2005 2" xfId="1570" xr:uid="{2FBB35D2-AA1F-4F3A-920D-E5BF9E33B5B8}"/>
    <cellStyle name="_PERSONAL_1_pomoc" xfId="83" xr:uid="{00000000-0005-0000-0000-00004C000000}"/>
    <cellStyle name="_PERSONAL_1_pomoc 2" xfId="1571" xr:uid="{D6E269E3-541B-429E-A8DA-6941FAA9917A}"/>
    <cellStyle name="_PERSONAL_1_POWŁOKI OCHRONNE BETONU" xfId="84" xr:uid="{00000000-0005-0000-0000-00004D000000}"/>
    <cellStyle name="_PERSONAL_1_POWŁOKI OCHRONNE BETONU 2" xfId="1572" xr:uid="{7AC4F8D8-3FED-4E44-A9FB-A9C69BBD194C}"/>
    <cellStyle name="_PERSONAL_1_Ridi_29_11_2004" xfId="85" xr:uid="{00000000-0005-0000-0000-00004E000000}"/>
    <cellStyle name="_PERSONAL_1_Ridi_29_11_2004 2" xfId="1573" xr:uid="{B9DDFD57-157A-48DA-8128-8A5D23B0A46E}"/>
    <cellStyle name="_PERSONAL_1_zaspasKopia BofQ_Myslenice_11_08_2004" xfId="86" xr:uid="{00000000-0005-0000-0000-00004F000000}"/>
    <cellStyle name="_PERSONAL_1_zaspasKopia BofQ_Myslenice_11_08_2004 2" xfId="1574" xr:uid="{99250847-0443-4C0C-A735-CAA04E09DB8A}"/>
    <cellStyle name="20% - akcent 1 2" xfId="87" xr:uid="{00000000-0005-0000-0000-000050000000}"/>
    <cellStyle name="20% - akcent 1 2 2" xfId="1575" xr:uid="{F7022BF3-98F0-47B4-ABCB-95A1C14AA357}"/>
    <cellStyle name="20% - akcent 1 3" xfId="88" xr:uid="{00000000-0005-0000-0000-000051000000}"/>
    <cellStyle name="20% - akcent 1 3 2" xfId="1576" xr:uid="{DB0C7DC5-291A-4141-B677-D624570062EE}"/>
    <cellStyle name="20% - akcent 1 4" xfId="89" xr:uid="{00000000-0005-0000-0000-000052000000}"/>
    <cellStyle name="20% - akcent 1 4 2" xfId="1577" xr:uid="{F2F87123-BE83-40E3-83BE-1AACBD12B58B}"/>
    <cellStyle name="20% - akcent 1 5" xfId="90" xr:uid="{00000000-0005-0000-0000-000053000000}"/>
    <cellStyle name="20% - akcent 1 5 2" xfId="1578" xr:uid="{E27E4A7E-072E-45F3-A339-7C08207B555C}"/>
    <cellStyle name="20% - akcent 1 6" xfId="91" xr:uid="{00000000-0005-0000-0000-000054000000}"/>
    <cellStyle name="20% - akcent 1 6 2" xfId="1579" xr:uid="{6F55F135-F1C7-480B-A3D9-8784B58D5E2B}"/>
    <cellStyle name="20% - akcent 1 7" xfId="92" xr:uid="{00000000-0005-0000-0000-000055000000}"/>
    <cellStyle name="20% - akcent 1 7 2" xfId="1580" xr:uid="{608B0887-F5CE-4C34-9A45-EA4CFC9DAB26}"/>
    <cellStyle name="20% - akcent 1 8" xfId="93" xr:uid="{00000000-0005-0000-0000-000056000000}"/>
    <cellStyle name="20% - akcent 1 8 2" xfId="1581" xr:uid="{E7E37AA1-3454-497A-A6CD-76FDEA172094}"/>
    <cellStyle name="20% - akcent 1 9" xfId="94" xr:uid="{00000000-0005-0000-0000-000057000000}"/>
    <cellStyle name="20% - akcent 1 9 2" xfId="1582" xr:uid="{C72501A3-A027-4F3F-BA93-3D683C2B81AD}"/>
    <cellStyle name="20% - akcent 2 2" xfId="95" xr:uid="{00000000-0005-0000-0000-000058000000}"/>
    <cellStyle name="20% - akcent 2 2 2" xfId="1583" xr:uid="{3D53F426-90A2-4FD3-AFC4-8F1BAD0EAD9F}"/>
    <cellStyle name="20% - akcent 2 3" xfId="96" xr:uid="{00000000-0005-0000-0000-000059000000}"/>
    <cellStyle name="20% - akcent 2 3 2" xfId="1584" xr:uid="{FE2E13C5-A13A-4F3F-9D2C-75F5C3F54751}"/>
    <cellStyle name="20% - akcent 2 4" xfId="97" xr:uid="{00000000-0005-0000-0000-00005A000000}"/>
    <cellStyle name="20% - akcent 2 4 2" xfId="1585" xr:uid="{1E3A4CE7-EC95-45F7-8A13-959D8688D82C}"/>
    <cellStyle name="20% - akcent 2 5" xfId="98" xr:uid="{00000000-0005-0000-0000-00005B000000}"/>
    <cellStyle name="20% - akcent 2 5 2" xfId="1586" xr:uid="{0998284D-3F4F-4FAF-B94C-0AEF328FC11E}"/>
    <cellStyle name="20% - akcent 2 6" xfId="99" xr:uid="{00000000-0005-0000-0000-00005C000000}"/>
    <cellStyle name="20% - akcent 2 6 2" xfId="1587" xr:uid="{43B27D47-2FC3-42CE-AC98-6CE5DF745475}"/>
    <cellStyle name="20% - akcent 2 7" xfId="100" xr:uid="{00000000-0005-0000-0000-00005D000000}"/>
    <cellStyle name="20% - akcent 2 7 2" xfId="1588" xr:uid="{9857C100-4563-4A6B-A4FB-4D1F239C8BCB}"/>
    <cellStyle name="20% - akcent 2 8" xfId="101" xr:uid="{00000000-0005-0000-0000-00005E000000}"/>
    <cellStyle name="20% - akcent 2 8 2" xfId="1589" xr:uid="{1A595880-FC26-4CD1-A758-96BEC920152D}"/>
    <cellStyle name="20% - akcent 2 9" xfId="102" xr:uid="{00000000-0005-0000-0000-00005F000000}"/>
    <cellStyle name="20% - akcent 2 9 2" xfId="1590" xr:uid="{95AD8A12-C96B-433F-8E3E-77845C37276C}"/>
    <cellStyle name="20% - akcent 3 2" xfId="103" xr:uid="{00000000-0005-0000-0000-000060000000}"/>
    <cellStyle name="20% - akcent 3 2 2" xfId="1591" xr:uid="{DEAE7F3B-587E-42B7-954D-04B769B6DBEE}"/>
    <cellStyle name="20% - akcent 3 3" xfId="104" xr:uid="{00000000-0005-0000-0000-000061000000}"/>
    <cellStyle name="20% - akcent 3 3 2" xfId="1592" xr:uid="{D9DCB5E5-6E9A-4097-85E7-9C1AECEEBAB5}"/>
    <cellStyle name="20% - akcent 3 4" xfId="105" xr:uid="{00000000-0005-0000-0000-000062000000}"/>
    <cellStyle name="20% - akcent 3 4 2" xfId="1593" xr:uid="{33213B81-A715-46CB-8D6A-3C45668FB68F}"/>
    <cellStyle name="20% - akcent 3 5" xfId="106" xr:uid="{00000000-0005-0000-0000-000063000000}"/>
    <cellStyle name="20% - akcent 3 5 2" xfId="1594" xr:uid="{E20F5AF1-86B7-4259-8106-FA9247045300}"/>
    <cellStyle name="20% - akcent 3 6" xfId="107" xr:uid="{00000000-0005-0000-0000-000064000000}"/>
    <cellStyle name="20% - akcent 3 6 2" xfId="1595" xr:uid="{C2D9712A-642D-4553-91EB-37C6F60B377E}"/>
    <cellStyle name="20% - akcent 3 7" xfId="108" xr:uid="{00000000-0005-0000-0000-000065000000}"/>
    <cellStyle name="20% - akcent 3 7 2" xfId="1596" xr:uid="{FB4355C9-82E9-40B6-BCBE-5BF3DBE0A049}"/>
    <cellStyle name="20% - akcent 3 8" xfId="109" xr:uid="{00000000-0005-0000-0000-000066000000}"/>
    <cellStyle name="20% - akcent 3 8 2" xfId="1597" xr:uid="{DA36A92A-49F9-4E8D-9570-54BF3C69CEAC}"/>
    <cellStyle name="20% - akcent 3 9" xfId="110" xr:uid="{00000000-0005-0000-0000-000067000000}"/>
    <cellStyle name="20% - akcent 3 9 2" xfId="1598" xr:uid="{525B2278-BBF6-40DC-BE73-5EFA2AEEDE32}"/>
    <cellStyle name="20% - akcent 4 2" xfId="111" xr:uid="{00000000-0005-0000-0000-000068000000}"/>
    <cellStyle name="20% - akcent 4 2 2" xfId="1599" xr:uid="{B20ADA15-3B06-46C5-B882-75DBAB81891A}"/>
    <cellStyle name="20% - akcent 4 3" xfId="112" xr:uid="{00000000-0005-0000-0000-000069000000}"/>
    <cellStyle name="20% - akcent 4 3 2" xfId="1600" xr:uid="{1F397703-4F5E-4E73-B0C0-6236E1933EDB}"/>
    <cellStyle name="20% - akcent 4 4" xfId="113" xr:uid="{00000000-0005-0000-0000-00006A000000}"/>
    <cellStyle name="20% - akcent 4 4 2" xfId="1601" xr:uid="{1EF551F4-86B5-4BFC-93FF-71118F4E4878}"/>
    <cellStyle name="20% - akcent 4 5" xfId="114" xr:uid="{00000000-0005-0000-0000-00006B000000}"/>
    <cellStyle name="20% - akcent 4 5 2" xfId="1602" xr:uid="{E099C4CB-3EF9-47C5-A281-9C4FDD2C1B5D}"/>
    <cellStyle name="20% - akcent 4 6" xfId="115" xr:uid="{00000000-0005-0000-0000-00006C000000}"/>
    <cellStyle name="20% - akcent 4 6 2" xfId="1603" xr:uid="{EB1A2F2B-2606-4CB4-816A-F1AB6BB9089D}"/>
    <cellStyle name="20% - akcent 4 7" xfId="116" xr:uid="{00000000-0005-0000-0000-00006D000000}"/>
    <cellStyle name="20% - akcent 4 7 2" xfId="1604" xr:uid="{C22D95AF-9BD6-46D3-942A-5D7D4280779C}"/>
    <cellStyle name="20% - akcent 4 8" xfId="117" xr:uid="{00000000-0005-0000-0000-00006E000000}"/>
    <cellStyle name="20% - akcent 4 8 2" xfId="1605" xr:uid="{30E6938C-B5C4-447E-B0EF-5E967E16C200}"/>
    <cellStyle name="20% - akcent 4 9" xfId="118" xr:uid="{00000000-0005-0000-0000-00006F000000}"/>
    <cellStyle name="20% - akcent 4 9 2" xfId="1606" xr:uid="{C3CD8E9A-92C4-42C4-B250-F2310CF64A84}"/>
    <cellStyle name="20% - akcent 5 2" xfId="119" xr:uid="{00000000-0005-0000-0000-000070000000}"/>
    <cellStyle name="20% - akcent 5 2 2" xfId="1607" xr:uid="{6A03284F-6D36-4799-A7DB-5ACEAE14B7B7}"/>
    <cellStyle name="20% - akcent 5 3" xfId="120" xr:uid="{00000000-0005-0000-0000-000071000000}"/>
    <cellStyle name="20% - akcent 5 3 2" xfId="1608" xr:uid="{A6BA6EE7-0687-43C4-8B0E-B638BEE73056}"/>
    <cellStyle name="20% - akcent 5 4" xfId="121" xr:uid="{00000000-0005-0000-0000-000072000000}"/>
    <cellStyle name="20% - akcent 5 4 2" xfId="1609" xr:uid="{5C0811E9-2521-4BF4-A58F-9FB56B121345}"/>
    <cellStyle name="20% - akcent 5 5" xfId="122" xr:uid="{00000000-0005-0000-0000-000073000000}"/>
    <cellStyle name="20% - akcent 5 5 2" xfId="1610" xr:uid="{01288A1D-35C1-4763-9D0A-9704228B039C}"/>
    <cellStyle name="20% - akcent 5 6" xfId="123" xr:uid="{00000000-0005-0000-0000-000074000000}"/>
    <cellStyle name="20% - akcent 5 6 2" xfId="1611" xr:uid="{44E38A47-3E45-4562-9684-E0F19483FB8E}"/>
    <cellStyle name="20% - akcent 5 7" xfId="124" xr:uid="{00000000-0005-0000-0000-000075000000}"/>
    <cellStyle name="20% - akcent 5 7 2" xfId="1612" xr:uid="{150A68C5-3CFE-4B5A-8956-E8D957D24DAB}"/>
    <cellStyle name="20% - akcent 5 8" xfId="125" xr:uid="{00000000-0005-0000-0000-000076000000}"/>
    <cellStyle name="20% - akcent 5 8 2" xfId="1613" xr:uid="{C5B7E513-38D9-41E9-9F0B-064EA20B339D}"/>
    <cellStyle name="20% - akcent 5 9" xfId="126" xr:uid="{00000000-0005-0000-0000-000077000000}"/>
    <cellStyle name="20% - akcent 5 9 2" xfId="1614" xr:uid="{14C49EA5-E8FD-4F8F-86C7-D601CF476F67}"/>
    <cellStyle name="20% - akcent 6 2" xfId="127" xr:uid="{00000000-0005-0000-0000-000078000000}"/>
    <cellStyle name="20% - akcent 6 2 2" xfId="1615" xr:uid="{A4163688-4C41-4C9D-9385-173110FB75EC}"/>
    <cellStyle name="20% - akcent 6 3" xfId="128" xr:uid="{00000000-0005-0000-0000-000079000000}"/>
    <cellStyle name="20% - akcent 6 3 2" xfId="1616" xr:uid="{2C032874-1D4C-4F88-95DC-B25517A9CAC9}"/>
    <cellStyle name="20% - akcent 6 4" xfId="129" xr:uid="{00000000-0005-0000-0000-00007A000000}"/>
    <cellStyle name="20% - akcent 6 4 2" xfId="1617" xr:uid="{ABD23BC8-512D-48AD-BAD3-22C48DECCAFF}"/>
    <cellStyle name="20% - akcent 6 5" xfId="130" xr:uid="{00000000-0005-0000-0000-00007B000000}"/>
    <cellStyle name="20% - akcent 6 5 2" xfId="1618" xr:uid="{928D7EFD-D293-4F06-B997-9B4B66F3A843}"/>
    <cellStyle name="20% - akcent 6 6" xfId="131" xr:uid="{00000000-0005-0000-0000-00007C000000}"/>
    <cellStyle name="20% - akcent 6 6 2" xfId="1619" xr:uid="{74F9FD9D-BE54-4C13-BC5C-D904E3AA8B06}"/>
    <cellStyle name="20% - akcent 6 7" xfId="132" xr:uid="{00000000-0005-0000-0000-00007D000000}"/>
    <cellStyle name="20% - akcent 6 7 2" xfId="1620" xr:uid="{F88E9A70-783A-4700-8D57-E6C788D35492}"/>
    <cellStyle name="20% - akcent 6 8" xfId="133" xr:uid="{00000000-0005-0000-0000-00007E000000}"/>
    <cellStyle name="20% - akcent 6 8 2" xfId="1621" xr:uid="{D86D0333-4652-4BF0-83E6-CCE4340F5DE0}"/>
    <cellStyle name="20% - akcent 6 9" xfId="134" xr:uid="{00000000-0005-0000-0000-00007F000000}"/>
    <cellStyle name="20% - akcent 6 9 2" xfId="1622" xr:uid="{865A4702-D5D6-4EFB-9A72-09A7BBCF34DE}"/>
    <cellStyle name="20% - Akzent1" xfId="135" xr:uid="{00000000-0005-0000-0000-000080000000}"/>
    <cellStyle name="20% - Akzent1 2" xfId="1623" xr:uid="{F2B1210F-779F-4DF3-A59F-76EB11F773BC}"/>
    <cellStyle name="20% - Akzent2" xfId="136" xr:uid="{00000000-0005-0000-0000-000081000000}"/>
    <cellStyle name="20% - Akzent2 2" xfId="1624" xr:uid="{F6537798-D6B4-4711-9006-B5A2291181AD}"/>
    <cellStyle name="20% - Akzent3" xfId="137" xr:uid="{00000000-0005-0000-0000-000082000000}"/>
    <cellStyle name="20% - Akzent3 2" xfId="1625" xr:uid="{722C1EE9-1C67-491A-BCFF-10385591D8DC}"/>
    <cellStyle name="20% - Akzent4" xfId="138" xr:uid="{00000000-0005-0000-0000-000083000000}"/>
    <cellStyle name="20% - Akzent4 2" xfId="1626" xr:uid="{48556BCB-D9FF-4D10-979C-5CA358A54CEA}"/>
    <cellStyle name="20% - Akzent5" xfId="139" xr:uid="{00000000-0005-0000-0000-000084000000}"/>
    <cellStyle name="20% - Akzent5 2" xfId="1627" xr:uid="{7944AA86-87BC-4360-A010-788824E066C4}"/>
    <cellStyle name="20% - Akzent6" xfId="140" xr:uid="{00000000-0005-0000-0000-000085000000}"/>
    <cellStyle name="20% - Akzent6 2" xfId="1628" xr:uid="{7F0231F1-CFD8-42C1-925C-DC9CDDF14340}"/>
    <cellStyle name="40% - akcent 1 2" xfId="141" xr:uid="{00000000-0005-0000-0000-000086000000}"/>
    <cellStyle name="40% - akcent 1 2 2" xfId="1629" xr:uid="{3D78E6A6-932B-481A-99E5-A52DE7F4E649}"/>
    <cellStyle name="40% - akcent 1 3" xfId="142" xr:uid="{00000000-0005-0000-0000-000087000000}"/>
    <cellStyle name="40% - akcent 1 3 2" xfId="1630" xr:uid="{C1160E28-79CF-4BAC-830D-115F84EFB6A1}"/>
    <cellStyle name="40% - akcent 1 4" xfId="143" xr:uid="{00000000-0005-0000-0000-000088000000}"/>
    <cellStyle name="40% - akcent 1 4 2" xfId="1631" xr:uid="{96B98175-F621-45E7-A838-378D46A6C2D2}"/>
    <cellStyle name="40% - akcent 1 5" xfId="144" xr:uid="{00000000-0005-0000-0000-000089000000}"/>
    <cellStyle name="40% - akcent 1 5 2" xfId="1632" xr:uid="{9BFC8C7F-D0C0-44E2-B31F-6B342D4C3C8A}"/>
    <cellStyle name="40% - akcent 1 6" xfId="145" xr:uid="{00000000-0005-0000-0000-00008A000000}"/>
    <cellStyle name="40% - akcent 1 6 2" xfId="1633" xr:uid="{5568DE9B-FA2E-4937-8DF5-436D9211A2B6}"/>
    <cellStyle name="40% - akcent 1 7" xfId="146" xr:uid="{00000000-0005-0000-0000-00008B000000}"/>
    <cellStyle name="40% - akcent 1 7 2" xfId="1634" xr:uid="{5B19EE55-2346-45FA-9EA1-2F8FB89CE243}"/>
    <cellStyle name="40% - akcent 1 8" xfId="147" xr:uid="{00000000-0005-0000-0000-00008C000000}"/>
    <cellStyle name="40% - akcent 1 8 2" xfId="1635" xr:uid="{2600917A-680E-4814-AEE3-439CBA1083F1}"/>
    <cellStyle name="40% - akcent 1 9" xfId="148" xr:uid="{00000000-0005-0000-0000-00008D000000}"/>
    <cellStyle name="40% - akcent 1 9 2" xfId="1636" xr:uid="{EE162492-34EC-4B62-A99E-58395E17B07E}"/>
    <cellStyle name="40% - akcent 2 2" xfId="149" xr:uid="{00000000-0005-0000-0000-00008E000000}"/>
    <cellStyle name="40% - akcent 2 2 2" xfId="1637" xr:uid="{8E09F8E0-0081-40C5-9B42-04E3EEF6EC95}"/>
    <cellStyle name="40% - akcent 2 3" xfId="150" xr:uid="{00000000-0005-0000-0000-00008F000000}"/>
    <cellStyle name="40% - akcent 2 3 2" xfId="1638" xr:uid="{1F8BCD1F-57AB-4E98-B531-CC5BFAEC2A70}"/>
    <cellStyle name="40% - akcent 2 4" xfId="151" xr:uid="{00000000-0005-0000-0000-000090000000}"/>
    <cellStyle name="40% - akcent 2 4 2" xfId="1639" xr:uid="{0AF182B5-A60D-4C89-9F08-D2BEAF9C07CE}"/>
    <cellStyle name="40% - akcent 2 5" xfId="152" xr:uid="{00000000-0005-0000-0000-000091000000}"/>
    <cellStyle name="40% - akcent 2 5 2" xfId="1640" xr:uid="{21467B4A-250F-4630-A143-583D195717AE}"/>
    <cellStyle name="40% - akcent 2 6" xfId="153" xr:uid="{00000000-0005-0000-0000-000092000000}"/>
    <cellStyle name="40% - akcent 2 6 2" xfId="1641" xr:uid="{3DA47392-9E5D-4A58-AFE6-3F4C6B8F25C2}"/>
    <cellStyle name="40% - akcent 2 7" xfId="154" xr:uid="{00000000-0005-0000-0000-000093000000}"/>
    <cellStyle name="40% - akcent 2 7 2" xfId="1642" xr:uid="{8C20B4BF-885E-4047-A8DE-597E59773D09}"/>
    <cellStyle name="40% - akcent 2 8" xfId="155" xr:uid="{00000000-0005-0000-0000-000094000000}"/>
    <cellStyle name="40% - akcent 2 8 2" xfId="1643" xr:uid="{2CF57493-6FAB-4AB7-8E87-A57D15112C6C}"/>
    <cellStyle name="40% - akcent 2 9" xfId="156" xr:uid="{00000000-0005-0000-0000-000095000000}"/>
    <cellStyle name="40% - akcent 2 9 2" xfId="1644" xr:uid="{928732CC-5655-444C-89E4-9267B1339700}"/>
    <cellStyle name="40% - akcent 3 2" xfId="157" xr:uid="{00000000-0005-0000-0000-000096000000}"/>
    <cellStyle name="40% - akcent 3 2 2" xfId="1645" xr:uid="{39280043-5750-4412-91BC-8CC402DA5881}"/>
    <cellStyle name="40% - akcent 3 3" xfId="158" xr:uid="{00000000-0005-0000-0000-000097000000}"/>
    <cellStyle name="40% - akcent 3 3 2" xfId="1646" xr:uid="{11E527D3-D112-4EE9-ACA0-A0B15C9C198D}"/>
    <cellStyle name="40% - akcent 3 4" xfId="159" xr:uid="{00000000-0005-0000-0000-000098000000}"/>
    <cellStyle name="40% - akcent 3 4 2" xfId="1647" xr:uid="{3436EF80-0F11-43D4-BAAA-E9ED38372363}"/>
    <cellStyle name="40% - akcent 3 5" xfId="160" xr:uid="{00000000-0005-0000-0000-000099000000}"/>
    <cellStyle name="40% - akcent 3 5 2" xfId="1648" xr:uid="{6D63671D-D1EC-42F7-9F54-AE58A999BB2E}"/>
    <cellStyle name="40% - akcent 3 6" xfId="161" xr:uid="{00000000-0005-0000-0000-00009A000000}"/>
    <cellStyle name="40% - akcent 3 6 2" xfId="1649" xr:uid="{405CAE72-6825-4441-97DC-5A9B128FEBCC}"/>
    <cellStyle name="40% - akcent 3 7" xfId="162" xr:uid="{00000000-0005-0000-0000-00009B000000}"/>
    <cellStyle name="40% - akcent 3 7 2" xfId="1650" xr:uid="{18C41B56-1094-4300-8998-A3AF2C82F94F}"/>
    <cellStyle name="40% - akcent 3 8" xfId="163" xr:uid="{00000000-0005-0000-0000-00009C000000}"/>
    <cellStyle name="40% - akcent 3 8 2" xfId="1651" xr:uid="{13730D52-7242-4E6D-8216-A8553A520933}"/>
    <cellStyle name="40% - akcent 3 9" xfId="164" xr:uid="{00000000-0005-0000-0000-00009D000000}"/>
    <cellStyle name="40% - akcent 3 9 2" xfId="1652" xr:uid="{A5EDCD57-CB10-459F-B71B-5BCCAF76AEB5}"/>
    <cellStyle name="40% - akcent 4 2" xfId="165" xr:uid="{00000000-0005-0000-0000-00009E000000}"/>
    <cellStyle name="40% - akcent 4 2 2" xfId="1653" xr:uid="{516F6552-E3C2-41B9-AB14-8D8E7F630C23}"/>
    <cellStyle name="40% - akcent 4 3" xfId="166" xr:uid="{00000000-0005-0000-0000-00009F000000}"/>
    <cellStyle name="40% - akcent 4 3 2" xfId="1654" xr:uid="{D6E139FB-EDDE-492D-A4F9-969F3676F64A}"/>
    <cellStyle name="40% - akcent 4 4" xfId="167" xr:uid="{00000000-0005-0000-0000-0000A0000000}"/>
    <cellStyle name="40% - akcent 4 4 2" xfId="1655" xr:uid="{1E442597-445F-420C-92C0-A4B576477AF9}"/>
    <cellStyle name="40% - akcent 4 5" xfId="168" xr:uid="{00000000-0005-0000-0000-0000A1000000}"/>
    <cellStyle name="40% - akcent 4 5 2" xfId="1656" xr:uid="{3939008B-5F2E-43C1-A59D-FE9C1EA4F962}"/>
    <cellStyle name="40% - akcent 4 6" xfId="169" xr:uid="{00000000-0005-0000-0000-0000A2000000}"/>
    <cellStyle name="40% - akcent 4 6 2" xfId="1657" xr:uid="{406BFE31-338E-4BC7-8156-5723F45D0FEC}"/>
    <cellStyle name="40% - akcent 4 7" xfId="170" xr:uid="{00000000-0005-0000-0000-0000A3000000}"/>
    <cellStyle name="40% - akcent 4 7 2" xfId="1658" xr:uid="{F1A9D468-649D-43BD-8DEF-6CA53B8F307A}"/>
    <cellStyle name="40% - akcent 4 8" xfId="171" xr:uid="{00000000-0005-0000-0000-0000A4000000}"/>
    <cellStyle name="40% - akcent 4 8 2" xfId="1659" xr:uid="{E4383219-B35F-43C8-9A13-C9A9DFF80549}"/>
    <cellStyle name="40% - akcent 4 9" xfId="172" xr:uid="{00000000-0005-0000-0000-0000A5000000}"/>
    <cellStyle name="40% - akcent 4 9 2" xfId="1660" xr:uid="{0253F2B2-9289-480B-A850-2D310B3085E4}"/>
    <cellStyle name="40% - akcent 5 2" xfId="173" xr:uid="{00000000-0005-0000-0000-0000A6000000}"/>
    <cellStyle name="40% - akcent 5 2 2" xfId="1661" xr:uid="{97361CE8-7A8F-460A-858F-942DF35B9D0F}"/>
    <cellStyle name="40% - akcent 5 3" xfId="174" xr:uid="{00000000-0005-0000-0000-0000A7000000}"/>
    <cellStyle name="40% - akcent 5 3 2" xfId="1662" xr:uid="{C0EDB8E2-4E33-4115-AC20-9628FB8DF933}"/>
    <cellStyle name="40% - akcent 5 4" xfId="175" xr:uid="{00000000-0005-0000-0000-0000A8000000}"/>
    <cellStyle name="40% - akcent 5 4 2" xfId="1663" xr:uid="{E68E4229-7289-4C1B-A533-1853D705E7DF}"/>
    <cellStyle name="40% - akcent 5 5" xfId="176" xr:uid="{00000000-0005-0000-0000-0000A9000000}"/>
    <cellStyle name="40% - akcent 5 5 2" xfId="1664" xr:uid="{387BE8C8-05FC-4CDB-A7B2-D5EB2C1AF817}"/>
    <cellStyle name="40% - akcent 5 6" xfId="177" xr:uid="{00000000-0005-0000-0000-0000AA000000}"/>
    <cellStyle name="40% - akcent 5 6 2" xfId="1665" xr:uid="{8EF1F7F8-7A52-478E-ACFC-7332FF19E46D}"/>
    <cellStyle name="40% - akcent 5 7" xfId="178" xr:uid="{00000000-0005-0000-0000-0000AB000000}"/>
    <cellStyle name="40% - akcent 5 7 2" xfId="1666" xr:uid="{DF075DB5-1099-48B4-8B61-4C66B1969198}"/>
    <cellStyle name="40% - akcent 5 8" xfId="179" xr:uid="{00000000-0005-0000-0000-0000AC000000}"/>
    <cellStyle name="40% - akcent 5 8 2" xfId="1667" xr:uid="{E9AF4BB3-56BF-4706-9DB1-123FA0FE38DA}"/>
    <cellStyle name="40% - akcent 5 9" xfId="180" xr:uid="{00000000-0005-0000-0000-0000AD000000}"/>
    <cellStyle name="40% - akcent 5 9 2" xfId="1668" xr:uid="{153A145B-E369-450F-AB6F-449307F48D06}"/>
    <cellStyle name="40% - akcent 6 2" xfId="181" xr:uid="{00000000-0005-0000-0000-0000AE000000}"/>
    <cellStyle name="40% - akcent 6 2 2" xfId="1669" xr:uid="{A57B979B-58C0-4D1C-AE70-A57248A724EC}"/>
    <cellStyle name="40% - akcent 6 3" xfId="182" xr:uid="{00000000-0005-0000-0000-0000AF000000}"/>
    <cellStyle name="40% - akcent 6 3 2" xfId="1670" xr:uid="{E44B4AC4-7AD2-47FC-8489-E9F9D2C099DF}"/>
    <cellStyle name="40% - akcent 6 4" xfId="183" xr:uid="{00000000-0005-0000-0000-0000B0000000}"/>
    <cellStyle name="40% - akcent 6 4 2" xfId="1671" xr:uid="{743389BA-3C6A-4B41-BA39-40B341043626}"/>
    <cellStyle name="40% - akcent 6 5" xfId="184" xr:uid="{00000000-0005-0000-0000-0000B1000000}"/>
    <cellStyle name="40% - akcent 6 5 2" xfId="1672" xr:uid="{FB4FB400-EF16-460B-95E7-BB76788298D4}"/>
    <cellStyle name="40% - akcent 6 6" xfId="185" xr:uid="{00000000-0005-0000-0000-0000B2000000}"/>
    <cellStyle name="40% - akcent 6 6 2" xfId="1673" xr:uid="{00CE2431-0F99-4550-BA38-15B5A78BD030}"/>
    <cellStyle name="40% - akcent 6 7" xfId="186" xr:uid="{00000000-0005-0000-0000-0000B3000000}"/>
    <cellStyle name="40% - akcent 6 7 2" xfId="1674" xr:uid="{7FE721CA-EA2C-4E51-B0CD-DDB7566D1431}"/>
    <cellStyle name="40% - akcent 6 8" xfId="187" xr:uid="{00000000-0005-0000-0000-0000B4000000}"/>
    <cellStyle name="40% - akcent 6 8 2" xfId="1675" xr:uid="{BF5E8B30-5CA3-4C34-89A1-39A64C275F85}"/>
    <cellStyle name="40% - akcent 6 9" xfId="188" xr:uid="{00000000-0005-0000-0000-0000B5000000}"/>
    <cellStyle name="40% - akcent 6 9 2" xfId="1676" xr:uid="{7EDAD6D0-6851-44B4-88EA-EE99C5003AF6}"/>
    <cellStyle name="40% - Akzent1" xfId="189" xr:uid="{00000000-0005-0000-0000-0000B6000000}"/>
    <cellStyle name="40% - Akzent1 2" xfId="1677" xr:uid="{0C527860-7BA7-4D3F-8E63-339D38FD5D8E}"/>
    <cellStyle name="40% - Akzent2" xfId="190" xr:uid="{00000000-0005-0000-0000-0000B7000000}"/>
    <cellStyle name="40% - Akzent2 2" xfId="1678" xr:uid="{B34135CF-0766-4BA0-BD0D-D660CCC3E594}"/>
    <cellStyle name="40% - Akzent3" xfId="191" xr:uid="{00000000-0005-0000-0000-0000B8000000}"/>
    <cellStyle name="40% - Akzent3 2" xfId="1679" xr:uid="{232DAAF0-137A-4D60-8CF8-5D56C56BDDD0}"/>
    <cellStyle name="40% - Akzent4" xfId="192" xr:uid="{00000000-0005-0000-0000-0000B9000000}"/>
    <cellStyle name="40% - Akzent4 2" xfId="1680" xr:uid="{0FF9061E-A4B6-4716-9197-B1A2DDF26BC5}"/>
    <cellStyle name="40% - Akzent5" xfId="193" xr:uid="{00000000-0005-0000-0000-0000BA000000}"/>
    <cellStyle name="40% - Akzent5 2" xfId="1681" xr:uid="{74CB2A9F-E407-4C8C-A681-488F75144225}"/>
    <cellStyle name="40% - Akzent6" xfId="194" xr:uid="{00000000-0005-0000-0000-0000BB000000}"/>
    <cellStyle name="40% - Akzent6 2" xfId="1682" xr:uid="{1E2105E7-1CC4-4724-BFCF-C4BDC62787E0}"/>
    <cellStyle name="60% - akcent 1 2" xfId="195" xr:uid="{00000000-0005-0000-0000-0000BC000000}"/>
    <cellStyle name="60% - akcent 1 2 2" xfId="1683" xr:uid="{BDCB8CCE-4E76-4C3F-9DC8-887AB6C5CA1D}"/>
    <cellStyle name="60% - akcent 1 3" xfId="196" xr:uid="{00000000-0005-0000-0000-0000BD000000}"/>
    <cellStyle name="60% - akcent 1 3 2" xfId="1684" xr:uid="{38D3FD59-2319-4D0E-8EBB-81C8883017D2}"/>
    <cellStyle name="60% - akcent 1 4" xfId="197" xr:uid="{00000000-0005-0000-0000-0000BE000000}"/>
    <cellStyle name="60% - akcent 1 4 2" xfId="1685" xr:uid="{39AEB2E2-84A8-49D4-B0DA-4ED5E8132046}"/>
    <cellStyle name="60% - akcent 1 5" xfId="198" xr:uid="{00000000-0005-0000-0000-0000BF000000}"/>
    <cellStyle name="60% - akcent 1 5 2" xfId="1686" xr:uid="{A4173344-7A0C-406D-8847-E74E258F4DDC}"/>
    <cellStyle name="60% - akcent 1 6" xfId="199" xr:uid="{00000000-0005-0000-0000-0000C0000000}"/>
    <cellStyle name="60% - akcent 1 6 2" xfId="1687" xr:uid="{8A5B78C1-0A4F-4B22-98A8-482C755EFA81}"/>
    <cellStyle name="60% - akcent 1 7" xfId="200" xr:uid="{00000000-0005-0000-0000-0000C1000000}"/>
    <cellStyle name="60% - akcent 1 7 2" xfId="1688" xr:uid="{81AAB131-F692-4306-9FF7-C53E19D53A80}"/>
    <cellStyle name="60% - akcent 1 8" xfId="201" xr:uid="{00000000-0005-0000-0000-0000C2000000}"/>
    <cellStyle name="60% - akcent 1 8 2" xfId="1689" xr:uid="{3490CC0F-FC63-439E-924D-729E85BA507B}"/>
    <cellStyle name="60% - akcent 1 9" xfId="202" xr:uid="{00000000-0005-0000-0000-0000C3000000}"/>
    <cellStyle name="60% - akcent 1 9 2" xfId="1690" xr:uid="{4C10EB93-57B0-425B-9118-6AAA17039BF6}"/>
    <cellStyle name="60% - akcent 2 2" xfId="203" xr:uid="{00000000-0005-0000-0000-0000C4000000}"/>
    <cellStyle name="60% - akcent 2 2 2" xfId="1691" xr:uid="{FF350D69-AD7C-477A-86FB-459511E3018E}"/>
    <cellStyle name="60% - akcent 2 3" xfId="204" xr:uid="{00000000-0005-0000-0000-0000C5000000}"/>
    <cellStyle name="60% - akcent 2 3 2" xfId="1692" xr:uid="{E8DFE48E-055E-4CA4-9B42-A6F80B8AFCC5}"/>
    <cellStyle name="60% - akcent 2 4" xfId="205" xr:uid="{00000000-0005-0000-0000-0000C6000000}"/>
    <cellStyle name="60% - akcent 2 4 2" xfId="1693" xr:uid="{92E5E43D-DF1E-4619-A0F0-F298EFFC41DA}"/>
    <cellStyle name="60% - akcent 2 5" xfId="206" xr:uid="{00000000-0005-0000-0000-0000C7000000}"/>
    <cellStyle name="60% - akcent 2 5 2" xfId="1694" xr:uid="{42B33C3A-D349-460E-AA88-36EB92E836DB}"/>
    <cellStyle name="60% - akcent 2 6" xfId="207" xr:uid="{00000000-0005-0000-0000-0000C8000000}"/>
    <cellStyle name="60% - akcent 2 6 2" xfId="1695" xr:uid="{0454F9AD-054F-4FC0-8B58-D5779169C0C4}"/>
    <cellStyle name="60% - akcent 2 7" xfId="208" xr:uid="{00000000-0005-0000-0000-0000C9000000}"/>
    <cellStyle name="60% - akcent 2 7 2" xfId="1696" xr:uid="{73645310-E653-4159-AFEC-359F067B6A2E}"/>
    <cellStyle name="60% - akcent 2 8" xfId="209" xr:uid="{00000000-0005-0000-0000-0000CA000000}"/>
    <cellStyle name="60% - akcent 2 8 2" xfId="1697" xr:uid="{5497CC95-4829-4E88-A0D5-4A0B8493623A}"/>
    <cellStyle name="60% - akcent 2 9" xfId="210" xr:uid="{00000000-0005-0000-0000-0000CB000000}"/>
    <cellStyle name="60% - akcent 2 9 2" xfId="1698" xr:uid="{DCBCB580-E819-4983-A38B-67400FA9579C}"/>
    <cellStyle name="60% - akcent 3 2" xfId="211" xr:uid="{00000000-0005-0000-0000-0000CC000000}"/>
    <cellStyle name="60% - akcent 3 2 2" xfId="1699" xr:uid="{B599AFA1-3394-4366-A9CF-44E105F5169F}"/>
    <cellStyle name="60% - akcent 3 3" xfId="212" xr:uid="{00000000-0005-0000-0000-0000CD000000}"/>
    <cellStyle name="60% - akcent 3 3 2" xfId="1700" xr:uid="{9A78435E-9312-4F15-A74C-E16BBA02C820}"/>
    <cellStyle name="60% - akcent 3 4" xfId="213" xr:uid="{00000000-0005-0000-0000-0000CE000000}"/>
    <cellStyle name="60% - akcent 3 4 2" xfId="1701" xr:uid="{9356BC27-A178-40B6-8C3F-0973A796A899}"/>
    <cellStyle name="60% - akcent 3 5" xfId="214" xr:uid="{00000000-0005-0000-0000-0000CF000000}"/>
    <cellStyle name="60% - akcent 3 5 2" xfId="1702" xr:uid="{6B0F3ADE-830C-44A4-857B-E683687B31E6}"/>
    <cellStyle name="60% - akcent 3 6" xfId="215" xr:uid="{00000000-0005-0000-0000-0000D0000000}"/>
    <cellStyle name="60% - akcent 3 6 2" xfId="1703" xr:uid="{7BADDC92-6AF1-4A6D-874E-BA7F6ED934D0}"/>
    <cellStyle name="60% - akcent 3 7" xfId="216" xr:uid="{00000000-0005-0000-0000-0000D1000000}"/>
    <cellStyle name="60% - akcent 3 7 2" xfId="1704" xr:uid="{AC9733EC-7D72-4DA2-BB9B-4FAC74ACB9BC}"/>
    <cellStyle name="60% - akcent 3 8" xfId="217" xr:uid="{00000000-0005-0000-0000-0000D2000000}"/>
    <cellStyle name="60% - akcent 3 8 2" xfId="1705" xr:uid="{760FFFCC-55EE-4BCD-A448-27636E902C68}"/>
    <cellStyle name="60% - akcent 3 9" xfId="218" xr:uid="{00000000-0005-0000-0000-0000D3000000}"/>
    <cellStyle name="60% - akcent 3 9 2" xfId="1706" xr:uid="{7BA7D6E8-3502-4FE7-898D-B8357ABB973C}"/>
    <cellStyle name="60% - akcent 4 2" xfId="219" xr:uid="{00000000-0005-0000-0000-0000D4000000}"/>
    <cellStyle name="60% - akcent 4 2 2" xfId="1707" xr:uid="{C3ED5A97-CADE-43A2-9F2E-A2AF54DED67E}"/>
    <cellStyle name="60% - akcent 4 3" xfId="220" xr:uid="{00000000-0005-0000-0000-0000D5000000}"/>
    <cellStyle name="60% - akcent 4 3 2" xfId="1708" xr:uid="{6E509E62-F84F-4CF5-AE06-C12856F54400}"/>
    <cellStyle name="60% - akcent 4 4" xfId="221" xr:uid="{00000000-0005-0000-0000-0000D6000000}"/>
    <cellStyle name="60% - akcent 4 4 2" xfId="1709" xr:uid="{E384EC5D-72B1-40FF-9D0F-EE8586D8F156}"/>
    <cellStyle name="60% - akcent 4 5" xfId="222" xr:uid="{00000000-0005-0000-0000-0000D7000000}"/>
    <cellStyle name="60% - akcent 4 5 2" xfId="1710" xr:uid="{B3A4E22A-2578-456C-9E99-A901CD95135A}"/>
    <cellStyle name="60% - akcent 4 6" xfId="223" xr:uid="{00000000-0005-0000-0000-0000D8000000}"/>
    <cellStyle name="60% - akcent 4 6 2" xfId="1711" xr:uid="{10859DA9-E205-4EF1-861B-FD3472B6E9B0}"/>
    <cellStyle name="60% - akcent 4 7" xfId="224" xr:uid="{00000000-0005-0000-0000-0000D9000000}"/>
    <cellStyle name="60% - akcent 4 7 2" xfId="1712" xr:uid="{534D4104-E450-485C-BC05-418256EBACB7}"/>
    <cellStyle name="60% - akcent 4 8" xfId="225" xr:uid="{00000000-0005-0000-0000-0000DA000000}"/>
    <cellStyle name="60% - akcent 4 8 2" xfId="1713" xr:uid="{A5AB7F25-F368-4932-AF8B-FA5D153B9677}"/>
    <cellStyle name="60% - akcent 4 9" xfId="226" xr:uid="{00000000-0005-0000-0000-0000DB000000}"/>
    <cellStyle name="60% - akcent 4 9 2" xfId="1714" xr:uid="{7FD417D1-57EC-40AB-A8CC-20EF6B6AC47B}"/>
    <cellStyle name="60% - akcent 5 2" xfId="227" xr:uid="{00000000-0005-0000-0000-0000DC000000}"/>
    <cellStyle name="60% - akcent 5 2 2" xfId="1715" xr:uid="{9301817A-2064-467B-B010-176030EADE49}"/>
    <cellStyle name="60% - akcent 5 3" xfId="228" xr:uid="{00000000-0005-0000-0000-0000DD000000}"/>
    <cellStyle name="60% - akcent 5 3 2" xfId="1716" xr:uid="{EFEEEA2C-A502-440E-94C1-66C207954184}"/>
    <cellStyle name="60% - akcent 5 4" xfId="229" xr:uid="{00000000-0005-0000-0000-0000DE000000}"/>
    <cellStyle name="60% - akcent 5 4 2" xfId="1717" xr:uid="{751C57AB-F785-4348-93AC-EE57EFD635E8}"/>
    <cellStyle name="60% - akcent 5 5" xfId="230" xr:uid="{00000000-0005-0000-0000-0000DF000000}"/>
    <cellStyle name="60% - akcent 5 5 2" xfId="1718" xr:uid="{DAE2D12C-593A-4D61-90AC-C0EF0757447D}"/>
    <cellStyle name="60% - akcent 5 6" xfId="231" xr:uid="{00000000-0005-0000-0000-0000E0000000}"/>
    <cellStyle name="60% - akcent 5 6 2" xfId="1719" xr:uid="{7AF46D66-A3BA-4D48-9539-471600AB215E}"/>
    <cellStyle name="60% - akcent 5 7" xfId="232" xr:uid="{00000000-0005-0000-0000-0000E1000000}"/>
    <cellStyle name="60% - akcent 5 7 2" xfId="1720" xr:uid="{7CB9D32A-E165-44C3-BE2C-5DC9FB5E8898}"/>
    <cellStyle name="60% - akcent 5 8" xfId="233" xr:uid="{00000000-0005-0000-0000-0000E2000000}"/>
    <cellStyle name="60% - akcent 5 8 2" xfId="1721" xr:uid="{285562F7-B567-4AB9-8B62-2C9B75CB67F5}"/>
    <cellStyle name="60% - akcent 5 9" xfId="234" xr:uid="{00000000-0005-0000-0000-0000E3000000}"/>
    <cellStyle name="60% - akcent 5 9 2" xfId="1722" xr:uid="{4E58FCCD-7B82-401F-B516-765FA8C41271}"/>
    <cellStyle name="60% - akcent 6 2" xfId="235" xr:uid="{00000000-0005-0000-0000-0000E4000000}"/>
    <cellStyle name="60% - akcent 6 2 2" xfId="1723" xr:uid="{52589290-E3FB-45D8-839D-416E6C5AA88D}"/>
    <cellStyle name="60% - akcent 6 3" xfId="236" xr:uid="{00000000-0005-0000-0000-0000E5000000}"/>
    <cellStyle name="60% - akcent 6 3 2" xfId="1724" xr:uid="{45B5D584-7C0C-4FE3-A1A4-D3C74F318676}"/>
    <cellStyle name="60% - akcent 6 4" xfId="237" xr:uid="{00000000-0005-0000-0000-0000E6000000}"/>
    <cellStyle name="60% - akcent 6 4 2" xfId="1725" xr:uid="{D231333C-1272-4A50-B23A-94B48102F6B3}"/>
    <cellStyle name="60% - akcent 6 5" xfId="238" xr:uid="{00000000-0005-0000-0000-0000E7000000}"/>
    <cellStyle name="60% - akcent 6 5 2" xfId="1726" xr:uid="{B04FFCB7-3F8D-4238-89E3-733AEF61EB48}"/>
    <cellStyle name="60% - akcent 6 6" xfId="239" xr:uid="{00000000-0005-0000-0000-0000E8000000}"/>
    <cellStyle name="60% - akcent 6 6 2" xfId="1727" xr:uid="{F8B446AF-3A41-4BA8-BBBD-D2FD385E4387}"/>
    <cellStyle name="60% - akcent 6 7" xfId="240" xr:uid="{00000000-0005-0000-0000-0000E9000000}"/>
    <cellStyle name="60% - akcent 6 7 2" xfId="1728" xr:uid="{E0A0D268-66B4-4A56-9697-51E2819F56B0}"/>
    <cellStyle name="60% - akcent 6 8" xfId="241" xr:uid="{00000000-0005-0000-0000-0000EA000000}"/>
    <cellStyle name="60% - akcent 6 8 2" xfId="1729" xr:uid="{FDE87375-4B19-4E11-BEC0-7B11060C7B48}"/>
    <cellStyle name="60% - akcent 6 9" xfId="242" xr:uid="{00000000-0005-0000-0000-0000EB000000}"/>
    <cellStyle name="60% - akcent 6 9 2" xfId="1730" xr:uid="{FFDCD095-DCF6-4554-AA5D-ABDC498051A3}"/>
    <cellStyle name="60% - Akzent1" xfId="243" xr:uid="{00000000-0005-0000-0000-0000EC000000}"/>
    <cellStyle name="60% - Akzent1 2" xfId="1731" xr:uid="{E4FAF91A-14C1-4E84-BB20-497BA0ED66E4}"/>
    <cellStyle name="60% - Akzent2" xfId="244" xr:uid="{00000000-0005-0000-0000-0000ED000000}"/>
    <cellStyle name="60% - Akzent2 2" xfId="1732" xr:uid="{C309143E-63FC-498C-9DC7-B2E5AF20483E}"/>
    <cellStyle name="60% - Akzent3" xfId="245" xr:uid="{00000000-0005-0000-0000-0000EE000000}"/>
    <cellStyle name="60% - Akzent3 2" xfId="1733" xr:uid="{6E4B0488-D173-473F-AAA3-1F03358A979F}"/>
    <cellStyle name="60% - Akzent4" xfId="246" xr:uid="{00000000-0005-0000-0000-0000EF000000}"/>
    <cellStyle name="60% - Akzent4 2" xfId="1734" xr:uid="{B2A050D7-D86F-4949-BF08-AE07F5486D9D}"/>
    <cellStyle name="60% - Akzent5" xfId="247" xr:uid="{00000000-0005-0000-0000-0000F0000000}"/>
    <cellStyle name="60% - Akzent5 2" xfId="1735" xr:uid="{B7E15437-0A46-44C0-A0F9-2C6EEBF67FB3}"/>
    <cellStyle name="60% - Akzent6" xfId="248" xr:uid="{00000000-0005-0000-0000-0000F1000000}"/>
    <cellStyle name="60% - Akzent6 2" xfId="1736" xr:uid="{BE6C6B3B-FC7B-4C3D-BCEC-3EE1319BAF06}"/>
    <cellStyle name="Akcent 1 2" xfId="249" xr:uid="{00000000-0005-0000-0000-0000F2000000}"/>
    <cellStyle name="Akcent 1 2 2" xfId="1737" xr:uid="{175C8EAA-90EB-439D-8BAA-1E1C49F3E4B1}"/>
    <cellStyle name="Akcent 1 3" xfId="250" xr:uid="{00000000-0005-0000-0000-0000F3000000}"/>
    <cellStyle name="Akcent 1 3 2" xfId="1738" xr:uid="{124B898A-22D8-44D2-90C1-8E3637958CFD}"/>
    <cellStyle name="Akcent 1 4" xfId="251" xr:uid="{00000000-0005-0000-0000-0000F4000000}"/>
    <cellStyle name="Akcent 1 4 2" xfId="1739" xr:uid="{5E734E5B-B5F4-4B17-B0F3-E56D305A3E97}"/>
    <cellStyle name="Akcent 1 5" xfId="252" xr:uid="{00000000-0005-0000-0000-0000F5000000}"/>
    <cellStyle name="Akcent 1 5 2" xfId="1740" xr:uid="{E94EA335-D834-4689-B1F8-E311BDAF81CA}"/>
    <cellStyle name="Akcent 1 6" xfId="253" xr:uid="{00000000-0005-0000-0000-0000F6000000}"/>
    <cellStyle name="Akcent 1 6 2" xfId="1741" xr:uid="{F4F6A82D-0811-4590-B201-819B20B4B075}"/>
    <cellStyle name="Akcent 1 7" xfId="254" xr:uid="{00000000-0005-0000-0000-0000F7000000}"/>
    <cellStyle name="Akcent 1 7 2" xfId="1742" xr:uid="{5D7A266F-50A2-4BA6-A61D-325159CD6E36}"/>
    <cellStyle name="Akcent 1 8" xfId="255" xr:uid="{00000000-0005-0000-0000-0000F8000000}"/>
    <cellStyle name="Akcent 1 8 2" xfId="1743" xr:uid="{5C411B15-51D0-48C8-8C99-F18192772113}"/>
    <cellStyle name="Akcent 1 9" xfId="256" xr:uid="{00000000-0005-0000-0000-0000F9000000}"/>
    <cellStyle name="Akcent 1 9 2" xfId="1744" xr:uid="{8732CC04-C36A-4828-9C5A-F6B111F0AA14}"/>
    <cellStyle name="Akcent 2 2" xfId="257" xr:uid="{00000000-0005-0000-0000-0000FA000000}"/>
    <cellStyle name="Akcent 2 2 2" xfId="1745" xr:uid="{BBF98269-1463-425F-BCCE-26D56411AE8C}"/>
    <cellStyle name="Akcent 2 3" xfId="258" xr:uid="{00000000-0005-0000-0000-0000FB000000}"/>
    <cellStyle name="Akcent 2 3 2" xfId="1746" xr:uid="{5EF7C3B8-CBF9-4AC6-A773-7859F99FDB0A}"/>
    <cellStyle name="Akcent 2 4" xfId="259" xr:uid="{00000000-0005-0000-0000-0000FC000000}"/>
    <cellStyle name="Akcent 2 4 2" xfId="1747" xr:uid="{B11A26AE-AC35-4A5C-8717-D46E000CFC13}"/>
    <cellStyle name="Akcent 2 5" xfId="260" xr:uid="{00000000-0005-0000-0000-0000FD000000}"/>
    <cellStyle name="Akcent 2 5 2" xfId="1748" xr:uid="{B2D472C0-4065-4F6B-BFBE-8AAA3B76C814}"/>
    <cellStyle name="Akcent 2 6" xfId="261" xr:uid="{00000000-0005-0000-0000-0000FE000000}"/>
    <cellStyle name="Akcent 2 6 2" xfId="1749" xr:uid="{27A07D23-CEF8-4788-A26D-76263E2F171E}"/>
    <cellStyle name="Akcent 2 7" xfId="262" xr:uid="{00000000-0005-0000-0000-0000FF000000}"/>
    <cellStyle name="Akcent 2 7 2" xfId="1750" xr:uid="{B0A58D71-8894-40D2-A4B2-A12F18A40BDA}"/>
    <cellStyle name="Akcent 2 8" xfId="263" xr:uid="{00000000-0005-0000-0000-000000010000}"/>
    <cellStyle name="Akcent 2 8 2" xfId="1751" xr:uid="{9CD2E6A8-99DD-4E19-B207-A23E1D1AD94F}"/>
    <cellStyle name="Akcent 2 9" xfId="264" xr:uid="{00000000-0005-0000-0000-000001010000}"/>
    <cellStyle name="Akcent 2 9 2" xfId="1752" xr:uid="{7716E0A6-EE60-483F-BE48-C99D46F371DD}"/>
    <cellStyle name="Akcent 3 2" xfId="265" xr:uid="{00000000-0005-0000-0000-000002010000}"/>
    <cellStyle name="Akcent 3 2 2" xfId="1753" xr:uid="{0E11AEE4-50F1-4BDC-8806-889F50D877A7}"/>
    <cellStyle name="Akcent 3 3" xfId="266" xr:uid="{00000000-0005-0000-0000-000003010000}"/>
    <cellStyle name="Akcent 3 3 2" xfId="1754" xr:uid="{D0990A21-AE87-492D-9C61-FBF5820DDA24}"/>
    <cellStyle name="Akcent 3 4" xfId="267" xr:uid="{00000000-0005-0000-0000-000004010000}"/>
    <cellStyle name="Akcent 3 4 2" xfId="1755" xr:uid="{87779238-C78C-4C5B-974B-E38F597D2BEC}"/>
    <cellStyle name="Akcent 3 5" xfId="268" xr:uid="{00000000-0005-0000-0000-000005010000}"/>
    <cellStyle name="Akcent 3 5 2" xfId="1756" xr:uid="{39CEDB11-D195-4C7F-B434-19995635BF6F}"/>
    <cellStyle name="Akcent 3 6" xfId="269" xr:uid="{00000000-0005-0000-0000-000006010000}"/>
    <cellStyle name="Akcent 3 6 2" xfId="1757" xr:uid="{693E2792-1F80-4F41-8F0D-1BB4CB6AAEA4}"/>
    <cellStyle name="Akcent 3 7" xfId="270" xr:uid="{00000000-0005-0000-0000-000007010000}"/>
    <cellStyle name="Akcent 3 7 2" xfId="1758" xr:uid="{30083E13-2366-4418-8DE6-E9248CABAC36}"/>
    <cellStyle name="Akcent 3 8" xfId="271" xr:uid="{00000000-0005-0000-0000-000008010000}"/>
    <cellStyle name="Akcent 3 8 2" xfId="1759" xr:uid="{B862660D-DA98-4A5C-9107-B68599204AEE}"/>
    <cellStyle name="Akcent 3 9" xfId="272" xr:uid="{00000000-0005-0000-0000-000009010000}"/>
    <cellStyle name="Akcent 3 9 2" xfId="1760" xr:uid="{30B9B263-A3BD-45CF-AB6A-CED068BA5A48}"/>
    <cellStyle name="Akcent 4 2" xfId="273" xr:uid="{00000000-0005-0000-0000-00000A010000}"/>
    <cellStyle name="Akcent 4 2 2" xfId="1761" xr:uid="{7AD4E9F3-7432-48FD-92CA-92241CFF0C75}"/>
    <cellStyle name="Akcent 4 3" xfId="274" xr:uid="{00000000-0005-0000-0000-00000B010000}"/>
    <cellStyle name="Akcent 4 3 2" xfId="1762" xr:uid="{FAE55D0C-3E79-4AD8-A53F-29E2F2534504}"/>
    <cellStyle name="Akcent 4 4" xfId="275" xr:uid="{00000000-0005-0000-0000-00000C010000}"/>
    <cellStyle name="Akcent 4 4 2" xfId="1763" xr:uid="{B57C5BFF-D736-4DB9-B0A7-72C4DCFB0995}"/>
    <cellStyle name="Akcent 4 5" xfId="276" xr:uid="{00000000-0005-0000-0000-00000D010000}"/>
    <cellStyle name="Akcent 4 5 2" xfId="1764" xr:uid="{2F3FECCB-796F-400D-A5AD-1ACFD868E1E1}"/>
    <cellStyle name="Akcent 4 6" xfId="277" xr:uid="{00000000-0005-0000-0000-00000E010000}"/>
    <cellStyle name="Akcent 4 6 2" xfId="1765" xr:uid="{DCC9399E-5B27-4BA6-832E-C90AFAFC191E}"/>
    <cellStyle name="Akcent 4 7" xfId="278" xr:uid="{00000000-0005-0000-0000-00000F010000}"/>
    <cellStyle name="Akcent 4 7 2" xfId="1766" xr:uid="{9FCE9DE6-FDDF-48E2-8193-415063A598E1}"/>
    <cellStyle name="Akcent 4 8" xfId="279" xr:uid="{00000000-0005-0000-0000-000010010000}"/>
    <cellStyle name="Akcent 4 8 2" xfId="1767" xr:uid="{9B655EC2-F394-459E-9A26-0C4FDDEBBA80}"/>
    <cellStyle name="Akcent 4 9" xfId="280" xr:uid="{00000000-0005-0000-0000-000011010000}"/>
    <cellStyle name="Akcent 4 9 2" xfId="1768" xr:uid="{46DBBC21-920D-44ED-87B4-819D5EFE7EC8}"/>
    <cellStyle name="Akcent 5 2" xfId="281" xr:uid="{00000000-0005-0000-0000-000012010000}"/>
    <cellStyle name="Akcent 5 2 2" xfId="1769" xr:uid="{7C089EE0-7BFA-4BC0-B613-8E3208CD10AE}"/>
    <cellStyle name="Akcent 5 3" xfId="282" xr:uid="{00000000-0005-0000-0000-000013010000}"/>
    <cellStyle name="Akcent 5 3 2" xfId="1770" xr:uid="{ABF98AD4-074E-4750-88FA-EDC8525E4712}"/>
    <cellStyle name="Akcent 5 4" xfId="283" xr:uid="{00000000-0005-0000-0000-000014010000}"/>
    <cellStyle name="Akcent 5 4 2" xfId="1771" xr:uid="{20913402-B6C9-49A4-B923-CFDECEC2FC89}"/>
    <cellStyle name="Akcent 5 5" xfId="284" xr:uid="{00000000-0005-0000-0000-000015010000}"/>
    <cellStyle name="Akcent 5 5 2" xfId="1772" xr:uid="{D0E636AF-13E4-4931-AA2F-4176943E8D25}"/>
    <cellStyle name="Akcent 5 6" xfId="285" xr:uid="{00000000-0005-0000-0000-000016010000}"/>
    <cellStyle name="Akcent 5 6 2" xfId="1773" xr:uid="{2BB310E8-4F1E-49B0-8FE3-A954F14C3E87}"/>
    <cellStyle name="Akcent 5 7" xfId="286" xr:uid="{00000000-0005-0000-0000-000017010000}"/>
    <cellStyle name="Akcent 5 7 2" xfId="1774" xr:uid="{3767DAD0-DA3C-4638-998A-690E2F9C9E8D}"/>
    <cellStyle name="Akcent 5 8" xfId="287" xr:uid="{00000000-0005-0000-0000-000018010000}"/>
    <cellStyle name="Akcent 5 8 2" xfId="1775" xr:uid="{9B9A70D6-869F-445F-8B58-4716AA158E05}"/>
    <cellStyle name="Akcent 5 9" xfId="288" xr:uid="{00000000-0005-0000-0000-000019010000}"/>
    <cellStyle name="Akcent 5 9 2" xfId="1776" xr:uid="{299B83D4-D65B-4F62-905C-D2E6801EB406}"/>
    <cellStyle name="Akcent 6 2" xfId="289" xr:uid="{00000000-0005-0000-0000-00001A010000}"/>
    <cellStyle name="Akcent 6 2 2" xfId="1777" xr:uid="{7F995106-B65A-4373-A45B-CE1D0160F75C}"/>
    <cellStyle name="Akcent 6 3" xfId="290" xr:uid="{00000000-0005-0000-0000-00001B010000}"/>
    <cellStyle name="Akcent 6 3 2" xfId="1778" xr:uid="{4EB7BF20-281A-4932-A071-0D6D4CA3D759}"/>
    <cellStyle name="Akcent 6 4" xfId="291" xr:uid="{00000000-0005-0000-0000-00001C010000}"/>
    <cellStyle name="Akcent 6 4 2" xfId="1779" xr:uid="{B1B7CC3B-30D5-49F8-A912-B5916DFE366D}"/>
    <cellStyle name="Akcent 6 5" xfId="292" xr:uid="{00000000-0005-0000-0000-00001D010000}"/>
    <cellStyle name="Akcent 6 5 2" xfId="1780" xr:uid="{D018215B-4468-4A22-9574-E7D43F1136C1}"/>
    <cellStyle name="Akcent 6 6" xfId="293" xr:uid="{00000000-0005-0000-0000-00001E010000}"/>
    <cellStyle name="Akcent 6 6 2" xfId="1781" xr:uid="{271B55B6-EFFA-4252-A125-A843EE415656}"/>
    <cellStyle name="Akcent 6 7" xfId="294" xr:uid="{00000000-0005-0000-0000-00001F010000}"/>
    <cellStyle name="Akcent 6 7 2" xfId="1782" xr:uid="{7F6A251B-081C-481A-8CA6-C2D52FF7F889}"/>
    <cellStyle name="Akcent 6 8" xfId="295" xr:uid="{00000000-0005-0000-0000-000020010000}"/>
    <cellStyle name="Akcent 6 8 2" xfId="1783" xr:uid="{72E88009-69B5-4E28-AC76-76FA4D56CC74}"/>
    <cellStyle name="Akcent 6 9" xfId="296" xr:uid="{00000000-0005-0000-0000-000021010000}"/>
    <cellStyle name="Akcent 6 9 2" xfId="1784" xr:uid="{8CBAC2EC-C548-4619-B3AC-10FDE626E636}"/>
    <cellStyle name="Akzent1" xfId="297" xr:uid="{00000000-0005-0000-0000-000022010000}"/>
    <cellStyle name="Akzent1 2" xfId="1785" xr:uid="{AF3222A1-EF26-4853-915E-A63500668339}"/>
    <cellStyle name="Akzent2" xfId="298" xr:uid="{00000000-0005-0000-0000-000023010000}"/>
    <cellStyle name="Akzent2 2" xfId="1786" xr:uid="{622093B4-5E7F-439C-8D0B-B3D303B426F0}"/>
    <cellStyle name="Akzent3" xfId="299" xr:uid="{00000000-0005-0000-0000-000024010000}"/>
    <cellStyle name="Akzent3 2" xfId="1787" xr:uid="{EC01524E-BD38-40A9-AB61-2DD0ADA44DEB}"/>
    <cellStyle name="Akzent4" xfId="300" xr:uid="{00000000-0005-0000-0000-000025010000}"/>
    <cellStyle name="Akzent4 2" xfId="1788" xr:uid="{BF4CCA1F-30DF-4740-90FC-FA4147FE9F53}"/>
    <cellStyle name="Akzent5" xfId="301" xr:uid="{00000000-0005-0000-0000-000026010000}"/>
    <cellStyle name="Akzent5 2" xfId="1789" xr:uid="{74422820-2E66-4183-A8CF-C73BD134A30F}"/>
    <cellStyle name="Akzent6" xfId="302" xr:uid="{00000000-0005-0000-0000-000027010000}"/>
    <cellStyle name="Akzent6 2" xfId="1790" xr:uid="{CE7FA198-539B-41C5-BED5-2448FA09A0E8}"/>
    <cellStyle name="Ausgabe" xfId="303" xr:uid="{00000000-0005-0000-0000-000028010000}"/>
    <cellStyle name="Ausgabe 2" xfId="304" xr:uid="{00000000-0005-0000-0000-000029010000}"/>
    <cellStyle name="Ausgabe 2 2" xfId="1792" xr:uid="{F13AB019-FB1B-4913-821B-5D5719F1098C}"/>
    <cellStyle name="Ausgabe 3" xfId="305" xr:uid="{00000000-0005-0000-0000-00002A010000}"/>
    <cellStyle name="Ausgabe 3 2" xfId="1793" xr:uid="{262FFE92-2150-48CB-BC23-0BD5910BBA98}"/>
    <cellStyle name="Ausgabe 4" xfId="306" xr:uid="{00000000-0005-0000-0000-00002B010000}"/>
    <cellStyle name="Ausgabe 4 2" xfId="1794" xr:uid="{78322A5C-7B45-4F63-9D25-1C31AE7649BC}"/>
    <cellStyle name="Ausgabe 5" xfId="1791" xr:uid="{EF72326C-157B-4A68-AAB2-6FAE39D38E92}"/>
    <cellStyle name="Berechnung" xfId="307" xr:uid="{00000000-0005-0000-0000-00002C010000}"/>
    <cellStyle name="Berechnung 2" xfId="308" xr:uid="{00000000-0005-0000-0000-00002D010000}"/>
    <cellStyle name="Berechnung 2 2" xfId="1796" xr:uid="{65583514-BC16-4EB6-91AA-2CA86024CC6A}"/>
    <cellStyle name="Berechnung 3" xfId="309" xr:uid="{00000000-0005-0000-0000-00002E010000}"/>
    <cellStyle name="Berechnung 3 2" xfId="1797" xr:uid="{C6F71F42-A43F-4719-ACEB-54D4510983E4}"/>
    <cellStyle name="Berechnung 4" xfId="310" xr:uid="{00000000-0005-0000-0000-00002F010000}"/>
    <cellStyle name="Berechnung 4 2" xfId="1798" xr:uid="{251FEBD2-0749-442B-829A-1F5290EB695F}"/>
    <cellStyle name="Berechnung 5" xfId="1795" xr:uid="{A007F780-A7D4-4F64-A926-B1578ABA7A03}"/>
    <cellStyle name="Comma [0]_A" xfId="311" xr:uid="{00000000-0005-0000-0000-000030010000}"/>
    <cellStyle name="Comma_04_ArkPrzet_RobotyMechaniczne1" xfId="312" xr:uid="{00000000-0005-0000-0000-000031010000}"/>
    <cellStyle name="Currency [0]_A" xfId="313" xr:uid="{00000000-0005-0000-0000-000032010000}"/>
    <cellStyle name="Currency_A" xfId="314" xr:uid="{00000000-0005-0000-0000-000033010000}"/>
    <cellStyle name="Dane wejściowe 2" xfId="315" xr:uid="{00000000-0005-0000-0000-000034010000}"/>
    <cellStyle name="Dane wejściowe 2 2" xfId="316" xr:uid="{00000000-0005-0000-0000-000035010000}"/>
    <cellStyle name="Dane wejściowe 2 2 2" xfId="1800" xr:uid="{EC2D9855-1082-4E95-9417-14B2DD09B78F}"/>
    <cellStyle name="Dane wejściowe 2 3" xfId="317" xr:uid="{00000000-0005-0000-0000-000036010000}"/>
    <cellStyle name="Dane wejściowe 2 3 2" xfId="1801" xr:uid="{01B8A868-A3A9-4ACF-950D-53E5467989E6}"/>
    <cellStyle name="Dane wejściowe 2 4" xfId="318" xr:uid="{00000000-0005-0000-0000-000037010000}"/>
    <cellStyle name="Dane wejściowe 2 4 2" xfId="1802" xr:uid="{E4EB237B-65AE-40A2-BBEB-E79D0AD65DBC}"/>
    <cellStyle name="Dane wejściowe 2 5" xfId="1799" xr:uid="{5FE17240-2E5D-41DB-AEA8-7601180A7821}"/>
    <cellStyle name="Dane wejściowe 3" xfId="319" xr:uid="{00000000-0005-0000-0000-000038010000}"/>
    <cellStyle name="Dane wejściowe 3 2" xfId="320" xr:uid="{00000000-0005-0000-0000-000039010000}"/>
    <cellStyle name="Dane wejściowe 3 2 2" xfId="1804" xr:uid="{861B2E99-E0E5-4B7C-8F13-D27F679D035E}"/>
    <cellStyle name="Dane wejściowe 3 3" xfId="321" xr:uid="{00000000-0005-0000-0000-00003A010000}"/>
    <cellStyle name="Dane wejściowe 3 3 2" xfId="1805" xr:uid="{BC5D7A1C-F034-44FB-9C4B-91C0245627DC}"/>
    <cellStyle name="Dane wejściowe 3 4" xfId="322" xr:uid="{00000000-0005-0000-0000-00003B010000}"/>
    <cellStyle name="Dane wejściowe 3 4 2" xfId="1806" xr:uid="{82318F76-B04B-4BD8-BC47-FDD10A478547}"/>
    <cellStyle name="Dane wejściowe 3 5" xfId="1803" xr:uid="{D88DE73B-27EC-4ACD-9F71-E2B1A37132CD}"/>
    <cellStyle name="Dane wejściowe 4" xfId="323" xr:uid="{00000000-0005-0000-0000-00003C010000}"/>
    <cellStyle name="Dane wejściowe 4 2" xfId="324" xr:uid="{00000000-0005-0000-0000-00003D010000}"/>
    <cellStyle name="Dane wejściowe 4 2 2" xfId="1808" xr:uid="{A78BD048-AB6A-46B7-BE18-689E3D6B3561}"/>
    <cellStyle name="Dane wejściowe 4 3" xfId="325" xr:uid="{00000000-0005-0000-0000-00003E010000}"/>
    <cellStyle name="Dane wejściowe 4 3 2" xfId="1809" xr:uid="{E4E60960-AE56-491A-B4EE-CB810D299246}"/>
    <cellStyle name="Dane wejściowe 4 4" xfId="326" xr:uid="{00000000-0005-0000-0000-00003F010000}"/>
    <cellStyle name="Dane wejściowe 4 4 2" xfId="1810" xr:uid="{1242C372-A699-4AE7-BF26-6DD9D616084F}"/>
    <cellStyle name="Dane wejściowe 4 5" xfId="1807" xr:uid="{3ACF0578-B503-44AD-944D-7E3B732A2154}"/>
    <cellStyle name="Dane wejściowe 5" xfId="327" xr:uid="{00000000-0005-0000-0000-000040010000}"/>
    <cellStyle name="Dane wejściowe 5 2" xfId="328" xr:uid="{00000000-0005-0000-0000-000041010000}"/>
    <cellStyle name="Dane wejściowe 5 2 2" xfId="1812" xr:uid="{DC2719FD-8CFF-4E80-8BA3-149466FFB164}"/>
    <cellStyle name="Dane wejściowe 5 3" xfId="329" xr:uid="{00000000-0005-0000-0000-000042010000}"/>
    <cellStyle name="Dane wejściowe 5 3 2" xfId="1813" xr:uid="{9A13039F-3A00-4E0F-8BA3-D01B8FC24410}"/>
    <cellStyle name="Dane wejściowe 5 4" xfId="330" xr:uid="{00000000-0005-0000-0000-000043010000}"/>
    <cellStyle name="Dane wejściowe 5 4 2" xfId="1814" xr:uid="{F0A62777-CF8B-40AC-B0CD-A08A00967474}"/>
    <cellStyle name="Dane wejściowe 5 5" xfId="1811" xr:uid="{6ABD3FF6-AAA3-45B7-B50A-F52696F3E1A4}"/>
    <cellStyle name="Dane wejściowe 6" xfId="331" xr:uid="{00000000-0005-0000-0000-000044010000}"/>
    <cellStyle name="Dane wejściowe 6 2" xfId="332" xr:uid="{00000000-0005-0000-0000-000045010000}"/>
    <cellStyle name="Dane wejściowe 6 2 2" xfId="1816" xr:uid="{B85E1690-8DE8-43E6-BF4E-26978E3C94D8}"/>
    <cellStyle name="Dane wejściowe 6 3" xfId="333" xr:uid="{00000000-0005-0000-0000-000046010000}"/>
    <cellStyle name="Dane wejściowe 6 3 2" xfId="1817" xr:uid="{5335F096-8B14-46E3-BDBA-DAB056020B53}"/>
    <cellStyle name="Dane wejściowe 6 4" xfId="334" xr:uid="{00000000-0005-0000-0000-000047010000}"/>
    <cellStyle name="Dane wejściowe 6 4 2" xfId="1818" xr:uid="{87EC66B7-8664-4B59-A420-C4819D8B4F72}"/>
    <cellStyle name="Dane wejściowe 6 5" xfId="1815" xr:uid="{97E8B1DC-DA9D-46C9-97CE-693D953EF944}"/>
    <cellStyle name="Dane wejściowe 7" xfId="335" xr:uid="{00000000-0005-0000-0000-000048010000}"/>
    <cellStyle name="Dane wejściowe 7 2" xfId="336" xr:uid="{00000000-0005-0000-0000-000049010000}"/>
    <cellStyle name="Dane wejściowe 7 2 2" xfId="1820" xr:uid="{2E8225AB-F4CB-49DB-BE17-64AA3CBEA164}"/>
    <cellStyle name="Dane wejściowe 7 3" xfId="337" xr:uid="{00000000-0005-0000-0000-00004A010000}"/>
    <cellStyle name="Dane wejściowe 7 3 2" xfId="1821" xr:uid="{4E502518-9AB3-47E1-A556-BCCEDE48CA96}"/>
    <cellStyle name="Dane wejściowe 7 4" xfId="338" xr:uid="{00000000-0005-0000-0000-00004B010000}"/>
    <cellStyle name="Dane wejściowe 7 4 2" xfId="1822" xr:uid="{B5E008B5-D6C4-43ED-95F6-4466D8721A04}"/>
    <cellStyle name="Dane wejściowe 7 5" xfId="1819" xr:uid="{EAF1C2C4-5170-4172-9CFE-3307B98B09FC}"/>
    <cellStyle name="Dane wejściowe 8" xfId="339" xr:uid="{00000000-0005-0000-0000-00004C010000}"/>
    <cellStyle name="Dane wejściowe 8 2" xfId="340" xr:uid="{00000000-0005-0000-0000-00004D010000}"/>
    <cellStyle name="Dane wejściowe 8 2 2" xfId="1824" xr:uid="{9A212076-82BC-4C7B-B611-ADDB36E9D6D0}"/>
    <cellStyle name="Dane wejściowe 8 3" xfId="341" xr:uid="{00000000-0005-0000-0000-00004E010000}"/>
    <cellStyle name="Dane wejściowe 8 3 2" xfId="1825" xr:uid="{47021E52-AB9B-4BE2-811B-98048EF5EC46}"/>
    <cellStyle name="Dane wejściowe 8 4" xfId="342" xr:uid="{00000000-0005-0000-0000-00004F010000}"/>
    <cellStyle name="Dane wejściowe 8 4 2" xfId="1826" xr:uid="{95911031-7CA2-4E9E-8D7C-6031ABBCDD24}"/>
    <cellStyle name="Dane wejściowe 8 5" xfId="1823" xr:uid="{00247065-13A4-41B7-B6DC-7064A0E4C32C}"/>
    <cellStyle name="Dane wejściowe 9" xfId="343" xr:uid="{00000000-0005-0000-0000-000050010000}"/>
    <cellStyle name="Dane wejściowe 9 2" xfId="344" xr:uid="{00000000-0005-0000-0000-000051010000}"/>
    <cellStyle name="Dane wejściowe 9 2 2" xfId="1828" xr:uid="{75AAE47B-99DB-4ADC-9761-71182A53B57F}"/>
    <cellStyle name="Dane wejściowe 9 3" xfId="345" xr:uid="{00000000-0005-0000-0000-000052010000}"/>
    <cellStyle name="Dane wejściowe 9 3 2" xfId="1829" xr:uid="{B6DA0DC2-C086-4EE9-A7EB-154B58AB97C7}"/>
    <cellStyle name="Dane wejściowe 9 4" xfId="346" xr:uid="{00000000-0005-0000-0000-000053010000}"/>
    <cellStyle name="Dane wejściowe 9 4 2" xfId="1830" xr:uid="{483DE3B2-0660-42D5-B566-65B82DF345A1}"/>
    <cellStyle name="Dane wejściowe 9 5" xfId="1827" xr:uid="{D0179861-254E-43BD-94A0-FA2548496FA0}"/>
    <cellStyle name="Dane wyjściowe 2" xfId="347" xr:uid="{00000000-0005-0000-0000-000054010000}"/>
    <cellStyle name="Dane wyjściowe 2 2" xfId="348" xr:uid="{00000000-0005-0000-0000-000055010000}"/>
    <cellStyle name="Dane wyjściowe 2 2 2" xfId="1832" xr:uid="{F90DA535-743A-4A4B-9F8A-5C4CB59A1A92}"/>
    <cellStyle name="Dane wyjściowe 2 3" xfId="349" xr:uid="{00000000-0005-0000-0000-000056010000}"/>
    <cellStyle name="Dane wyjściowe 2 3 2" xfId="1833" xr:uid="{46CE7820-1D24-4814-811B-387432B18F12}"/>
    <cellStyle name="Dane wyjściowe 2 4" xfId="350" xr:uid="{00000000-0005-0000-0000-000057010000}"/>
    <cellStyle name="Dane wyjściowe 2 4 2" xfId="1834" xr:uid="{50E4B876-2A86-4287-BBDB-B604952D8210}"/>
    <cellStyle name="Dane wyjściowe 2 5" xfId="1831" xr:uid="{CC925C40-0F10-42DB-BE71-5AF595E6B643}"/>
    <cellStyle name="Dane wyjściowe 3" xfId="351" xr:uid="{00000000-0005-0000-0000-000058010000}"/>
    <cellStyle name="Dane wyjściowe 3 2" xfId="352" xr:uid="{00000000-0005-0000-0000-000059010000}"/>
    <cellStyle name="Dane wyjściowe 3 2 2" xfId="1836" xr:uid="{FA9AE145-15FC-4C05-A00E-2462608E8A8F}"/>
    <cellStyle name="Dane wyjściowe 3 3" xfId="353" xr:uid="{00000000-0005-0000-0000-00005A010000}"/>
    <cellStyle name="Dane wyjściowe 3 3 2" xfId="1837" xr:uid="{FA34734F-8B04-4292-8CAB-F76F9873123E}"/>
    <cellStyle name="Dane wyjściowe 3 4" xfId="354" xr:uid="{00000000-0005-0000-0000-00005B010000}"/>
    <cellStyle name="Dane wyjściowe 3 4 2" xfId="1838" xr:uid="{7B1C6B92-6507-4226-8D24-4AA83FB72A9A}"/>
    <cellStyle name="Dane wyjściowe 3 5" xfId="1835" xr:uid="{CE158F68-00A5-4FD0-BC3A-42CD566A4058}"/>
    <cellStyle name="Dane wyjściowe 4" xfId="355" xr:uid="{00000000-0005-0000-0000-00005C010000}"/>
    <cellStyle name="Dane wyjściowe 4 2" xfId="356" xr:uid="{00000000-0005-0000-0000-00005D010000}"/>
    <cellStyle name="Dane wyjściowe 4 2 2" xfId="1840" xr:uid="{216352F8-80B2-4EDD-83E7-DB8CEEE5CD91}"/>
    <cellStyle name="Dane wyjściowe 4 3" xfId="357" xr:uid="{00000000-0005-0000-0000-00005E010000}"/>
    <cellStyle name="Dane wyjściowe 4 3 2" xfId="1841" xr:uid="{421716EA-9DAB-417F-8963-7FDC7D024280}"/>
    <cellStyle name="Dane wyjściowe 4 4" xfId="358" xr:uid="{00000000-0005-0000-0000-00005F010000}"/>
    <cellStyle name="Dane wyjściowe 4 4 2" xfId="1842" xr:uid="{321D0D57-7F0A-4668-8DC1-726274D43562}"/>
    <cellStyle name="Dane wyjściowe 4 5" xfId="1839" xr:uid="{F71734E5-2828-45BF-A2A0-8FE3C929F354}"/>
    <cellStyle name="Dane wyjściowe 5" xfId="359" xr:uid="{00000000-0005-0000-0000-000060010000}"/>
    <cellStyle name="Dane wyjściowe 5 2" xfId="360" xr:uid="{00000000-0005-0000-0000-000061010000}"/>
    <cellStyle name="Dane wyjściowe 5 2 2" xfId="1844" xr:uid="{57BA6D7E-6255-4973-8814-F58C5DAE595C}"/>
    <cellStyle name="Dane wyjściowe 5 3" xfId="361" xr:uid="{00000000-0005-0000-0000-000062010000}"/>
    <cellStyle name="Dane wyjściowe 5 3 2" xfId="1845" xr:uid="{CCFA6284-D2DA-4907-BB8A-BDECB8DADDA8}"/>
    <cellStyle name="Dane wyjściowe 5 4" xfId="362" xr:uid="{00000000-0005-0000-0000-000063010000}"/>
    <cellStyle name="Dane wyjściowe 5 4 2" xfId="1846" xr:uid="{762B0709-35CD-4FFF-866B-BBF101C0075B}"/>
    <cellStyle name="Dane wyjściowe 5 5" xfId="1843" xr:uid="{8ED18DF7-AEF9-4388-9BF4-36D35059575E}"/>
    <cellStyle name="Dane wyjściowe 6" xfId="363" xr:uid="{00000000-0005-0000-0000-000064010000}"/>
    <cellStyle name="Dane wyjściowe 6 2" xfId="364" xr:uid="{00000000-0005-0000-0000-000065010000}"/>
    <cellStyle name="Dane wyjściowe 6 2 2" xfId="1848" xr:uid="{F0EF4776-09C5-4DC0-8F19-516C07E14A86}"/>
    <cellStyle name="Dane wyjściowe 6 3" xfId="365" xr:uid="{00000000-0005-0000-0000-000066010000}"/>
    <cellStyle name="Dane wyjściowe 6 3 2" xfId="1849" xr:uid="{460FC538-04E7-494A-9A84-D960540777ED}"/>
    <cellStyle name="Dane wyjściowe 6 4" xfId="366" xr:uid="{00000000-0005-0000-0000-000067010000}"/>
    <cellStyle name="Dane wyjściowe 6 4 2" xfId="1850" xr:uid="{629E2C76-3897-4D67-BB5C-420C3D3FA2D1}"/>
    <cellStyle name="Dane wyjściowe 6 5" xfId="1847" xr:uid="{2288FC73-AF17-45BF-B9FF-84C6C1E28F3F}"/>
    <cellStyle name="Dane wyjściowe 7" xfId="367" xr:uid="{00000000-0005-0000-0000-000068010000}"/>
    <cellStyle name="Dane wyjściowe 7 2" xfId="368" xr:uid="{00000000-0005-0000-0000-000069010000}"/>
    <cellStyle name="Dane wyjściowe 7 2 2" xfId="1852" xr:uid="{34FBF032-8142-4950-BF99-482C4F7602D2}"/>
    <cellStyle name="Dane wyjściowe 7 3" xfId="369" xr:uid="{00000000-0005-0000-0000-00006A010000}"/>
    <cellStyle name="Dane wyjściowe 7 3 2" xfId="1853" xr:uid="{A358D738-04B9-48EF-9654-0C1EAB8210D6}"/>
    <cellStyle name="Dane wyjściowe 7 4" xfId="370" xr:uid="{00000000-0005-0000-0000-00006B010000}"/>
    <cellStyle name="Dane wyjściowe 7 4 2" xfId="1854" xr:uid="{507EC95B-EBC8-45BA-B142-1FB9B5262873}"/>
    <cellStyle name="Dane wyjściowe 7 5" xfId="1851" xr:uid="{BC2BF848-EF25-49A2-AFD9-DF0DCFAC5253}"/>
    <cellStyle name="Dane wyjściowe 8" xfId="371" xr:uid="{00000000-0005-0000-0000-00006C010000}"/>
    <cellStyle name="Dane wyjściowe 8 2" xfId="372" xr:uid="{00000000-0005-0000-0000-00006D010000}"/>
    <cellStyle name="Dane wyjściowe 8 2 2" xfId="1856" xr:uid="{DD27C139-9384-4175-86A3-B85B6AFA68BB}"/>
    <cellStyle name="Dane wyjściowe 8 3" xfId="373" xr:uid="{00000000-0005-0000-0000-00006E010000}"/>
    <cellStyle name="Dane wyjściowe 8 3 2" xfId="1857" xr:uid="{01DCA48C-653B-4825-A63B-AE8A0D81B806}"/>
    <cellStyle name="Dane wyjściowe 8 4" xfId="374" xr:uid="{00000000-0005-0000-0000-00006F010000}"/>
    <cellStyle name="Dane wyjściowe 8 4 2" xfId="1858" xr:uid="{59FC53D9-C4AC-4EA1-9FDB-E8C06A5BDF63}"/>
    <cellStyle name="Dane wyjściowe 8 5" xfId="1855" xr:uid="{BE0FFEB5-438D-4A05-8A2D-B1BBF5A62578}"/>
    <cellStyle name="Dane wyjściowe 9" xfId="375" xr:uid="{00000000-0005-0000-0000-000070010000}"/>
    <cellStyle name="Dane wyjściowe 9 2" xfId="376" xr:uid="{00000000-0005-0000-0000-000071010000}"/>
    <cellStyle name="Dane wyjściowe 9 2 2" xfId="1860" xr:uid="{541BA20A-0844-4373-83EE-44965B0BEFAA}"/>
    <cellStyle name="Dane wyjściowe 9 3" xfId="377" xr:uid="{00000000-0005-0000-0000-000072010000}"/>
    <cellStyle name="Dane wyjściowe 9 3 2" xfId="1861" xr:uid="{648B35A8-7A87-4C72-A692-557BF0D03D9D}"/>
    <cellStyle name="Dane wyjściowe 9 4" xfId="378" xr:uid="{00000000-0005-0000-0000-000073010000}"/>
    <cellStyle name="Dane wyjściowe 9 4 2" xfId="1862" xr:uid="{2F9D6270-2695-4C4D-A87C-7E082E4AFAB0}"/>
    <cellStyle name="Dane wyjściowe 9 5" xfId="1859" xr:uid="{781D0C05-191A-47B0-A74C-8A66DA37E393}"/>
    <cellStyle name="Data rrrr.mm.dd" xfId="379" xr:uid="{00000000-0005-0000-0000-000074010000}"/>
    <cellStyle name="Data rrrr.mm.dd 2" xfId="1863" xr:uid="{3229BF6C-7AB8-4F27-AA20-AECCAE107F19}"/>
    <cellStyle name="Dezimal [0]_GERÄTELISTE" xfId="380" xr:uid="{00000000-0005-0000-0000-000075010000}"/>
    <cellStyle name="Dezimal_GERÄTELISTE" xfId="381" xr:uid="{00000000-0005-0000-0000-000076010000}"/>
    <cellStyle name="Dobre 2" xfId="382" xr:uid="{00000000-0005-0000-0000-000077010000}"/>
    <cellStyle name="Dobre 2 2" xfId="1864" xr:uid="{65EB4DF2-F70A-44AE-B838-B637B1B65039}"/>
    <cellStyle name="Dobre 3" xfId="383" xr:uid="{00000000-0005-0000-0000-000078010000}"/>
    <cellStyle name="Dobre 3 2" xfId="1865" xr:uid="{E23B13E4-5300-43E4-B39D-C5BF5220284E}"/>
    <cellStyle name="Dobre 4" xfId="384" xr:uid="{00000000-0005-0000-0000-000079010000}"/>
    <cellStyle name="Dobre 4 2" xfId="1866" xr:uid="{8B52AD99-4178-43ED-B52D-8053070BACCC}"/>
    <cellStyle name="Dobre 5" xfId="385" xr:uid="{00000000-0005-0000-0000-00007A010000}"/>
    <cellStyle name="Dobre 5 2" xfId="1867" xr:uid="{7E82F77C-E66C-4F7F-B8E7-B62B060E3CEA}"/>
    <cellStyle name="Dobre 6" xfId="386" xr:uid="{00000000-0005-0000-0000-00007B010000}"/>
    <cellStyle name="Dobre 6 2" xfId="1868" xr:uid="{1300A8C9-BD36-4A41-A2CE-AE8C736E1725}"/>
    <cellStyle name="Dobre 7" xfId="387" xr:uid="{00000000-0005-0000-0000-00007C010000}"/>
    <cellStyle name="Dobre 7 2" xfId="1869" xr:uid="{D01B7E12-F9AF-491F-88B9-CA760BDE55CE}"/>
    <cellStyle name="Dobre 8" xfId="388" xr:uid="{00000000-0005-0000-0000-00007D010000}"/>
    <cellStyle name="Dobre 8 2" xfId="1870" xr:uid="{C122FB83-FCF7-4EFF-A422-E5869F844B3C}"/>
    <cellStyle name="Dobre 9" xfId="389" xr:uid="{00000000-0005-0000-0000-00007E010000}"/>
    <cellStyle name="Dobre 9 2" xfId="1871" xr:uid="{5215389E-23AE-4860-B24E-28F85FE1F22E}"/>
    <cellStyle name="Dziesiętny 0" xfId="390" xr:uid="{00000000-0005-0000-0000-00007F010000}"/>
    <cellStyle name="Dziesiętny 0 2" xfId="1872" xr:uid="{9B0E6705-AC4A-41F7-B11A-408F32A67881}"/>
    <cellStyle name="Dziesiętny 0.0" xfId="391" xr:uid="{00000000-0005-0000-0000-000080010000}"/>
    <cellStyle name="Dziesiętny 0.0 2" xfId="392" xr:uid="{00000000-0005-0000-0000-000081010000}"/>
    <cellStyle name="Dziesiętny 0.0 2 2" xfId="1874" xr:uid="{C42B45DA-187D-4FBD-8683-07B6B98EBFE3}"/>
    <cellStyle name="Dziesiętny 0.0 3" xfId="393" xr:uid="{00000000-0005-0000-0000-000082010000}"/>
    <cellStyle name="Dziesiętny 0.0 3 2" xfId="1875" xr:uid="{7AB43201-332A-4CD9-A690-E21C9AC82A84}"/>
    <cellStyle name="Dziesiętny 0.0 4" xfId="1873" xr:uid="{93A93830-7871-4AA5-895F-A95C84355204}"/>
    <cellStyle name="Dziesiętny 0.00" xfId="394" xr:uid="{00000000-0005-0000-0000-000083010000}"/>
    <cellStyle name="Dziesiętny 0.00 2" xfId="395" xr:uid="{00000000-0005-0000-0000-000084010000}"/>
    <cellStyle name="Dziesiętny 0.00 2 2" xfId="1877" xr:uid="{38ED62A2-7358-479F-9323-BEC381FFCA2C}"/>
    <cellStyle name="Dziesiętny 0.00 3" xfId="396" xr:uid="{00000000-0005-0000-0000-000085010000}"/>
    <cellStyle name="Dziesiętny 0.00 3 2" xfId="1878" xr:uid="{DAD6EF39-5EC2-47D7-9BCC-7A794735B0EC}"/>
    <cellStyle name="Dziesiętny 0.00 4" xfId="1876" xr:uid="{E377779F-A124-48EE-8878-1628D34CAB7E}"/>
    <cellStyle name="Dziesiętny 0.000" xfId="397" xr:uid="{00000000-0005-0000-0000-000086010000}"/>
    <cellStyle name="Dziesiętny 0.000 2" xfId="1879" xr:uid="{FBA41F6A-D323-41E5-97EB-A824F7C777B5}"/>
    <cellStyle name="Dziesiętny 0.0000" xfId="398" xr:uid="{00000000-0005-0000-0000-000087010000}"/>
    <cellStyle name="Dziesiętny 0.0000 2" xfId="1880" xr:uid="{E7F76EF2-29D5-4BF9-9E27-31C8C1398B75}"/>
    <cellStyle name="Dziesiętny 0.00000" xfId="399" xr:uid="{00000000-0005-0000-0000-000088010000}"/>
    <cellStyle name="Dziesiętny 0.00000 2" xfId="1881" xr:uid="{9E144AFD-6944-435F-BE2F-72E196B64591}"/>
    <cellStyle name="Dziesiętny 2" xfId="400" xr:uid="{00000000-0005-0000-0000-000089010000}"/>
    <cellStyle name="Dziesiętny 2 2" xfId="1882" xr:uid="{E47C230A-8B02-4DA8-8267-0729C08721FE}"/>
    <cellStyle name="Dziesiętny 3" xfId="3" xr:uid="{00000000-0005-0000-0000-00008A010000}"/>
    <cellStyle name="Dziesiętny 3 2" xfId="401" xr:uid="{00000000-0005-0000-0000-00008B010000}"/>
    <cellStyle name="Dziesiętny 3 2 2" xfId="1310" xr:uid="{BEB838BC-3638-496B-9119-A8D97BD85036}"/>
    <cellStyle name="Dziesiętny 3 2 3" xfId="1884" xr:uid="{7B1038A9-73FB-43A3-8426-A25130C45C9D}"/>
    <cellStyle name="Dziesiętny 3 3" xfId="1885" xr:uid="{D58C495B-444D-4874-8C8B-82992BF8C29F}"/>
    <cellStyle name="Dziesiętny 3 4" xfId="1883" xr:uid="{D40A5155-147D-48AB-8E15-A40A1B0D57C8}"/>
    <cellStyle name="Dziesiętny 4" xfId="402" xr:uid="{00000000-0005-0000-0000-00008C010000}"/>
    <cellStyle name="Dziesiętny 4 2" xfId="403" xr:uid="{00000000-0005-0000-0000-00008D010000}"/>
    <cellStyle name="Dziesiętny 4 2 2" xfId="1312" xr:uid="{345AEEDD-D85A-4E19-978B-88461C161E75}"/>
    <cellStyle name="Dziesiętny 4 2 3" xfId="1887" xr:uid="{C80B9C92-1101-4894-80E8-B8738D986C18}"/>
    <cellStyle name="Dziesiętny 4 3" xfId="1311" xr:uid="{E653381F-BAA2-4AEC-A5CF-8D0CF64671DE}"/>
    <cellStyle name="Dziesiętny 4 4" xfId="1886" xr:uid="{3714F54F-4C9E-4DC8-9B58-272B7794ABE9}"/>
    <cellStyle name="Dziesiętny 5" xfId="404" xr:uid="{00000000-0005-0000-0000-00008E010000}"/>
    <cellStyle name="Dziesiętny 5 2" xfId="1888" xr:uid="{EFA46C02-967B-4969-8495-87432B4970DA}"/>
    <cellStyle name="Dziesiętny 6" xfId="405" xr:uid="{00000000-0005-0000-0000-00008F010000}"/>
    <cellStyle name="Dziesiętny 6 2" xfId="406" xr:uid="{00000000-0005-0000-0000-000090010000}"/>
    <cellStyle name="Dziesiętny 6 2 2" xfId="1314" xr:uid="{7E24391F-F733-4E64-B26C-E6B5BB882A5D}"/>
    <cellStyle name="Dziesiętny 6 2 3" xfId="1890" xr:uid="{523DB7A1-12E7-4900-843C-5938F44B8FBA}"/>
    <cellStyle name="Dziesiętny 6 3" xfId="1313" xr:uid="{53CAD95D-D284-4CCC-ABBE-AB0994EBCE56}"/>
    <cellStyle name="Dziesiętny 6 4" xfId="1889" xr:uid="{951FC849-CFC1-4797-B4B2-4006EB794EEA}"/>
    <cellStyle name="Dziesiętny 7" xfId="407" xr:uid="{00000000-0005-0000-0000-000091010000}"/>
    <cellStyle name="Dziesiętny 7 2" xfId="1891" xr:uid="{094AA610-9FE9-4D22-BE8F-2291CA6DCD9E}"/>
    <cellStyle name="Eingabe" xfId="408" xr:uid="{00000000-0005-0000-0000-000092010000}"/>
    <cellStyle name="Eingabe 2" xfId="409" xr:uid="{00000000-0005-0000-0000-000093010000}"/>
    <cellStyle name="Eingabe 2 2" xfId="1893" xr:uid="{5101599C-5AB3-45E7-828C-03268BE3309B}"/>
    <cellStyle name="Eingabe 3" xfId="410" xr:uid="{00000000-0005-0000-0000-000094010000}"/>
    <cellStyle name="Eingabe 3 2" xfId="1894" xr:uid="{A0C3CE07-E7B6-4C6C-B561-D9E7C86DD149}"/>
    <cellStyle name="Eingabe 4" xfId="411" xr:uid="{00000000-0005-0000-0000-000095010000}"/>
    <cellStyle name="Eingabe 4 2" xfId="1895" xr:uid="{E9C3FCDE-8D30-4E1B-BDC2-F0B3637567F9}"/>
    <cellStyle name="Eingabe 5" xfId="1892" xr:uid="{1FFDFA9B-2028-43FB-A110-BCAA2DD7D36F}"/>
    <cellStyle name="Ergebnis" xfId="412" xr:uid="{00000000-0005-0000-0000-000096010000}"/>
    <cellStyle name="Ergebnis 2" xfId="413" xr:uid="{00000000-0005-0000-0000-000097010000}"/>
    <cellStyle name="Ergebnis 2 2" xfId="1897" xr:uid="{8FADD5F8-3DC2-4C2F-B369-BE26CBD52A8E}"/>
    <cellStyle name="Ergebnis 3" xfId="414" xr:uid="{00000000-0005-0000-0000-000098010000}"/>
    <cellStyle name="Ergebnis 3 2" xfId="1898" xr:uid="{7F77E245-2481-47C9-92C9-614A75B3C0EC}"/>
    <cellStyle name="Ergebnis 4" xfId="1896" xr:uid="{FC0D9AF2-6D37-4BF3-8F1D-8CDAE491BD9D}"/>
    <cellStyle name="Erklärender Text" xfId="415" xr:uid="{00000000-0005-0000-0000-000099010000}"/>
    <cellStyle name="Erklärender Text 2" xfId="1899" xr:uid="{5311D965-4A5D-410C-A95D-86CD795CA8DD}"/>
    <cellStyle name="Euro" xfId="416" xr:uid="{00000000-0005-0000-0000-00009A010000}"/>
    <cellStyle name="Euro 2" xfId="417" xr:uid="{00000000-0005-0000-0000-00009B010000}"/>
    <cellStyle name="Euro 2 2" xfId="418" xr:uid="{00000000-0005-0000-0000-00009C010000}"/>
    <cellStyle name="Euro 2 2 2" xfId="1317" xr:uid="{C3EA44B9-AB0B-42B4-89BE-4DEB3A0E1D16}"/>
    <cellStyle name="Euro 2 2 3" xfId="1902" xr:uid="{CF9DE8AB-3460-4B41-ADED-B419543C14C6}"/>
    <cellStyle name="Euro 2 3" xfId="1316" xr:uid="{3D94BFE3-995D-4D6B-8D4B-85BA143120DE}"/>
    <cellStyle name="Euro 2 4" xfId="1901" xr:uid="{805CD875-D12A-4BFD-9069-4D8AACBDF1EE}"/>
    <cellStyle name="Euro 3" xfId="419" xr:uid="{00000000-0005-0000-0000-00009D010000}"/>
    <cellStyle name="Euro 3 2" xfId="1318" xr:uid="{37E89EBC-78C6-403D-B0F2-7D7501640F0C}"/>
    <cellStyle name="Euro 3 3" xfId="1903" xr:uid="{D0F7326A-EB6F-4256-9BED-5EF5779DFB6B}"/>
    <cellStyle name="Euro 4" xfId="1315" xr:uid="{41B59A8A-E666-4E21-B548-662ED035F7FC}"/>
    <cellStyle name="Euro 5" xfId="1900" xr:uid="{9AFE5ADC-B51E-49FD-8C74-12E17F0C4BA1}"/>
    <cellStyle name="Euro_10.03.2010 Kosztorys ofertowy_eurovia" xfId="420" xr:uid="{00000000-0005-0000-0000-00009E010000}"/>
    <cellStyle name="Excel Built-in Normal" xfId="421" xr:uid="{00000000-0005-0000-0000-00009F010000}"/>
    <cellStyle name="factor" xfId="422" xr:uid="{00000000-0005-0000-0000-0000A0010000}"/>
    <cellStyle name="Grey" xfId="423" xr:uid="{00000000-0005-0000-0000-0000A1010000}"/>
    <cellStyle name="Grey 2" xfId="1904" xr:uid="{585E98E1-2A99-4E42-96A4-19F116CB7791}"/>
    <cellStyle name="Gut" xfId="424" xr:uid="{00000000-0005-0000-0000-0000A2010000}"/>
    <cellStyle name="Gut 2" xfId="1905" xr:uid="{306535DC-C6E8-427C-B2AA-7DCD8AC42C71}"/>
    <cellStyle name="Hyperlink_LV_MCX_08_06_2001_zm.xls Diagramm 16" xfId="425" xr:uid="{00000000-0005-0000-0000-0000A3010000}"/>
    <cellStyle name="ilość" xfId="426" xr:uid="{00000000-0005-0000-0000-0000A4010000}"/>
    <cellStyle name="Input [yellow]" xfId="427" xr:uid="{00000000-0005-0000-0000-0000A5010000}"/>
    <cellStyle name="Input [yellow] 2" xfId="428" xr:uid="{00000000-0005-0000-0000-0000A6010000}"/>
    <cellStyle name="Input [yellow] 2 2" xfId="1907" xr:uid="{57B4CCB5-583B-490C-9CE5-DC7DECC9F7E0}"/>
    <cellStyle name="Input [yellow] 3" xfId="429" xr:uid="{00000000-0005-0000-0000-0000A7010000}"/>
    <cellStyle name="Input [yellow] 3 2" xfId="1908" xr:uid="{0209E88D-7AD1-4845-9224-643878CB8CB3}"/>
    <cellStyle name="Input [yellow] 4" xfId="1906" xr:uid="{66FA9D90-1AAB-4DEE-BB18-56D91A4892DF}"/>
    <cellStyle name="kilometry" xfId="430" xr:uid="{00000000-0005-0000-0000-0000A8010000}"/>
    <cellStyle name="kilometry 2" xfId="1909" xr:uid="{C36DB16C-0F46-4901-AE1B-BBD76BE33E49}"/>
    <cellStyle name="kolumna" xfId="431" xr:uid="{00000000-0005-0000-0000-0000A9010000}"/>
    <cellStyle name="kolumna 2" xfId="1910" xr:uid="{9B868042-F80B-4A9A-8F98-3644CA53932A}"/>
    <cellStyle name="Komórka połączona 2" xfId="432" xr:uid="{00000000-0005-0000-0000-0000AA010000}"/>
    <cellStyle name="Komórka połączona 3" xfId="433" xr:uid="{00000000-0005-0000-0000-0000AB010000}"/>
    <cellStyle name="Komórka połączona 4" xfId="434" xr:uid="{00000000-0005-0000-0000-0000AC010000}"/>
    <cellStyle name="Komórka połączona 5" xfId="435" xr:uid="{00000000-0005-0000-0000-0000AD010000}"/>
    <cellStyle name="Komórka połączona 6" xfId="436" xr:uid="{00000000-0005-0000-0000-0000AE010000}"/>
    <cellStyle name="Komórka połączona 7" xfId="437" xr:uid="{00000000-0005-0000-0000-0000AF010000}"/>
    <cellStyle name="Komórka połączona 8" xfId="438" xr:uid="{00000000-0005-0000-0000-0000B0010000}"/>
    <cellStyle name="Komórka połączona 9" xfId="439" xr:uid="{00000000-0005-0000-0000-0000B1010000}"/>
    <cellStyle name="Komórka zaznaczona 2" xfId="440" xr:uid="{00000000-0005-0000-0000-0000B2010000}"/>
    <cellStyle name="Komórka zaznaczona 2 2" xfId="1911" xr:uid="{B52CEDAA-8629-4AE5-A83C-34B497C4D5EA}"/>
    <cellStyle name="Komórka zaznaczona 3" xfId="441" xr:uid="{00000000-0005-0000-0000-0000B3010000}"/>
    <cellStyle name="Komórka zaznaczona 3 2" xfId="1912" xr:uid="{565122E5-4A97-4E77-801B-353E46E1B563}"/>
    <cellStyle name="Komórka zaznaczona 4" xfId="442" xr:uid="{00000000-0005-0000-0000-0000B4010000}"/>
    <cellStyle name="Komórka zaznaczona 4 2" xfId="1913" xr:uid="{A6BD6235-84AD-43A0-9B71-C6D2B76C3141}"/>
    <cellStyle name="Komórka zaznaczona 5" xfId="443" xr:uid="{00000000-0005-0000-0000-0000B5010000}"/>
    <cellStyle name="Komórka zaznaczona 5 2" xfId="1914" xr:uid="{A5D205B8-255F-46B0-AD7B-100F5EB91B54}"/>
    <cellStyle name="Komórka zaznaczona 6" xfId="444" xr:uid="{00000000-0005-0000-0000-0000B6010000}"/>
    <cellStyle name="Komórka zaznaczona 6 2" xfId="1915" xr:uid="{8FA65FDB-B9C4-4C61-A12E-1C518BBFD1AC}"/>
    <cellStyle name="Komórka zaznaczona 7" xfId="445" xr:uid="{00000000-0005-0000-0000-0000B7010000}"/>
    <cellStyle name="Komórka zaznaczona 7 2" xfId="1916" xr:uid="{4594B6DF-B2C9-4F49-8815-34C403BAF594}"/>
    <cellStyle name="Komórka zaznaczona 8" xfId="446" xr:uid="{00000000-0005-0000-0000-0000B8010000}"/>
    <cellStyle name="Komórka zaznaczona 8 2" xfId="1917" xr:uid="{7694FEF3-7A1A-485B-9DC8-06401D57A32A}"/>
    <cellStyle name="Komórka zaznaczona 9" xfId="447" xr:uid="{00000000-0005-0000-0000-0000B9010000}"/>
    <cellStyle name="Komórka zaznaczona 9 2" xfId="1918" xr:uid="{AF5F36BC-A260-4653-93EC-25C38640F66D}"/>
    <cellStyle name="Liczbowy" xfId="448" xr:uid="{00000000-0005-0000-0000-0000BA010000}"/>
    <cellStyle name="lp" xfId="449" xr:uid="{00000000-0005-0000-0000-0000BB010000}"/>
    <cellStyle name="Millares [0]_Aparcamiento Arfe" xfId="450" xr:uid="{00000000-0005-0000-0000-0000BC010000}"/>
    <cellStyle name="Milliers_Synthese Offre" xfId="451" xr:uid="{00000000-0005-0000-0000-0000BD010000}"/>
    <cellStyle name="Moneda_Bridge" xfId="452" xr:uid="{00000000-0005-0000-0000-0000BE010000}"/>
    <cellStyle name="Mój" xfId="453" xr:uid="{00000000-0005-0000-0000-0000BF010000}"/>
    <cellStyle name="Mój 2" xfId="1919" xr:uid="{896EC689-5B86-4672-8F72-37629D3A1059}"/>
    <cellStyle name="Mój2" xfId="454" xr:uid="{00000000-0005-0000-0000-0000C0010000}"/>
    <cellStyle name="Mój2 2" xfId="1920" xr:uid="{64A428CE-8C9F-44E0-AF5B-327A719124DC}"/>
    <cellStyle name="n glowny" xfId="455" xr:uid="{00000000-0005-0000-0000-0000C1010000}"/>
    <cellStyle name="n glowny 2" xfId="1921" xr:uid="{978DD40A-7D4E-475F-9A44-0FAF76796B74}"/>
    <cellStyle name="nagl szary" xfId="456" xr:uid="{00000000-0005-0000-0000-0000C2010000}"/>
    <cellStyle name="nagl szary 2" xfId="1922" xr:uid="{12089111-8480-486D-8423-12A7BE5177DF}"/>
    <cellStyle name="Nagłówek 1 2" xfId="457" xr:uid="{00000000-0005-0000-0000-0000C3010000}"/>
    <cellStyle name="Nagłówek 1 3" xfId="458" xr:uid="{00000000-0005-0000-0000-0000C4010000}"/>
    <cellStyle name="Nagłówek 1 4" xfId="459" xr:uid="{00000000-0005-0000-0000-0000C5010000}"/>
    <cellStyle name="Nagłówek 1 5" xfId="460" xr:uid="{00000000-0005-0000-0000-0000C6010000}"/>
    <cellStyle name="Nagłówek 1 6" xfId="461" xr:uid="{00000000-0005-0000-0000-0000C7010000}"/>
    <cellStyle name="Nagłówek 1 7" xfId="462" xr:uid="{00000000-0005-0000-0000-0000C8010000}"/>
    <cellStyle name="Nagłówek 1 8" xfId="463" xr:uid="{00000000-0005-0000-0000-0000C9010000}"/>
    <cellStyle name="Nagłówek 1 9" xfId="464" xr:uid="{00000000-0005-0000-0000-0000CA010000}"/>
    <cellStyle name="Nagłówek 2 2" xfId="465" xr:uid="{00000000-0005-0000-0000-0000CB010000}"/>
    <cellStyle name="Nagłówek 2 3" xfId="466" xr:uid="{00000000-0005-0000-0000-0000CC010000}"/>
    <cellStyle name="Nagłówek 2 4" xfId="467" xr:uid="{00000000-0005-0000-0000-0000CD010000}"/>
    <cellStyle name="Nagłówek 2 5" xfId="468" xr:uid="{00000000-0005-0000-0000-0000CE010000}"/>
    <cellStyle name="Nagłówek 2 6" xfId="469" xr:uid="{00000000-0005-0000-0000-0000CF010000}"/>
    <cellStyle name="Nagłówek 2 7" xfId="470" xr:uid="{00000000-0005-0000-0000-0000D0010000}"/>
    <cellStyle name="Nagłówek 2 8" xfId="471" xr:uid="{00000000-0005-0000-0000-0000D1010000}"/>
    <cellStyle name="Nagłówek 2 9" xfId="472" xr:uid="{00000000-0005-0000-0000-0000D2010000}"/>
    <cellStyle name="Nagłówek 3 2" xfId="473" xr:uid="{00000000-0005-0000-0000-0000D3010000}"/>
    <cellStyle name="Nagłówek 3 3" xfId="474" xr:uid="{00000000-0005-0000-0000-0000D4010000}"/>
    <cellStyle name="Nagłówek 3 4" xfId="475" xr:uid="{00000000-0005-0000-0000-0000D5010000}"/>
    <cellStyle name="Nagłówek 3 5" xfId="476" xr:uid="{00000000-0005-0000-0000-0000D6010000}"/>
    <cellStyle name="Nagłówek 3 6" xfId="477" xr:uid="{00000000-0005-0000-0000-0000D7010000}"/>
    <cellStyle name="Nagłówek 3 7" xfId="478" xr:uid="{00000000-0005-0000-0000-0000D8010000}"/>
    <cellStyle name="Nagłówek 3 8" xfId="479" xr:uid="{00000000-0005-0000-0000-0000D9010000}"/>
    <cellStyle name="Nagłówek 3 9" xfId="480" xr:uid="{00000000-0005-0000-0000-0000DA010000}"/>
    <cellStyle name="Nagłówek 4 2" xfId="481" xr:uid="{00000000-0005-0000-0000-0000DB010000}"/>
    <cellStyle name="Nagłówek 4 3" xfId="482" xr:uid="{00000000-0005-0000-0000-0000DC010000}"/>
    <cellStyle name="Nagłówek 4 4" xfId="483" xr:uid="{00000000-0005-0000-0000-0000DD010000}"/>
    <cellStyle name="Nagłówek 4 5" xfId="484" xr:uid="{00000000-0005-0000-0000-0000DE010000}"/>
    <cellStyle name="Nagłówek 4 6" xfId="485" xr:uid="{00000000-0005-0000-0000-0000DF010000}"/>
    <cellStyle name="Nagłówek 4 7" xfId="486" xr:uid="{00000000-0005-0000-0000-0000E0010000}"/>
    <cellStyle name="Nagłówek 4 8" xfId="487" xr:uid="{00000000-0005-0000-0000-0000E1010000}"/>
    <cellStyle name="Nagłówek 4 9" xfId="488" xr:uid="{00000000-0005-0000-0000-0000E2010000}"/>
    <cellStyle name="Neutral" xfId="489" xr:uid="{00000000-0005-0000-0000-0000E3010000}"/>
    <cellStyle name="Neutral 2" xfId="1923" xr:uid="{311B2FA5-7246-488D-BE09-73B0B23FA9E0}"/>
    <cellStyle name="Neutralne 2" xfId="490" xr:uid="{00000000-0005-0000-0000-0000E4010000}"/>
    <cellStyle name="Neutralne 2 2" xfId="1924" xr:uid="{93E98C7A-9490-4AF8-9BB1-9C4894B4755E}"/>
    <cellStyle name="Neutralne 3" xfId="491" xr:uid="{00000000-0005-0000-0000-0000E5010000}"/>
    <cellStyle name="Neutralne 3 2" xfId="1925" xr:uid="{956D705F-08DA-427B-89FF-45BC7F41F7B8}"/>
    <cellStyle name="Neutralne 4" xfId="492" xr:uid="{00000000-0005-0000-0000-0000E6010000}"/>
    <cellStyle name="Neutralne 4 2" xfId="1926" xr:uid="{E068F492-86CA-46E4-89CD-ED22776C967E}"/>
    <cellStyle name="Neutralne 5" xfId="493" xr:uid="{00000000-0005-0000-0000-0000E7010000}"/>
    <cellStyle name="Neutralne 5 2" xfId="1927" xr:uid="{C2D97FCA-BA54-421C-91EF-31CD7BA071AA}"/>
    <cellStyle name="Neutralne 6" xfId="494" xr:uid="{00000000-0005-0000-0000-0000E8010000}"/>
    <cellStyle name="Neutralne 6 2" xfId="1928" xr:uid="{C9006B49-A67D-4E2B-96C4-A19BE9CB71D1}"/>
    <cellStyle name="Neutralne 7" xfId="495" xr:uid="{00000000-0005-0000-0000-0000E9010000}"/>
    <cellStyle name="Neutralne 7 2" xfId="1929" xr:uid="{88853CAB-E445-416B-AB85-A5821AFEDBDC}"/>
    <cellStyle name="Neutralne 8" xfId="496" xr:uid="{00000000-0005-0000-0000-0000EA010000}"/>
    <cellStyle name="Neutralne 8 2" xfId="1930" xr:uid="{DDF14C2F-5522-4FB2-9784-25528E78C87E}"/>
    <cellStyle name="Neutralne 9" xfId="497" xr:uid="{00000000-0005-0000-0000-0000EB010000}"/>
    <cellStyle name="Neutralne 9 2" xfId="1931" xr:uid="{2BADCC56-3DC2-49CB-B7A0-F724D62566A7}"/>
    <cellStyle name="No-definido" xfId="498" xr:uid="{00000000-0005-0000-0000-0000EC010000}"/>
    <cellStyle name="No-definido 2" xfId="1932" xr:uid="{59BB23BD-1704-4469-932D-1455045E5762}"/>
    <cellStyle name="None" xfId="499" xr:uid="{00000000-0005-0000-0000-0000ED010000}"/>
    <cellStyle name="None 2" xfId="1933" xr:uid="{7B76DE3E-BCB6-4807-99A9-C0F676983765}"/>
    <cellStyle name="Normal - Style1" xfId="500" xr:uid="{00000000-0005-0000-0000-0000EE010000}"/>
    <cellStyle name="Normal - Style1 2" xfId="1934" xr:uid="{1366094D-7CB3-4392-9125-3ACFF824E2B8}"/>
    <cellStyle name="Normal_!OBLICZE.NIE" xfId="501" xr:uid="{00000000-0005-0000-0000-0000EF010000}"/>
    <cellStyle name="normální_laroux" xfId="502" xr:uid="{00000000-0005-0000-0000-0000F0010000}"/>
    <cellStyle name="Normalny" xfId="0" builtinId="0"/>
    <cellStyle name="Normalny 10" xfId="503" xr:uid="{00000000-0005-0000-0000-0000F2010000}"/>
    <cellStyle name="Normalny 10 2" xfId="504" xr:uid="{00000000-0005-0000-0000-0000F3010000}"/>
    <cellStyle name="Normalny 10 2 2" xfId="505" xr:uid="{00000000-0005-0000-0000-0000F4010000}"/>
    <cellStyle name="Normalny 10 2 2 2" xfId="1321" xr:uid="{320BB964-D3C3-4AF8-B105-B90C24FD3302}"/>
    <cellStyle name="Normalny 10 2 3" xfId="1320" xr:uid="{94C31ACE-F12B-42EB-ABD9-4ED595FE812C}"/>
    <cellStyle name="Normalny 10 2_Koszt_Inw_ZAD_1" xfId="506" xr:uid="{00000000-0005-0000-0000-0000F5010000}"/>
    <cellStyle name="Normalny 10 3" xfId="507" xr:uid="{00000000-0005-0000-0000-0000F6010000}"/>
    <cellStyle name="Normalny 10 3 2" xfId="1322" xr:uid="{63135665-E6D3-41B1-9326-3636AE98D66F}"/>
    <cellStyle name="Normalny 10 4" xfId="1319" xr:uid="{EDA680F3-427D-4CF1-AD85-35A4F0F73798}"/>
    <cellStyle name="Normalny 10_Koszt_Inw_ZAD_1" xfId="508" xr:uid="{00000000-0005-0000-0000-0000F7010000}"/>
    <cellStyle name="Normalny 100" xfId="509" xr:uid="{00000000-0005-0000-0000-0000F8010000}"/>
    <cellStyle name="Normalny 101" xfId="510" xr:uid="{00000000-0005-0000-0000-0000F9010000}"/>
    <cellStyle name="Normalny 102" xfId="511" xr:uid="{00000000-0005-0000-0000-0000FA010000}"/>
    <cellStyle name="Normalny 103" xfId="512" xr:uid="{00000000-0005-0000-0000-0000FB010000}"/>
    <cellStyle name="Normalny 104" xfId="513" xr:uid="{00000000-0005-0000-0000-0000FC010000}"/>
    <cellStyle name="Normalny 105" xfId="514" xr:uid="{00000000-0005-0000-0000-0000FD010000}"/>
    <cellStyle name="Normalny 106" xfId="515" xr:uid="{00000000-0005-0000-0000-0000FE010000}"/>
    <cellStyle name="Normalny 107" xfId="516" xr:uid="{00000000-0005-0000-0000-0000FF010000}"/>
    <cellStyle name="Normalny 108" xfId="517" xr:uid="{00000000-0005-0000-0000-000000020000}"/>
    <cellStyle name="Normalny 109" xfId="518" xr:uid="{00000000-0005-0000-0000-000001020000}"/>
    <cellStyle name="Normalny 11" xfId="519" xr:uid="{00000000-0005-0000-0000-000002020000}"/>
    <cellStyle name="Normalny 11 2" xfId="520" xr:uid="{00000000-0005-0000-0000-000003020000}"/>
    <cellStyle name="Normalny 11 2 2" xfId="1324" xr:uid="{B2708D3E-8C3F-469E-8A9A-893355CCD41C}"/>
    <cellStyle name="Normalny 11 3" xfId="1323" xr:uid="{695B7165-7270-4AE7-8B4E-EE78743E49CD}"/>
    <cellStyle name="Normalny 11_Koszt_Inw_ZAD_1" xfId="521" xr:uid="{00000000-0005-0000-0000-000004020000}"/>
    <cellStyle name="Normalny 110" xfId="522" xr:uid="{00000000-0005-0000-0000-000005020000}"/>
    <cellStyle name="Normalny 111" xfId="523" xr:uid="{00000000-0005-0000-0000-000006020000}"/>
    <cellStyle name="Normalny 112" xfId="524" xr:uid="{00000000-0005-0000-0000-000007020000}"/>
    <cellStyle name="Normalny 113" xfId="525" xr:uid="{00000000-0005-0000-0000-000008020000}"/>
    <cellStyle name="Normalny 114" xfId="526" xr:uid="{00000000-0005-0000-0000-000009020000}"/>
    <cellStyle name="Normalny 114 2" xfId="1935" xr:uid="{97AC0B95-7932-420D-A645-36F8B3EF7E64}"/>
    <cellStyle name="Normalny 115" xfId="1309" xr:uid="{75396F5A-C060-4808-98FA-293FC31CAB17}"/>
    <cellStyle name="Normalny 115 2" xfId="1936" xr:uid="{B196E2F0-EB2E-4E40-B770-ADF731A81AD6}"/>
    <cellStyle name="Normalny 116" xfId="527" xr:uid="{00000000-0005-0000-0000-00000A020000}"/>
    <cellStyle name="Normalny 117" xfId="528" xr:uid="{00000000-0005-0000-0000-00000B020000}"/>
    <cellStyle name="Normalny 118" xfId="529" xr:uid="{00000000-0005-0000-0000-00000C020000}"/>
    <cellStyle name="Normalny 119" xfId="530" xr:uid="{00000000-0005-0000-0000-00000D020000}"/>
    <cellStyle name="Normalny 12" xfId="531" xr:uid="{00000000-0005-0000-0000-00000E020000}"/>
    <cellStyle name="Normalny 12 2" xfId="532" xr:uid="{00000000-0005-0000-0000-00000F020000}"/>
    <cellStyle name="Normalny 12 2 2" xfId="1326" xr:uid="{A460A6A0-D43B-4067-9214-EB91DDDB6E2B}"/>
    <cellStyle name="Normalny 12 3" xfId="1325" xr:uid="{3AF23073-B06D-4846-A58D-4CD11102D6DC}"/>
    <cellStyle name="Normalny 12_Koszt_Inw_ZAD_1" xfId="533" xr:uid="{00000000-0005-0000-0000-000010020000}"/>
    <cellStyle name="Normalny 120" xfId="534" xr:uid="{00000000-0005-0000-0000-000011020000}"/>
    <cellStyle name="Normalny 121" xfId="535" xr:uid="{00000000-0005-0000-0000-000012020000}"/>
    <cellStyle name="Normalny 122" xfId="536" xr:uid="{00000000-0005-0000-0000-000013020000}"/>
    <cellStyle name="Normalny 123" xfId="537" xr:uid="{00000000-0005-0000-0000-000014020000}"/>
    <cellStyle name="Normalny 124" xfId="538" xr:uid="{00000000-0005-0000-0000-000015020000}"/>
    <cellStyle name="Normalny 125" xfId="539" xr:uid="{00000000-0005-0000-0000-000016020000}"/>
    <cellStyle name="Normalny 126" xfId="540" xr:uid="{00000000-0005-0000-0000-000017020000}"/>
    <cellStyle name="Normalny 127" xfId="541" xr:uid="{00000000-0005-0000-0000-000018020000}"/>
    <cellStyle name="Normalny 128" xfId="542" xr:uid="{00000000-0005-0000-0000-000019020000}"/>
    <cellStyle name="Normalny 129" xfId="543" xr:uid="{00000000-0005-0000-0000-00001A020000}"/>
    <cellStyle name="Normalny 13" xfId="544" xr:uid="{00000000-0005-0000-0000-00001B020000}"/>
    <cellStyle name="Normalny 13 2" xfId="545" xr:uid="{00000000-0005-0000-0000-00001C020000}"/>
    <cellStyle name="Normalny 13 2 2" xfId="1328" xr:uid="{F230CCA4-A6CA-4A48-AB19-63A7FEFCAF20}"/>
    <cellStyle name="Normalny 13 3" xfId="1327" xr:uid="{29EF502E-FCFF-4A27-8827-0A7FAA09B9A4}"/>
    <cellStyle name="Normalny 13_Koszt_Inw_ZAD_1" xfId="546" xr:uid="{00000000-0005-0000-0000-00001D020000}"/>
    <cellStyle name="Normalny 130" xfId="547" xr:uid="{00000000-0005-0000-0000-00001E020000}"/>
    <cellStyle name="Normalny 131" xfId="548" xr:uid="{00000000-0005-0000-0000-00001F020000}"/>
    <cellStyle name="Normalny 132" xfId="549" xr:uid="{00000000-0005-0000-0000-000020020000}"/>
    <cellStyle name="Normalny 133" xfId="550" xr:uid="{00000000-0005-0000-0000-000021020000}"/>
    <cellStyle name="Normalny 134" xfId="551" xr:uid="{00000000-0005-0000-0000-000022020000}"/>
    <cellStyle name="Normalny 135" xfId="552" xr:uid="{00000000-0005-0000-0000-000023020000}"/>
    <cellStyle name="Normalny 136" xfId="553" xr:uid="{00000000-0005-0000-0000-000024020000}"/>
    <cellStyle name="Normalny 137" xfId="554" xr:uid="{00000000-0005-0000-0000-000025020000}"/>
    <cellStyle name="Normalny 138" xfId="555" xr:uid="{00000000-0005-0000-0000-000026020000}"/>
    <cellStyle name="Normalny 139" xfId="556" xr:uid="{00000000-0005-0000-0000-000027020000}"/>
    <cellStyle name="Normalny 14" xfId="557" xr:uid="{00000000-0005-0000-0000-000028020000}"/>
    <cellStyle name="Normalny 14 2" xfId="558" xr:uid="{00000000-0005-0000-0000-000029020000}"/>
    <cellStyle name="Normalny 14 2 2" xfId="1330" xr:uid="{6677D047-A6E1-4485-9DE6-3E473AEBFB23}"/>
    <cellStyle name="Normalny 14 3" xfId="1329" xr:uid="{4FABAC69-782C-430A-863D-BAAF5982F515}"/>
    <cellStyle name="Normalny 14_Koszt_Inw_ZAD_1" xfId="559" xr:uid="{00000000-0005-0000-0000-00002A020000}"/>
    <cellStyle name="Normalny 140" xfId="560" xr:uid="{00000000-0005-0000-0000-00002B020000}"/>
    <cellStyle name="Normalny 141" xfId="561" xr:uid="{00000000-0005-0000-0000-00002C020000}"/>
    <cellStyle name="Normalny 142" xfId="562" xr:uid="{00000000-0005-0000-0000-00002D020000}"/>
    <cellStyle name="Normalny 143" xfId="563" xr:uid="{00000000-0005-0000-0000-00002E020000}"/>
    <cellStyle name="Normalny 144" xfId="564" xr:uid="{00000000-0005-0000-0000-00002F020000}"/>
    <cellStyle name="Normalny 145" xfId="565" xr:uid="{00000000-0005-0000-0000-000030020000}"/>
    <cellStyle name="Normalny 146" xfId="566" xr:uid="{00000000-0005-0000-0000-000031020000}"/>
    <cellStyle name="Normalny 147" xfId="567" xr:uid="{00000000-0005-0000-0000-000032020000}"/>
    <cellStyle name="Normalny 148" xfId="568" xr:uid="{00000000-0005-0000-0000-000033020000}"/>
    <cellStyle name="Normalny 149" xfId="569" xr:uid="{00000000-0005-0000-0000-000034020000}"/>
    <cellStyle name="Normalny 15" xfId="570" xr:uid="{00000000-0005-0000-0000-000035020000}"/>
    <cellStyle name="Normalny 15 2" xfId="571" xr:uid="{00000000-0005-0000-0000-000036020000}"/>
    <cellStyle name="Normalny 15 2 2" xfId="1332" xr:uid="{CA56D72C-E7CB-4CE2-BD5A-D0605500178B}"/>
    <cellStyle name="Normalny 15 3" xfId="1331" xr:uid="{E4F27775-C546-4484-866A-1F5077BFE792}"/>
    <cellStyle name="Normalny 15_Koszt_Inw_ZAD_1" xfId="572" xr:uid="{00000000-0005-0000-0000-000037020000}"/>
    <cellStyle name="Normalny 150" xfId="573" xr:uid="{00000000-0005-0000-0000-000038020000}"/>
    <cellStyle name="Normalny 151" xfId="574" xr:uid="{00000000-0005-0000-0000-000039020000}"/>
    <cellStyle name="Normalny 152" xfId="575" xr:uid="{00000000-0005-0000-0000-00003A020000}"/>
    <cellStyle name="Normalny 153" xfId="576" xr:uid="{00000000-0005-0000-0000-00003B020000}"/>
    <cellStyle name="Normalny 154" xfId="577" xr:uid="{00000000-0005-0000-0000-00003C020000}"/>
    <cellStyle name="Normalny 155" xfId="578" xr:uid="{00000000-0005-0000-0000-00003D020000}"/>
    <cellStyle name="Normalny 156" xfId="579" xr:uid="{00000000-0005-0000-0000-00003E020000}"/>
    <cellStyle name="Normalny 157" xfId="580" xr:uid="{00000000-0005-0000-0000-00003F020000}"/>
    <cellStyle name="Normalny 158" xfId="581" xr:uid="{00000000-0005-0000-0000-000040020000}"/>
    <cellStyle name="Normalny 159" xfId="582" xr:uid="{00000000-0005-0000-0000-000041020000}"/>
    <cellStyle name="Normalny 16" xfId="583" xr:uid="{00000000-0005-0000-0000-000042020000}"/>
    <cellStyle name="Normalny 16 2" xfId="584" xr:uid="{00000000-0005-0000-0000-000043020000}"/>
    <cellStyle name="Normalny 16 2 2" xfId="1334" xr:uid="{CAA80675-7D9A-4212-8D07-F37FBEAEDEAE}"/>
    <cellStyle name="Normalny 16 3" xfId="1333" xr:uid="{48C3DF00-7F75-4BB4-A30F-03BF42C4571D}"/>
    <cellStyle name="Normalny 16_Koszt_Inw_ZAD_1" xfId="585" xr:uid="{00000000-0005-0000-0000-000044020000}"/>
    <cellStyle name="Normalny 160" xfId="586" xr:uid="{00000000-0005-0000-0000-000045020000}"/>
    <cellStyle name="Normalny 161" xfId="587" xr:uid="{00000000-0005-0000-0000-000046020000}"/>
    <cellStyle name="Normalny 162" xfId="588" xr:uid="{00000000-0005-0000-0000-000047020000}"/>
    <cellStyle name="Normalny 163" xfId="589" xr:uid="{00000000-0005-0000-0000-000048020000}"/>
    <cellStyle name="Normalny 164" xfId="590" xr:uid="{00000000-0005-0000-0000-000049020000}"/>
    <cellStyle name="Normalny 165" xfId="591" xr:uid="{00000000-0005-0000-0000-00004A020000}"/>
    <cellStyle name="Normalny 166" xfId="592" xr:uid="{00000000-0005-0000-0000-00004B020000}"/>
    <cellStyle name="Normalny 167" xfId="593" xr:uid="{00000000-0005-0000-0000-00004C020000}"/>
    <cellStyle name="Normalny 168" xfId="594" xr:uid="{00000000-0005-0000-0000-00004D020000}"/>
    <cellStyle name="Normalny 169" xfId="595" xr:uid="{00000000-0005-0000-0000-00004E020000}"/>
    <cellStyle name="Normalny 17" xfId="596" xr:uid="{00000000-0005-0000-0000-00004F020000}"/>
    <cellStyle name="Normalny 17 2" xfId="597" xr:uid="{00000000-0005-0000-0000-000050020000}"/>
    <cellStyle name="Normalny 17 2 2" xfId="1336" xr:uid="{53E385D8-8413-4F17-AC62-D2596D0AB0E2}"/>
    <cellStyle name="Normalny 17 3" xfId="1335" xr:uid="{C13EA03A-8BC3-47ED-8D07-A65F7FFF1887}"/>
    <cellStyle name="Normalny 17_Koszt_Inw_ZAD_1" xfId="598" xr:uid="{00000000-0005-0000-0000-000051020000}"/>
    <cellStyle name="Normalny 170" xfId="599" xr:uid="{00000000-0005-0000-0000-000052020000}"/>
    <cellStyle name="Normalny 171" xfId="600" xr:uid="{00000000-0005-0000-0000-000053020000}"/>
    <cellStyle name="Normalny 172" xfId="601" xr:uid="{00000000-0005-0000-0000-000054020000}"/>
    <cellStyle name="Normalny 173" xfId="602" xr:uid="{00000000-0005-0000-0000-000055020000}"/>
    <cellStyle name="Normalny 174" xfId="603" xr:uid="{00000000-0005-0000-0000-000056020000}"/>
    <cellStyle name="Normalny 175" xfId="604" xr:uid="{00000000-0005-0000-0000-000057020000}"/>
    <cellStyle name="Normalny 176" xfId="605" xr:uid="{00000000-0005-0000-0000-000058020000}"/>
    <cellStyle name="Normalny 177" xfId="606" xr:uid="{00000000-0005-0000-0000-000059020000}"/>
    <cellStyle name="Normalny 178" xfId="607" xr:uid="{00000000-0005-0000-0000-00005A020000}"/>
    <cellStyle name="Normalny 179" xfId="608" xr:uid="{00000000-0005-0000-0000-00005B020000}"/>
    <cellStyle name="Normalny 18" xfId="609" xr:uid="{00000000-0005-0000-0000-00005C020000}"/>
    <cellStyle name="Normalny 18 2" xfId="610" xr:uid="{00000000-0005-0000-0000-00005D020000}"/>
    <cellStyle name="Normalny 18 2 2" xfId="1338" xr:uid="{DD90061E-2E97-49CE-AE5D-F8B91F3B0BAF}"/>
    <cellStyle name="Normalny 18 3" xfId="1337" xr:uid="{0613E6FF-2734-4B76-AA81-45A60E1B48AA}"/>
    <cellStyle name="Normalny 18_Koszt_Inw_ZAD_1" xfId="611" xr:uid="{00000000-0005-0000-0000-00005E020000}"/>
    <cellStyle name="Normalny 180" xfId="612" xr:uid="{00000000-0005-0000-0000-00005F020000}"/>
    <cellStyle name="Normalny 181" xfId="613" xr:uid="{00000000-0005-0000-0000-000060020000}"/>
    <cellStyle name="Normalny 182" xfId="614" xr:uid="{00000000-0005-0000-0000-000061020000}"/>
    <cellStyle name="Normalny 183" xfId="615" xr:uid="{00000000-0005-0000-0000-000062020000}"/>
    <cellStyle name="Normalny 184" xfId="616" xr:uid="{00000000-0005-0000-0000-000063020000}"/>
    <cellStyle name="Normalny 185" xfId="617" xr:uid="{00000000-0005-0000-0000-000064020000}"/>
    <cellStyle name="Normalny 186" xfId="618" xr:uid="{00000000-0005-0000-0000-000065020000}"/>
    <cellStyle name="Normalny 187" xfId="619" xr:uid="{00000000-0005-0000-0000-000066020000}"/>
    <cellStyle name="Normalny 188" xfId="620" xr:uid="{00000000-0005-0000-0000-000067020000}"/>
    <cellStyle name="Normalny 189" xfId="621" xr:uid="{00000000-0005-0000-0000-000068020000}"/>
    <cellStyle name="Normalny 19" xfId="622" xr:uid="{00000000-0005-0000-0000-000069020000}"/>
    <cellStyle name="Normalny 19 2" xfId="623" xr:uid="{00000000-0005-0000-0000-00006A020000}"/>
    <cellStyle name="Normalny 19 2 2" xfId="1340" xr:uid="{DA280873-53BF-4AC5-9B9E-EB4A2A58116C}"/>
    <cellStyle name="Normalny 19 3" xfId="1339" xr:uid="{C707EACC-7EC4-4C18-9C66-9B594E343B62}"/>
    <cellStyle name="Normalny 19_Koszt_Inw_ZAD_1" xfId="624" xr:uid="{00000000-0005-0000-0000-00006B020000}"/>
    <cellStyle name="Normalny 190" xfId="1480" xr:uid="{B552AA81-868F-42A8-9C51-EA03969C5350}"/>
    <cellStyle name="Normalny 190 2" xfId="1937" xr:uid="{C62B9FA9-2B4F-465B-ACC3-83EC693117ED}"/>
    <cellStyle name="Normalny 191" xfId="625" xr:uid="{00000000-0005-0000-0000-00006C020000}"/>
    <cellStyle name="Normalny 192" xfId="626" xr:uid="{00000000-0005-0000-0000-00006D020000}"/>
    <cellStyle name="Normalny 193" xfId="627" xr:uid="{00000000-0005-0000-0000-00006E020000}"/>
    <cellStyle name="Normalny 194" xfId="628" xr:uid="{00000000-0005-0000-0000-00006F020000}"/>
    <cellStyle name="Normalny 195" xfId="629" xr:uid="{00000000-0005-0000-0000-000070020000}"/>
    <cellStyle name="Normalny 196" xfId="630" xr:uid="{00000000-0005-0000-0000-000071020000}"/>
    <cellStyle name="Normalny 197" xfId="631" xr:uid="{00000000-0005-0000-0000-000072020000}"/>
    <cellStyle name="Normalny 198" xfId="632" xr:uid="{00000000-0005-0000-0000-000073020000}"/>
    <cellStyle name="Normalny 199" xfId="633" xr:uid="{00000000-0005-0000-0000-000074020000}"/>
    <cellStyle name="Normalny 2" xfId="1" xr:uid="{00000000-0005-0000-0000-000075020000}"/>
    <cellStyle name="Normalny 2 10" xfId="634" xr:uid="{00000000-0005-0000-0000-000076020000}"/>
    <cellStyle name="Normalny 2 10 2" xfId="1939" xr:uid="{CD6C337E-9FC2-4B17-B11F-C081B3CB5220}"/>
    <cellStyle name="Normalny 2 100" xfId="635" xr:uid="{00000000-0005-0000-0000-000077020000}"/>
    <cellStyle name="Normalny 2 100 2" xfId="1940" xr:uid="{26985913-DD7E-40A5-B847-6DA358C4DA2E}"/>
    <cellStyle name="Normalny 2 101" xfId="636" xr:uid="{00000000-0005-0000-0000-000078020000}"/>
    <cellStyle name="Normalny 2 101 2" xfId="1941" xr:uid="{5411D3F5-856D-4141-88AC-17E518F93FF2}"/>
    <cellStyle name="Normalny 2 102" xfId="637" xr:uid="{00000000-0005-0000-0000-000079020000}"/>
    <cellStyle name="Normalny 2 102 2" xfId="1942" xr:uid="{C01BFC1B-BC2D-48CE-BFF2-46E999367A20}"/>
    <cellStyle name="Normalny 2 103" xfId="638" xr:uid="{00000000-0005-0000-0000-00007A020000}"/>
    <cellStyle name="Normalny 2 103 2" xfId="1943" xr:uid="{7F9E1FA3-3693-45CF-8CC1-3FDB2F79A3EC}"/>
    <cellStyle name="Normalny 2 104" xfId="639" xr:uid="{00000000-0005-0000-0000-00007B020000}"/>
    <cellStyle name="Normalny 2 104 2" xfId="1944" xr:uid="{23E9968D-DBB4-4882-8932-CAE6751BD6D9}"/>
    <cellStyle name="Normalny 2 105" xfId="640" xr:uid="{00000000-0005-0000-0000-00007C020000}"/>
    <cellStyle name="Normalny 2 105 2" xfId="1945" xr:uid="{20831D67-788C-48C8-AF3A-14811C5D380E}"/>
    <cellStyle name="Normalny 2 106" xfId="641" xr:uid="{00000000-0005-0000-0000-00007D020000}"/>
    <cellStyle name="Normalny 2 106 2" xfId="1946" xr:uid="{316DE8AE-CE01-47D7-B7FF-0E7510CD224D}"/>
    <cellStyle name="Normalny 2 107" xfId="642" xr:uid="{00000000-0005-0000-0000-00007E020000}"/>
    <cellStyle name="Normalny 2 107 2" xfId="1947" xr:uid="{6A5D10AD-1F92-457F-BE0C-D6F15E1A195A}"/>
    <cellStyle name="Normalny 2 108" xfId="643" xr:uid="{00000000-0005-0000-0000-00007F020000}"/>
    <cellStyle name="Normalny 2 108 2" xfId="1948" xr:uid="{523E8BAC-08F0-463D-9DAA-6091D0D84782}"/>
    <cellStyle name="Normalny 2 109" xfId="644" xr:uid="{00000000-0005-0000-0000-000080020000}"/>
    <cellStyle name="Normalny 2 109 2" xfId="1949" xr:uid="{B12ED25B-E3A4-4D92-838B-0BD0AB9CC509}"/>
    <cellStyle name="Normalny 2 11" xfId="645" xr:uid="{00000000-0005-0000-0000-000081020000}"/>
    <cellStyle name="Normalny 2 11 2" xfId="1950" xr:uid="{5EF5E745-051D-4967-9357-FF0380FD0E78}"/>
    <cellStyle name="Normalny 2 110" xfId="646" xr:uid="{00000000-0005-0000-0000-000082020000}"/>
    <cellStyle name="Normalny 2 110 2" xfId="1951" xr:uid="{2D0D9822-71F6-44C2-AE69-9392491723ED}"/>
    <cellStyle name="Normalny 2 111" xfId="647" xr:uid="{00000000-0005-0000-0000-000083020000}"/>
    <cellStyle name="Normalny 2 111 2" xfId="1952" xr:uid="{F94FBD29-AF8F-4A6F-866C-9E23FDC7D03C}"/>
    <cellStyle name="Normalny 2 112" xfId="648" xr:uid="{00000000-0005-0000-0000-000084020000}"/>
    <cellStyle name="Normalny 2 112 2" xfId="1953" xr:uid="{AE286974-2081-48BD-8168-12603C125457}"/>
    <cellStyle name="Normalny 2 113" xfId="649" xr:uid="{00000000-0005-0000-0000-000085020000}"/>
    <cellStyle name="Normalny 2 113 2" xfId="1954" xr:uid="{7DD101B2-6A3D-4326-A0C1-171EE510BD9F}"/>
    <cellStyle name="Normalny 2 114" xfId="650" xr:uid="{00000000-0005-0000-0000-000086020000}"/>
    <cellStyle name="Normalny 2 114 2" xfId="1955" xr:uid="{F2148573-0A0B-463D-8417-6055482910D8}"/>
    <cellStyle name="Normalny 2 115" xfId="651" xr:uid="{00000000-0005-0000-0000-000087020000}"/>
    <cellStyle name="Normalny 2 115 2" xfId="1956" xr:uid="{DE8179F0-36B1-4B21-A979-3CE0CE1459E6}"/>
    <cellStyle name="Normalny 2 116" xfId="652" xr:uid="{00000000-0005-0000-0000-000088020000}"/>
    <cellStyle name="Normalny 2 116 2" xfId="1957" xr:uid="{4D4C5B4C-68F7-4031-B66C-4917E44C103E}"/>
    <cellStyle name="Normalny 2 117" xfId="653" xr:uid="{00000000-0005-0000-0000-000089020000}"/>
    <cellStyle name="Normalny 2 117 2" xfId="1958" xr:uid="{849DCEFD-B580-4D8E-A957-CA1F58AE1E2E}"/>
    <cellStyle name="Normalny 2 118" xfId="654" xr:uid="{00000000-0005-0000-0000-00008A020000}"/>
    <cellStyle name="Normalny 2 118 2" xfId="1959" xr:uid="{E010C879-0761-4C7A-B8AF-1F6868252812}"/>
    <cellStyle name="Normalny 2 119" xfId="655" xr:uid="{00000000-0005-0000-0000-00008B020000}"/>
    <cellStyle name="Normalny 2 119 2" xfId="1960" xr:uid="{B800DBEF-1033-4FAA-BE3A-702555436588}"/>
    <cellStyle name="Normalny 2 12" xfId="656" xr:uid="{00000000-0005-0000-0000-00008C020000}"/>
    <cellStyle name="Normalny 2 12 2" xfId="1961" xr:uid="{4B90C87C-10BA-4781-A814-DC5502CA4CA9}"/>
    <cellStyle name="Normalny 2 120" xfId="657" xr:uid="{00000000-0005-0000-0000-00008D020000}"/>
    <cellStyle name="Normalny 2 120 2" xfId="1962" xr:uid="{5CC8AD62-1856-4D82-A534-E3EDF0842C53}"/>
    <cellStyle name="Normalny 2 121" xfId="658" xr:uid="{00000000-0005-0000-0000-00008E020000}"/>
    <cellStyle name="Normalny 2 121 2" xfId="1963" xr:uid="{C5466639-DFB3-4450-9933-3941F92B4F46}"/>
    <cellStyle name="Normalny 2 122" xfId="659" xr:uid="{00000000-0005-0000-0000-00008F020000}"/>
    <cellStyle name="Normalny 2 122 2" xfId="1964" xr:uid="{AB8DD7EE-A723-4090-AD53-9A1A4E53C64E}"/>
    <cellStyle name="Normalny 2 123" xfId="660" xr:uid="{00000000-0005-0000-0000-000090020000}"/>
    <cellStyle name="Normalny 2 123 2" xfId="1965" xr:uid="{A5514BE2-5834-4720-8720-A99C6A8CC9F4}"/>
    <cellStyle name="Normalny 2 124" xfId="661" xr:uid="{00000000-0005-0000-0000-000091020000}"/>
    <cellStyle name="Normalny 2 124 2" xfId="1966" xr:uid="{9C21B26D-67BC-49AF-BE88-FBD2DF65F7C6}"/>
    <cellStyle name="Normalny 2 125" xfId="662" xr:uid="{00000000-0005-0000-0000-000092020000}"/>
    <cellStyle name="Normalny 2 125 2" xfId="1967" xr:uid="{79731B90-550D-4EDF-8ECF-AA7040555BB7}"/>
    <cellStyle name="Normalny 2 126" xfId="663" xr:uid="{00000000-0005-0000-0000-000093020000}"/>
    <cellStyle name="Normalny 2 126 2" xfId="1968" xr:uid="{AB7E303E-0C0A-45DE-AD88-217DAF483275}"/>
    <cellStyle name="Normalny 2 127" xfId="664" xr:uid="{00000000-0005-0000-0000-000094020000}"/>
    <cellStyle name="Normalny 2 127 2" xfId="1969" xr:uid="{190CF8A0-BED8-43E3-8686-A56F39A351E3}"/>
    <cellStyle name="Normalny 2 128" xfId="665" xr:uid="{00000000-0005-0000-0000-000095020000}"/>
    <cellStyle name="Normalny 2 128 2" xfId="1970" xr:uid="{B953BCD5-6729-42CC-BE0A-836C37369446}"/>
    <cellStyle name="Normalny 2 129" xfId="666" xr:uid="{00000000-0005-0000-0000-000096020000}"/>
    <cellStyle name="Normalny 2 129 2" xfId="1971" xr:uid="{FA0BA2E5-5E7E-4B9D-98D6-EBDDD962D407}"/>
    <cellStyle name="Normalny 2 13" xfId="667" xr:uid="{00000000-0005-0000-0000-000097020000}"/>
    <cellStyle name="Normalny 2 13 2" xfId="1972" xr:uid="{59ECE743-C3D2-46F3-935F-92D7B27F106C}"/>
    <cellStyle name="Normalny 2 130" xfId="668" xr:uid="{00000000-0005-0000-0000-000098020000}"/>
    <cellStyle name="Normalny 2 130 2" xfId="1973" xr:uid="{39F11431-6A3C-4945-926D-B69BEA3815B8}"/>
    <cellStyle name="Normalny 2 131" xfId="669" xr:uid="{00000000-0005-0000-0000-000099020000}"/>
    <cellStyle name="Normalny 2 131 2" xfId="1974" xr:uid="{37E9DF36-857B-4CB1-936E-14016A820842}"/>
    <cellStyle name="Normalny 2 132" xfId="670" xr:uid="{00000000-0005-0000-0000-00009A020000}"/>
    <cellStyle name="Normalny 2 132 2" xfId="1975" xr:uid="{7E248BFD-8C98-4181-A5AC-104329FC80AF}"/>
    <cellStyle name="Normalny 2 133" xfId="671" xr:uid="{00000000-0005-0000-0000-00009B020000}"/>
    <cellStyle name="Normalny 2 133 2" xfId="1976" xr:uid="{45CDF801-237B-43B0-8867-0C02D72F8CF0}"/>
    <cellStyle name="Normalny 2 134" xfId="672" xr:uid="{00000000-0005-0000-0000-00009C020000}"/>
    <cellStyle name="Normalny 2 134 2" xfId="1977" xr:uid="{E0D45DEA-C649-4A43-9875-DCB4743A11F4}"/>
    <cellStyle name="Normalny 2 135" xfId="673" xr:uid="{00000000-0005-0000-0000-00009D020000}"/>
    <cellStyle name="Normalny 2 135 2" xfId="1978" xr:uid="{06498AA8-18CD-4700-8DA1-2E6B2376F7DE}"/>
    <cellStyle name="Normalny 2 136" xfId="674" xr:uid="{00000000-0005-0000-0000-00009E020000}"/>
    <cellStyle name="Normalny 2 136 2" xfId="1979" xr:uid="{3B977708-9DDC-4509-8DC9-A39EAFF3BF68}"/>
    <cellStyle name="Normalny 2 137" xfId="675" xr:uid="{00000000-0005-0000-0000-00009F020000}"/>
    <cellStyle name="Normalny 2 137 2" xfId="1980" xr:uid="{F62D43E9-6BAC-4764-BA64-4FEBBEEF6C57}"/>
    <cellStyle name="Normalny 2 138" xfId="676" xr:uid="{00000000-0005-0000-0000-0000A0020000}"/>
    <cellStyle name="Normalny 2 138 2" xfId="1981" xr:uid="{CBE8F92D-B2CC-4662-8E9D-96014320351E}"/>
    <cellStyle name="Normalny 2 139" xfId="677" xr:uid="{00000000-0005-0000-0000-0000A1020000}"/>
    <cellStyle name="Normalny 2 139 2" xfId="1982" xr:uid="{0C6054CF-7E3D-4828-BD93-3FAA3C1B3B4E}"/>
    <cellStyle name="Normalny 2 14" xfId="678" xr:uid="{00000000-0005-0000-0000-0000A2020000}"/>
    <cellStyle name="Normalny 2 14 2" xfId="1983" xr:uid="{415C426E-546D-463D-A139-CCFB52B4E0D6}"/>
    <cellStyle name="Normalny 2 140" xfId="679" xr:uid="{00000000-0005-0000-0000-0000A3020000}"/>
    <cellStyle name="Normalny 2 140 2" xfId="1984" xr:uid="{0E0CDAC1-DE27-4EBF-89CC-EB1E76F777C2}"/>
    <cellStyle name="Normalny 2 141" xfId="680" xr:uid="{00000000-0005-0000-0000-0000A4020000}"/>
    <cellStyle name="Normalny 2 141 2" xfId="1985" xr:uid="{3B3A4702-E6B5-4D49-B58C-7770BEB12306}"/>
    <cellStyle name="Normalny 2 142" xfId="681" xr:uid="{00000000-0005-0000-0000-0000A5020000}"/>
    <cellStyle name="Normalny 2 142 2" xfId="1986" xr:uid="{019D57F5-440B-4AFC-B2F7-8A68B0932CB7}"/>
    <cellStyle name="Normalny 2 143" xfId="682" xr:uid="{00000000-0005-0000-0000-0000A6020000}"/>
    <cellStyle name="Normalny 2 143 2" xfId="1987" xr:uid="{D5745DB5-6F40-4AB8-8422-7C39B74513B1}"/>
    <cellStyle name="Normalny 2 144" xfId="683" xr:uid="{00000000-0005-0000-0000-0000A7020000}"/>
    <cellStyle name="Normalny 2 144 2" xfId="1988" xr:uid="{110EFE3F-A250-4F30-ADDB-A80E71C04807}"/>
    <cellStyle name="Normalny 2 145" xfId="684" xr:uid="{00000000-0005-0000-0000-0000A8020000}"/>
    <cellStyle name="Normalny 2 145 2" xfId="1989" xr:uid="{E72F4787-67FF-4E86-B63B-F70B04300707}"/>
    <cellStyle name="Normalny 2 146" xfId="685" xr:uid="{00000000-0005-0000-0000-0000A9020000}"/>
    <cellStyle name="Normalny 2 146 2" xfId="1990" xr:uid="{F0108EE0-4C0C-406C-AB19-3EBCCD5345C5}"/>
    <cellStyle name="Normalny 2 147" xfId="686" xr:uid="{00000000-0005-0000-0000-0000AA020000}"/>
    <cellStyle name="Normalny 2 147 2" xfId="1991" xr:uid="{16B311CD-A744-4F8D-9C80-4F623B56E99D}"/>
    <cellStyle name="Normalny 2 148" xfId="687" xr:uid="{00000000-0005-0000-0000-0000AB020000}"/>
    <cellStyle name="Normalny 2 148 2" xfId="1992" xr:uid="{BF7A1040-B175-447E-8604-33DDA72C3C61}"/>
    <cellStyle name="Normalny 2 149" xfId="688" xr:uid="{00000000-0005-0000-0000-0000AC020000}"/>
    <cellStyle name="Normalny 2 149 2" xfId="1993" xr:uid="{AE49AC00-E5D8-4F5D-A24F-2C1BD156875D}"/>
    <cellStyle name="Normalny 2 15" xfId="689" xr:uid="{00000000-0005-0000-0000-0000AD020000}"/>
    <cellStyle name="Normalny 2 15 2" xfId="1994" xr:uid="{12A2D769-07B3-49AA-B3BD-5CF1EC711D9E}"/>
    <cellStyle name="Normalny 2 150" xfId="690" xr:uid="{00000000-0005-0000-0000-0000AE020000}"/>
    <cellStyle name="Normalny 2 150 2" xfId="1995" xr:uid="{602BF818-AF8E-4A61-8E49-D523AA99B582}"/>
    <cellStyle name="Normalny 2 151" xfId="691" xr:uid="{00000000-0005-0000-0000-0000AF020000}"/>
    <cellStyle name="Normalny 2 151 2" xfId="1996" xr:uid="{24FAF666-256C-482D-A09A-BF6DACA1685A}"/>
    <cellStyle name="Normalny 2 152" xfId="692" xr:uid="{00000000-0005-0000-0000-0000B0020000}"/>
    <cellStyle name="Normalny 2 152 2" xfId="1997" xr:uid="{3EE9267D-1C15-4BCE-82D1-29717D65969F}"/>
    <cellStyle name="Normalny 2 153" xfId="693" xr:uid="{00000000-0005-0000-0000-0000B1020000}"/>
    <cellStyle name="Normalny 2 153 2" xfId="1998" xr:uid="{33D1FD2E-E807-435C-9BC7-76F46F4E895D}"/>
    <cellStyle name="Normalny 2 154" xfId="694" xr:uid="{00000000-0005-0000-0000-0000B2020000}"/>
    <cellStyle name="Normalny 2 154 2" xfId="1999" xr:uid="{1E81494D-BB36-44CC-8FD5-BC678AF131E7}"/>
    <cellStyle name="Normalny 2 155" xfId="695" xr:uid="{00000000-0005-0000-0000-0000B3020000}"/>
    <cellStyle name="Normalny 2 155 2" xfId="2000" xr:uid="{C44FBE03-27D7-4428-BC83-528BE4B05C69}"/>
    <cellStyle name="Normalny 2 156" xfId="696" xr:uid="{00000000-0005-0000-0000-0000B4020000}"/>
    <cellStyle name="Normalny 2 156 2" xfId="2001" xr:uid="{3F63B8CD-F471-48AF-9478-B0D286118718}"/>
    <cellStyle name="Normalny 2 157" xfId="697" xr:uid="{00000000-0005-0000-0000-0000B5020000}"/>
    <cellStyle name="Normalny 2 157 2" xfId="2002" xr:uid="{37D37F0B-FAD1-4937-A3D6-614F4B1817B0}"/>
    <cellStyle name="Normalny 2 158" xfId="698" xr:uid="{00000000-0005-0000-0000-0000B6020000}"/>
    <cellStyle name="Normalny 2 158 2" xfId="2003" xr:uid="{9B113D98-D370-493C-914D-ECEB15C1D1A8}"/>
    <cellStyle name="Normalny 2 159" xfId="699" xr:uid="{00000000-0005-0000-0000-0000B7020000}"/>
    <cellStyle name="Normalny 2 159 2" xfId="2004" xr:uid="{CBB80EB8-01C1-4E97-9C87-FCA8F31CBDAB}"/>
    <cellStyle name="Normalny 2 16" xfId="700" xr:uid="{00000000-0005-0000-0000-0000B8020000}"/>
    <cellStyle name="Normalny 2 16 2" xfId="2005" xr:uid="{7ACAF03F-C135-435A-B59F-D0FDFED9A565}"/>
    <cellStyle name="Normalny 2 160" xfId="701" xr:uid="{00000000-0005-0000-0000-0000B9020000}"/>
    <cellStyle name="Normalny 2 160 2" xfId="2006" xr:uid="{A5568908-4315-4CBF-BE75-D5FA64A4ECEB}"/>
    <cellStyle name="Normalny 2 161" xfId="702" xr:uid="{00000000-0005-0000-0000-0000BA020000}"/>
    <cellStyle name="Normalny 2 161 2" xfId="2007" xr:uid="{8FD43246-E4A6-4E03-A4CF-70CCE764FCA7}"/>
    <cellStyle name="Normalny 2 162" xfId="703" xr:uid="{00000000-0005-0000-0000-0000BB020000}"/>
    <cellStyle name="Normalny 2 162 2" xfId="2008" xr:uid="{085CB606-3D56-49BE-AD6D-38EA12D79182}"/>
    <cellStyle name="Normalny 2 163" xfId="704" xr:uid="{00000000-0005-0000-0000-0000BC020000}"/>
    <cellStyle name="Normalny 2 163 2" xfId="2009" xr:uid="{02B545DB-681D-444B-AD39-730B244B5AED}"/>
    <cellStyle name="Normalny 2 164" xfId="705" xr:uid="{00000000-0005-0000-0000-0000BD020000}"/>
    <cellStyle name="Normalny 2 164 2" xfId="2010" xr:uid="{21F23F40-6641-4DF7-B422-CA6DA39AC9F6}"/>
    <cellStyle name="Normalny 2 165" xfId="706" xr:uid="{00000000-0005-0000-0000-0000BE020000}"/>
    <cellStyle name="Normalny 2 165 2" xfId="2011" xr:uid="{AAD3D8FD-FC55-4C2B-B33D-573D28B5BC28}"/>
    <cellStyle name="Normalny 2 166" xfId="707" xr:uid="{00000000-0005-0000-0000-0000BF020000}"/>
    <cellStyle name="Normalny 2 166 2" xfId="2012" xr:uid="{A26C687D-6B76-4B2E-A122-FE1B1257FBA7}"/>
    <cellStyle name="Normalny 2 167" xfId="708" xr:uid="{00000000-0005-0000-0000-0000C0020000}"/>
    <cellStyle name="Normalny 2 167 2" xfId="2013" xr:uid="{A9E6D952-CF48-42DB-A7F9-1A0C02FA914E}"/>
    <cellStyle name="Normalny 2 168" xfId="709" xr:uid="{00000000-0005-0000-0000-0000C1020000}"/>
    <cellStyle name="Normalny 2 168 2" xfId="2014" xr:uid="{422B14B5-4171-47D5-9C73-A11C403BB5BF}"/>
    <cellStyle name="Normalny 2 169" xfId="710" xr:uid="{00000000-0005-0000-0000-0000C2020000}"/>
    <cellStyle name="Normalny 2 169 2" xfId="2015" xr:uid="{C6ACCFA4-0342-4365-96FC-D8F2FA5C504E}"/>
    <cellStyle name="Normalny 2 17" xfId="711" xr:uid="{00000000-0005-0000-0000-0000C3020000}"/>
    <cellStyle name="Normalny 2 17 2" xfId="2016" xr:uid="{B3F2F090-F3B5-423F-9F0E-E19175D237D6}"/>
    <cellStyle name="Normalny 2 170" xfId="712" xr:uid="{00000000-0005-0000-0000-0000C4020000}"/>
    <cellStyle name="Normalny 2 170 2" xfId="2017" xr:uid="{7484E379-AA90-4F41-90E9-9D1B9C4192A6}"/>
    <cellStyle name="Normalny 2 171" xfId="713" xr:uid="{00000000-0005-0000-0000-0000C5020000}"/>
    <cellStyle name="Normalny 2 171 2" xfId="2018" xr:uid="{8CCE2FC3-65CA-4EFD-A925-174CBA1A006B}"/>
    <cellStyle name="Normalny 2 172" xfId="714" xr:uid="{00000000-0005-0000-0000-0000C6020000}"/>
    <cellStyle name="Normalny 2 172 2" xfId="2019" xr:uid="{D27509A0-9FEC-4E56-9BAA-02BF02695A91}"/>
    <cellStyle name="Normalny 2 173" xfId="715" xr:uid="{00000000-0005-0000-0000-0000C7020000}"/>
    <cellStyle name="Normalny 2 173 2" xfId="2020" xr:uid="{D1BD0ACD-53B2-4D34-82F0-A740CC3EF0B3}"/>
    <cellStyle name="Normalny 2 174" xfId="716" xr:uid="{00000000-0005-0000-0000-0000C8020000}"/>
    <cellStyle name="Normalny 2 174 2" xfId="2021" xr:uid="{49C5AA56-4683-44E8-8C6D-C5F49A19F504}"/>
    <cellStyle name="Normalny 2 175" xfId="717" xr:uid="{00000000-0005-0000-0000-0000C9020000}"/>
    <cellStyle name="Normalny 2 175 2" xfId="2022" xr:uid="{1195D26C-B726-44B6-AAE0-AD290D99C32F}"/>
    <cellStyle name="Normalny 2 176" xfId="718" xr:uid="{00000000-0005-0000-0000-0000CA020000}"/>
    <cellStyle name="Normalny 2 176 2" xfId="2023" xr:uid="{246232F7-B577-410F-B2FE-19621DE7F267}"/>
    <cellStyle name="Normalny 2 177" xfId="719" xr:uid="{00000000-0005-0000-0000-0000CB020000}"/>
    <cellStyle name="Normalny 2 177 2" xfId="2024" xr:uid="{6E7450E5-8933-48AB-9ACF-3CF4DD199C23}"/>
    <cellStyle name="Normalny 2 178" xfId="720" xr:uid="{00000000-0005-0000-0000-0000CC020000}"/>
    <cellStyle name="Normalny 2 178 2" xfId="2025" xr:uid="{1220D3E4-CD0F-438C-8156-197CF81292B5}"/>
    <cellStyle name="Normalny 2 179" xfId="721" xr:uid="{00000000-0005-0000-0000-0000CD020000}"/>
    <cellStyle name="Normalny 2 179 2" xfId="2026" xr:uid="{EEADF608-598C-40C6-A66E-A3F34AA851B7}"/>
    <cellStyle name="Normalny 2 18" xfId="722" xr:uid="{00000000-0005-0000-0000-0000CE020000}"/>
    <cellStyle name="Normalny 2 18 2" xfId="2027" xr:uid="{3DC49D09-1E85-4CD4-945C-8453C0C1CF79}"/>
    <cellStyle name="Normalny 2 180" xfId="723" xr:uid="{00000000-0005-0000-0000-0000CF020000}"/>
    <cellStyle name="Normalny 2 180 2" xfId="2028" xr:uid="{E8DD8D05-F758-4B61-A0E0-15B1A56A3E2C}"/>
    <cellStyle name="Normalny 2 181" xfId="724" xr:uid="{00000000-0005-0000-0000-0000D0020000}"/>
    <cellStyle name="Normalny 2 181 2" xfId="2029" xr:uid="{5F3EBA18-D6C9-444F-8F3B-84D79021BEA5}"/>
    <cellStyle name="Normalny 2 182" xfId="725" xr:uid="{00000000-0005-0000-0000-0000D1020000}"/>
    <cellStyle name="Normalny 2 182 2" xfId="2030" xr:uid="{630D21CA-AA5C-412F-8441-6F341D420180}"/>
    <cellStyle name="Normalny 2 183" xfId="726" xr:uid="{00000000-0005-0000-0000-0000D2020000}"/>
    <cellStyle name="Normalny 2 183 2" xfId="2031" xr:uid="{BE56204E-1C7A-44D5-BE9E-74EB03F55151}"/>
    <cellStyle name="Normalny 2 184" xfId="727" xr:uid="{00000000-0005-0000-0000-0000D3020000}"/>
    <cellStyle name="Normalny 2 184 2" xfId="2032" xr:uid="{ECB76D27-76D3-43F1-A6A5-3C8B1F800B4C}"/>
    <cellStyle name="Normalny 2 185" xfId="728" xr:uid="{00000000-0005-0000-0000-0000D4020000}"/>
    <cellStyle name="Normalny 2 185 2" xfId="2033" xr:uid="{A8AE7E38-6686-49D1-9D49-1907BF7DEF70}"/>
    <cellStyle name="Normalny 2 186" xfId="729" xr:uid="{00000000-0005-0000-0000-0000D5020000}"/>
    <cellStyle name="Normalny 2 186 2" xfId="2034" xr:uid="{83322078-92F4-4C94-BF1B-4BA29DF7EAA1}"/>
    <cellStyle name="Normalny 2 187" xfId="730" xr:uid="{00000000-0005-0000-0000-0000D6020000}"/>
    <cellStyle name="Normalny 2 187 2" xfId="2035" xr:uid="{45D1DBBA-C2EA-4C21-A758-18D005AAD9B1}"/>
    <cellStyle name="Normalny 2 188" xfId="731" xr:uid="{00000000-0005-0000-0000-0000D7020000}"/>
    <cellStyle name="Normalny 2 188 2" xfId="2036" xr:uid="{541F802B-C501-49CA-B09A-30997EDD8078}"/>
    <cellStyle name="Normalny 2 189" xfId="732" xr:uid="{00000000-0005-0000-0000-0000D8020000}"/>
    <cellStyle name="Normalny 2 189 2" xfId="2037" xr:uid="{5123B1D6-960C-440A-A851-7BE0DDF03A67}"/>
    <cellStyle name="Normalny 2 19" xfId="733" xr:uid="{00000000-0005-0000-0000-0000D9020000}"/>
    <cellStyle name="Normalny 2 19 2" xfId="2038" xr:uid="{970DC074-0431-4202-A821-B1F6D19DB7F4}"/>
    <cellStyle name="Normalny 2 190" xfId="734" xr:uid="{00000000-0005-0000-0000-0000DA020000}"/>
    <cellStyle name="Normalny 2 190 2" xfId="2039" xr:uid="{E6DD7F90-E95D-44C9-ADDA-17B716DC1FD2}"/>
    <cellStyle name="Normalny 2 191" xfId="735" xr:uid="{00000000-0005-0000-0000-0000DB020000}"/>
    <cellStyle name="Normalny 2 191 2" xfId="2040" xr:uid="{0A60560D-B981-402F-AF49-E3340673A840}"/>
    <cellStyle name="Normalny 2 192" xfId="736" xr:uid="{00000000-0005-0000-0000-0000DC020000}"/>
    <cellStyle name="Normalny 2 192 2" xfId="2041" xr:uid="{8B9D1BD7-6C15-4BBE-B6D4-B5638D001BA0}"/>
    <cellStyle name="Normalny 2 193" xfId="737" xr:uid="{00000000-0005-0000-0000-0000DD020000}"/>
    <cellStyle name="Normalny 2 193 2" xfId="2042" xr:uid="{ED618BFE-86BB-480C-A43B-17F8B6B7B7BF}"/>
    <cellStyle name="Normalny 2 194" xfId="738" xr:uid="{00000000-0005-0000-0000-0000DE020000}"/>
    <cellStyle name="Normalny 2 194 2" xfId="2043" xr:uid="{EB0FED0B-041C-492E-BE9C-74192FE8DCEA}"/>
    <cellStyle name="Normalny 2 195" xfId="739" xr:uid="{00000000-0005-0000-0000-0000DF020000}"/>
    <cellStyle name="Normalny 2 195 2" xfId="2044" xr:uid="{C26A2D3F-3C57-4097-B680-AF6CF11A637B}"/>
    <cellStyle name="Normalny 2 196" xfId="740" xr:uid="{00000000-0005-0000-0000-0000E0020000}"/>
    <cellStyle name="Normalny 2 196 2" xfId="2045" xr:uid="{4D136DF1-2E1A-4BFB-BB9E-C0AD2CE2362C}"/>
    <cellStyle name="Normalny 2 197" xfId="741" xr:uid="{00000000-0005-0000-0000-0000E1020000}"/>
    <cellStyle name="Normalny 2 197 2" xfId="2046" xr:uid="{449027A2-A0A0-425B-BE6A-A23314AF3BA3}"/>
    <cellStyle name="Normalny 2 198" xfId="742" xr:uid="{00000000-0005-0000-0000-0000E2020000}"/>
    <cellStyle name="Normalny 2 198 2" xfId="2047" xr:uid="{FAF552CD-C9F8-4679-9806-9D5EBC73412A}"/>
    <cellStyle name="Normalny 2 199" xfId="743" xr:uid="{00000000-0005-0000-0000-0000E3020000}"/>
    <cellStyle name="Normalny 2 199 2" xfId="2048" xr:uid="{1A523C31-DDED-49CC-B226-581BCBC0D1B0}"/>
    <cellStyle name="Normalny 2 2" xfId="2" xr:uid="{00000000-0005-0000-0000-0000E4020000}"/>
    <cellStyle name="Normalny 2 2 2" xfId="744" xr:uid="{00000000-0005-0000-0000-0000E5020000}"/>
    <cellStyle name="Normalny 2 2 2 2" xfId="1341" xr:uid="{C8560046-9527-47DF-83CC-47B87F183289}"/>
    <cellStyle name="Normalny 2 2 3" xfId="2050" xr:uid="{84E96EAC-44C1-4B0A-ACB4-AC44DA2498AD}"/>
    <cellStyle name="Normalny 2 2 4" xfId="2049" xr:uid="{E32AA92C-FDA0-444A-BE05-D4E469E825E9}"/>
    <cellStyle name="Normalny 2 20" xfId="745" xr:uid="{00000000-0005-0000-0000-0000E6020000}"/>
    <cellStyle name="Normalny 2 20 2" xfId="2051" xr:uid="{151D121F-4094-4A52-9C9A-3E20ADDF4884}"/>
    <cellStyle name="Normalny 2 200" xfId="746" xr:uid="{00000000-0005-0000-0000-0000E7020000}"/>
    <cellStyle name="Normalny 2 200 2" xfId="2052" xr:uid="{6714F057-FC3B-4854-A9AF-8C9488C248CD}"/>
    <cellStyle name="Normalny 2 201" xfId="747" xr:uid="{00000000-0005-0000-0000-0000E8020000}"/>
    <cellStyle name="Normalny 2 201 2" xfId="2053" xr:uid="{50B84CA2-0C96-4E97-9D8B-C27601152E84}"/>
    <cellStyle name="Normalny 2 202" xfId="748" xr:uid="{00000000-0005-0000-0000-0000E9020000}"/>
    <cellStyle name="Normalny 2 202 2" xfId="2054" xr:uid="{5958D3F0-956F-450F-8F16-7FC201311552}"/>
    <cellStyle name="Normalny 2 203" xfId="749" xr:uid="{00000000-0005-0000-0000-0000EA020000}"/>
    <cellStyle name="Normalny 2 203 2" xfId="2055" xr:uid="{F6E49F71-917B-471F-A9FE-7D5C5A3C8D78}"/>
    <cellStyle name="Normalny 2 204" xfId="750" xr:uid="{00000000-0005-0000-0000-0000EB020000}"/>
    <cellStyle name="Normalny 2 204 2" xfId="2056" xr:uid="{4AB383AF-DA0E-431B-BD4F-97290587D1F9}"/>
    <cellStyle name="Normalny 2 205" xfId="751" xr:uid="{00000000-0005-0000-0000-0000EC020000}"/>
    <cellStyle name="Normalny 2 205 2" xfId="2057" xr:uid="{F4263846-E4C0-40E2-96D6-B0C6CFB82D79}"/>
    <cellStyle name="Normalny 2 206" xfId="752" xr:uid="{00000000-0005-0000-0000-0000ED020000}"/>
    <cellStyle name="Normalny 2 206 2" xfId="2058" xr:uid="{9E2EE148-3BDF-42E6-A9B7-D887FDFE312C}"/>
    <cellStyle name="Normalny 2 207" xfId="753" xr:uid="{00000000-0005-0000-0000-0000EE020000}"/>
    <cellStyle name="Normalny 2 207 2" xfId="2059" xr:uid="{E7F32ABD-62C5-41E2-84D6-87A95267A130}"/>
    <cellStyle name="Normalny 2 208" xfId="754" xr:uid="{00000000-0005-0000-0000-0000EF020000}"/>
    <cellStyle name="Normalny 2 208 2" xfId="2060" xr:uid="{34626429-4683-4886-A78C-31C9245217B7}"/>
    <cellStyle name="Normalny 2 209" xfId="755" xr:uid="{00000000-0005-0000-0000-0000F0020000}"/>
    <cellStyle name="Normalny 2 209 2" xfId="2061" xr:uid="{20963CFA-D9E0-4AB6-B0D0-BEB297B42A1A}"/>
    <cellStyle name="Normalny 2 21" xfId="756" xr:uid="{00000000-0005-0000-0000-0000F1020000}"/>
    <cellStyle name="Normalny 2 21 2" xfId="2062" xr:uid="{DB3C2DC0-DF58-4766-A909-CFA801522809}"/>
    <cellStyle name="Normalny 2 210" xfId="757" xr:uid="{00000000-0005-0000-0000-0000F2020000}"/>
    <cellStyle name="Normalny 2 210 2" xfId="2063" xr:uid="{FD43E24A-5012-4362-9BD9-CA85F25DECBA}"/>
    <cellStyle name="Normalny 2 211" xfId="758" xr:uid="{00000000-0005-0000-0000-0000F3020000}"/>
    <cellStyle name="Normalny 2 211 2" xfId="2064" xr:uid="{BBF3D1B5-D902-4A89-B34B-A29A40BE1AA7}"/>
    <cellStyle name="Normalny 2 212" xfId="759" xr:uid="{00000000-0005-0000-0000-0000F4020000}"/>
    <cellStyle name="Normalny 2 212 2" xfId="2065" xr:uid="{46E92009-E162-49CF-8667-E76C3DC3DD1D}"/>
    <cellStyle name="Normalny 2 213" xfId="760" xr:uid="{00000000-0005-0000-0000-0000F5020000}"/>
    <cellStyle name="Normalny 2 213 2" xfId="2066" xr:uid="{DED7CBD1-C3C3-4C35-B8AF-E9FBEB1CF7AF}"/>
    <cellStyle name="Normalny 2 214" xfId="761" xr:uid="{00000000-0005-0000-0000-0000F6020000}"/>
    <cellStyle name="Normalny 2 214 2" xfId="2067" xr:uid="{8BBFE522-EA9F-4254-898F-8966EAD43824}"/>
    <cellStyle name="Normalny 2 215" xfId="762" xr:uid="{00000000-0005-0000-0000-0000F7020000}"/>
    <cellStyle name="Normalny 2 215 2" xfId="2068" xr:uid="{461CA412-085B-473D-96C2-EA91895EF7E0}"/>
    <cellStyle name="Normalny 2 216" xfId="763" xr:uid="{00000000-0005-0000-0000-0000F8020000}"/>
    <cellStyle name="Normalny 2 216 2" xfId="2069" xr:uid="{1CA899B5-62A3-4BE1-95BD-6E5520BFAED8}"/>
    <cellStyle name="Normalny 2 217" xfId="764" xr:uid="{00000000-0005-0000-0000-0000F9020000}"/>
    <cellStyle name="Normalny 2 217 2" xfId="2070" xr:uid="{637F4ADF-5890-4668-ADC0-A856E9BD4CDC}"/>
    <cellStyle name="Normalny 2 218" xfId="765" xr:uid="{00000000-0005-0000-0000-0000FA020000}"/>
    <cellStyle name="Normalny 2 218 2" xfId="2071" xr:uid="{7EFA037E-ACA3-4613-AFF2-ED22B6CE49FB}"/>
    <cellStyle name="Normalny 2 219" xfId="766" xr:uid="{00000000-0005-0000-0000-0000FB020000}"/>
    <cellStyle name="Normalny 2 219 2" xfId="2072" xr:uid="{CEEF4DD7-4030-4105-864F-5C6AF7312852}"/>
    <cellStyle name="Normalny 2 22" xfId="767" xr:uid="{00000000-0005-0000-0000-0000FC020000}"/>
    <cellStyle name="Normalny 2 22 2" xfId="2073" xr:uid="{B75ECED0-2665-4AF7-B6FF-1F7FA0EB73DB}"/>
    <cellStyle name="Normalny 2 220" xfId="768" xr:uid="{00000000-0005-0000-0000-0000FD020000}"/>
    <cellStyle name="Normalny 2 220 2" xfId="2074" xr:uid="{88051A93-C1B3-4161-BF32-7BCA7622E328}"/>
    <cellStyle name="Normalny 2 221" xfId="769" xr:uid="{00000000-0005-0000-0000-0000FE020000}"/>
    <cellStyle name="Normalny 2 221 2" xfId="2075" xr:uid="{B5C1DDFE-04F6-4B0D-B20F-BBFC1AED65B5}"/>
    <cellStyle name="Normalny 2 222" xfId="770" xr:uid="{00000000-0005-0000-0000-0000FF020000}"/>
    <cellStyle name="Normalny 2 222 2" xfId="2076" xr:uid="{39C9EACD-8BAB-46FD-B24C-B439B8339A41}"/>
    <cellStyle name="Normalny 2 223" xfId="771" xr:uid="{00000000-0005-0000-0000-000000030000}"/>
    <cellStyle name="Normalny 2 223 2" xfId="2077" xr:uid="{206F20AA-6B62-4EFC-8D72-2830111F1BAF}"/>
    <cellStyle name="Normalny 2 224" xfId="772" xr:uid="{00000000-0005-0000-0000-000001030000}"/>
    <cellStyle name="Normalny 2 224 2" xfId="2078" xr:uid="{59EC4C66-9B10-4871-A0CB-8A8256951047}"/>
    <cellStyle name="Normalny 2 225" xfId="773" xr:uid="{00000000-0005-0000-0000-000002030000}"/>
    <cellStyle name="Normalny 2 225 2" xfId="2079" xr:uid="{C62FF65F-281F-4992-95EE-D3832A59ABF6}"/>
    <cellStyle name="Normalny 2 226" xfId="774" xr:uid="{00000000-0005-0000-0000-000003030000}"/>
    <cellStyle name="Normalny 2 226 2" xfId="2080" xr:uid="{904E61E9-4BF2-4B02-89D0-9DB9FA9BBFD2}"/>
    <cellStyle name="Normalny 2 227" xfId="775" xr:uid="{00000000-0005-0000-0000-000004030000}"/>
    <cellStyle name="Normalny 2 227 2" xfId="2081" xr:uid="{2FDE1828-3FA9-4614-B3C7-E8376A6518A7}"/>
    <cellStyle name="Normalny 2 228" xfId="776" xr:uid="{00000000-0005-0000-0000-000005030000}"/>
    <cellStyle name="Normalny 2 228 2" xfId="2082" xr:uid="{D23722F7-32C7-4745-8858-9C5C725B1C0E}"/>
    <cellStyle name="Normalny 2 229" xfId="777" xr:uid="{00000000-0005-0000-0000-000006030000}"/>
    <cellStyle name="Normalny 2 229 2" xfId="2083" xr:uid="{0D78D69D-7658-403E-A03D-F7D33E73F0C7}"/>
    <cellStyle name="Normalny 2 23" xfId="778" xr:uid="{00000000-0005-0000-0000-000007030000}"/>
    <cellStyle name="Normalny 2 23 2" xfId="2084" xr:uid="{9A9B855C-4836-477B-BA54-FA3D24BE04FC}"/>
    <cellStyle name="Normalny 2 230" xfId="779" xr:uid="{00000000-0005-0000-0000-000008030000}"/>
    <cellStyle name="Normalny 2 230 2" xfId="2085" xr:uid="{DD5AD6EC-10C8-4D92-A37E-CB9B9482AD6A}"/>
    <cellStyle name="Normalny 2 231" xfId="780" xr:uid="{00000000-0005-0000-0000-000009030000}"/>
    <cellStyle name="Normalny 2 231 2" xfId="2086" xr:uid="{748D96B4-3C61-43BE-A0F7-8400628FEA43}"/>
    <cellStyle name="Normalny 2 232" xfId="781" xr:uid="{00000000-0005-0000-0000-00000A030000}"/>
    <cellStyle name="Normalny 2 232 2" xfId="2087" xr:uid="{FE84C46E-419C-4310-BAC0-016BFCC34730}"/>
    <cellStyle name="Normalny 2 233" xfId="782" xr:uid="{00000000-0005-0000-0000-00000B030000}"/>
    <cellStyle name="Normalny 2 233 2" xfId="2088" xr:uid="{A5B65611-2103-41CE-B64E-543BB25ACF34}"/>
    <cellStyle name="Normalny 2 234" xfId="783" xr:uid="{00000000-0005-0000-0000-00000C030000}"/>
    <cellStyle name="Normalny 2 234 2" xfId="2089" xr:uid="{B64A7414-DC55-4392-8DAC-203925CB6A5B}"/>
    <cellStyle name="Normalny 2 235" xfId="784" xr:uid="{00000000-0005-0000-0000-00000D030000}"/>
    <cellStyle name="Normalny 2 235 2" xfId="2090" xr:uid="{74859B64-074B-4687-A5C3-CA587AE1CB49}"/>
    <cellStyle name="Normalny 2 236" xfId="785" xr:uid="{00000000-0005-0000-0000-00000E030000}"/>
    <cellStyle name="Normalny 2 236 2" xfId="2091" xr:uid="{14D04A79-0B6C-40C9-B58D-0F9F3653F354}"/>
    <cellStyle name="Normalny 2 237" xfId="786" xr:uid="{00000000-0005-0000-0000-00000F030000}"/>
    <cellStyle name="Normalny 2 237 2" xfId="2092" xr:uid="{11FF6E7F-DAFB-46B4-96EC-B98932463BBF}"/>
    <cellStyle name="Normalny 2 238" xfId="787" xr:uid="{00000000-0005-0000-0000-000010030000}"/>
    <cellStyle name="Normalny 2 238 2" xfId="2093" xr:uid="{1002C543-0F5E-404B-B27A-21F0349CDBCA}"/>
    <cellStyle name="Normalny 2 239" xfId="788" xr:uid="{00000000-0005-0000-0000-000011030000}"/>
    <cellStyle name="Normalny 2 239 2" xfId="2094" xr:uid="{AEF3E4E2-5E8E-4B4E-ACBB-9FBA85778664}"/>
    <cellStyle name="Normalny 2 24" xfId="789" xr:uid="{00000000-0005-0000-0000-000012030000}"/>
    <cellStyle name="Normalny 2 24 2" xfId="2095" xr:uid="{BC21E442-E2DD-4CEA-AD30-16F684709E75}"/>
    <cellStyle name="Normalny 2 240" xfId="790" xr:uid="{00000000-0005-0000-0000-000013030000}"/>
    <cellStyle name="Normalny 2 240 2" xfId="2096" xr:uid="{D98B88C2-972C-4406-84E5-FC50278A137C}"/>
    <cellStyle name="Normalny 2 241" xfId="791" xr:uid="{00000000-0005-0000-0000-000014030000}"/>
    <cellStyle name="Normalny 2 241 2" xfId="2097" xr:uid="{6CC4D468-754A-4115-A643-2C9FBBF43DE0}"/>
    <cellStyle name="Normalny 2 242" xfId="792" xr:uid="{00000000-0005-0000-0000-000015030000}"/>
    <cellStyle name="Normalny 2 242 2" xfId="2098" xr:uid="{21C057BE-D54D-446A-A68F-A65499692F0D}"/>
    <cellStyle name="Normalny 2 243" xfId="793" xr:uid="{00000000-0005-0000-0000-000016030000}"/>
    <cellStyle name="Normalny 2 243 2" xfId="2099" xr:uid="{178EA7E2-3AA7-4055-B969-08E7A3B72EE3}"/>
    <cellStyle name="Normalny 2 244" xfId="794" xr:uid="{00000000-0005-0000-0000-000017030000}"/>
    <cellStyle name="Normalny 2 244 2" xfId="2100" xr:uid="{D51496C9-F392-4828-947F-BFA0E87DEF60}"/>
    <cellStyle name="Normalny 2 245" xfId="795" xr:uid="{00000000-0005-0000-0000-000018030000}"/>
    <cellStyle name="Normalny 2 245 2" xfId="2101" xr:uid="{B51BFE54-805D-4914-A214-5CB77F06DCAA}"/>
    <cellStyle name="Normalny 2 246" xfId="796" xr:uid="{00000000-0005-0000-0000-000019030000}"/>
    <cellStyle name="Normalny 2 246 2" xfId="2102" xr:uid="{B97498EC-71BF-44FF-85E4-E8CD6513ED6B}"/>
    <cellStyle name="Normalny 2 247" xfId="797" xr:uid="{00000000-0005-0000-0000-00001A030000}"/>
    <cellStyle name="Normalny 2 247 2" xfId="2103" xr:uid="{9D9F139E-A54B-498C-BE7C-01FBB866C3ED}"/>
    <cellStyle name="Normalny 2 248" xfId="798" xr:uid="{00000000-0005-0000-0000-00001B030000}"/>
    <cellStyle name="Normalny 2 248 2" xfId="2104" xr:uid="{27B774BE-6E1C-4B9B-A0E8-C4C17BA2B92C}"/>
    <cellStyle name="Normalny 2 249" xfId="799" xr:uid="{00000000-0005-0000-0000-00001C030000}"/>
    <cellStyle name="Normalny 2 249 2" xfId="2105" xr:uid="{CDBD54B9-A72A-45B9-BDBF-359CB88B6F6D}"/>
    <cellStyle name="Normalny 2 25" xfId="800" xr:uid="{00000000-0005-0000-0000-00001D030000}"/>
    <cellStyle name="Normalny 2 25 2" xfId="2106" xr:uid="{8E637380-2704-414B-8BA1-44C3A9F781F9}"/>
    <cellStyle name="Normalny 2 250" xfId="801" xr:uid="{00000000-0005-0000-0000-00001E030000}"/>
    <cellStyle name="Normalny 2 250 2" xfId="2107" xr:uid="{3E575168-0D91-4E97-8331-A9209BCFFB26}"/>
    <cellStyle name="Normalny 2 251" xfId="802" xr:uid="{00000000-0005-0000-0000-00001F030000}"/>
    <cellStyle name="Normalny 2 251 2" xfId="2108" xr:uid="{DE25E3A4-EDFB-440B-85E5-38A921132D8E}"/>
    <cellStyle name="Normalny 2 252" xfId="803" xr:uid="{00000000-0005-0000-0000-000020030000}"/>
    <cellStyle name="Normalny 2 252 2" xfId="2109" xr:uid="{61FD7909-9ED8-4DDB-AA9E-19E3A0FAF9DE}"/>
    <cellStyle name="Normalny 2 253" xfId="804" xr:uid="{00000000-0005-0000-0000-000021030000}"/>
    <cellStyle name="Normalny 2 253 2" xfId="2110" xr:uid="{1C59CF37-46F6-40AF-AD54-BA2DC857FED1}"/>
    <cellStyle name="Normalny 2 254" xfId="805" xr:uid="{00000000-0005-0000-0000-000022030000}"/>
    <cellStyle name="Normalny 2 254 2" xfId="2111" xr:uid="{F3FC455F-596E-4844-91D0-23EB684D863D}"/>
    <cellStyle name="Normalny 2 255" xfId="806" xr:uid="{00000000-0005-0000-0000-000023030000}"/>
    <cellStyle name="Normalny 2 255 2" xfId="2112" xr:uid="{AD61227F-DBB6-44F1-B1E3-694EAB15490C}"/>
    <cellStyle name="Normalny 2 256" xfId="1487" xr:uid="{9E064E60-73B7-4478-85CE-57704D977396}"/>
    <cellStyle name="Normalny 2 256 2" xfId="2113" xr:uid="{766F5DCE-ABB8-45E8-86D2-2B92CF754A3C}"/>
    <cellStyle name="Normalny 2 257" xfId="1938" xr:uid="{BCDDF982-26F9-4900-963F-F12B0D6DB860}"/>
    <cellStyle name="Normalny 2 26" xfId="807" xr:uid="{00000000-0005-0000-0000-000024030000}"/>
    <cellStyle name="Normalny 2 26 2" xfId="2114" xr:uid="{37319178-F845-4CA9-AD0D-3BD5639BDDC4}"/>
    <cellStyle name="Normalny 2 27" xfId="808" xr:uid="{00000000-0005-0000-0000-000025030000}"/>
    <cellStyle name="Normalny 2 27 2" xfId="2115" xr:uid="{795EEF44-7D23-4A66-8682-905D4EDCCD75}"/>
    <cellStyle name="Normalny 2 28" xfId="809" xr:uid="{00000000-0005-0000-0000-000026030000}"/>
    <cellStyle name="Normalny 2 28 2" xfId="2116" xr:uid="{DADA6424-8873-4532-A075-B04EF3F7F5D0}"/>
    <cellStyle name="Normalny 2 29" xfId="810" xr:uid="{00000000-0005-0000-0000-000027030000}"/>
    <cellStyle name="Normalny 2 29 2" xfId="2117" xr:uid="{D99D5C3C-CC15-4AE9-99BD-A73F37864FFB}"/>
    <cellStyle name="Normalny 2 3" xfId="4" xr:uid="{00000000-0005-0000-0000-000028030000}"/>
    <cellStyle name="Normalny 2 3 2" xfId="6" xr:uid="{00000000-0005-0000-0000-000029030000}"/>
    <cellStyle name="Normalny 2 3 2 2" xfId="2119" xr:uid="{82F0A136-9B12-4062-9E68-6570BD6F3778}"/>
    <cellStyle name="Normalny 2 3 3" xfId="1342" xr:uid="{F51CD948-3B18-45DC-8250-56E89961C83D}"/>
    <cellStyle name="Normalny 2 3 4" xfId="2118" xr:uid="{4CBA474F-4930-4326-B313-6E8F692FF970}"/>
    <cellStyle name="Normalny 2 3_Kosztorys_513_odc_2_ver04" xfId="811" xr:uid="{00000000-0005-0000-0000-00002A030000}"/>
    <cellStyle name="Normalny 2 30" xfId="812" xr:uid="{00000000-0005-0000-0000-00002B030000}"/>
    <cellStyle name="Normalny 2 30 2" xfId="2120" xr:uid="{E96E27B8-FA05-4EC7-A7E3-F7733D12E97D}"/>
    <cellStyle name="Normalny 2 31" xfId="813" xr:uid="{00000000-0005-0000-0000-00002C030000}"/>
    <cellStyle name="Normalny 2 31 2" xfId="2121" xr:uid="{FDCBBA2F-1CB5-40E9-9CD0-F4AD25FD2DE0}"/>
    <cellStyle name="Normalny 2 32" xfId="814" xr:uid="{00000000-0005-0000-0000-00002D030000}"/>
    <cellStyle name="Normalny 2 32 2" xfId="2122" xr:uid="{9C85EB1A-D191-48EF-91E4-4C94FECB9A7E}"/>
    <cellStyle name="Normalny 2 33" xfId="815" xr:uid="{00000000-0005-0000-0000-00002E030000}"/>
    <cellStyle name="Normalny 2 33 2" xfId="2123" xr:uid="{D17F180A-4BED-4773-815A-D8602839B30D}"/>
    <cellStyle name="Normalny 2 34" xfId="816" xr:uid="{00000000-0005-0000-0000-00002F030000}"/>
    <cellStyle name="Normalny 2 34 2" xfId="2124" xr:uid="{E92EAEBB-C6F7-429B-94F0-0C54F9279C22}"/>
    <cellStyle name="Normalny 2 35" xfId="817" xr:uid="{00000000-0005-0000-0000-000030030000}"/>
    <cellStyle name="Normalny 2 35 2" xfId="2125" xr:uid="{E63FDBE4-861A-4D0F-A1D9-E15DD8C51380}"/>
    <cellStyle name="Normalny 2 36" xfId="818" xr:uid="{00000000-0005-0000-0000-000031030000}"/>
    <cellStyle name="Normalny 2 36 2" xfId="2126" xr:uid="{058F10F7-0615-44DE-93A0-B0A2C9BD5664}"/>
    <cellStyle name="Normalny 2 37" xfId="819" xr:uid="{00000000-0005-0000-0000-000032030000}"/>
    <cellStyle name="Normalny 2 37 2" xfId="2127" xr:uid="{26C034D9-A890-46DD-957C-3807532D1593}"/>
    <cellStyle name="Normalny 2 38" xfId="820" xr:uid="{00000000-0005-0000-0000-000033030000}"/>
    <cellStyle name="Normalny 2 38 2" xfId="2128" xr:uid="{DD2FF5E4-2939-468B-A749-563718D10C48}"/>
    <cellStyle name="Normalny 2 39" xfId="821" xr:uid="{00000000-0005-0000-0000-000034030000}"/>
    <cellStyle name="Normalny 2 39 2" xfId="2129" xr:uid="{5A79A602-BD02-46FF-A45E-4C1C68CF6070}"/>
    <cellStyle name="Normalny 2 4" xfId="822" xr:uid="{00000000-0005-0000-0000-000035030000}"/>
    <cellStyle name="Normalny 2 4 2" xfId="2130" xr:uid="{3D1E27AD-F628-4880-ABDF-7C14CB8D4AD7}"/>
    <cellStyle name="Normalny 2 40" xfId="823" xr:uid="{00000000-0005-0000-0000-000036030000}"/>
    <cellStyle name="Normalny 2 40 2" xfId="2131" xr:uid="{EF60F4E1-CDFE-4026-A2D5-FEA2A7310465}"/>
    <cellStyle name="Normalny 2 41" xfId="824" xr:uid="{00000000-0005-0000-0000-000037030000}"/>
    <cellStyle name="Normalny 2 41 2" xfId="2132" xr:uid="{0A7AEED4-C25E-44B7-A980-4C86DF9851F6}"/>
    <cellStyle name="Normalny 2 42" xfId="825" xr:uid="{00000000-0005-0000-0000-000038030000}"/>
    <cellStyle name="Normalny 2 42 2" xfId="2133" xr:uid="{F5D73EBB-1C23-477A-B46F-BAB477D2DDB1}"/>
    <cellStyle name="Normalny 2 43" xfId="826" xr:uid="{00000000-0005-0000-0000-000039030000}"/>
    <cellStyle name="Normalny 2 43 2" xfId="2134" xr:uid="{B2AC211C-3EDC-48D3-8C8D-59C170AF6B96}"/>
    <cellStyle name="Normalny 2 44" xfId="827" xr:uid="{00000000-0005-0000-0000-00003A030000}"/>
    <cellStyle name="Normalny 2 44 2" xfId="2135" xr:uid="{77EED5B3-A7D1-46F6-951B-9666D66C51BD}"/>
    <cellStyle name="Normalny 2 45" xfId="828" xr:uid="{00000000-0005-0000-0000-00003B030000}"/>
    <cellStyle name="Normalny 2 45 2" xfId="2136" xr:uid="{A74BE794-7756-42DA-8F2F-C17B5A887C02}"/>
    <cellStyle name="Normalny 2 46" xfId="829" xr:uid="{00000000-0005-0000-0000-00003C030000}"/>
    <cellStyle name="Normalny 2 46 2" xfId="2137" xr:uid="{2124657A-F070-4127-8B1E-677FBDBD8958}"/>
    <cellStyle name="Normalny 2 47" xfId="830" xr:uid="{00000000-0005-0000-0000-00003D030000}"/>
    <cellStyle name="Normalny 2 47 2" xfId="2138" xr:uid="{4B2EBF12-D8A1-4B86-8C49-5460BA1F385C}"/>
    <cellStyle name="Normalny 2 48" xfId="831" xr:uid="{00000000-0005-0000-0000-00003E030000}"/>
    <cellStyle name="Normalny 2 48 2" xfId="2139" xr:uid="{7E4CB671-4704-4B35-951D-4D6FE4B200C6}"/>
    <cellStyle name="Normalny 2 49" xfId="832" xr:uid="{00000000-0005-0000-0000-00003F030000}"/>
    <cellStyle name="Normalny 2 49 2" xfId="2140" xr:uid="{24B5D826-A0B5-4A52-8BF1-09AD077E29E3}"/>
    <cellStyle name="Normalny 2 5" xfId="833" xr:uid="{00000000-0005-0000-0000-000040030000}"/>
    <cellStyle name="Normalny 2 5 2" xfId="2141" xr:uid="{C1F186BC-5246-48E8-9E26-28CE045730F1}"/>
    <cellStyle name="Normalny 2 50" xfId="834" xr:uid="{00000000-0005-0000-0000-000041030000}"/>
    <cellStyle name="Normalny 2 50 2" xfId="2142" xr:uid="{41AD9DF4-A3F2-4B10-AF18-309D2C4E17AF}"/>
    <cellStyle name="Normalny 2 51" xfId="835" xr:uid="{00000000-0005-0000-0000-000042030000}"/>
    <cellStyle name="Normalny 2 51 2" xfId="2143" xr:uid="{7F0A3166-CF6E-478C-B419-346978C1C42A}"/>
    <cellStyle name="Normalny 2 52" xfId="836" xr:uid="{00000000-0005-0000-0000-000043030000}"/>
    <cellStyle name="Normalny 2 52 2" xfId="2144" xr:uid="{C25FEA86-A97D-4E2E-866B-A4E63400EFE7}"/>
    <cellStyle name="Normalny 2 53" xfId="837" xr:uid="{00000000-0005-0000-0000-000044030000}"/>
    <cellStyle name="Normalny 2 53 2" xfId="2145" xr:uid="{4D5C05BA-2D63-4779-B2C2-647CBEC679B0}"/>
    <cellStyle name="Normalny 2 54" xfId="838" xr:uid="{00000000-0005-0000-0000-000045030000}"/>
    <cellStyle name="Normalny 2 54 2" xfId="2146" xr:uid="{60B3D610-48EF-4837-B63C-B7152CF86E8C}"/>
    <cellStyle name="Normalny 2 55" xfId="839" xr:uid="{00000000-0005-0000-0000-000046030000}"/>
    <cellStyle name="Normalny 2 55 2" xfId="2147" xr:uid="{58560CCD-FAA4-4B5C-A530-1FDDDFED920B}"/>
    <cellStyle name="Normalny 2 56" xfId="840" xr:uid="{00000000-0005-0000-0000-000047030000}"/>
    <cellStyle name="Normalny 2 56 2" xfId="2148" xr:uid="{780414BE-AFCD-4CBB-9D83-5BEADEAA9205}"/>
    <cellStyle name="Normalny 2 57" xfId="841" xr:uid="{00000000-0005-0000-0000-000048030000}"/>
    <cellStyle name="Normalny 2 57 2" xfId="2149" xr:uid="{3AF859C9-97DE-43AF-9D00-232EBAC1D8AE}"/>
    <cellStyle name="Normalny 2 58" xfId="842" xr:uid="{00000000-0005-0000-0000-000049030000}"/>
    <cellStyle name="Normalny 2 58 2" xfId="2150" xr:uid="{D3B267B3-E3E2-4FD7-9C4E-E463ABC13A59}"/>
    <cellStyle name="Normalny 2 59" xfId="843" xr:uid="{00000000-0005-0000-0000-00004A030000}"/>
    <cellStyle name="Normalny 2 59 2" xfId="2151" xr:uid="{23BDFA38-4E37-4375-8A1D-127FDC11E702}"/>
    <cellStyle name="Normalny 2 6" xfId="844" xr:uid="{00000000-0005-0000-0000-00004B030000}"/>
    <cellStyle name="Normalny 2 6 2" xfId="2152" xr:uid="{101F2ABF-7A0A-4DB5-B860-D87742E4EADF}"/>
    <cellStyle name="Normalny 2 60" xfId="845" xr:uid="{00000000-0005-0000-0000-00004C030000}"/>
    <cellStyle name="Normalny 2 60 2" xfId="2153" xr:uid="{70B3418D-8B8C-4991-9C5C-E44622838660}"/>
    <cellStyle name="Normalny 2 61" xfId="846" xr:uid="{00000000-0005-0000-0000-00004D030000}"/>
    <cellStyle name="Normalny 2 61 2" xfId="2154" xr:uid="{38C20493-F768-4383-B754-01F9284DB8DB}"/>
    <cellStyle name="Normalny 2 62" xfId="847" xr:uid="{00000000-0005-0000-0000-00004E030000}"/>
    <cellStyle name="Normalny 2 62 2" xfId="2155" xr:uid="{CB65D4D5-F8D8-48DD-B304-0186AC01048F}"/>
    <cellStyle name="Normalny 2 63" xfId="848" xr:uid="{00000000-0005-0000-0000-00004F030000}"/>
    <cellStyle name="Normalny 2 63 2" xfId="2156" xr:uid="{4D17273A-F6D7-4661-A619-9A89BB16FD6C}"/>
    <cellStyle name="Normalny 2 64" xfId="849" xr:uid="{00000000-0005-0000-0000-000050030000}"/>
    <cellStyle name="Normalny 2 64 2" xfId="2157" xr:uid="{9D2F3EFB-6CC7-4273-8F0D-F583531D34C6}"/>
    <cellStyle name="Normalny 2 65" xfId="850" xr:uid="{00000000-0005-0000-0000-000051030000}"/>
    <cellStyle name="Normalny 2 65 2" xfId="2158" xr:uid="{BB0E7AA9-22EF-4FE0-A4C5-8F4FC7BCA3D1}"/>
    <cellStyle name="Normalny 2 66" xfId="851" xr:uid="{00000000-0005-0000-0000-000052030000}"/>
    <cellStyle name="Normalny 2 66 2" xfId="2159" xr:uid="{DAFF8D44-5A89-4D63-ABE7-B13E940D966E}"/>
    <cellStyle name="Normalny 2 67" xfId="852" xr:uid="{00000000-0005-0000-0000-000053030000}"/>
    <cellStyle name="Normalny 2 67 2" xfId="2160" xr:uid="{C7D5AFD4-3F8F-427B-A55C-3C9D42393CBF}"/>
    <cellStyle name="Normalny 2 68" xfId="853" xr:uid="{00000000-0005-0000-0000-000054030000}"/>
    <cellStyle name="Normalny 2 68 2" xfId="2161" xr:uid="{994C09E9-1283-41F7-AD89-A084D9EE96B8}"/>
    <cellStyle name="Normalny 2 69" xfId="854" xr:uid="{00000000-0005-0000-0000-000055030000}"/>
    <cellStyle name="Normalny 2 69 2" xfId="2162" xr:uid="{878BB533-660F-4463-8B2A-3EB93FD7F58A}"/>
    <cellStyle name="Normalny 2 7" xfId="855" xr:uid="{00000000-0005-0000-0000-000056030000}"/>
    <cellStyle name="Normalny 2 7 2" xfId="2163" xr:uid="{15BDD144-90EC-4FC7-BEC1-47DEAC1E7287}"/>
    <cellStyle name="Normalny 2 70" xfId="856" xr:uid="{00000000-0005-0000-0000-000057030000}"/>
    <cellStyle name="Normalny 2 70 2" xfId="2164" xr:uid="{65407222-D1A5-4627-BA3C-F55790FAC35E}"/>
    <cellStyle name="Normalny 2 71" xfId="857" xr:uid="{00000000-0005-0000-0000-000058030000}"/>
    <cellStyle name="Normalny 2 71 2" xfId="2165" xr:uid="{AB3B5256-9D6E-4CB9-8512-8CBA2B2251D5}"/>
    <cellStyle name="Normalny 2 72" xfId="858" xr:uid="{00000000-0005-0000-0000-000059030000}"/>
    <cellStyle name="Normalny 2 72 2" xfId="2166" xr:uid="{DDF8913C-9F92-4F93-89DE-4066DD0771D9}"/>
    <cellStyle name="Normalny 2 73" xfId="859" xr:uid="{00000000-0005-0000-0000-00005A030000}"/>
    <cellStyle name="Normalny 2 73 2" xfId="2167" xr:uid="{4028DC5C-D793-4073-9F40-7356D3070E7D}"/>
    <cellStyle name="Normalny 2 74" xfId="860" xr:uid="{00000000-0005-0000-0000-00005B030000}"/>
    <cellStyle name="Normalny 2 74 2" xfId="2168" xr:uid="{906EC5C4-2EA3-4345-BA80-1D4789F11AEA}"/>
    <cellStyle name="Normalny 2 75" xfId="861" xr:uid="{00000000-0005-0000-0000-00005C030000}"/>
    <cellStyle name="Normalny 2 75 2" xfId="2169" xr:uid="{551D1F4B-876B-47B8-9ABD-326FE9F9F058}"/>
    <cellStyle name="Normalny 2 76" xfId="862" xr:uid="{00000000-0005-0000-0000-00005D030000}"/>
    <cellStyle name="Normalny 2 76 2" xfId="2170" xr:uid="{3073C9AE-AC13-4E33-ABFF-602200B62CBE}"/>
    <cellStyle name="Normalny 2 77" xfId="863" xr:uid="{00000000-0005-0000-0000-00005E030000}"/>
    <cellStyle name="Normalny 2 77 2" xfId="2171" xr:uid="{0CFE826C-F162-4F52-9D64-58ECB4858034}"/>
    <cellStyle name="Normalny 2 78" xfId="864" xr:uid="{00000000-0005-0000-0000-00005F030000}"/>
    <cellStyle name="Normalny 2 78 2" xfId="2172" xr:uid="{23CBF3FE-E67C-43DD-B3C0-3B6A11AA0976}"/>
    <cellStyle name="Normalny 2 79" xfId="865" xr:uid="{00000000-0005-0000-0000-000060030000}"/>
    <cellStyle name="Normalny 2 79 2" xfId="2173" xr:uid="{941A7C3C-1107-4E3B-8078-DF12E42E8477}"/>
    <cellStyle name="Normalny 2 8" xfId="866" xr:uid="{00000000-0005-0000-0000-000061030000}"/>
    <cellStyle name="Normalny 2 8 2" xfId="2174" xr:uid="{015EAE1C-5811-4A17-AA30-97D0B3A113B8}"/>
    <cellStyle name="Normalny 2 80" xfId="867" xr:uid="{00000000-0005-0000-0000-000062030000}"/>
    <cellStyle name="Normalny 2 80 2" xfId="2175" xr:uid="{E0D49C39-EE21-4515-9E47-411625E448C1}"/>
    <cellStyle name="Normalny 2 81" xfId="868" xr:uid="{00000000-0005-0000-0000-000063030000}"/>
    <cellStyle name="Normalny 2 81 2" xfId="2176" xr:uid="{94F48FCB-F290-45DF-A2F9-D6704D649105}"/>
    <cellStyle name="Normalny 2 82" xfId="869" xr:uid="{00000000-0005-0000-0000-000064030000}"/>
    <cellStyle name="Normalny 2 82 2" xfId="2177" xr:uid="{26CA1080-BA0B-4F44-868F-4C98EC077B23}"/>
    <cellStyle name="Normalny 2 83" xfId="870" xr:uid="{00000000-0005-0000-0000-000065030000}"/>
    <cellStyle name="Normalny 2 83 2" xfId="2178" xr:uid="{07B0F09E-2D2E-4AC5-911A-2F3993527679}"/>
    <cellStyle name="Normalny 2 84" xfId="871" xr:uid="{00000000-0005-0000-0000-000066030000}"/>
    <cellStyle name="Normalny 2 84 2" xfId="2179" xr:uid="{1FBF4D56-C3DC-473A-BD58-21564F0714A3}"/>
    <cellStyle name="Normalny 2 85" xfId="872" xr:uid="{00000000-0005-0000-0000-000067030000}"/>
    <cellStyle name="Normalny 2 85 2" xfId="2180" xr:uid="{EC166185-AB43-4E5C-B431-3D3EB154CACB}"/>
    <cellStyle name="Normalny 2 86" xfId="873" xr:uid="{00000000-0005-0000-0000-000068030000}"/>
    <cellStyle name="Normalny 2 86 2" xfId="2181" xr:uid="{6FA0ACC2-8B17-40A6-B6F5-756B66A86471}"/>
    <cellStyle name="Normalny 2 87" xfId="874" xr:uid="{00000000-0005-0000-0000-000069030000}"/>
    <cellStyle name="Normalny 2 87 2" xfId="2182" xr:uid="{224AF0C6-906E-4CBC-B7C7-B238F9F2E9E9}"/>
    <cellStyle name="Normalny 2 88" xfId="875" xr:uid="{00000000-0005-0000-0000-00006A030000}"/>
    <cellStyle name="Normalny 2 88 2" xfId="2183" xr:uid="{E7E436E3-229F-4D36-9C1F-D55667BE05F9}"/>
    <cellStyle name="Normalny 2 89" xfId="876" xr:uid="{00000000-0005-0000-0000-00006B030000}"/>
    <cellStyle name="Normalny 2 89 2" xfId="2184" xr:uid="{ADDCCA78-C05C-48E1-895F-EECC2D6DFDC6}"/>
    <cellStyle name="Normalny 2 9" xfId="877" xr:uid="{00000000-0005-0000-0000-00006C030000}"/>
    <cellStyle name="Normalny 2 9 2" xfId="2185" xr:uid="{3911ACA0-2713-435D-9EF0-9D257F4FA35E}"/>
    <cellStyle name="Normalny 2 90" xfId="878" xr:uid="{00000000-0005-0000-0000-00006D030000}"/>
    <cellStyle name="Normalny 2 90 2" xfId="2186" xr:uid="{ABB53F7F-1D18-4F1A-B694-F3A0B46FD3F9}"/>
    <cellStyle name="Normalny 2 91" xfId="879" xr:uid="{00000000-0005-0000-0000-00006E030000}"/>
    <cellStyle name="Normalny 2 91 2" xfId="2187" xr:uid="{A151AA74-B94A-4158-B5FC-7C9FB3EFD047}"/>
    <cellStyle name="Normalny 2 92" xfId="880" xr:uid="{00000000-0005-0000-0000-00006F030000}"/>
    <cellStyle name="Normalny 2 92 2" xfId="2188" xr:uid="{E725678F-2774-4C30-9678-0E92875B491B}"/>
    <cellStyle name="Normalny 2 93" xfId="881" xr:uid="{00000000-0005-0000-0000-000070030000}"/>
    <cellStyle name="Normalny 2 93 2" xfId="2189" xr:uid="{6D634453-34C2-46C8-96FE-AE5BE2483997}"/>
    <cellStyle name="Normalny 2 94" xfId="882" xr:uid="{00000000-0005-0000-0000-000071030000}"/>
    <cellStyle name="Normalny 2 94 2" xfId="2190" xr:uid="{DB70F256-6033-478C-9FB5-B788D5A60799}"/>
    <cellStyle name="Normalny 2 95" xfId="883" xr:uid="{00000000-0005-0000-0000-000072030000}"/>
    <cellStyle name="Normalny 2 95 2" xfId="2191" xr:uid="{F2950C46-BD20-430D-AAAA-55D2BE0252D4}"/>
    <cellStyle name="Normalny 2 96" xfId="884" xr:uid="{00000000-0005-0000-0000-000073030000}"/>
    <cellStyle name="Normalny 2 96 2" xfId="2192" xr:uid="{0A5981F4-FECD-49D2-8C5F-44C506CDE931}"/>
    <cellStyle name="Normalny 2 97" xfId="885" xr:uid="{00000000-0005-0000-0000-000074030000}"/>
    <cellStyle name="Normalny 2 97 2" xfId="2193" xr:uid="{DA51AFEB-6D40-49E8-BFCD-3FB4ABF67D08}"/>
    <cellStyle name="Normalny 2 98" xfId="886" xr:uid="{00000000-0005-0000-0000-000075030000}"/>
    <cellStyle name="Normalny 2 98 2" xfId="2194" xr:uid="{07D7D72F-5AB2-41C0-898C-C34029447BAC}"/>
    <cellStyle name="Normalny 2 99" xfId="887" xr:uid="{00000000-0005-0000-0000-000076030000}"/>
    <cellStyle name="Normalny 2 99 2" xfId="2195" xr:uid="{508742C2-52B8-432C-AC8A-EAD5A648DE69}"/>
    <cellStyle name="Normalny 2_10.03.2010 Kosztorys ofertowy_eurovia" xfId="888" xr:uid="{00000000-0005-0000-0000-000077030000}"/>
    <cellStyle name="Normalny 2_Kosztorys_513_odc_2_ver04" xfId="5" xr:uid="{00000000-0005-0000-0000-000078030000}"/>
    <cellStyle name="Normalny 20" xfId="889" xr:uid="{00000000-0005-0000-0000-000079030000}"/>
    <cellStyle name="Normalny 20 2" xfId="890" xr:uid="{00000000-0005-0000-0000-00007A030000}"/>
    <cellStyle name="Normalny 20 2 2" xfId="1344" xr:uid="{F7C6CEC5-DE5A-40FD-A90F-B06394AD3023}"/>
    <cellStyle name="Normalny 20 3" xfId="1343" xr:uid="{A249DA54-501A-4120-A092-6433062A20D4}"/>
    <cellStyle name="Normalny 20_Koszt_Inw_ZAD_1" xfId="891" xr:uid="{00000000-0005-0000-0000-00007B030000}"/>
    <cellStyle name="Normalny 200" xfId="892" xr:uid="{00000000-0005-0000-0000-00007C030000}"/>
    <cellStyle name="Normalny 201" xfId="893" xr:uid="{00000000-0005-0000-0000-00007D030000}"/>
    <cellStyle name="Normalny 202" xfId="894" xr:uid="{00000000-0005-0000-0000-00007E030000}"/>
    <cellStyle name="Normalny 203" xfId="895" xr:uid="{00000000-0005-0000-0000-00007F030000}"/>
    <cellStyle name="Normalny 204" xfId="896" xr:uid="{00000000-0005-0000-0000-000080030000}"/>
    <cellStyle name="Normalny 205" xfId="897" xr:uid="{00000000-0005-0000-0000-000081030000}"/>
    <cellStyle name="Normalny 206" xfId="898" xr:uid="{00000000-0005-0000-0000-000082030000}"/>
    <cellStyle name="Normalny 207" xfId="899" xr:uid="{00000000-0005-0000-0000-000083030000}"/>
    <cellStyle name="Normalny 208" xfId="900" xr:uid="{00000000-0005-0000-0000-000084030000}"/>
    <cellStyle name="Normalny 209" xfId="901" xr:uid="{00000000-0005-0000-0000-000085030000}"/>
    <cellStyle name="Normalny 21" xfId="902" xr:uid="{00000000-0005-0000-0000-000086030000}"/>
    <cellStyle name="Normalny 21 2" xfId="903" xr:uid="{00000000-0005-0000-0000-000087030000}"/>
    <cellStyle name="Normalny 21 2 2" xfId="1346" xr:uid="{710B8068-1AC5-4FAC-BB4C-91A2B78C5099}"/>
    <cellStyle name="Normalny 21 3" xfId="1345" xr:uid="{3606FE74-F374-406F-B778-DCD8FAAD28CA}"/>
    <cellStyle name="Normalny 21_Koszt_Inw_ZAD_1" xfId="904" xr:uid="{00000000-0005-0000-0000-000088030000}"/>
    <cellStyle name="Normalny 210" xfId="905" xr:uid="{00000000-0005-0000-0000-000089030000}"/>
    <cellStyle name="Normalny 211" xfId="906" xr:uid="{00000000-0005-0000-0000-00008A030000}"/>
    <cellStyle name="Normalny 212" xfId="907" xr:uid="{00000000-0005-0000-0000-00008B030000}"/>
    <cellStyle name="Normalny 213" xfId="908" xr:uid="{00000000-0005-0000-0000-00008C030000}"/>
    <cellStyle name="Normalny 214" xfId="909" xr:uid="{00000000-0005-0000-0000-00008D030000}"/>
    <cellStyle name="Normalny 215" xfId="910" xr:uid="{00000000-0005-0000-0000-00008E030000}"/>
    <cellStyle name="Normalny 216" xfId="911" xr:uid="{00000000-0005-0000-0000-00008F030000}"/>
    <cellStyle name="Normalny 217" xfId="912" xr:uid="{00000000-0005-0000-0000-000090030000}"/>
    <cellStyle name="Normalny 218" xfId="913" xr:uid="{00000000-0005-0000-0000-000091030000}"/>
    <cellStyle name="Normalny 219" xfId="914" xr:uid="{00000000-0005-0000-0000-000092030000}"/>
    <cellStyle name="Normalny 22" xfId="915" xr:uid="{00000000-0005-0000-0000-000093030000}"/>
    <cellStyle name="Normalny 22 2" xfId="916" xr:uid="{00000000-0005-0000-0000-000094030000}"/>
    <cellStyle name="Normalny 22 2 2" xfId="1348" xr:uid="{DEECEE3E-4741-459A-AF67-36E916C4DA07}"/>
    <cellStyle name="Normalny 22 3" xfId="1347" xr:uid="{E987F1C3-DDC1-474D-B7F0-337CCF6FE0E0}"/>
    <cellStyle name="Normalny 22_Koszt_Inw_ZAD_1" xfId="917" xr:uid="{00000000-0005-0000-0000-000095030000}"/>
    <cellStyle name="Normalny 220" xfId="918" xr:uid="{00000000-0005-0000-0000-000096030000}"/>
    <cellStyle name="Normalny 221" xfId="919" xr:uid="{00000000-0005-0000-0000-000097030000}"/>
    <cellStyle name="Normalny 222" xfId="920" xr:uid="{00000000-0005-0000-0000-000098030000}"/>
    <cellStyle name="Normalny 223" xfId="921" xr:uid="{00000000-0005-0000-0000-000099030000}"/>
    <cellStyle name="Normalny 224" xfId="922" xr:uid="{00000000-0005-0000-0000-00009A030000}"/>
    <cellStyle name="Normalny 225" xfId="923" xr:uid="{00000000-0005-0000-0000-00009B030000}"/>
    <cellStyle name="Normalny 226" xfId="924" xr:uid="{00000000-0005-0000-0000-00009C030000}"/>
    <cellStyle name="Normalny 227" xfId="925" xr:uid="{00000000-0005-0000-0000-00009D030000}"/>
    <cellStyle name="Normalny 228" xfId="926" xr:uid="{00000000-0005-0000-0000-00009E030000}"/>
    <cellStyle name="Normalny 229" xfId="927" xr:uid="{00000000-0005-0000-0000-00009F030000}"/>
    <cellStyle name="Normalny 23" xfId="928" xr:uid="{00000000-0005-0000-0000-0000A0030000}"/>
    <cellStyle name="Normalny 23 2" xfId="929" xr:uid="{00000000-0005-0000-0000-0000A1030000}"/>
    <cellStyle name="Normalny 23 2 2" xfId="1350" xr:uid="{E9FEA725-CE1B-470F-8A18-897F392AE63F}"/>
    <cellStyle name="Normalny 23 3" xfId="1349" xr:uid="{2D81753E-D9ED-4C94-B468-B5A8CDBC4F13}"/>
    <cellStyle name="Normalny 23_Koszt_Inw_ZAD_1" xfId="930" xr:uid="{00000000-0005-0000-0000-0000A2030000}"/>
    <cellStyle name="Normalny 230" xfId="931" xr:uid="{00000000-0005-0000-0000-0000A3030000}"/>
    <cellStyle name="Normalny 231" xfId="932" xr:uid="{00000000-0005-0000-0000-0000A4030000}"/>
    <cellStyle name="Normalny 232" xfId="933" xr:uid="{00000000-0005-0000-0000-0000A5030000}"/>
    <cellStyle name="Normalny 233" xfId="934" xr:uid="{00000000-0005-0000-0000-0000A6030000}"/>
    <cellStyle name="Normalny 234" xfId="935" xr:uid="{00000000-0005-0000-0000-0000A7030000}"/>
    <cellStyle name="Normalny 235" xfId="936" xr:uid="{00000000-0005-0000-0000-0000A8030000}"/>
    <cellStyle name="Normalny 236" xfId="937" xr:uid="{00000000-0005-0000-0000-0000A9030000}"/>
    <cellStyle name="Normalny 237" xfId="938" xr:uid="{00000000-0005-0000-0000-0000AA030000}"/>
    <cellStyle name="Normalny 238" xfId="939" xr:uid="{00000000-0005-0000-0000-0000AB030000}"/>
    <cellStyle name="Normalny 239" xfId="940" xr:uid="{00000000-0005-0000-0000-0000AC030000}"/>
    <cellStyle name="Normalny 24" xfId="941" xr:uid="{00000000-0005-0000-0000-0000AD030000}"/>
    <cellStyle name="Normalny 24 2" xfId="942" xr:uid="{00000000-0005-0000-0000-0000AE030000}"/>
    <cellStyle name="Normalny 24 2 2" xfId="1352" xr:uid="{52DD28D4-5AA3-402D-A2B7-48C282B4B94A}"/>
    <cellStyle name="Normalny 24 3" xfId="1351" xr:uid="{D0BD2860-6DB5-4E6C-B8FF-A49CE9E49665}"/>
    <cellStyle name="Normalny 24_Koszt_Inw_ZAD_1" xfId="943" xr:uid="{00000000-0005-0000-0000-0000AF030000}"/>
    <cellStyle name="Normalny 240" xfId="944" xr:uid="{00000000-0005-0000-0000-0000B0030000}"/>
    <cellStyle name="Normalny 241" xfId="945" xr:uid="{00000000-0005-0000-0000-0000B1030000}"/>
    <cellStyle name="Normalny 242" xfId="946" xr:uid="{00000000-0005-0000-0000-0000B2030000}"/>
    <cellStyle name="Normalny 243" xfId="947" xr:uid="{00000000-0005-0000-0000-0000B3030000}"/>
    <cellStyle name="Normalny 244" xfId="948" xr:uid="{00000000-0005-0000-0000-0000B4030000}"/>
    <cellStyle name="Normalny 245" xfId="949" xr:uid="{00000000-0005-0000-0000-0000B5030000}"/>
    <cellStyle name="Normalny 246" xfId="950" xr:uid="{00000000-0005-0000-0000-0000B6030000}"/>
    <cellStyle name="Normalny 247" xfId="951" xr:uid="{00000000-0005-0000-0000-0000B7030000}"/>
    <cellStyle name="Normalny 248" xfId="952" xr:uid="{00000000-0005-0000-0000-0000B8030000}"/>
    <cellStyle name="Normalny 249" xfId="953" xr:uid="{00000000-0005-0000-0000-0000B9030000}"/>
    <cellStyle name="Normalny 25" xfId="954" xr:uid="{00000000-0005-0000-0000-0000BA030000}"/>
    <cellStyle name="Normalny 25 2" xfId="955" xr:uid="{00000000-0005-0000-0000-0000BB030000}"/>
    <cellStyle name="Normalny 25 2 2" xfId="1354" xr:uid="{1DDE5938-96C6-4526-904C-4BB6254E8916}"/>
    <cellStyle name="Normalny 25 3" xfId="1353" xr:uid="{90EF29DC-EEFC-42EF-BEB1-4E36C5B4216A}"/>
    <cellStyle name="Normalny 25_Koszt_Inw_ZAD_1" xfId="956" xr:uid="{00000000-0005-0000-0000-0000BC030000}"/>
    <cellStyle name="Normalny 250" xfId="957" xr:uid="{00000000-0005-0000-0000-0000BD030000}"/>
    <cellStyle name="Normalny 251" xfId="958" xr:uid="{00000000-0005-0000-0000-0000BE030000}"/>
    <cellStyle name="Normalny 252" xfId="959" xr:uid="{00000000-0005-0000-0000-0000BF030000}"/>
    <cellStyle name="Normalny 253" xfId="960" xr:uid="{00000000-0005-0000-0000-0000C0030000}"/>
    <cellStyle name="Normalny 254" xfId="961" xr:uid="{00000000-0005-0000-0000-0000C1030000}"/>
    <cellStyle name="Normalny 255" xfId="1482" xr:uid="{1CA85A35-A877-4E19-BEE5-0ABB81E73C0F}"/>
    <cellStyle name="Normalny 255 2" xfId="2196" xr:uid="{46836455-EC86-44B0-91EE-98D28CC4ABF1}"/>
    <cellStyle name="Normalny 256" xfId="1483" xr:uid="{4E96CA3B-5933-4128-9087-527F444D71E4}"/>
    <cellStyle name="Normalny 257" xfId="1481" xr:uid="{65F26830-5AD5-41A5-858F-FE2F2C592A0A}"/>
    <cellStyle name="Normalny 258" xfId="1484" xr:uid="{8C747AD3-D4E1-48FD-84C8-63A70C9C8F35}"/>
    <cellStyle name="Normalny 259" xfId="1485" xr:uid="{A8F1D385-783C-4CF4-B932-E4FAC1B2648E}"/>
    <cellStyle name="Normalny 26" xfId="962" xr:uid="{00000000-0005-0000-0000-0000C2030000}"/>
    <cellStyle name="Normalny 26 2" xfId="963" xr:uid="{00000000-0005-0000-0000-0000C3030000}"/>
    <cellStyle name="Normalny 26 2 2" xfId="1356" xr:uid="{8BD1DE22-DC2A-4D11-B25D-D03B81D21175}"/>
    <cellStyle name="Normalny 26 3" xfId="1355" xr:uid="{BC53760A-623E-489F-A670-AA55098B5272}"/>
    <cellStyle name="Normalny 26_Koszt_Inw_ZAD_1" xfId="964" xr:uid="{00000000-0005-0000-0000-0000C4030000}"/>
    <cellStyle name="Normalny 260" xfId="1479" xr:uid="{590D8D57-6518-4B18-B528-5D7FFA3670BB}"/>
    <cellStyle name="Normalny 261" xfId="1486" xr:uid="{018A7B7E-9CDA-4136-8ED0-1B584F0DCBDD}"/>
    <cellStyle name="Normalny 262" xfId="1488" xr:uid="{CE09C69C-4042-4754-8A7B-68F6FBEA6DB3}"/>
    <cellStyle name="Normalny 263" xfId="1489" xr:uid="{DCBD703E-DFAD-4046-B21F-4A52D91099A9}"/>
    <cellStyle name="Normalny 264" xfId="1490" xr:uid="{7954FB04-6824-458B-AF55-884455D6572D}"/>
    <cellStyle name="Normalny 265" xfId="1491" xr:uid="{7490E62F-6057-44D4-8D3D-A528E88BB992}"/>
    <cellStyle name="Normalny 266" xfId="1492" xr:uid="{2F2B1D7D-10C2-4EC3-BEE1-331529F729AD}"/>
    <cellStyle name="Normalny 267" xfId="1493" xr:uid="{6198C39D-DA8B-4511-8DC9-FDDF58FEC21A}"/>
    <cellStyle name="Normalny 268" xfId="1494" xr:uid="{4670E32D-0818-469B-9E93-E5F0D39B1E86}"/>
    <cellStyle name="Normalny 27" xfId="965" xr:uid="{00000000-0005-0000-0000-0000C5030000}"/>
    <cellStyle name="Normalny 27 2" xfId="966" xr:uid="{00000000-0005-0000-0000-0000C6030000}"/>
    <cellStyle name="Normalny 27 2 2" xfId="1358" xr:uid="{25DDA22E-BE46-472F-A73D-815D66473727}"/>
    <cellStyle name="Normalny 27 3" xfId="1357" xr:uid="{36E17308-B3A3-49DE-96DF-A0E1B1EBBB0A}"/>
    <cellStyle name="Normalny 27_Koszt_Inw_ZAD_1" xfId="967" xr:uid="{00000000-0005-0000-0000-0000C7030000}"/>
    <cellStyle name="Normalny 28" xfId="968" xr:uid="{00000000-0005-0000-0000-0000C8030000}"/>
    <cellStyle name="Normalny 28 2" xfId="969" xr:uid="{00000000-0005-0000-0000-0000C9030000}"/>
    <cellStyle name="Normalny 28 2 2" xfId="1360" xr:uid="{691FA8B3-5FA0-467D-84EE-FE659DB1C6EC}"/>
    <cellStyle name="Normalny 28 3" xfId="1359" xr:uid="{3DFB6542-8C3D-4137-B3A5-96362D717E4E}"/>
    <cellStyle name="Normalny 28_Koszt_Inw_ZAD_1" xfId="970" xr:uid="{00000000-0005-0000-0000-0000CA030000}"/>
    <cellStyle name="Normalny 29" xfId="971" xr:uid="{00000000-0005-0000-0000-0000CB030000}"/>
    <cellStyle name="Normalny 29 2" xfId="972" xr:uid="{00000000-0005-0000-0000-0000CC030000}"/>
    <cellStyle name="Normalny 29 2 2" xfId="1362" xr:uid="{E14A644C-54BA-465E-82CB-66A2D9E81E00}"/>
    <cellStyle name="Normalny 29 3" xfId="1361" xr:uid="{01875F5F-207F-4360-ACFD-1CE93B9F8F4A}"/>
    <cellStyle name="Normalny 29_Koszt_Inw_ZAD_1" xfId="973" xr:uid="{00000000-0005-0000-0000-0000CD030000}"/>
    <cellStyle name="Normalny 3" xfId="974" xr:uid="{00000000-0005-0000-0000-0000CE030000}"/>
    <cellStyle name="Normalny 3 2" xfId="975" xr:uid="{00000000-0005-0000-0000-0000CF030000}"/>
    <cellStyle name="Normalny 3 2 2" xfId="2197" xr:uid="{F4D8A267-2A38-4686-882E-8076D8C08345}"/>
    <cellStyle name="Normalny 3 3" xfId="2198" xr:uid="{D3F7D842-58CC-4FB3-BBBE-FF6ABE89A298}"/>
    <cellStyle name="Normalny 30" xfId="976" xr:uid="{00000000-0005-0000-0000-0000D0030000}"/>
    <cellStyle name="Normalny 30 2" xfId="977" xr:uid="{00000000-0005-0000-0000-0000D1030000}"/>
    <cellStyle name="Normalny 30 2 2" xfId="1364" xr:uid="{94B4DD84-3A51-4476-A5DE-ECCCB71A7B6E}"/>
    <cellStyle name="Normalny 30 3" xfId="1363" xr:uid="{5AD0BA0B-D08C-4211-AB76-6943B2F0CCDE}"/>
    <cellStyle name="Normalny 30_Koszt_Inw_ZAD_1" xfId="978" xr:uid="{00000000-0005-0000-0000-0000D2030000}"/>
    <cellStyle name="Normalny 31" xfId="979" xr:uid="{00000000-0005-0000-0000-0000D3030000}"/>
    <cellStyle name="Normalny 31 2" xfId="980" xr:uid="{00000000-0005-0000-0000-0000D4030000}"/>
    <cellStyle name="Normalny 31 2 2" xfId="1366" xr:uid="{9704696B-89AD-45F2-A71D-EC92D5A7EFFC}"/>
    <cellStyle name="Normalny 31 3" xfId="1365" xr:uid="{A5E04EE1-35C9-4FA8-8B7C-366A5EE7F3A2}"/>
    <cellStyle name="Normalny 31_Koszt_Inw_ZAD_1" xfId="981" xr:uid="{00000000-0005-0000-0000-0000D5030000}"/>
    <cellStyle name="Normalny 32" xfId="982" xr:uid="{00000000-0005-0000-0000-0000D6030000}"/>
    <cellStyle name="Normalny 32 2" xfId="983" xr:uid="{00000000-0005-0000-0000-0000D7030000}"/>
    <cellStyle name="Normalny 32 2 2" xfId="1368" xr:uid="{F1BAA7EE-E64D-4D12-81DE-B6A95EED563F}"/>
    <cellStyle name="Normalny 32 3" xfId="1367" xr:uid="{69B0AFA0-1F90-4CFD-89FC-9522E0442E8D}"/>
    <cellStyle name="Normalny 32_Koszt_Inw_ZAD_1" xfId="984" xr:uid="{00000000-0005-0000-0000-0000D8030000}"/>
    <cellStyle name="Normalny 33" xfId="985" xr:uid="{00000000-0005-0000-0000-0000D9030000}"/>
    <cellStyle name="Normalny 33 2" xfId="986" xr:uid="{00000000-0005-0000-0000-0000DA030000}"/>
    <cellStyle name="Normalny 33 2 2" xfId="1370" xr:uid="{AC58120E-674B-446F-B2E0-571A7471998A}"/>
    <cellStyle name="Normalny 33 3" xfId="1369" xr:uid="{6F4CBADE-500C-4B59-BA4B-5E106EA1DE44}"/>
    <cellStyle name="Normalny 33_Koszt_Inw_ZAD_1" xfId="987" xr:uid="{00000000-0005-0000-0000-0000DB030000}"/>
    <cellStyle name="Normalny 34" xfId="988" xr:uid="{00000000-0005-0000-0000-0000DC030000}"/>
    <cellStyle name="Normalny 34 2" xfId="989" xr:uid="{00000000-0005-0000-0000-0000DD030000}"/>
    <cellStyle name="Normalny 34 2 2" xfId="1372" xr:uid="{35A91E74-51C1-4F2A-A4B1-BF43B6E67F30}"/>
    <cellStyle name="Normalny 34 3" xfId="1371" xr:uid="{F203221C-D3C6-4087-9E9A-D3AA5E946F62}"/>
    <cellStyle name="Normalny 34_Koszt_Inw_ZAD_1" xfId="990" xr:uid="{00000000-0005-0000-0000-0000DE030000}"/>
    <cellStyle name="Normalny 35" xfId="991" xr:uid="{00000000-0005-0000-0000-0000DF030000}"/>
    <cellStyle name="Normalny 35 2" xfId="992" xr:uid="{00000000-0005-0000-0000-0000E0030000}"/>
    <cellStyle name="Normalny 35 2 2" xfId="1374" xr:uid="{863F70B9-F987-46FF-8796-A4EF63A5383C}"/>
    <cellStyle name="Normalny 35 3" xfId="1373" xr:uid="{941C7184-F485-4E6C-97F3-64E287D82B3C}"/>
    <cellStyle name="Normalny 35_Koszt_Inw_ZAD_1" xfId="993" xr:uid="{00000000-0005-0000-0000-0000E1030000}"/>
    <cellStyle name="Normalny 36" xfId="994" xr:uid="{00000000-0005-0000-0000-0000E2030000}"/>
    <cellStyle name="Normalny 36 2" xfId="995" xr:uid="{00000000-0005-0000-0000-0000E3030000}"/>
    <cellStyle name="Normalny 36 2 2" xfId="1376" xr:uid="{A0BBB769-BE9B-4EC9-8C3F-37291B970261}"/>
    <cellStyle name="Normalny 36 3" xfId="1375" xr:uid="{50FD109C-651F-477D-A9CF-8A02AF3051F4}"/>
    <cellStyle name="Normalny 36_Koszt_Inw_ZAD_1" xfId="996" xr:uid="{00000000-0005-0000-0000-0000E4030000}"/>
    <cellStyle name="Normalny 37" xfId="997" xr:uid="{00000000-0005-0000-0000-0000E5030000}"/>
    <cellStyle name="Normalny 37 2" xfId="998" xr:uid="{00000000-0005-0000-0000-0000E6030000}"/>
    <cellStyle name="Normalny 37 2 2" xfId="1378" xr:uid="{248D9082-7010-4538-97F8-3B518855E2A9}"/>
    <cellStyle name="Normalny 37 3" xfId="1377" xr:uid="{1C098339-71D0-4798-B1CC-CB572B975C93}"/>
    <cellStyle name="Normalny 37_Koszt_Inw_ZAD_1" xfId="999" xr:uid="{00000000-0005-0000-0000-0000E7030000}"/>
    <cellStyle name="Normalny 38" xfId="1000" xr:uid="{00000000-0005-0000-0000-0000E8030000}"/>
    <cellStyle name="Normalny 38 2" xfId="1001" xr:uid="{00000000-0005-0000-0000-0000E9030000}"/>
    <cellStyle name="Normalny 38 2 2" xfId="1380" xr:uid="{DCE6AC4E-1B5F-4A7F-BFFF-D63102A6987A}"/>
    <cellStyle name="Normalny 38 3" xfId="1379" xr:uid="{1DF1CAB8-C9BC-4F35-8B9F-082EF44C249A}"/>
    <cellStyle name="Normalny 38_Koszt_Inw_ZAD_1" xfId="1002" xr:uid="{00000000-0005-0000-0000-0000EA030000}"/>
    <cellStyle name="Normalny 39" xfId="1003" xr:uid="{00000000-0005-0000-0000-0000EB030000}"/>
    <cellStyle name="Normalny 39 2" xfId="1004" xr:uid="{00000000-0005-0000-0000-0000EC030000}"/>
    <cellStyle name="Normalny 39 2 2" xfId="1382" xr:uid="{F27938EA-81C8-437E-AC79-D4F2982FC49B}"/>
    <cellStyle name="Normalny 39 3" xfId="1381" xr:uid="{E86745B2-F0F4-4189-BDD2-5CEC69EDF08C}"/>
    <cellStyle name="Normalny 39_Koszt_Inw_ZAD_1" xfId="1005" xr:uid="{00000000-0005-0000-0000-0000ED030000}"/>
    <cellStyle name="Normalny 4" xfId="1006" xr:uid="{00000000-0005-0000-0000-0000EE030000}"/>
    <cellStyle name="Normalny 4 2" xfId="1007" xr:uid="{00000000-0005-0000-0000-0000EF030000}"/>
    <cellStyle name="Normalny 4 2 2" xfId="1383" xr:uid="{A281FFE6-0374-44F9-B1E6-1BD6F36F7755}"/>
    <cellStyle name="Normalny 4 3" xfId="2199" xr:uid="{6CD57BAD-FABE-43AA-9A7E-4BDC488BB68A}"/>
    <cellStyle name="Normalny 4_Koszt_Inw_ZAD_1" xfId="1008" xr:uid="{00000000-0005-0000-0000-0000F0030000}"/>
    <cellStyle name="Normalny 40" xfId="1009" xr:uid="{00000000-0005-0000-0000-0000F1030000}"/>
    <cellStyle name="Normalny 40 2" xfId="1010" xr:uid="{00000000-0005-0000-0000-0000F2030000}"/>
    <cellStyle name="Normalny 40 2 2" xfId="1385" xr:uid="{AAD2CDC8-3E26-4B54-855F-BC477255F912}"/>
    <cellStyle name="Normalny 40 3" xfId="1384" xr:uid="{98C078FB-8DCC-4C67-8D7A-4FB0E1D05B3B}"/>
    <cellStyle name="Normalny 40_Koszt_Inw_ZAD_1" xfId="1011" xr:uid="{00000000-0005-0000-0000-0000F3030000}"/>
    <cellStyle name="Normalny 41" xfId="1012" xr:uid="{00000000-0005-0000-0000-0000F4030000}"/>
    <cellStyle name="Normalny 41 2" xfId="1013" xr:uid="{00000000-0005-0000-0000-0000F5030000}"/>
    <cellStyle name="Normalny 41 2 2" xfId="1387" xr:uid="{5042E245-8417-49B0-B266-16DDBAA84DF3}"/>
    <cellStyle name="Normalny 41 3" xfId="1386" xr:uid="{E3F91FD9-36C4-40DC-B31E-FCF53A3DDCFD}"/>
    <cellStyle name="Normalny 41_Koszt_Inw_ZAD_1" xfId="1014" xr:uid="{00000000-0005-0000-0000-0000F6030000}"/>
    <cellStyle name="Normalny 42" xfId="1015" xr:uid="{00000000-0005-0000-0000-0000F7030000}"/>
    <cellStyle name="Normalny 42 2" xfId="1016" xr:uid="{00000000-0005-0000-0000-0000F8030000}"/>
    <cellStyle name="Normalny 42 2 2" xfId="1389" xr:uid="{8A9E04E1-CF8F-4380-AEC6-5206EFE078CB}"/>
    <cellStyle name="Normalny 42 3" xfId="1388" xr:uid="{39F69A54-AB22-4EC5-8CC3-98920E461399}"/>
    <cellStyle name="Normalny 42_Koszt_Inw_ZAD_1" xfId="1017" xr:uid="{00000000-0005-0000-0000-0000F9030000}"/>
    <cellStyle name="Normalny 43" xfId="1018" xr:uid="{00000000-0005-0000-0000-0000FA030000}"/>
    <cellStyle name="Normalny 43 2" xfId="1019" xr:uid="{00000000-0005-0000-0000-0000FB030000}"/>
    <cellStyle name="Normalny 43 2 2" xfId="1391" xr:uid="{DF20EFF5-93B0-459B-A1A7-AFEEDF4E7B68}"/>
    <cellStyle name="Normalny 43 3" xfId="1390" xr:uid="{33CFEA1F-5F83-4B0F-9CEE-DF8C14E57955}"/>
    <cellStyle name="Normalny 43_Koszt_Inw_ZAD_1" xfId="1020" xr:uid="{00000000-0005-0000-0000-0000FC030000}"/>
    <cellStyle name="Normalny 44" xfId="1021" xr:uid="{00000000-0005-0000-0000-0000FD030000}"/>
    <cellStyle name="Normalny 44 2" xfId="1022" xr:uid="{00000000-0005-0000-0000-0000FE030000}"/>
    <cellStyle name="Normalny 44 2 2" xfId="1393" xr:uid="{D17D95B1-69D8-4D95-9651-D11D80F004F5}"/>
    <cellStyle name="Normalny 44 3" xfId="1392" xr:uid="{1FEBCB74-59A5-489F-AA95-FF4EA5D78987}"/>
    <cellStyle name="Normalny 44_Koszt_Inw_ZAD_1" xfId="1023" xr:uid="{00000000-0005-0000-0000-0000FF030000}"/>
    <cellStyle name="Normalny 45" xfId="1024" xr:uid="{00000000-0005-0000-0000-000000040000}"/>
    <cellStyle name="Normalny 45 2" xfId="1025" xr:uid="{00000000-0005-0000-0000-000001040000}"/>
    <cellStyle name="Normalny 45 2 2" xfId="1395" xr:uid="{7F0D343D-AF53-4640-AA05-DD896D987F63}"/>
    <cellStyle name="Normalny 45 3" xfId="1394" xr:uid="{89DA30EB-025C-484F-B0B5-B2F47B7E08CC}"/>
    <cellStyle name="Normalny 45_Koszt_Inw_ZAD_1" xfId="1026" xr:uid="{00000000-0005-0000-0000-000002040000}"/>
    <cellStyle name="Normalny 46" xfId="1027" xr:uid="{00000000-0005-0000-0000-000003040000}"/>
    <cellStyle name="Normalny 46 2" xfId="1028" xr:uid="{00000000-0005-0000-0000-000004040000}"/>
    <cellStyle name="Normalny 46 2 2" xfId="1397" xr:uid="{2CCE5F2E-6FCA-489E-BF4C-DE60A55B439A}"/>
    <cellStyle name="Normalny 46 3" xfId="1396" xr:uid="{8CA8154D-81F4-4E1F-AFE3-0C5B06DB3854}"/>
    <cellStyle name="Normalny 46_Koszt_Inw_ZAD_1" xfId="1029" xr:uid="{00000000-0005-0000-0000-000005040000}"/>
    <cellStyle name="Normalny 47" xfId="1030" xr:uid="{00000000-0005-0000-0000-000006040000}"/>
    <cellStyle name="Normalny 47 2" xfId="1031" xr:uid="{00000000-0005-0000-0000-000007040000}"/>
    <cellStyle name="Normalny 47 2 2" xfId="1399" xr:uid="{79F79606-B133-4BEF-A9C7-C4AA522FC63C}"/>
    <cellStyle name="Normalny 47 3" xfId="1398" xr:uid="{CC4E5002-9794-4B39-95E3-3C8499642B73}"/>
    <cellStyle name="Normalny 47_Koszt_Inw_ZAD_1" xfId="1032" xr:uid="{00000000-0005-0000-0000-000008040000}"/>
    <cellStyle name="Normalny 48" xfId="1033" xr:uid="{00000000-0005-0000-0000-000009040000}"/>
    <cellStyle name="Normalny 48 2" xfId="1034" xr:uid="{00000000-0005-0000-0000-00000A040000}"/>
    <cellStyle name="Normalny 48 2 2" xfId="1401" xr:uid="{BB816A9A-C52D-44A4-91C1-3220D738BF25}"/>
    <cellStyle name="Normalny 48 3" xfId="1400" xr:uid="{B2545C43-E124-4935-A9FA-D29CA2D88E66}"/>
    <cellStyle name="Normalny 48_Koszt_Inw_ZAD_1" xfId="1035" xr:uid="{00000000-0005-0000-0000-00000B040000}"/>
    <cellStyle name="Normalny 49" xfId="1036" xr:uid="{00000000-0005-0000-0000-00000C040000}"/>
    <cellStyle name="Normalny 49 2" xfId="1037" xr:uid="{00000000-0005-0000-0000-00000D040000}"/>
    <cellStyle name="Normalny 49 2 2" xfId="1403" xr:uid="{3B42DBB9-40EB-4E49-A5E0-A76CFE25E4D1}"/>
    <cellStyle name="Normalny 49 3" xfId="1402" xr:uid="{4F756394-BE34-45D8-A014-FD35C9655354}"/>
    <cellStyle name="Normalny 49_Koszt_Inw_ZAD_1" xfId="1038" xr:uid="{00000000-0005-0000-0000-00000E040000}"/>
    <cellStyle name="Normalny 5" xfId="1039" xr:uid="{00000000-0005-0000-0000-00000F040000}"/>
    <cellStyle name="Normalny 5 2" xfId="1040" xr:uid="{00000000-0005-0000-0000-000010040000}"/>
    <cellStyle name="Normalny 5 2 2" xfId="2201" xr:uid="{769007DC-C12F-4D29-A8E4-CAA8761BC164}"/>
    <cellStyle name="Normalny 5 3" xfId="2200" xr:uid="{29A8BE9C-970C-4DEE-85B1-924B3B982686}"/>
    <cellStyle name="Normalny 50" xfId="1041" xr:uid="{00000000-0005-0000-0000-000011040000}"/>
    <cellStyle name="Normalny 50 2" xfId="1042" xr:uid="{00000000-0005-0000-0000-000012040000}"/>
    <cellStyle name="Normalny 50 2 2" xfId="1405" xr:uid="{6F72AD03-B0F9-4FB8-9F66-58204950226D}"/>
    <cellStyle name="Normalny 50 3" xfId="1404" xr:uid="{63694178-3DA6-4E77-83E9-BF74E272C6AF}"/>
    <cellStyle name="Normalny 50_Koszt_Inw_ZAD_1" xfId="1043" xr:uid="{00000000-0005-0000-0000-000013040000}"/>
    <cellStyle name="Normalny 51" xfId="1044" xr:uid="{00000000-0005-0000-0000-000014040000}"/>
    <cellStyle name="Normalny 51 2" xfId="1045" xr:uid="{00000000-0005-0000-0000-000015040000}"/>
    <cellStyle name="Normalny 51 2 2" xfId="1407" xr:uid="{71BF0A9D-C1A1-43B4-84D1-1D8A4EEFC094}"/>
    <cellStyle name="Normalny 51 3" xfId="1406" xr:uid="{2F4AD22A-929B-49FF-B38E-D1C03FB88B92}"/>
    <cellStyle name="Normalny 51_Koszt_Inw_ZAD_1" xfId="1046" xr:uid="{00000000-0005-0000-0000-000016040000}"/>
    <cellStyle name="Normalny 52" xfId="1047" xr:uid="{00000000-0005-0000-0000-000017040000}"/>
    <cellStyle name="Normalny 52 2" xfId="1048" xr:uid="{00000000-0005-0000-0000-000018040000}"/>
    <cellStyle name="Normalny 52 2 2" xfId="1409" xr:uid="{AEEB602C-C007-4B24-8554-451139DDCD4A}"/>
    <cellStyle name="Normalny 52 3" xfId="1408" xr:uid="{396A6B8C-EDEF-4B31-8A96-827E2A542695}"/>
    <cellStyle name="Normalny 52_Koszt_Inw_ZAD_1" xfId="1049" xr:uid="{00000000-0005-0000-0000-000019040000}"/>
    <cellStyle name="Normalny 53" xfId="1050" xr:uid="{00000000-0005-0000-0000-00001A040000}"/>
    <cellStyle name="Normalny 53 2" xfId="1051" xr:uid="{00000000-0005-0000-0000-00001B040000}"/>
    <cellStyle name="Normalny 53 2 2" xfId="1411" xr:uid="{3F3985E8-2EF3-448D-9859-66F87B18E28B}"/>
    <cellStyle name="Normalny 53 3" xfId="1410" xr:uid="{277A5A8E-1AB0-4334-9DD4-D41CEACAA4B5}"/>
    <cellStyle name="Normalny 53_Koszt_Inw_ZAD_1" xfId="1052" xr:uid="{00000000-0005-0000-0000-00001C040000}"/>
    <cellStyle name="Normalny 54" xfId="1053" xr:uid="{00000000-0005-0000-0000-00001D040000}"/>
    <cellStyle name="Normalny 54 2" xfId="1054" xr:uid="{00000000-0005-0000-0000-00001E040000}"/>
    <cellStyle name="Normalny 54 2 2" xfId="1413" xr:uid="{7398954C-A8BD-405E-9854-2D55D3950352}"/>
    <cellStyle name="Normalny 54 3" xfId="1412" xr:uid="{D800C5A9-CAD4-4A18-A269-FA7A331F745D}"/>
    <cellStyle name="Normalny 54_Koszt_Inw_ZAD_1" xfId="1055" xr:uid="{00000000-0005-0000-0000-00001F040000}"/>
    <cellStyle name="Normalny 55" xfId="1056" xr:uid="{00000000-0005-0000-0000-000020040000}"/>
    <cellStyle name="Normalny 55 2" xfId="1057" xr:uid="{00000000-0005-0000-0000-000021040000}"/>
    <cellStyle name="Normalny 55 2 2" xfId="1415" xr:uid="{C60055E6-E66E-4669-AADA-884CF70B436A}"/>
    <cellStyle name="Normalny 55 3" xfId="1414" xr:uid="{97E1C13A-897F-42B6-B406-CE604C654F63}"/>
    <cellStyle name="Normalny 55_Koszt_Inw_ZAD_1" xfId="1058" xr:uid="{00000000-0005-0000-0000-000022040000}"/>
    <cellStyle name="Normalny 56" xfId="1059" xr:uid="{00000000-0005-0000-0000-000023040000}"/>
    <cellStyle name="Normalny 56 2" xfId="1060" xr:uid="{00000000-0005-0000-0000-000024040000}"/>
    <cellStyle name="Normalny 56 2 2" xfId="1417" xr:uid="{636FD960-14E0-4015-82D7-FBCF85723F81}"/>
    <cellStyle name="Normalny 56 3" xfId="1416" xr:uid="{15D2BBAE-F8C3-4A35-ACDE-BF06532C5D5F}"/>
    <cellStyle name="Normalny 56_Koszt_Inw_ZAD_1" xfId="1061" xr:uid="{00000000-0005-0000-0000-000025040000}"/>
    <cellStyle name="Normalny 57" xfId="1062" xr:uid="{00000000-0005-0000-0000-000026040000}"/>
    <cellStyle name="Normalny 57 2" xfId="1063" xr:uid="{00000000-0005-0000-0000-000027040000}"/>
    <cellStyle name="Normalny 57 2 2" xfId="1419" xr:uid="{67782565-F94C-4DFF-84CC-84A412C62B99}"/>
    <cellStyle name="Normalny 57 3" xfId="1418" xr:uid="{606A1EB5-5423-4580-B7BD-BC417869DDBE}"/>
    <cellStyle name="Normalny 57_Koszt_Inw_ZAD_1" xfId="1064" xr:uid="{00000000-0005-0000-0000-000028040000}"/>
    <cellStyle name="Normalny 58" xfId="1065" xr:uid="{00000000-0005-0000-0000-000029040000}"/>
    <cellStyle name="Normalny 58 2" xfId="1066" xr:uid="{00000000-0005-0000-0000-00002A040000}"/>
    <cellStyle name="Normalny 58 2 2" xfId="1421" xr:uid="{5142CCE2-AAD7-459B-862F-10C892B775A9}"/>
    <cellStyle name="Normalny 58 3" xfId="1420" xr:uid="{0250A58F-C4FB-49B0-A1FC-FDC73461B4BA}"/>
    <cellStyle name="Normalny 58_Koszt_Inw_ZAD_1" xfId="1067" xr:uid="{00000000-0005-0000-0000-00002B040000}"/>
    <cellStyle name="Normalny 59" xfId="1068" xr:uid="{00000000-0005-0000-0000-00002C040000}"/>
    <cellStyle name="Normalny 6" xfId="1069" xr:uid="{00000000-0005-0000-0000-00002D040000}"/>
    <cellStyle name="Normalny 6 2" xfId="1070" xr:uid="{00000000-0005-0000-0000-00002E040000}"/>
    <cellStyle name="Normalny 6 3" xfId="2202" xr:uid="{4B376BBA-B7B4-4ED6-94DC-08580E294D4A}"/>
    <cellStyle name="Normalny 60" xfId="1071" xr:uid="{00000000-0005-0000-0000-00002F040000}"/>
    <cellStyle name="Normalny 60 2" xfId="1072" xr:uid="{00000000-0005-0000-0000-000030040000}"/>
    <cellStyle name="Normalny 60 2 2" xfId="1423" xr:uid="{E4B1EF87-8919-4285-8A74-3B4E5061AB31}"/>
    <cellStyle name="Normalny 60 2 3" xfId="2204" xr:uid="{E0DCAEE3-7E45-4875-B48F-C86872511DF5}"/>
    <cellStyle name="Normalny 60 3" xfId="1422" xr:uid="{7FA30EFA-C1A8-4047-8D85-9098E82C7B6B}"/>
    <cellStyle name="Normalny 60 4" xfId="2203" xr:uid="{F2312765-7BEF-4760-98B6-7CEC37EEDA47}"/>
    <cellStyle name="Normalny 61" xfId="1073" xr:uid="{00000000-0005-0000-0000-000031040000}"/>
    <cellStyle name="Normalny 61 2" xfId="1074" xr:uid="{00000000-0005-0000-0000-000032040000}"/>
    <cellStyle name="Normalny 61 2 2" xfId="2206" xr:uid="{D6018D71-1AA5-4015-A387-12A2B6067BBA}"/>
    <cellStyle name="Normalny 61 3" xfId="2205" xr:uid="{4CD8F794-176B-4996-9B48-BEC050A0C61D}"/>
    <cellStyle name="Normalny 61_Koszt_Inw_ZAD_1" xfId="1075" xr:uid="{00000000-0005-0000-0000-000033040000}"/>
    <cellStyle name="Normalny 62" xfId="1076" xr:uid="{00000000-0005-0000-0000-000034040000}"/>
    <cellStyle name="Normalny 62 2" xfId="1077" xr:uid="{00000000-0005-0000-0000-000035040000}"/>
    <cellStyle name="Normalny 62 2 2" xfId="1424" xr:uid="{04E5188D-B5F2-4E0A-A37B-C60C9628AB3D}"/>
    <cellStyle name="Normalny 62 2 3" xfId="2207" xr:uid="{BA3D9202-6CF3-4600-8076-B61C027F5F40}"/>
    <cellStyle name="Normalny 62_przedm_inwgosp_gmina" xfId="1425" xr:uid="{D8518DE7-E791-4153-B683-E87603B6C96B}"/>
    <cellStyle name="Normalny 63" xfId="1078" xr:uid="{00000000-0005-0000-0000-000036040000}"/>
    <cellStyle name="Normalny 63 2" xfId="1079" xr:uid="{00000000-0005-0000-0000-000037040000}"/>
    <cellStyle name="Normalny 63 2 2" xfId="2209" xr:uid="{6E7A7225-254B-44EE-9976-13FDF418528C}"/>
    <cellStyle name="Normalny 63 3" xfId="2208" xr:uid="{2DBABC42-188E-4EA2-84D5-28CE06E9F96B}"/>
    <cellStyle name="Normalny 63_Koszt_Inw_ZAD_1" xfId="1080" xr:uid="{00000000-0005-0000-0000-000038040000}"/>
    <cellStyle name="Normalny 64" xfId="1081" xr:uid="{00000000-0005-0000-0000-000039040000}"/>
    <cellStyle name="Normalny 64 2" xfId="1426" xr:uid="{6DD542EA-80BE-4A4B-A736-A625331F8114}"/>
    <cellStyle name="Normalny 64 3" xfId="2210" xr:uid="{92D2F26F-2767-4EDD-9E83-913318E83BC6}"/>
    <cellStyle name="Normalny 65" xfId="1082" xr:uid="{00000000-0005-0000-0000-00003A040000}"/>
    <cellStyle name="Normalny 65 2" xfId="1427" xr:uid="{59AE1E01-A7B9-4BF4-8D1A-1777BD474DA1}"/>
    <cellStyle name="Normalny 65 3" xfId="2211" xr:uid="{50A5F2A7-9EA0-42BB-AEC2-9B434C4C2552}"/>
    <cellStyle name="Normalny 66" xfId="1083" xr:uid="{00000000-0005-0000-0000-00003B040000}"/>
    <cellStyle name="Normalny 66 2" xfId="2212" xr:uid="{21C34185-FE57-4207-8116-7D1D9FAF3D10}"/>
    <cellStyle name="Normalny 67" xfId="1084" xr:uid="{00000000-0005-0000-0000-00003C040000}"/>
    <cellStyle name="Normalny 67 2" xfId="1428" xr:uid="{555F39C7-2843-43D4-991E-00682E0DAF6D}"/>
    <cellStyle name="Normalny 67 3" xfId="2213" xr:uid="{73BF4390-01F8-458F-AD36-AF1FBEC37519}"/>
    <cellStyle name="Normalny 68" xfId="1085" xr:uid="{00000000-0005-0000-0000-00003D040000}"/>
    <cellStyle name="Normalny 68 2" xfId="1429" xr:uid="{DF3600B1-D221-45B6-BF46-F044130257F0}"/>
    <cellStyle name="Normalny 68 3" xfId="2214" xr:uid="{5E0C3D14-6108-4289-B09B-736E49C45672}"/>
    <cellStyle name="Normalny 69" xfId="1086" xr:uid="{00000000-0005-0000-0000-00003E040000}"/>
    <cellStyle name="Normalny 69 2" xfId="1430" xr:uid="{15A13B06-04F1-4B37-8D07-A46FFB788BDC}"/>
    <cellStyle name="Normalny 69 3" xfId="2215" xr:uid="{7B93A28E-FAAF-45A0-A73F-EBFD79707473}"/>
    <cellStyle name="Normalny 7" xfId="1087" xr:uid="{00000000-0005-0000-0000-00003F040000}"/>
    <cellStyle name="Normalny 7 2" xfId="1088" xr:uid="{00000000-0005-0000-0000-000040040000}"/>
    <cellStyle name="Normalny 7 2 2" xfId="1089" xr:uid="{00000000-0005-0000-0000-000041040000}"/>
    <cellStyle name="Normalny 7 2 2 2" xfId="2216" xr:uid="{47DC51C0-0D5A-41CB-9CB7-3D49D551931F}"/>
    <cellStyle name="Normalny 7 2 3" xfId="1432" xr:uid="{0E02BFE2-2D6E-4122-B137-5BAC60275B11}"/>
    <cellStyle name="Normalny 7 2_Koszt_Inw_ZAD_1" xfId="1090" xr:uid="{00000000-0005-0000-0000-000042040000}"/>
    <cellStyle name="Normalny 7 3" xfId="1091" xr:uid="{00000000-0005-0000-0000-000043040000}"/>
    <cellStyle name="Normalny 7 3 2" xfId="1433" xr:uid="{8DD9D375-2F60-4151-8019-5D3D6A719A81}"/>
    <cellStyle name="Normalny 7 4" xfId="1431" xr:uid="{A1B46AB3-8765-4A85-9088-C70229811383}"/>
    <cellStyle name="Normalny 7_Koszt_Inw_ZAD_1" xfId="1092" xr:uid="{00000000-0005-0000-0000-000044040000}"/>
    <cellStyle name="Normalny 7_Kosztorys_513_odc_2_ver04" xfId="1093" xr:uid="{00000000-0005-0000-0000-000045040000}"/>
    <cellStyle name="Normalny 70" xfId="1094" xr:uid="{00000000-0005-0000-0000-000046040000}"/>
    <cellStyle name="Normalny 70 2" xfId="1434" xr:uid="{86B6F960-BA3E-4627-B61B-688042D725C5}"/>
    <cellStyle name="Normalny 70 3" xfId="2217" xr:uid="{DD87FFA6-BAF0-4C81-821D-5ACCF0583BE6}"/>
    <cellStyle name="Normalny 71" xfId="1095" xr:uid="{00000000-0005-0000-0000-000047040000}"/>
    <cellStyle name="Normalny 71 2" xfId="1435" xr:uid="{38B288A1-3C3B-4555-8FF6-A7E74C96F40C}"/>
    <cellStyle name="Normalny 71 3" xfId="2218" xr:uid="{CAA04A9B-45CD-420B-9627-C19938F896A6}"/>
    <cellStyle name="Normalny 72" xfId="1096" xr:uid="{00000000-0005-0000-0000-000048040000}"/>
    <cellStyle name="Normalny 72 2" xfId="1436" xr:uid="{6126A346-76E3-4B56-8F84-40C4BC7E9FD1}"/>
    <cellStyle name="Normalny 72 3" xfId="2219" xr:uid="{A8C6215E-E1D9-47B4-9EC3-60707A60BAE4}"/>
    <cellStyle name="Normalny 73" xfId="1097" xr:uid="{00000000-0005-0000-0000-000049040000}"/>
    <cellStyle name="Normalny 73 2" xfId="1437" xr:uid="{7954ED06-B7A3-427C-BF11-4296580681BD}"/>
    <cellStyle name="Normalny 73 3" xfId="2220" xr:uid="{4D1AC6B4-3B5C-4168-A041-C326D5E7402F}"/>
    <cellStyle name="Normalny 74" xfId="1098" xr:uid="{00000000-0005-0000-0000-00004A040000}"/>
    <cellStyle name="Normalny 74 2" xfId="1438" xr:uid="{FF3AE0B6-B7DF-4726-A197-D84BDFC9F860}"/>
    <cellStyle name="Normalny 74 3" xfId="2221" xr:uid="{D8673094-9DE7-457B-B3E3-53DC33B02383}"/>
    <cellStyle name="Normalny 75" xfId="1099" xr:uid="{00000000-0005-0000-0000-00004B040000}"/>
    <cellStyle name="Normalny 75 2" xfId="1439" xr:uid="{3EBE92F3-AF62-4BA4-8CCE-F36CE98AE477}"/>
    <cellStyle name="Normalny 75 3" xfId="2222" xr:uid="{BC27A512-5BE0-4D1D-83D7-3137A76B37E5}"/>
    <cellStyle name="Normalny 76" xfId="1100" xr:uid="{00000000-0005-0000-0000-00004C040000}"/>
    <cellStyle name="Normalny 77" xfId="1101" xr:uid="{00000000-0005-0000-0000-00004D040000}"/>
    <cellStyle name="Normalny 78" xfId="1102" xr:uid="{00000000-0005-0000-0000-00004E040000}"/>
    <cellStyle name="Normalny 79" xfId="1103" xr:uid="{00000000-0005-0000-0000-00004F040000}"/>
    <cellStyle name="Normalny 8" xfId="1104" xr:uid="{00000000-0005-0000-0000-000050040000}"/>
    <cellStyle name="Normalny 8 2" xfId="1105" xr:uid="{00000000-0005-0000-0000-000051040000}"/>
    <cellStyle name="Normalny 8 2 2" xfId="1441" xr:uid="{BF34D3AB-4162-482A-8E75-E5104BB5D2EF}"/>
    <cellStyle name="Normalny 8 3" xfId="1440" xr:uid="{579F7172-CA3B-45AA-9B9C-A2B1F8F67B90}"/>
    <cellStyle name="Normalny 8_Koszt_Inw_ZAD_1" xfId="1106" xr:uid="{00000000-0005-0000-0000-000052040000}"/>
    <cellStyle name="Normalny 80" xfId="1107" xr:uid="{00000000-0005-0000-0000-000053040000}"/>
    <cellStyle name="Normalny 81" xfId="1108" xr:uid="{00000000-0005-0000-0000-000054040000}"/>
    <cellStyle name="Normalny 82" xfId="1109" xr:uid="{00000000-0005-0000-0000-000055040000}"/>
    <cellStyle name="Normalny 83" xfId="1110" xr:uid="{00000000-0005-0000-0000-000056040000}"/>
    <cellStyle name="Normalny 84" xfId="1111" xr:uid="{00000000-0005-0000-0000-000057040000}"/>
    <cellStyle name="Normalny 85" xfId="1112" xr:uid="{00000000-0005-0000-0000-000058040000}"/>
    <cellStyle name="Normalny 86" xfId="1113" xr:uid="{00000000-0005-0000-0000-000059040000}"/>
    <cellStyle name="Normalny 87" xfId="1114" xr:uid="{00000000-0005-0000-0000-00005A040000}"/>
    <cellStyle name="Normalny 88" xfId="1115" xr:uid="{00000000-0005-0000-0000-00005B040000}"/>
    <cellStyle name="Normalny 89" xfId="1116" xr:uid="{00000000-0005-0000-0000-00005C040000}"/>
    <cellStyle name="Normalny 9" xfId="1117" xr:uid="{00000000-0005-0000-0000-00005D040000}"/>
    <cellStyle name="Normalny 9 2" xfId="1118" xr:uid="{00000000-0005-0000-0000-00005E040000}"/>
    <cellStyle name="Normalny 9 2 2" xfId="1443" xr:uid="{642C0B42-63E3-4408-BE01-5F87EDB4E46C}"/>
    <cellStyle name="Normalny 9 3" xfId="1442" xr:uid="{F8E139B4-2E6E-4B09-8F7E-22BACC6816C4}"/>
    <cellStyle name="Normalny 9_Koszt_Inw_ZAD_1" xfId="1119" xr:uid="{00000000-0005-0000-0000-00005F040000}"/>
    <cellStyle name="Normalny 90" xfId="1120" xr:uid="{00000000-0005-0000-0000-000060040000}"/>
    <cellStyle name="Normalny 91" xfId="1121" xr:uid="{00000000-0005-0000-0000-000061040000}"/>
    <cellStyle name="Normalny 92" xfId="1122" xr:uid="{00000000-0005-0000-0000-000062040000}"/>
    <cellStyle name="Normalny 93" xfId="1123" xr:uid="{00000000-0005-0000-0000-000063040000}"/>
    <cellStyle name="Normalny 94" xfId="1124" xr:uid="{00000000-0005-0000-0000-000064040000}"/>
    <cellStyle name="Normalny 95" xfId="1125" xr:uid="{00000000-0005-0000-0000-000065040000}"/>
    <cellStyle name="Normalny 96" xfId="1126" xr:uid="{00000000-0005-0000-0000-000066040000}"/>
    <cellStyle name="Normalny 97" xfId="1127" xr:uid="{00000000-0005-0000-0000-000067040000}"/>
    <cellStyle name="Normalny 98" xfId="1128" xr:uid="{00000000-0005-0000-0000-000068040000}"/>
    <cellStyle name="Normalny 99" xfId="1129" xr:uid="{00000000-0005-0000-0000-000069040000}"/>
    <cellStyle name="Normalny_Kosztorys_513_odc_2_ver04_1_Koszt_Inw_ZAD_1" xfId="1130" xr:uid="{00000000-0005-0000-0000-00006A040000}"/>
    <cellStyle name="Notiz" xfId="1131" xr:uid="{00000000-0005-0000-0000-00006B040000}"/>
    <cellStyle name="Notiz 2" xfId="1132" xr:uid="{00000000-0005-0000-0000-00006C040000}"/>
    <cellStyle name="Notiz 2 2" xfId="2226" xr:uid="{03869124-73B0-42B2-92F8-6CC3084E87E2}"/>
    <cellStyle name="Notiz 3" xfId="1133" xr:uid="{00000000-0005-0000-0000-00006D040000}"/>
    <cellStyle name="Notiz 3 2" xfId="2227" xr:uid="{B56EFAFC-295A-4A65-AE28-AA75D59EEFBA}"/>
    <cellStyle name="Notiz 4" xfId="2225" xr:uid="{7EB81F2D-14EA-45F0-BEB7-FB6FC99C7254}"/>
    <cellStyle name="numer" xfId="1134" xr:uid="{00000000-0005-0000-0000-00006E040000}"/>
    <cellStyle name="numer 2" xfId="2228" xr:uid="{79C561C2-CB1D-4E9B-9B08-F72933AF3327}"/>
    <cellStyle name="Obliczenia 2" xfId="1135" xr:uid="{00000000-0005-0000-0000-00006F040000}"/>
    <cellStyle name="Obliczenia 2 2" xfId="1136" xr:uid="{00000000-0005-0000-0000-000070040000}"/>
    <cellStyle name="Obliczenia 2 2 2" xfId="2230" xr:uid="{2BF90D61-FE2F-412F-B55B-5083E9EF292D}"/>
    <cellStyle name="Obliczenia 2 3" xfId="1137" xr:uid="{00000000-0005-0000-0000-000071040000}"/>
    <cellStyle name="Obliczenia 2 3 2" xfId="2231" xr:uid="{5767BCDA-BC40-432C-A635-ED3ECD7B62E0}"/>
    <cellStyle name="Obliczenia 2 4" xfId="1138" xr:uid="{00000000-0005-0000-0000-000072040000}"/>
    <cellStyle name="Obliczenia 2 4 2" xfId="2232" xr:uid="{906E225F-A6C6-4CEC-8829-8F72A75657C1}"/>
    <cellStyle name="Obliczenia 2 5" xfId="2229" xr:uid="{89462342-D1C6-48E9-9477-1BF7CDA054F2}"/>
    <cellStyle name="Obliczenia 3" xfId="1139" xr:uid="{00000000-0005-0000-0000-000073040000}"/>
    <cellStyle name="Obliczenia 3 2" xfId="1140" xr:uid="{00000000-0005-0000-0000-000074040000}"/>
    <cellStyle name="Obliczenia 3 2 2" xfId="2234" xr:uid="{53B4A5F4-F43E-4760-945F-F873340CB1E1}"/>
    <cellStyle name="Obliczenia 3 3" xfId="1141" xr:uid="{00000000-0005-0000-0000-000075040000}"/>
    <cellStyle name="Obliczenia 3 3 2" xfId="2235" xr:uid="{8E0D40BC-0BAC-4C73-A92C-C419FF721714}"/>
    <cellStyle name="Obliczenia 3 4" xfId="1142" xr:uid="{00000000-0005-0000-0000-000076040000}"/>
    <cellStyle name="Obliczenia 3 4 2" xfId="2236" xr:uid="{2F3F46CE-22A9-4D17-B01E-3CCBED7F3EC0}"/>
    <cellStyle name="Obliczenia 3 5" xfId="2233" xr:uid="{AFC99624-4B4C-4D16-9732-49458F01C0B7}"/>
    <cellStyle name="Obliczenia 4" xfId="1143" xr:uid="{00000000-0005-0000-0000-000077040000}"/>
    <cellStyle name="Obliczenia 4 2" xfId="1144" xr:uid="{00000000-0005-0000-0000-000078040000}"/>
    <cellStyle name="Obliczenia 4 2 2" xfId="2238" xr:uid="{898205F5-038A-470F-AE9D-9B8D6ADFAB48}"/>
    <cellStyle name="Obliczenia 4 3" xfId="1145" xr:uid="{00000000-0005-0000-0000-000079040000}"/>
    <cellStyle name="Obliczenia 4 3 2" xfId="2239" xr:uid="{D77044C2-09FD-4FD0-AEBB-8F970C7F5AB8}"/>
    <cellStyle name="Obliczenia 4 4" xfId="1146" xr:uid="{00000000-0005-0000-0000-00007A040000}"/>
    <cellStyle name="Obliczenia 4 4 2" xfId="2240" xr:uid="{86CDAD4D-555E-4834-BB4E-41CFC536514C}"/>
    <cellStyle name="Obliczenia 4 5" xfId="2237" xr:uid="{A903E1B8-B277-462B-8893-D07F53264667}"/>
    <cellStyle name="Obliczenia 5" xfId="1147" xr:uid="{00000000-0005-0000-0000-00007B040000}"/>
    <cellStyle name="Obliczenia 5 2" xfId="1148" xr:uid="{00000000-0005-0000-0000-00007C040000}"/>
    <cellStyle name="Obliczenia 5 2 2" xfId="2242" xr:uid="{45F19AB4-3C74-497C-B17A-5AFB0178A983}"/>
    <cellStyle name="Obliczenia 5 3" xfId="1149" xr:uid="{00000000-0005-0000-0000-00007D040000}"/>
    <cellStyle name="Obliczenia 5 3 2" xfId="2243" xr:uid="{A450D4C5-AAFF-4989-BEC4-0CB2DC99DF44}"/>
    <cellStyle name="Obliczenia 5 4" xfId="1150" xr:uid="{00000000-0005-0000-0000-00007E040000}"/>
    <cellStyle name="Obliczenia 5 4 2" xfId="2244" xr:uid="{CF52C2C9-B4E4-4CBD-A89D-5BB5DFD134A7}"/>
    <cellStyle name="Obliczenia 5 5" xfId="2241" xr:uid="{A07E4BE4-091C-4F59-80DD-99595DD92F03}"/>
    <cellStyle name="Obliczenia 6" xfId="1151" xr:uid="{00000000-0005-0000-0000-00007F040000}"/>
    <cellStyle name="Obliczenia 6 2" xfId="1152" xr:uid="{00000000-0005-0000-0000-000080040000}"/>
    <cellStyle name="Obliczenia 6 2 2" xfId="2246" xr:uid="{C7A49FC6-F3DE-4279-95E0-8AC323CF73BF}"/>
    <cellStyle name="Obliczenia 6 3" xfId="1153" xr:uid="{00000000-0005-0000-0000-000081040000}"/>
    <cellStyle name="Obliczenia 6 3 2" xfId="2247" xr:uid="{C33B0210-0C6F-493B-B205-8B5BCA8A1045}"/>
    <cellStyle name="Obliczenia 6 4" xfId="1154" xr:uid="{00000000-0005-0000-0000-000082040000}"/>
    <cellStyle name="Obliczenia 6 4 2" xfId="2248" xr:uid="{DA51B75F-E0CD-4276-9D72-A72CC07CBBB6}"/>
    <cellStyle name="Obliczenia 6 5" xfId="2245" xr:uid="{ABCAD5F9-E06D-40F9-BEA4-E3E75C107872}"/>
    <cellStyle name="Obliczenia 7" xfId="1155" xr:uid="{00000000-0005-0000-0000-000083040000}"/>
    <cellStyle name="Obliczenia 7 2" xfId="1156" xr:uid="{00000000-0005-0000-0000-000084040000}"/>
    <cellStyle name="Obliczenia 7 2 2" xfId="2250" xr:uid="{961A82B2-3144-4368-A90F-DD25BBAA61A9}"/>
    <cellStyle name="Obliczenia 7 3" xfId="1157" xr:uid="{00000000-0005-0000-0000-000085040000}"/>
    <cellStyle name="Obliczenia 7 3 2" xfId="2251" xr:uid="{AC99FA54-CB3C-405E-9760-A1909E518CE4}"/>
    <cellStyle name="Obliczenia 7 4" xfId="1158" xr:uid="{00000000-0005-0000-0000-000086040000}"/>
    <cellStyle name="Obliczenia 7 4 2" xfId="2252" xr:uid="{3F6109AD-2BF1-40A2-B018-8EE50755DEEA}"/>
    <cellStyle name="Obliczenia 7 5" xfId="2249" xr:uid="{97B6EF17-907A-4D1A-B797-5B823B7E9EC4}"/>
    <cellStyle name="Obliczenia 8" xfId="1159" xr:uid="{00000000-0005-0000-0000-000087040000}"/>
    <cellStyle name="Obliczenia 8 2" xfId="1160" xr:uid="{00000000-0005-0000-0000-000088040000}"/>
    <cellStyle name="Obliczenia 8 2 2" xfId="2254" xr:uid="{FFCC7D52-7948-4900-8EC5-F8AA13AFF54D}"/>
    <cellStyle name="Obliczenia 8 3" xfId="1161" xr:uid="{00000000-0005-0000-0000-000089040000}"/>
    <cellStyle name="Obliczenia 8 3 2" xfId="2255" xr:uid="{F0365AD6-671A-4EBF-8EAF-2EACBF8548AD}"/>
    <cellStyle name="Obliczenia 8 4" xfId="1162" xr:uid="{00000000-0005-0000-0000-00008A040000}"/>
    <cellStyle name="Obliczenia 8 4 2" xfId="2256" xr:uid="{881752B9-7AD8-44A3-B30A-CA283734B0B8}"/>
    <cellStyle name="Obliczenia 8 5" xfId="2253" xr:uid="{6F0A2010-3556-4F7A-BCAE-513315414A27}"/>
    <cellStyle name="Obliczenia 9" xfId="1163" xr:uid="{00000000-0005-0000-0000-00008B040000}"/>
    <cellStyle name="Obliczenia 9 2" xfId="1164" xr:uid="{00000000-0005-0000-0000-00008C040000}"/>
    <cellStyle name="Obliczenia 9 2 2" xfId="2258" xr:uid="{95F5C37F-2132-4419-9B32-A8E21CC4679C}"/>
    <cellStyle name="Obliczenia 9 3" xfId="1165" xr:uid="{00000000-0005-0000-0000-00008D040000}"/>
    <cellStyle name="Obliczenia 9 3 2" xfId="2259" xr:uid="{77D1D6EF-82C0-441A-8A69-9AB0A731CCFD}"/>
    <cellStyle name="Obliczenia 9 4" xfId="1166" xr:uid="{00000000-0005-0000-0000-00008E040000}"/>
    <cellStyle name="Obliczenia 9 4 2" xfId="2260" xr:uid="{0236B239-02CE-4621-A4A9-A01983C1059F}"/>
    <cellStyle name="Obliczenia 9 5" xfId="2257" xr:uid="{423CDEE5-02D4-4E9A-9E4E-4D7B27C2E58A}"/>
    <cellStyle name="Opis" xfId="1167" xr:uid="{00000000-0005-0000-0000-00008F040000}"/>
    <cellStyle name="Opis 2" xfId="2261" xr:uid="{FFE11B4E-6205-47E5-8E0A-774211BB4A73}"/>
    <cellStyle name="Percent [2]" xfId="1168" xr:uid="{00000000-0005-0000-0000-000090040000}"/>
    <cellStyle name="Percent [2] 2" xfId="1169" xr:uid="{00000000-0005-0000-0000-000091040000}"/>
    <cellStyle name="Percent [2] 2 2" xfId="1445" xr:uid="{06E00266-56B7-44F9-B420-D6F2AC8023A7}"/>
    <cellStyle name="Percent [2] 2 3" xfId="2263" xr:uid="{CD5469E5-2F6B-49BC-BFC7-CCF0B9775D46}"/>
    <cellStyle name="Percent [2] 3" xfId="1444" xr:uid="{428603E9-8745-4223-8932-2BD69394AFCD}"/>
    <cellStyle name="Percent [2] 4" xfId="2262" xr:uid="{7A12689F-4FF4-4263-B3D8-63F1611FD0FF}"/>
    <cellStyle name="Percent_ISO HARMONOGRAM" xfId="1170" xr:uid="{00000000-0005-0000-0000-000092040000}"/>
    <cellStyle name="Procentowy [0.00]" xfId="1171" xr:uid="{00000000-0005-0000-0000-000093040000}"/>
    <cellStyle name="Procentowy [0.00] 2" xfId="2264" xr:uid="{C8EE3ED0-45A9-46A9-8E05-2B4CC9A16ADC}"/>
    <cellStyle name="Procentowy 0%" xfId="1172" xr:uid="{00000000-0005-0000-0000-000094040000}"/>
    <cellStyle name="Procentowy 0% 2" xfId="2265" xr:uid="{6EE4CBFD-CF52-46A5-9085-16A65206BC18}"/>
    <cellStyle name="Procentowy 0.00%" xfId="1173" xr:uid="{00000000-0005-0000-0000-000095040000}"/>
    <cellStyle name="Procentowy 0.00% 2" xfId="2266" xr:uid="{83432E70-1336-401C-8466-C7A4BE47F17E}"/>
    <cellStyle name="Procentowy 10" xfId="1174" xr:uid="{00000000-0005-0000-0000-000096040000}"/>
    <cellStyle name="Procentowy 10 2" xfId="1175" xr:uid="{00000000-0005-0000-0000-000097040000}"/>
    <cellStyle name="Procentowy 10 2 2" xfId="2268" xr:uid="{64D1A286-3781-426B-97DD-705B494806E6}"/>
    <cellStyle name="Procentowy 10 3" xfId="2267" xr:uid="{20B15AEB-6D3F-4CE4-ACC4-D63FE8FF3C54}"/>
    <cellStyle name="Procentowy 11" xfId="1176" xr:uid="{00000000-0005-0000-0000-000098040000}"/>
    <cellStyle name="Procentowy 11 2" xfId="1177" xr:uid="{00000000-0005-0000-0000-000099040000}"/>
    <cellStyle name="Procentowy 11 2 2" xfId="1178" xr:uid="{00000000-0005-0000-0000-00009A040000}"/>
    <cellStyle name="Procentowy 11 2 2 2" xfId="2271" xr:uid="{94701092-DC3C-4B4F-B9BD-BA03B3B193C3}"/>
    <cellStyle name="Procentowy 11 2 3" xfId="1179" xr:uid="{00000000-0005-0000-0000-00009B040000}"/>
    <cellStyle name="Procentowy 11 2 3 2" xfId="1448" xr:uid="{095F6CF9-B0B5-47F2-AA7E-A31FAE5ACEC9}"/>
    <cellStyle name="Procentowy 11 2 3 3" xfId="2272" xr:uid="{242A2458-6090-4572-87C4-3F69B31805B4}"/>
    <cellStyle name="Procentowy 11 2 4" xfId="1447" xr:uid="{E8B5A17C-6515-4DBC-ABEB-9374D75B228B}"/>
    <cellStyle name="Procentowy 11 2 5" xfId="2270" xr:uid="{840C9FE5-0841-4C84-8E41-45A938CB6B86}"/>
    <cellStyle name="Procentowy 11 3" xfId="1180" xr:uid="{00000000-0005-0000-0000-00009C040000}"/>
    <cellStyle name="Procentowy 11 3 2" xfId="1449" xr:uid="{FF582365-A7E8-4BA8-8C73-2E9323D66ACF}"/>
    <cellStyle name="Procentowy 11 3 3" xfId="2273" xr:uid="{2C1D4751-A7CA-4363-B2C9-E2725C012CA2}"/>
    <cellStyle name="Procentowy 11 4" xfId="1446" xr:uid="{05FDF4C2-1A11-4F3B-93FF-E690549D06EF}"/>
    <cellStyle name="Procentowy 11 5" xfId="2269" xr:uid="{C13184C7-5E2D-4BCE-B0EE-379D892F9C83}"/>
    <cellStyle name="Procentowy 12" xfId="1181" xr:uid="{00000000-0005-0000-0000-00009D040000}"/>
    <cellStyle name="Procentowy 12 2" xfId="1182" xr:uid="{00000000-0005-0000-0000-00009E040000}"/>
    <cellStyle name="Procentowy 12 2 2" xfId="2275" xr:uid="{DFF9EE1A-7C49-43C8-B51B-8C1628E59D24}"/>
    <cellStyle name="Procentowy 12 3" xfId="2274" xr:uid="{2458B48A-4D41-40A5-8634-F0C49A0A4963}"/>
    <cellStyle name="Procentowy 2" xfId="1183" xr:uid="{00000000-0005-0000-0000-00009F040000}"/>
    <cellStyle name="Procentowy 2 2" xfId="1184" xr:uid="{00000000-0005-0000-0000-0000A0040000}"/>
    <cellStyle name="Procentowy 2 2 2" xfId="1185" xr:uid="{00000000-0005-0000-0000-0000A1040000}"/>
    <cellStyle name="Procentowy 2 2 2 2" xfId="1186" xr:uid="{00000000-0005-0000-0000-0000A2040000}"/>
    <cellStyle name="Procentowy 2 2 2 2 2" xfId="1453" xr:uid="{0A9125A9-84B5-4D04-8F0C-F30D22B693B6}"/>
    <cellStyle name="Procentowy 2 2 2 2 3" xfId="2279" xr:uid="{FB7AA90C-DA04-4AB1-A2A3-FDCACB1C05DE}"/>
    <cellStyle name="Procentowy 2 2 2 3" xfId="1452" xr:uid="{D6612FC7-AD07-47D7-AA7E-F4F9C86ABD07}"/>
    <cellStyle name="Procentowy 2 2 2 4" xfId="2278" xr:uid="{1349773D-692D-45E4-9DA3-F6C12D916848}"/>
    <cellStyle name="Procentowy 2 2 3" xfId="1187" xr:uid="{00000000-0005-0000-0000-0000A3040000}"/>
    <cellStyle name="Procentowy 2 2 3 2" xfId="1454" xr:uid="{6D83A323-64E2-4DEA-870A-A7408EBB1EF9}"/>
    <cellStyle name="Procentowy 2 2 3 3" xfId="2280" xr:uid="{0EEB536C-428A-441C-B06D-F8019748E90D}"/>
    <cellStyle name="Procentowy 2 2 4" xfId="1451" xr:uid="{361AE587-CB1B-4DBA-A76C-A208011A9871}"/>
    <cellStyle name="Procentowy 2 2 5" xfId="2277" xr:uid="{20CCA420-BC82-4B61-A9DB-26D7BB9EF302}"/>
    <cellStyle name="Procentowy 2 3" xfId="1188" xr:uid="{00000000-0005-0000-0000-0000A4040000}"/>
    <cellStyle name="Procentowy 2 3 2" xfId="1189" xr:uid="{00000000-0005-0000-0000-0000A5040000}"/>
    <cellStyle name="Procentowy 2 3 2 2" xfId="1456" xr:uid="{1BC5B685-8DCC-4D5D-96FC-74BB499555BA}"/>
    <cellStyle name="Procentowy 2 3 2 3" xfId="2282" xr:uid="{833B3A4D-A434-4CF8-8252-81484DF897CD}"/>
    <cellStyle name="Procentowy 2 3 3" xfId="1455" xr:uid="{15DE1EF3-36A9-46AB-8F37-D8D466F5B6EC}"/>
    <cellStyle name="Procentowy 2 3 4" xfId="2281" xr:uid="{F449D96F-205F-409F-8C01-366FA4389D9D}"/>
    <cellStyle name="Procentowy 2 4" xfId="1190" xr:uid="{00000000-0005-0000-0000-0000A6040000}"/>
    <cellStyle name="Procentowy 2 4 2" xfId="1457" xr:uid="{6CCD1B59-A9CB-4243-B6C8-EA0DC2C28A12}"/>
    <cellStyle name="Procentowy 2 4 3" xfId="2283" xr:uid="{5AF62A9C-FFC9-4A85-9F0D-181EC8D9A07B}"/>
    <cellStyle name="Procentowy 2 5" xfId="1450" xr:uid="{4B93EE79-FF87-4C2C-ACBC-7698AD80C3BC}"/>
    <cellStyle name="Procentowy 2 6" xfId="2276" xr:uid="{3BD92D01-FD4C-4887-967F-FA8726637B22}"/>
    <cellStyle name="Procentowy 3" xfId="1191" xr:uid="{00000000-0005-0000-0000-0000A7040000}"/>
    <cellStyle name="Procentowy 3 2" xfId="1192" xr:uid="{00000000-0005-0000-0000-0000A8040000}"/>
    <cellStyle name="Procentowy 3 2 2" xfId="1459" xr:uid="{1FB15965-047F-4678-BC60-AF9214C6DD58}"/>
    <cellStyle name="Procentowy 3 2 3" xfId="2285" xr:uid="{4A164D1A-3066-4F29-8156-364A7E9773A1}"/>
    <cellStyle name="Procentowy 3 3" xfId="1458" xr:uid="{B0571627-9A39-4283-9865-CACD97F2C6AB}"/>
    <cellStyle name="Procentowy 3 4" xfId="2284" xr:uid="{7AAE2AA7-AC18-432A-AD33-038BBF26EA42}"/>
    <cellStyle name="Procentowy 4" xfId="1193" xr:uid="{00000000-0005-0000-0000-0000A9040000}"/>
    <cellStyle name="Procentowy 4 2" xfId="1194" xr:uid="{00000000-0005-0000-0000-0000AA040000}"/>
    <cellStyle name="Procentowy 4 2 2" xfId="1461" xr:uid="{68EE3B1D-DA88-42B6-B44E-B0FC38EE8CF5}"/>
    <cellStyle name="Procentowy 4 2 3" xfId="2287" xr:uid="{7B08A9F4-4395-4A1D-9EB3-591100CE0755}"/>
    <cellStyle name="Procentowy 4 3" xfId="1460" xr:uid="{FA7D32AA-D771-46BF-8BFE-79CC882AB207}"/>
    <cellStyle name="Procentowy 4 4" xfId="2286" xr:uid="{E8D361FB-8004-41D9-8109-F98CC76EFDC3}"/>
    <cellStyle name="Procentowy 5" xfId="1195" xr:uid="{00000000-0005-0000-0000-0000AB040000}"/>
    <cellStyle name="Procentowy 5 2" xfId="1196" xr:uid="{00000000-0005-0000-0000-0000AC040000}"/>
    <cellStyle name="Procentowy 5 2 2" xfId="1463" xr:uid="{E827C2AC-6F4B-46B8-B521-351158CB658A}"/>
    <cellStyle name="Procentowy 5 2 3" xfId="2289" xr:uid="{BE00AC9D-D728-4A00-8B06-B71CEC9E2876}"/>
    <cellStyle name="Procentowy 5 3" xfId="1462" xr:uid="{D5C5BB7D-D28B-4E1B-9AED-0B4931A60121}"/>
    <cellStyle name="Procentowy 5 4" xfId="2288" xr:uid="{91B38366-34D7-4470-8EE8-2679F25A1F09}"/>
    <cellStyle name="Procentowy 6" xfId="1197" xr:uid="{00000000-0005-0000-0000-0000AD040000}"/>
    <cellStyle name="Procentowy 6 2" xfId="1198" xr:uid="{00000000-0005-0000-0000-0000AE040000}"/>
    <cellStyle name="Procentowy 6 2 2" xfId="1465" xr:uid="{36EAE2CF-E123-408F-95AF-F0AE513465FB}"/>
    <cellStyle name="Procentowy 6 2 3" xfId="2291" xr:uid="{4A8E1B3D-EEAE-4617-BC69-7BD672D5F51F}"/>
    <cellStyle name="Procentowy 6 3" xfId="1464" xr:uid="{CE74DEF0-FD1F-42AB-B49B-3D48B884E993}"/>
    <cellStyle name="Procentowy 6 4" xfId="2290" xr:uid="{C4F4ACF7-8CD0-436B-85C4-15F296593C3A}"/>
    <cellStyle name="Procentowy 7" xfId="1199" xr:uid="{00000000-0005-0000-0000-0000AF040000}"/>
    <cellStyle name="Procentowy 7 2" xfId="1200" xr:uid="{00000000-0005-0000-0000-0000B0040000}"/>
    <cellStyle name="Procentowy 7 2 2" xfId="1467" xr:uid="{62D3A24C-B6FA-445A-8CCD-8CC68A8B3E82}"/>
    <cellStyle name="Procentowy 7 2 3" xfId="2293" xr:uid="{F82E1EC0-FEDF-47E1-99E6-9292D72E7AD8}"/>
    <cellStyle name="Procentowy 7 3" xfId="1466" xr:uid="{29101A0B-084C-4330-8637-168D76CCC96F}"/>
    <cellStyle name="Procentowy 7 4" xfId="2292" xr:uid="{5A4DB91B-4779-40F9-8357-7CECC3D85EE4}"/>
    <cellStyle name="Procentowy 8" xfId="1201" xr:uid="{00000000-0005-0000-0000-0000B1040000}"/>
    <cellStyle name="Procentowy 8 2" xfId="1202" xr:uid="{00000000-0005-0000-0000-0000B2040000}"/>
    <cellStyle name="Procentowy 8 2 2" xfId="1469" xr:uid="{B182BEDB-9A09-4526-9FD6-65E9B89C5B8C}"/>
    <cellStyle name="Procentowy 8 2 3" xfId="2295" xr:uid="{492F8A19-DE17-4852-86E0-0EB4C000A701}"/>
    <cellStyle name="Procentowy 8 3" xfId="1468" xr:uid="{78FEA999-EF2C-4A1C-8778-65C23943D5E2}"/>
    <cellStyle name="Procentowy 8 4" xfId="2294" xr:uid="{4146D8FF-8C7E-4A04-AE73-258598ABB50E}"/>
    <cellStyle name="Procentowy 9" xfId="1203" xr:uid="{00000000-0005-0000-0000-0000B3040000}"/>
    <cellStyle name="Procentowy 9 2" xfId="1204" xr:uid="{00000000-0005-0000-0000-0000B4040000}"/>
    <cellStyle name="Procentowy 9 2 2" xfId="1471" xr:uid="{5905862B-183F-4D45-8195-290BFE37C722}"/>
    <cellStyle name="Procentowy 9 2 3" xfId="2297" xr:uid="{CD22FD8E-5C9F-4E01-8D51-99894E591188}"/>
    <cellStyle name="Procentowy 9 3" xfId="1470" xr:uid="{62AC27E8-FFB8-4395-A0F5-45D472836627}"/>
    <cellStyle name="Procentowy 9 4" xfId="2296" xr:uid="{04D1C2D2-BD34-4534-ACDF-767100C5F76D}"/>
    <cellStyle name="Schlecht" xfId="1205" xr:uid="{00000000-0005-0000-0000-0000B5040000}"/>
    <cellStyle name="Schlecht 2" xfId="2298" xr:uid="{ECBA7B2A-1225-4B03-B1C7-05F3C8561EEF}"/>
    <cellStyle name="Standard_--&gt;2-1" xfId="1206" xr:uid="{00000000-0005-0000-0000-0000B6040000}"/>
    <cellStyle name="Styl 1" xfId="1207" xr:uid="{00000000-0005-0000-0000-0000B7040000}"/>
    <cellStyle name="Styl 1 2" xfId="2299" xr:uid="{AC531D19-C59C-455E-A5BB-5D3A264D507C}"/>
    <cellStyle name="Suma 2" xfId="1208" xr:uid="{00000000-0005-0000-0000-0000B8040000}"/>
    <cellStyle name="Suma 2 2" xfId="1209" xr:uid="{00000000-0005-0000-0000-0000B9040000}"/>
    <cellStyle name="Suma 2 3" xfId="1210" xr:uid="{00000000-0005-0000-0000-0000BA040000}"/>
    <cellStyle name="Suma 3" xfId="1211" xr:uid="{00000000-0005-0000-0000-0000BB040000}"/>
    <cellStyle name="Suma 3 2" xfId="1212" xr:uid="{00000000-0005-0000-0000-0000BC040000}"/>
    <cellStyle name="Suma 3 3" xfId="1213" xr:uid="{00000000-0005-0000-0000-0000BD040000}"/>
    <cellStyle name="Suma 4" xfId="1214" xr:uid="{00000000-0005-0000-0000-0000BE040000}"/>
    <cellStyle name="Suma 4 2" xfId="1215" xr:uid="{00000000-0005-0000-0000-0000BF040000}"/>
    <cellStyle name="Suma 4 3" xfId="1216" xr:uid="{00000000-0005-0000-0000-0000C0040000}"/>
    <cellStyle name="Suma 5" xfId="1217" xr:uid="{00000000-0005-0000-0000-0000C1040000}"/>
    <cellStyle name="Suma 5 2" xfId="1218" xr:uid="{00000000-0005-0000-0000-0000C2040000}"/>
    <cellStyle name="Suma 5 3" xfId="1219" xr:uid="{00000000-0005-0000-0000-0000C3040000}"/>
    <cellStyle name="Suma 6" xfId="1220" xr:uid="{00000000-0005-0000-0000-0000C4040000}"/>
    <cellStyle name="Suma 6 2" xfId="1221" xr:uid="{00000000-0005-0000-0000-0000C5040000}"/>
    <cellStyle name="Suma 6 3" xfId="1222" xr:uid="{00000000-0005-0000-0000-0000C6040000}"/>
    <cellStyle name="Suma 7" xfId="1223" xr:uid="{00000000-0005-0000-0000-0000C7040000}"/>
    <cellStyle name="Suma 7 2" xfId="1224" xr:uid="{00000000-0005-0000-0000-0000C8040000}"/>
    <cellStyle name="Suma 7 3" xfId="1225" xr:uid="{00000000-0005-0000-0000-0000C9040000}"/>
    <cellStyle name="Suma 8" xfId="1226" xr:uid="{00000000-0005-0000-0000-0000CA040000}"/>
    <cellStyle name="Suma 8 2" xfId="1227" xr:uid="{00000000-0005-0000-0000-0000CB040000}"/>
    <cellStyle name="Suma 8 3" xfId="1228" xr:uid="{00000000-0005-0000-0000-0000CC040000}"/>
    <cellStyle name="Suma 9" xfId="1229" xr:uid="{00000000-0005-0000-0000-0000CD040000}"/>
    <cellStyle name="Suma 9 2" xfId="1230" xr:uid="{00000000-0005-0000-0000-0000CE040000}"/>
    <cellStyle name="Suma 9 3" xfId="1231" xr:uid="{00000000-0005-0000-0000-0000CF040000}"/>
    <cellStyle name="Tekst objaśnienia 2" xfId="1232" xr:uid="{00000000-0005-0000-0000-0000D0040000}"/>
    <cellStyle name="Tekst objaśnienia 3" xfId="1233" xr:uid="{00000000-0005-0000-0000-0000D1040000}"/>
    <cellStyle name="Tekst objaśnienia 4" xfId="1234" xr:uid="{00000000-0005-0000-0000-0000D2040000}"/>
    <cellStyle name="Tekst objaśnienia 5" xfId="1235" xr:uid="{00000000-0005-0000-0000-0000D3040000}"/>
    <cellStyle name="Tekst objaśnienia 6" xfId="1236" xr:uid="{00000000-0005-0000-0000-0000D4040000}"/>
    <cellStyle name="Tekst objaśnienia 7" xfId="1237" xr:uid="{00000000-0005-0000-0000-0000D5040000}"/>
    <cellStyle name="Tekst objaśnienia 8" xfId="1238" xr:uid="{00000000-0005-0000-0000-0000D6040000}"/>
    <cellStyle name="Tekst objaśnienia 9" xfId="1239" xr:uid="{00000000-0005-0000-0000-0000D7040000}"/>
    <cellStyle name="Tekst ostrzeżenia 2" xfId="1240" xr:uid="{00000000-0005-0000-0000-0000D8040000}"/>
    <cellStyle name="Tekst ostrzeżenia 3" xfId="1241" xr:uid="{00000000-0005-0000-0000-0000D9040000}"/>
    <cellStyle name="Tekst ostrzeżenia 4" xfId="1242" xr:uid="{00000000-0005-0000-0000-0000DA040000}"/>
    <cellStyle name="Tekst ostrzeżenia 5" xfId="1243" xr:uid="{00000000-0005-0000-0000-0000DB040000}"/>
    <cellStyle name="Tekst ostrzeżenia 6" xfId="1244" xr:uid="{00000000-0005-0000-0000-0000DC040000}"/>
    <cellStyle name="Tekst ostrzeżenia 7" xfId="1245" xr:uid="{00000000-0005-0000-0000-0000DD040000}"/>
    <cellStyle name="Tekst ostrzeżenia 8" xfId="1246" xr:uid="{00000000-0005-0000-0000-0000DE040000}"/>
    <cellStyle name="Tekst ostrzeżenia 9" xfId="1247" xr:uid="{00000000-0005-0000-0000-0000DF040000}"/>
    <cellStyle name="text" xfId="1248" xr:uid="{00000000-0005-0000-0000-0000E0040000}"/>
    <cellStyle name="text 2" xfId="2300" xr:uid="{AADBF464-33CC-4730-84E7-28D0BC101018}"/>
    <cellStyle name="Tytuł 2" xfId="1249" xr:uid="{00000000-0005-0000-0000-0000E1040000}"/>
    <cellStyle name="Tytuł 3" xfId="1250" xr:uid="{00000000-0005-0000-0000-0000E2040000}"/>
    <cellStyle name="Tytuł 4" xfId="1251" xr:uid="{00000000-0005-0000-0000-0000E3040000}"/>
    <cellStyle name="Tytuł 5" xfId="1252" xr:uid="{00000000-0005-0000-0000-0000E4040000}"/>
    <cellStyle name="Tytuł 6" xfId="1253" xr:uid="{00000000-0005-0000-0000-0000E5040000}"/>
    <cellStyle name="Tytuł 7" xfId="1254" xr:uid="{00000000-0005-0000-0000-0000E6040000}"/>
    <cellStyle name="Tytuł 8" xfId="1255" xr:uid="{00000000-0005-0000-0000-0000E7040000}"/>
    <cellStyle name="Tytuł 9" xfId="1256" xr:uid="{00000000-0005-0000-0000-0000E8040000}"/>
    <cellStyle name="Überschrift" xfId="1257" xr:uid="{00000000-0005-0000-0000-0000E9040000}"/>
    <cellStyle name="Überschrift 1" xfId="1258" xr:uid="{00000000-0005-0000-0000-0000EA040000}"/>
    <cellStyle name="Überschrift 1 2" xfId="2302" xr:uid="{324B13DE-19A4-4DD2-94CB-300C77AED56E}"/>
    <cellStyle name="Überschrift 2" xfId="1259" xr:uid="{00000000-0005-0000-0000-0000EB040000}"/>
    <cellStyle name="Überschrift 2 2" xfId="2303" xr:uid="{6FA10A07-7BBE-4F13-9D12-2FBE51FE85D5}"/>
    <cellStyle name="Überschrift 3" xfId="1260" xr:uid="{00000000-0005-0000-0000-0000EC040000}"/>
    <cellStyle name="Überschrift 3 2" xfId="2304" xr:uid="{2F3D4774-461D-4DFB-AA57-5C3D92E10BDB}"/>
    <cellStyle name="Überschrift 4" xfId="1261" xr:uid="{00000000-0005-0000-0000-0000ED040000}"/>
    <cellStyle name="Überschrift 4 2" xfId="2305" xr:uid="{31C1F398-E691-4917-9436-D9E4DC46205E}"/>
    <cellStyle name="Überschrift 5" xfId="2301" xr:uid="{E962CF12-4C5B-4834-8CF0-08618ACC7EA7}"/>
    <cellStyle name="Uwaga 2" xfId="1262" xr:uid="{00000000-0005-0000-0000-0000EE040000}"/>
    <cellStyle name="Uwaga 2 2" xfId="1263" xr:uid="{00000000-0005-0000-0000-0000EF040000}"/>
    <cellStyle name="Uwaga 2 2 2" xfId="2307" xr:uid="{6891E891-637E-4D6A-ACD3-73A3CECAD6A1}"/>
    <cellStyle name="Uwaga 2 3" xfId="1264" xr:uid="{00000000-0005-0000-0000-0000F0040000}"/>
    <cellStyle name="Uwaga 2 3 2" xfId="2308" xr:uid="{7245B697-9D0B-4620-B6CB-431C210D4DFF}"/>
    <cellStyle name="Uwaga 2 4" xfId="2306" xr:uid="{4412AF64-D28C-4A53-92DE-90F2C2502C59}"/>
    <cellStyle name="Uwaga 3" xfId="1265" xr:uid="{00000000-0005-0000-0000-0000F1040000}"/>
    <cellStyle name="Uwaga 3 2" xfId="1266" xr:uid="{00000000-0005-0000-0000-0000F2040000}"/>
    <cellStyle name="Uwaga 3 2 2" xfId="2310" xr:uid="{BF6BBD29-AA58-4E68-AB29-B475AAC21F2D}"/>
    <cellStyle name="Uwaga 3 3" xfId="1267" xr:uid="{00000000-0005-0000-0000-0000F3040000}"/>
    <cellStyle name="Uwaga 3 3 2" xfId="2311" xr:uid="{64F3E78F-C1C6-4972-AA13-5E2D23E4882C}"/>
    <cellStyle name="Uwaga 3 4" xfId="2309" xr:uid="{043647DC-A613-4750-A527-43EAAD4901EE}"/>
    <cellStyle name="Uwaga 4" xfId="1268" xr:uid="{00000000-0005-0000-0000-0000F4040000}"/>
    <cellStyle name="Uwaga 4 2" xfId="1269" xr:uid="{00000000-0005-0000-0000-0000F5040000}"/>
    <cellStyle name="Uwaga 4 2 2" xfId="2313" xr:uid="{A4D2EB10-DF67-47B3-87F9-C393B3A6747A}"/>
    <cellStyle name="Uwaga 4 3" xfId="1270" xr:uid="{00000000-0005-0000-0000-0000F6040000}"/>
    <cellStyle name="Uwaga 4 3 2" xfId="2314" xr:uid="{2D4B793F-27F0-4CA0-8EC8-18F4930C8817}"/>
    <cellStyle name="Uwaga 4 4" xfId="2312" xr:uid="{FD5252D8-90C6-48D4-942B-8A13DC946CF1}"/>
    <cellStyle name="Uwaga 5" xfId="1271" xr:uid="{00000000-0005-0000-0000-0000F7040000}"/>
    <cellStyle name="Uwaga 5 2" xfId="1272" xr:uid="{00000000-0005-0000-0000-0000F8040000}"/>
    <cellStyle name="Uwaga 5 2 2" xfId="2316" xr:uid="{1BA955B8-5270-412B-8ACB-08D46792DA6F}"/>
    <cellStyle name="Uwaga 5 3" xfId="1273" xr:uid="{00000000-0005-0000-0000-0000F9040000}"/>
    <cellStyle name="Uwaga 5 3 2" xfId="2317" xr:uid="{28589052-A87E-44A5-B165-C069B3ED4FD1}"/>
    <cellStyle name="Uwaga 5 4" xfId="2315" xr:uid="{3C8DBC35-17B5-4F10-87B5-548F593B2272}"/>
    <cellStyle name="Uwaga 6" xfId="1274" xr:uid="{00000000-0005-0000-0000-0000FA040000}"/>
    <cellStyle name="Uwaga 6 2" xfId="1275" xr:uid="{00000000-0005-0000-0000-0000FB040000}"/>
    <cellStyle name="Uwaga 6 2 2" xfId="2319" xr:uid="{473B50EA-E3D2-40F9-AF0B-244B4D536F93}"/>
    <cellStyle name="Uwaga 6 3" xfId="1276" xr:uid="{00000000-0005-0000-0000-0000FC040000}"/>
    <cellStyle name="Uwaga 6 3 2" xfId="2320" xr:uid="{CAB04456-12FE-4445-B023-23E7A5D99177}"/>
    <cellStyle name="Uwaga 6 4" xfId="2318" xr:uid="{C80F3B47-125D-4773-A00C-4FF31EF51537}"/>
    <cellStyle name="Uwaga 7" xfId="1277" xr:uid="{00000000-0005-0000-0000-0000FD040000}"/>
    <cellStyle name="Uwaga 7 2" xfId="1278" xr:uid="{00000000-0005-0000-0000-0000FE040000}"/>
    <cellStyle name="Uwaga 7 2 2" xfId="2322" xr:uid="{87ACC4CD-EF3A-42F5-A954-C58C437D3692}"/>
    <cellStyle name="Uwaga 7 3" xfId="1279" xr:uid="{00000000-0005-0000-0000-0000FF040000}"/>
    <cellStyle name="Uwaga 7 3 2" xfId="2323" xr:uid="{538777C0-38D8-4B48-81DA-655D30147663}"/>
    <cellStyle name="Uwaga 7 4" xfId="2321" xr:uid="{6BA1D260-44F4-42F0-A4D5-23AEFC5E59B4}"/>
    <cellStyle name="Uwaga 8" xfId="1280" xr:uid="{00000000-0005-0000-0000-000000050000}"/>
    <cellStyle name="Uwaga 8 2" xfId="1281" xr:uid="{00000000-0005-0000-0000-000001050000}"/>
    <cellStyle name="Uwaga 8 2 2" xfId="2325" xr:uid="{7C059749-16EC-4489-84E7-C76788D7C31A}"/>
    <cellStyle name="Uwaga 8 3" xfId="1282" xr:uid="{00000000-0005-0000-0000-000002050000}"/>
    <cellStyle name="Uwaga 8 3 2" xfId="2326" xr:uid="{129CC43D-76AC-4A0B-9DE0-B8E320408BF9}"/>
    <cellStyle name="Uwaga 8 4" xfId="2324" xr:uid="{BC1F6537-A25F-4369-A032-A5E8DE2ED557}"/>
    <cellStyle name="Uwaga 9" xfId="1283" xr:uid="{00000000-0005-0000-0000-000003050000}"/>
    <cellStyle name="Uwaga 9 2" xfId="1284" xr:uid="{00000000-0005-0000-0000-000004050000}"/>
    <cellStyle name="Uwaga 9 2 2" xfId="2328" xr:uid="{8F9F8E2E-955C-40D1-8BD5-83EA8B6674B5}"/>
    <cellStyle name="Uwaga 9 3" xfId="1285" xr:uid="{00000000-0005-0000-0000-000005050000}"/>
    <cellStyle name="Uwaga 9 3 2" xfId="2329" xr:uid="{04928CAF-08DA-44E3-AED6-62978176937E}"/>
    <cellStyle name="Uwaga 9 4" xfId="2327" xr:uid="{A7BF0B53-E290-4CD4-BE49-BE769446D8D7}"/>
    <cellStyle name="uwagi" xfId="1286" xr:uid="{00000000-0005-0000-0000-000006050000}"/>
    <cellStyle name="uwagi 2" xfId="2330" xr:uid="{A54EFDAB-50E5-4A87-BADC-2437AE4218FC}"/>
    <cellStyle name="Verknüpfte Zelle" xfId="1287" xr:uid="{00000000-0005-0000-0000-000007050000}"/>
    <cellStyle name="Verknüpfte Zelle 2" xfId="2331" xr:uid="{1BA71EC7-DB97-4210-B584-F5E2F55036DF}"/>
    <cellStyle name="Währung [0]_--&gt;2-1" xfId="1288" xr:uid="{00000000-0005-0000-0000-000008050000}"/>
    <cellStyle name="Währung_--&gt;2-1" xfId="1289" xr:uid="{00000000-0005-0000-0000-000009050000}"/>
    <cellStyle name="Walutowy 0 zł" xfId="1290" xr:uid="{00000000-0005-0000-0000-00000A050000}"/>
    <cellStyle name="Walutowy 0 zł 2" xfId="1472" xr:uid="{4DA675F1-BFC8-4DB6-9127-611FFC88B695}"/>
    <cellStyle name="Walutowy 0 zł 3" xfId="2332" xr:uid="{BFA1CC7F-24CF-406F-BDB8-FCB5BF254DD4}"/>
    <cellStyle name="Walutowy 0.00 zł" xfId="1291" xr:uid="{00000000-0005-0000-0000-00000B050000}"/>
    <cellStyle name="Walutowy 0.00 zł 2" xfId="1473" xr:uid="{F926C1A3-7082-4A25-B8EE-191EB44839EE}"/>
    <cellStyle name="Walutowy 0.00 zł 3" xfId="2333" xr:uid="{6E0E574B-054B-4772-B377-2F61DE42988D}"/>
    <cellStyle name="Walutowy 2" xfId="1292" xr:uid="{00000000-0005-0000-0000-00000C050000}"/>
    <cellStyle name="Walutowy 2 2" xfId="1293" xr:uid="{00000000-0005-0000-0000-00000D050000}"/>
    <cellStyle name="Walutowy 2 2 2" xfId="1475" xr:uid="{53279F2B-2707-4710-97DC-FFB11A813F0E}"/>
    <cellStyle name="Walutowy 2 3" xfId="1474" xr:uid="{EEAA1745-9D6D-44CC-9890-CC0440820A28}"/>
    <cellStyle name="Walutowy 2 4" xfId="2334" xr:uid="{8DFA4DB8-5B7E-4D70-AA6A-72B4594BEC73}"/>
    <cellStyle name="Walutowy 3" xfId="1294" xr:uid="{00000000-0005-0000-0000-00000E050000}"/>
    <cellStyle name="Walutowy 3 2" xfId="1476" xr:uid="{663D8567-B892-4D51-ABED-E2E656FC633E}"/>
    <cellStyle name="Walutowy 3 3" xfId="2335" xr:uid="{0E951958-33FB-40E9-8590-6C940DEBF122}"/>
    <cellStyle name="Warnender Text" xfId="1295" xr:uid="{00000000-0005-0000-0000-00000F050000}"/>
    <cellStyle name="Warnender Text 2" xfId="2336" xr:uid="{CAFFB3B5-74B8-4E1A-B656-33FA1845D1F6}"/>
    <cellStyle name="wartości [0]" xfId="1296" xr:uid="{00000000-0005-0000-0000-000010050000}"/>
    <cellStyle name="wartości [0] 2" xfId="2337" xr:uid="{33EB5CAB-E8C1-4BCD-932D-A9EBFF8597E7}"/>
    <cellStyle name="wartości [00]" xfId="1297" xr:uid="{00000000-0005-0000-0000-000011050000}"/>
    <cellStyle name="wartości [00] 2" xfId="2338" xr:uid="{682C946E-E380-460B-BB51-E444CC814905}"/>
    <cellStyle name="Zelle überprüfen" xfId="1298" xr:uid="{00000000-0005-0000-0000-000012050000}"/>
    <cellStyle name="Zelle überprüfen 2" xfId="2339" xr:uid="{81E3B5B9-E8A3-4E2B-8E47-AE7E518F34E4}"/>
    <cellStyle name="zl" xfId="1299" xr:uid="{00000000-0005-0000-0000-000013050000}"/>
    <cellStyle name="zl 2" xfId="1300" xr:uid="{00000000-0005-0000-0000-000014050000}"/>
    <cellStyle name="zl 2 2" xfId="1478" xr:uid="{3D71C041-B1E5-437D-A130-CBA8612D48BB}"/>
    <cellStyle name="zl 2 3" xfId="2341" xr:uid="{31F40EAB-8E87-4BF3-A9DA-DB047A61DD97}"/>
    <cellStyle name="zl 3" xfId="1477" xr:uid="{DB153B25-2023-406B-8546-58937C9390DD}"/>
    <cellStyle name="zl 4" xfId="2340" xr:uid="{36C2AE67-40CA-4DF6-95F2-B8D8004A70CB}"/>
    <cellStyle name="Złe 2" xfId="1301" xr:uid="{00000000-0005-0000-0000-000015050000}"/>
    <cellStyle name="Złe 2 2" xfId="2342" xr:uid="{CC3F7EED-E8FD-40F3-8809-FCDD2C4B2FEC}"/>
    <cellStyle name="Złe 3" xfId="1302" xr:uid="{00000000-0005-0000-0000-000016050000}"/>
    <cellStyle name="Złe 3 2" xfId="2343" xr:uid="{BABE7D0C-D33B-4F37-BBA3-5ECB099C5895}"/>
    <cellStyle name="Złe 4" xfId="1303" xr:uid="{00000000-0005-0000-0000-000017050000}"/>
    <cellStyle name="Złe 4 2" xfId="2344" xr:uid="{527AA2EA-C57A-47DD-8D34-9501625E36DE}"/>
    <cellStyle name="Złe 5" xfId="1304" xr:uid="{00000000-0005-0000-0000-000018050000}"/>
    <cellStyle name="Złe 5 2" xfId="2345" xr:uid="{F1C3E40E-6A0B-497D-9D2D-6781E71459A5}"/>
    <cellStyle name="Złe 6" xfId="1305" xr:uid="{00000000-0005-0000-0000-000019050000}"/>
    <cellStyle name="Złe 6 2" xfId="2346" xr:uid="{8BEF7C18-8404-4D32-97A1-BCD6695BFEB7}"/>
    <cellStyle name="Złe 7" xfId="1306" xr:uid="{00000000-0005-0000-0000-00001A050000}"/>
    <cellStyle name="Złe 7 2" xfId="2347" xr:uid="{646152CD-11AD-4135-AD1B-3D0D977688AA}"/>
    <cellStyle name="Złe 8" xfId="1307" xr:uid="{00000000-0005-0000-0000-00001B050000}"/>
    <cellStyle name="Złe 8 2" xfId="2348" xr:uid="{F74AC8E0-4045-4454-AB97-6E3E2672F897}"/>
    <cellStyle name="Złe 9" xfId="1308" xr:uid="{00000000-0005-0000-0000-00001C050000}"/>
    <cellStyle name="Złe 9 2" xfId="2349" xr:uid="{C7879B9C-2D85-4E56-8BC4-E13F1D1BFAA8}"/>
  </cellStyles>
  <dxfs count="0"/>
  <tableStyles count="0" defaultTableStyle="TableStyleMedium9" defaultPivotStyle="PivotStyleLight16"/>
  <colors>
    <mruColors>
      <color rgb="FFCC00CC"/>
      <color rgb="FFFF7C80"/>
      <color rgb="FFCC99FF"/>
      <color rgb="FF669900"/>
      <color rgb="FF3399FF"/>
      <color rgb="FF00FFCC"/>
      <color rgb="FFCCFF33"/>
      <color rgb="FFFF99CC"/>
      <color rgb="FFFFCC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209549</xdr:rowOff>
    </xdr:from>
    <xdr:to>
      <xdr:col>3</xdr:col>
      <xdr:colOff>1280583</xdr:colOff>
      <xdr:row>0</xdr:row>
      <xdr:rowOff>3857624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5276" y="209549"/>
          <a:ext cx="6709832" cy="3648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200" b="1"/>
            <a:t>KOSZTORYS OFERTOWY</a:t>
          </a:r>
        </a:p>
        <a:p>
          <a:pPr algn="ctr"/>
          <a:r>
            <a:rPr lang="pl-PL" sz="1200" b="1"/>
            <a:t>ZBIORCZE ZESTAWIENIE KOSZTÓW</a:t>
          </a: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INWESTYCJA: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latin typeface="+mn-lt"/>
              <a:ea typeface="+mn-ea"/>
              <a:cs typeface="+mn-cs"/>
            </a:rPr>
            <a:t>Budowa drogi gminnej wraz z budową skrzyżowań</a:t>
          </a:r>
          <a:r>
            <a:rPr lang="pl-P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latin typeface="+mn-lt"/>
              <a:ea typeface="+mn-ea"/>
              <a:cs typeface="+mn-cs"/>
            </a:rPr>
            <a:t>typu rondo z drogą krajową nr 32 i droga wojewódzką nr 285</a:t>
          </a:r>
          <a:r>
            <a:rPr lang="pl-P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latin typeface="+mn-lt"/>
              <a:ea typeface="+mn-ea"/>
              <a:cs typeface="+mn-cs"/>
            </a:rPr>
            <a:t>w gminie Gubin - obszar miejski i wiejski</a:t>
          </a:r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krośnieński, gmina Gubin</a:t>
          </a:r>
          <a:endParaRPr lang="pl-PL"/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Rodzaj robót:</a:t>
          </a:r>
          <a:endParaRPr lang="pl-PL"/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- wszystkie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INWESTOR: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latin typeface="+mn-lt"/>
              <a:ea typeface="+mn-ea"/>
              <a:cs typeface="+mn-cs"/>
            </a:rPr>
            <a:t>Burmistrz Miasta Gubina</a:t>
          </a:r>
        </a:p>
        <a:p>
          <a:r>
            <a:rPr lang="pl-PL" sz="1100" b="0">
              <a:solidFill>
                <a:schemeClr val="dk1"/>
              </a:solidFill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latin typeface="+mn-lt"/>
              <a:ea typeface="+mn-ea"/>
              <a:cs typeface="+mn-cs"/>
            </a:rPr>
            <a:t>66-620 Gubin</a:t>
          </a:r>
          <a:endParaRPr lang="pl-PL" b="0"/>
        </a:p>
        <a:p>
          <a:pPr fontAlgn="base"/>
          <a:endParaRPr lang="pl-PL" sz="11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285749</xdr:rowOff>
    </xdr:from>
    <xdr:to>
      <xdr:col>7</xdr:col>
      <xdr:colOff>342900</xdr:colOff>
      <xdr:row>0</xdr:row>
      <xdr:rowOff>4238625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E1AA5B6-8F39-4C37-8839-D789734AE322}"/>
            </a:ext>
          </a:extLst>
        </xdr:cNvPr>
        <xdr:cNvSpPr txBox="1"/>
      </xdr:nvSpPr>
      <xdr:spPr>
        <a:xfrm>
          <a:off x="266700" y="285749"/>
          <a:ext cx="7686675" cy="3952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KOSZTORYS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OFERTOWY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INWESTYCJA: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/>
            <a:t>"Budowa drogi gminnej wraz z budową skrzyżowań typu rondo z drogą krajową nr 32 i drogą wojewódzką nr 285 w gminie Gubin - obszar miejski i wiejski - Budowa oświetlenia drogi gminnej i wojewódzkiej"</a:t>
          </a:r>
          <a:endParaRPr lang="pl-PL" b="0"/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  <a:endParaRPr lang="pl-PL">
            <a:effectLst/>
          </a:endParaRPr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Rodzaj robót:</a:t>
          </a:r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telekomunikacyjna</a:t>
          </a: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INWESTOR: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endParaRPr lang="pl-PL" sz="11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266699</xdr:rowOff>
    </xdr:from>
    <xdr:to>
      <xdr:col>7</xdr:col>
      <xdr:colOff>561975</xdr:colOff>
      <xdr:row>0</xdr:row>
      <xdr:rowOff>4200525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5275" y="266699"/>
          <a:ext cx="7115175" cy="39338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KOSZTORYS OFERTOWY</a:t>
          </a:r>
          <a:endParaRPr lang="pl-PL">
            <a:effectLst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INWESTYCJA: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Budowa drogi gminnej wraz z budową skrzyżowań typu rondo z drogą krajową nr 32 i drogą wojewódzką nr 285 w gminie Gubin - obszar miejski i wiejski - Budowa oświetlenia drogi gminnej i wojewódzkiej</a:t>
          </a:r>
          <a:r>
            <a:rPr lang="pl-PL" sz="1100" b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Rodzaj robót:</a:t>
          </a:r>
          <a:endParaRPr lang="pl-PL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dział ogólny</a:t>
          </a: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INWESTOR: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pPr fontAlgn="base"/>
          <a:endParaRPr lang="pl-PL" sz="11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285748</xdr:rowOff>
    </xdr:from>
    <xdr:to>
      <xdr:col>7</xdr:col>
      <xdr:colOff>342900</xdr:colOff>
      <xdr:row>0</xdr:row>
      <xdr:rowOff>4248149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6700" y="285748"/>
          <a:ext cx="7667625" cy="3962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KOSZTORYS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OFERTOWY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INWESTYCJA: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/>
            <a:t>"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Budowa drogi gminnej wraz z budową skrzyżowań typu rondo z drogą krajową nr 32 i drogą wojewódzką nr 285 w gminie Gubin - obszar miejski i wiejski - Budowa oświetlenia drogi gminnej i wojewódzkiej</a:t>
          </a:r>
          <a:r>
            <a:rPr lang="pl-PL" sz="1100" b="0"/>
            <a:t>"</a:t>
          </a:r>
          <a:endParaRPr lang="pl-PL" b="0"/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  <a:endParaRPr lang="pl-PL">
            <a:effectLst/>
          </a:endParaRPr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Rodzaj robót:</a:t>
          </a:r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drogowa,</a:t>
          </a:r>
          <a:r>
            <a:rPr lang="pl-PL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architektura krajobrazu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INWESTOR: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endParaRPr lang="pl-PL" sz="11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285748</xdr:rowOff>
    </xdr:from>
    <xdr:to>
      <xdr:col>7</xdr:col>
      <xdr:colOff>342900</xdr:colOff>
      <xdr:row>0</xdr:row>
      <xdr:rowOff>4305299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670DC73-1735-4526-8358-6EF9F70049A7}"/>
            </a:ext>
          </a:extLst>
        </xdr:cNvPr>
        <xdr:cNvSpPr txBox="1"/>
      </xdr:nvSpPr>
      <xdr:spPr>
        <a:xfrm>
          <a:off x="266700" y="285748"/>
          <a:ext cx="7686675" cy="401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KOSZTORYS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OFERTOWY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INWESTYCJA: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/>
            <a:t>"Budowa drogi gminnej wraz z budową skrzyżowań typu rondo z drogą krajową nr 32 i drogą wojewódzką nr 285 w gminie Gubin - obszar miejski i wiejski - Budowa oświetlenia drogi gminnej i wojewódzkiej"</a:t>
          </a:r>
          <a:endParaRPr lang="pl-PL" b="0"/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  <a:endParaRPr lang="pl-PL">
            <a:effectLst/>
          </a:endParaRPr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Rodzaj robót:</a:t>
          </a:r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elektryczna - budowa oświetlenia</a:t>
          </a:r>
          <a:r>
            <a:rPr lang="pl-PL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drogowego na drodze gminnej oraz drodze wojewódzkiej nr 285</a:t>
          </a:r>
          <a:endParaRPr lang="pl-PL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INWESTOR: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endParaRPr lang="pl-PL" sz="11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285748</xdr:rowOff>
    </xdr:from>
    <xdr:to>
      <xdr:col>7</xdr:col>
      <xdr:colOff>342900</xdr:colOff>
      <xdr:row>0</xdr:row>
      <xdr:rowOff>4190999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9822527-14CC-4095-AA4A-6E88DD927673}"/>
            </a:ext>
          </a:extLst>
        </xdr:cNvPr>
        <xdr:cNvSpPr txBox="1"/>
      </xdr:nvSpPr>
      <xdr:spPr>
        <a:xfrm>
          <a:off x="266700" y="285748"/>
          <a:ext cx="7686675" cy="39052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KOSZTORYS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OFERTOWY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INWESTYCJA: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/>
            <a:t>"Budowa drogi gminnej wraz z budową skrzyżowań typu rondo z drogą krajową nr 32 i drogą wojewódzką nr 285 w gminie Gubin - obszar miejski i wiejski - Budowa oświetlenia drogi gminnej i wojewódzkiej"</a:t>
          </a:r>
          <a:endParaRPr lang="pl-PL" b="0"/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  <a:endParaRPr lang="pl-PL">
            <a:effectLst/>
          </a:endParaRPr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Rodzaj robót:</a:t>
          </a:r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elektryczna - budowa oświetlenia</a:t>
          </a:r>
          <a:r>
            <a:rPr lang="pl-PL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drogowego na drodze krajowej nr 32</a:t>
          </a:r>
          <a:endParaRPr lang="pl-PL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INWESTOR: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endParaRPr lang="pl-PL" sz="11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285749</xdr:rowOff>
    </xdr:from>
    <xdr:to>
      <xdr:col>7</xdr:col>
      <xdr:colOff>342900</xdr:colOff>
      <xdr:row>0</xdr:row>
      <xdr:rowOff>4124325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5DEDEE8-3CCC-458C-9DDC-3A58F46CC7D6}"/>
            </a:ext>
          </a:extLst>
        </xdr:cNvPr>
        <xdr:cNvSpPr txBox="1"/>
      </xdr:nvSpPr>
      <xdr:spPr>
        <a:xfrm>
          <a:off x="266700" y="285749"/>
          <a:ext cx="7686675" cy="3838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KOSZTORYS 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OFERTOWY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INWESTYCJA: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/>
            <a:t>"Budowa drogi gminnej wraz z budową skrzyżowań typu rondo z drogą krajową nr 32 i drogą wojewódzką nr 285 w gminie Gubin - obszar miejski i wiejski - Budowa oświetlenia drogi gminnej i wojewódzkiej"</a:t>
          </a:r>
          <a:endParaRPr lang="pl-PL" b="0"/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  <a:endParaRPr lang="pl-PL">
            <a:effectLst/>
          </a:endParaRPr>
        </a:p>
        <a:p>
          <a:endParaRPr lang="pl-PL" sz="1100" b="1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Rodzaj robót:</a:t>
          </a:r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elektryczna - przebudowa kolizji sieci elektroenergetycznej</a:t>
          </a: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INWESTOR: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endParaRPr lang="pl-PL" sz="1100" b="1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285749</xdr:rowOff>
    </xdr:from>
    <xdr:to>
      <xdr:col>7</xdr:col>
      <xdr:colOff>342900</xdr:colOff>
      <xdr:row>0</xdr:row>
      <xdr:rowOff>4257675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4DF4D40-4756-4D54-BE5F-466D573A28D6}"/>
            </a:ext>
          </a:extLst>
        </xdr:cNvPr>
        <xdr:cNvSpPr txBox="1"/>
      </xdr:nvSpPr>
      <xdr:spPr>
        <a:xfrm>
          <a:off x="266700" y="285749"/>
          <a:ext cx="7686675" cy="3971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KOSZTORYS OFERTOWY</a:t>
          </a:r>
          <a:endParaRPr lang="pl-PL">
            <a:effectLst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INWESTYCJA: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"Budowa drogi gminnej wraz z budową skrzyżowań typu rondo z drogą krajową nr 32 i drogą wojewódzką nr 285 w gminie Gubin - obszar miejski i wiejski - Budowa oświetlenia drogi gminnej i wojewódzkiej"</a:t>
          </a:r>
        </a:p>
        <a:p>
          <a:endParaRPr lang="pl-PL">
            <a:effectLst/>
          </a:endParaRPr>
        </a:p>
        <a:p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</a:p>
        <a:p>
          <a:pPr eaLnBrk="1" fontAlgn="auto" latinLnBrk="0" hangingPunct="1"/>
          <a:endParaRPr lang="pl-PL">
            <a:effectLst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Rodzaj robót: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sanitarna</a:t>
          </a:r>
        </a:p>
        <a:p>
          <a:pPr eaLnBrk="1" fontAlgn="auto" latinLnBrk="0" hangingPunct="1"/>
          <a:endParaRPr lang="pl-PL">
            <a:effectLst/>
          </a:endParaRPr>
        </a:p>
        <a:p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INWESTOR: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endParaRPr lang="pl-PL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285749</xdr:rowOff>
    </xdr:from>
    <xdr:to>
      <xdr:col>7</xdr:col>
      <xdr:colOff>342900</xdr:colOff>
      <xdr:row>0</xdr:row>
      <xdr:rowOff>4238625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4638389-CE09-46D9-B20C-59520BFD57D3}"/>
            </a:ext>
          </a:extLst>
        </xdr:cNvPr>
        <xdr:cNvSpPr txBox="1"/>
      </xdr:nvSpPr>
      <xdr:spPr>
        <a:xfrm>
          <a:off x="266700" y="285749"/>
          <a:ext cx="7686675" cy="3952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KOSZTORYS OFERTOWY</a:t>
          </a:r>
          <a:endParaRPr lang="pl-PL">
            <a:effectLst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INWESTYCJA: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"Budowa drogi gminnej wraz z budową skrzyżowań typu rondo z drogą krajową nr 32 i drogą wojewódzką nr 285 w gminie Gubin - obszar miejski i wiejski - Budowa oświetlenia drogi gminnej i wojewódzkiej"</a:t>
          </a:r>
        </a:p>
        <a:p>
          <a:endParaRPr lang="pl-PL">
            <a:effectLst/>
          </a:endParaRPr>
        </a:p>
        <a:p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</a:p>
        <a:p>
          <a:pPr eaLnBrk="1" fontAlgn="auto" latinLnBrk="0" hangingPunct="1"/>
          <a:endParaRPr lang="pl-PL">
            <a:effectLst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Rodzaj robót: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sanitarna</a:t>
          </a:r>
        </a:p>
        <a:p>
          <a:pPr eaLnBrk="1" fontAlgn="auto" latinLnBrk="0" hangingPunct="1"/>
          <a:endParaRPr lang="pl-PL">
            <a:effectLst/>
          </a:endParaRPr>
        </a:p>
        <a:p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INWESTOR: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endParaRPr lang="pl-PL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285749</xdr:rowOff>
    </xdr:from>
    <xdr:to>
      <xdr:col>7</xdr:col>
      <xdr:colOff>342900</xdr:colOff>
      <xdr:row>0</xdr:row>
      <xdr:rowOff>4248150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F6B7996-50B2-430F-9A6E-833962220D5B}"/>
            </a:ext>
          </a:extLst>
        </xdr:cNvPr>
        <xdr:cNvSpPr txBox="1"/>
      </xdr:nvSpPr>
      <xdr:spPr>
        <a:xfrm>
          <a:off x="266700" y="285749"/>
          <a:ext cx="7686675" cy="3962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KOSZTORYS OFERTOWY</a:t>
          </a:r>
          <a:endParaRPr lang="pl-PL">
            <a:effectLst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INWESTYCJA: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"Budowa drogi gminnej wraz z budową skrzyżowań typu rondo z drogą krajową nr 32 i drogą wojewódzką nr 285 w gminie Gubin - obszar miejski i wiejski - Budowa oświetlenia drogi gminnej i wojewódzkiej"</a:t>
          </a:r>
        </a:p>
        <a:p>
          <a:endParaRPr lang="pl-PL">
            <a:effectLst/>
          </a:endParaRPr>
        </a:p>
        <a:p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Adres budowy:</a:t>
          </a:r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woj. lubuskie, powiat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krośnieński, gmina Gubin</a:t>
          </a:r>
        </a:p>
        <a:p>
          <a:pPr eaLnBrk="1" fontAlgn="auto" latinLnBrk="0" hangingPunct="1"/>
          <a:endParaRPr lang="pl-PL">
            <a:effectLst/>
          </a:endParaRPr>
        </a:p>
        <a:p>
          <a:pPr eaLnBrk="1" fontAlgn="auto" latinLnBrk="0" hangingPunct="1"/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Rodzaj robót:</a:t>
          </a:r>
          <a:endParaRPr lang="pl-PL">
            <a:effectLst/>
          </a:endParaRPr>
        </a:p>
        <a:p>
          <a:pPr eaLnBrk="1" fontAlgn="auto" latinLnBrk="0" hangingPunct="1"/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sanitarna</a:t>
          </a:r>
        </a:p>
        <a:p>
          <a:pPr eaLnBrk="1" fontAlgn="auto" latinLnBrk="0" hangingPunct="1"/>
          <a:endParaRPr lang="pl-PL">
            <a:effectLst/>
          </a:endParaRPr>
        </a:p>
        <a:p>
          <a:r>
            <a:rPr lang="pl-P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INWESTOR: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Burmistrz Miasta Gubina</a:t>
          </a:r>
          <a:endParaRPr lang="pl-PL">
            <a:effectLst/>
          </a:endParaRPr>
        </a:p>
        <a:p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ul. Piastowska 24,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66-620 Gubin</a:t>
          </a:r>
          <a:endParaRPr lang="pl-PL">
            <a:effectLst/>
          </a:endParaRPr>
        </a:p>
        <a:p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view="pageBreakPreview" zoomScaleSheetLayoutView="100" workbookViewId="0">
      <selection activeCell="H8" sqref="H8"/>
    </sheetView>
  </sheetViews>
  <sheetFormatPr defaultRowHeight="16.5"/>
  <cols>
    <col min="1" max="1" width="3.875" style="83" customWidth="1"/>
    <col min="2" max="2" width="50.625" style="83" customWidth="1"/>
    <col min="3" max="3" width="20.625" style="84" customWidth="1"/>
    <col min="4" max="4" width="20.625" style="76" customWidth="1"/>
    <col min="5" max="5" width="2.875" style="76" customWidth="1"/>
    <col min="6" max="6" width="12.25" style="76" customWidth="1"/>
    <col min="7" max="16384" width="9" style="76"/>
  </cols>
  <sheetData>
    <row r="1" spans="1:6" s="75" customFormat="1" ht="313.5" customHeight="1" thickBot="1">
      <c r="A1" s="156"/>
      <c r="B1" s="157"/>
      <c r="C1" s="157"/>
      <c r="D1" s="158"/>
    </row>
    <row r="2" spans="1:6" s="81" customFormat="1" ht="30.75" customHeight="1">
      <c r="A2" s="77" t="s">
        <v>0</v>
      </c>
      <c r="B2" s="78" t="s">
        <v>76</v>
      </c>
      <c r="C2" s="79" t="s">
        <v>77</v>
      </c>
      <c r="D2" s="80" t="s">
        <v>78</v>
      </c>
    </row>
    <row r="3" spans="1:6" s="81" customFormat="1" ht="36" customHeight="1">
      <c r="A3" s="111">
        <v>1</v>
      </c>
      <c r="B3" s="112" t="s">
        <v>104</v>
      </c>
      <c r="C3" s="284">
        <f>'A. Dział Ogólny_DG'!$H$11</f>
        <v>0</v>
      </c>
      <c r="D3" s="285">
        <f>C3*1.23</f>
        <v>0</v>
      </c>
    </row>
    <row r="4" spans="1:6" s="81" customFormat="1" ht="36" customHeight="1">
      <c r="A4" s="111">
        <v>2</v>
      </c>
      <c r="B4" s="126" t="s">
        <v>451</v>
      </c>
      <c r="C4" s="286">
        <f>'Br. Drogowa'!H200</f>
        <v>0</v>
      </c>
      <c r="D4" s="285">
        <f>C4*1.23</f>
        <v>0</v>
      </c>
      <c r="F4" s="82"/>
    </row>
    <row r="5" spans="1:6" ht="26.25" customHeight="1">
      <c r="A5" s="113">
        <v>3</v>
      </c>
      <c r="B5" s="126" t="s">
        <v>450</v>
      </c>
      <c r="C5" s="287">
        <f>'Br. telekomunikacyjna'!$H$31</f>
        <v>0</v>
      </c>
      <c r="D5" s="285">
        <f>C5*1.23</f>
        <v>0</v>
      </c>
      <c r="F5" s="82"/>
    </row>
    <row r="6" spans="1:6" ht="26.25" customHeight="1">
      <c r="A6" s="113">
        <v>4</v>
      </c>
      <c r="B6" s="126" t="s">
        <v>143</v>
      </c>
      <c r="C6" s="287">
        <f>'Br. sanitarna'!H30+'Br. sanitarna (DRENAŻ)'!H25+'Br. sanitarna (WODOCIĄG)'!H32</f>
        <v>0</v>
      </c>
      <c r="D6" s="285">
        <f>C6*1.23</f>
        <v>0</v>
      </c>
      <c r="F6" s="82"/>
    </row>
    <row r="7" spans="1:6" ht="31.5" customHeight="1">
      <c r="A7" s="113">
        <v>5</v>
      </c>
      <c r="B7" s="163" t="s">
        <v>449</v>
      </c>
      <c r="C7" s="287">
        <f>'Br. el. ośw DG i DW'!H100+'Br. el. ośw DK32'!H52+'Br. el. przebud. kolizji'!H42</f>
        <v>0</v>
      </c>
      <c r="D7" s="285">
        <f>C7*1.23</f>
        <v>0</v>
      </c>
      <c r="F7" s="82"/>
    </row>
    <row r="8" spans="1:6" ht="20.100000000000001" customHeight="1">
      <c r="A8" s="106" t="s">
        <v>10</v>
      </c>
      <c r="B8" s="104" t="s">
        <v>113</v>
      </c>
      <c r="C8" s="288">
        <f>SUM(C3:C7)</f>
        <v>0</v>
      </c>
      <c r="D8" s="289">
        <f>SUM(D3:D7)</f>
        <v>0</v>
      </c>
    </row>
    <row r="9" spans="1:6" ht="20.100000000000001" customHeight="1">
      <c r="A9" s="106" t="s">
        <v>10</v>
      </c>
      <c r="B9" s="104" t="s">
        <v>69</v>
      </c>
      <c r="C9" s="288">
        <f>C8*0.23</f>
        <v>0</v>
      </c>
      <c r="D9" s="289" t="s">
        <v>10</v>
      </c>
    </row>
    <row r="10" spans="1:6" ht="37.5" customHeight="1">
      <c r="A10" s="114" t="s">
        <v>10</v>
      </c>
      <c r="B10" s="115" t="s">
        <v>134</v>
      </c>
      <c r="C10" s="290">
        <f>C8+C9</f>
        <v>0</v>
      </c>
      <c r="D10" s="291">
        <f>D8</f>
        <v>0</v>
      </c>
    </row>
    <row r="11" spans="1:6" s="83" customFormat="1" ht="17.25" customHeight="1">
      <c r="A11" s="159"/>
      <c r="B11" s="155"/>
      <c r="C11" s="155"/>
      <c r="D11" s="160"/>
    </row>
    <row r="12" spans="1:6" s="83" customFormat="1">
      <c r="A12" s="298" t="s">
        <v>445</v>
      </c>
      <c r="B12" s="299"/>
      <c r="C12" s="299"/>
      <c r="D12" s="300"/>
    </row>
    <row r="13" spans="1:6" ht="21" customHeight="1" thickBot="1">
      <c r="A13" s="295"/>
      <c r="B13" s="296"/>
      <c r="C13" s="296"/>
      <c r="D13" s="297"/>
    </row>
    <row r="14" spans="1:6">
      <c r="A14" s="85"/>
      <c r="B14" s="86"/>
      <c r="C14" s="87"/>
      <c r="D14" s="87"/>
    </row>
    <row r="15" spans="1:6">
      <c r="A15" s="88"/>
    </row>
  </sheetData>
  <mergeCells count="2">
    <mergeCell ref="A13:D13"/>
    <mergeCell ref="A12:D12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80" orientation="portrait" r:id="rId1"/>
  <headerFooter alignWithMargins="0">
    <oddHeader>&amp;R&amp;"Arial,Normalny"&amp;8Kosztorys inwestorski
Zbiorcze zestawienie kosztów</oddHeader>
    <oddFooter>Strona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9267-B2F4-493D-9EB4-D899DB865050}">
  <dimension ref="A1:N66"/>
  <sheetViews>
    <sheetView zoomScaleNormal="100" zoomScaleSheetLayoutView="100" workbookViewId="0">
      <selection activeCell="K1" sqref="K1"/>
    </sheetView>
  </sheetViews>
  <sheetFormatPr defaultColWidth="6.25" defaultRowHeight="12"/>
  <cols>
    <col min="1" max="1" width="4.625" style="49" customWidth="1"/>
    <col min="2" max="3" width="9.625" style="49" customWidth="1"/>
    <col min="4" max="4" width="51.875" style="55" customWidth="1"/>
    <col min="5" max="5" width="6.625" style="49" customWidth="1"/>
    <col min="6" max="6" width="8.625" style="59" customWidth="1"/>
    <col min="7" max="7" width="8.875" style="58" customWidth="1"/>
    <col min="8" max="8" width="11.875" style="58" customWidth="1"/>
    <col min="9" max="9" width="8" style="1" customWidth="1"/>
    <col min="10" max="10" width="7.875" style="128" customWidth="1"/>
    <col min="11" max="11" width="9.75" style="1" customWidth="1"/>
    <col min="12" max="13" width="8" style="1" customWidth="1"/>
    <col min="14" max="14" width="9.875" style="1" customWidth="1"/>
    <col min="15" max="16" width="8" style="1" customWidth="1"/>
    <col min="17" max="17" width="9.375" style="1" customWidth="1"/>
    <col min="18" max="222" width="8" style="1" customWidth="1"/>
    <col min="223" max="223" width="7.375" style="1" bestFit="1" customWidth="1"/>
    <col min="224" max="224" width="14.25" style="1" customWidth="1"/>
    <col min="225" max="225" width="12" style="1" customWidth="1"/>
    <col min="226" max="226" width="36.75" style="1" customWidth="1"/>
    <col min="227" max="16384" width="6.25" style="1"/>
  </cols>
  <sheetData>
    <row r="1" spans="1:14" ht="344.25" customHeight="1" thickBot="1">
      <c r="A1" s="135"/>
      <c r="B1" s="136"/>
      <c r="C1" s="136"/>
      <c r="D1" s="136"/>
      <c r="E1" s="217"/>
      <c r="F1" s="217"/>
      <c r="G1" s="136"/>
      <c r="H1" s="137"/>
    </row>
    <row r="2" spans="1:14" s="4" customFormat="1">
      <c r="A2" s="330" t="s">
        <v>0</v>
      </c>
      <c r="B2" s="332" t="s">
        <v>1</v>
      </c>
      <c r="C2" s="332" t="s">
        <v>2</v>
      </c>
      <c r="D2" s="332" t="s">
        <v>3</v>
      </c>
      <c r="E2" s="334" t="s">
        <v>4</v>
      </c>
      <c r="F2" s="335"/>
      <c r="G2" s="2" t="s">
        <v>5</v>
      </c>
      <c r="H2" s="3" t="s">
        <v>6</v>
      </c>
      <c r="J2" s="129"/>
    </row>
    <row r="3" spans="1:14" s="4" customFormat="1" ht="37.5" customHeight="1">
      <c r="A3" s="331"/>
      <c r="B3" s="333"/>
      <c r="C3" s="333"/>
      <c r="D3" s="333"/>
      <c r="E3" s="5" t="s">
        <v>7</v>
      </c>
      <c r="F3" s="6" t="s">
        <v>8</v>
      </c>
      <c r="G3" s="5" t="s">
        <v>9</v>
      </c>
      <c r="H3" s="7" t="s">
        <v>9</v>
      </c>
      <c r="J3" s="129"/>
    </row>
    <row r="4" spans="1:14" s="4" customFormat="1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9">
        <v>8</v>
      </c>
      <c r="J4" s="129"/>
    </row>
    <row r="5" spans="1:14" s="16" customFormat="1" ht="15" customHeight="1">
      <c r="A5" s="10" t="s">
        <v>10</v>
      </c>
      <c r="B5" s="17"/>
      <c r="C5" s="11" t="s">
        <v>444</v>
      </c>
      <c r="D5" s="12" t="s">
        <v>420</v>
      </c>
      <c r="E5" s="165"/>
      <c r="F5" s="218"/>
      <c r="G5" s="218"/>
      <c r="H5" s="140"/>
      <c r="J5" s="130"/>
    </row>
    <row r="6" spans="1:14" ht="25.5">
      <c r="A6" s="19">
        <v>1</v>
      </c>
      <c r="B6" s="20"/>
      <c r="C6" s="20"/>
      <c r="D6" s="209" t="s">
        <v>421</v>
      </c>
      <c r="E6" s="210" t="s">
        <v>307</v>
      </c>
      <c r="F6" s="210">
        <v>8</v>
      </c>
      <c r="G6" s="211">
        <v>0</v>
      </c>
      <c r="H6" s="239">
        <f>F6*G6</f>
        <v>0</v>
      </c>
    </row>
    <row r="7" spans="1:14" ht="25.5">
      <c r="A7" s="19"/>
      <c r="C7" s="20"/>
      <c r="D7" s="209" t="s">
        <v>422</v>
      </c>
      <c r="E7" s="210" t="s">
        <v>307</v>
      </c>
      <c r="F7" s="210">
        <v>23</v>
      </c>
      <c r="G7" s="211">
        <v>0</v>
      </c>
      <c r="H7" s="239">
        <f t="shared" ref="H7:H15" si="0">F7*G7</f>
        <v>0</v>
      </c>
    </row>
    <row r="8" spans="1:14" ht="38.25">
      <c r="A8" s="19" t="s">
        <v>10</v>
      </c>
      <c r="B8" s="17"/>
      <c r="C8" s="17"/>
      <c r="D8" s="209" t="s">
        <v>423</v>
      </c>
      <c r="E8" s="210" t="s">
        <v>18</v>
      </c>
      <c r="F8" s="210">
        <v>31</v>
      </c>
      <c r="G8" s="211">
        <v>0</v>
      </c>
      <c r="H8" s="239">
        <f t="shared" si="0"/>
        <v>0</v>
      </c>
    </row>
    <row r="9" spans="1:14" ht="25.5">
      <c r="A9" s="10" t="s">
        <v>10</v>
      </c>
      <c r="B9" s="17"/>
      <c r="C9" s="17"/>
      <c r="D9" s="209" t="s">
        <v>424</v>
      </c>
      <c r="E9" s="210" t="s">
        <v>24</v>
      </c>
      <c r="F9" s="211">
        <v>289</v>
      </c>
      <c r="G9" s="211">
        <v>0</v>
      </c>
      <c r="H9" s="239">
        <f t="shared" si="0"/>
        <v>0</v>
      </c>
    </row>
    <row r="10" spans="1:14" ht="25.5">
      <c r="A10" s="28">
        <f>A6+1</f>
        <v>2</v>
      </c>
      <c r="B10" s="17"/>
      <c r="C10" s="17"/>
      <c r="D10" s="209" t="s">
        <v>425</v>
      </c>
      <c r="E10" s="210" t="s">
        <v>24</v>
      </c>
      <c r="F10" s="211">
        <v>1103</v>
      </c>
      <c r="G10" s="211">
        <v>0</v>
      </c>
      <c r="H10" s="239">
        <f t="shared" si="0"/>
        <v>0</v>
      </c>
    </row>
    <row r="11" spans="1:14" ht="25.5">
      <c r="A11" s="28">
        <f>A10+1</f>
        <v>3</v>
      </c>
      <c r="B11" s="17"/>
      <c r="C11" s="17"/>
      <c r="D11" s="209" t="s">
        <v>426</v>
      </c>
      <c r="E11" s="210" t="s">
        <v>24</v>
      </c>
      <c r="F11" s="211">
        <v>289</v>
      </c>
      <c r="G11" s="211">
        <v>0</v>
      </c>
      <c r="H11" s="239">
        <f t="shared" si="0"/>
        <v>0</v>
      </c>
    </row>
    <row r="12" spans="1:14" ht="25.5">
      <c r="A12" s="28">
        <f t="shared" ref="A12:A29" si="1">A11+1</f>
        <v>4</v>
      </c>
      <c r="B12" s="20"/>
      <c r="C12" s="20"/>
      <c r="D12" s="209" t="s">
        <v>427</v>
      </c>
      <c r="E12" s="210" t="s">
        <v>24</v>
      </c>
      <c r="F12" s="211">
        <v>289</v>
      </c>
      <c r="G12" s="211">
        <v>0</v>
      </c>
      <c r="H12" s="239">
        <f t="shared" si="0"/>
        <v>0</v>
      </c>
    </row>
    <row r="13" spans="1:14" s="128" customFormat="1" ht="38.25">
      <c r="A13" s="28">
        <f t="shared" si="1"/>
        <v>5</v>
      </c>
      <c r="B13" s="17"/>
      <c r="C13" s="17"/>
      <c r="D13" s="209" t="s">
        <v>428</v>
      </c>
      <c r="E13" s="210" t="s">
        <v>24</v>
      </c>
      <c r="F13" s="211">
        <v>1103</v>
      </c>
      <c r="G13" s="211">
        <v>0</v>
      </c>
      <c r="H13" s="239">
        <f t="shared" si="0"/>
        <v>0</v>
      </c>
      <c r="I13" s="1"/>
      <c r="K13" s="1"/>
      <c r="L13" s="1"/>
      <c r="M13" s="1"/>
      <c r="N13" s="1"/>
    </row>
    <row r="14" spans="1:14" s="128" customFormat="1" ht="38.25">
      <c r="A14" s="28">
        <f t="shared" si="1"/>
        <v>6</v>
      </c>
      <c r="B14" s="17"/>
      <c r="C14" s="17"/>
      <c r="D14" s="209" t="s">
        <v>429</v>
      </c>
      <c r="E14" s="210" t="s">
        <v>24</v>
      </c>
      <c r="F14" s="211">
        <v>3309</v>
      </c>
      <c r="G14" s="211">
        <v>0</v>
      </c>
      <c r="H14" s="239">
        <f t="shared" si="0"/>
        <v>0</v>
      </c>
      <c r="I14" s="1"/>
      <c r="K14" s="1"/>
      <c r="L14" s="1"/>
      <c r="M14" s="1"/>
      <c r="N14" s="1"/>
    </row>
    <row r="15" spans="1:14" s="128" customFormat="1" ht="25.5">
      <c r="A15" s="28">
        <f t="shared" si="1"/>
        <v>7</v>
      </c>
      <c r="B15" s="17"/>
      <c r="C15" s="214"/>
      <c r="D15" s="209" t="s">
        <v>430</v>
      </c>
      <c r="E15" s="210" t="s">
        <v>301</v>
      </c>
      <c r="F15" s="210">
        <v>12</v>
      </c>
      <c r="G15" s="211">
        <v>0</v>
      </c>
      <c r="H15" s="239">
        <f t="shared" si="0"/>
        <v>0</v>
      </c>
      <c r="I15" s="1"/>
      <c r="K15" s="1"/>
      <c r="L15" s="1"/>
      <c r="M15" s="1"/>
      <c r="N15" s="1"/>
    </row>
    <row r="16" spans="1:14" s="128" customFormat="1">
      <c r="A16" s="53" t="s">
        <v>10</v>
      </c>
      <c r="B16" s="34"/>
      <c r="C16" s="34"/>
      <c r="D16" s="35" t="s">
        <v>446</v>
      </c>
      <c r="E16" s="36"/>
      <c r="F16" s="221"/>
      <c r="G16" s="38"/>
      <c r="H16" s="39">
        <f>SUM(H6:H15)</f>
        <v>0</v>
      </c>
      <c r="I16" s="1"/>
      <c r="K16" s="1"/>
      <c r="L16" s="1"/>
      <c r="M16" s="1"/>
      <c r="N16" s="1"/>
    </row>
    <row r="17" spans="1:14" s="128" customFormat="1">
      <c r="A17" s="28">
        <f>A15+1</f>
        <v>8</v>
      </c>
      <c r="B17" s="17"/>
      <c r="C17" s="11" t="s">
        <v>444</v>
      </c>
      <c r="D17" s="12" t="s">
        <v>431</v>
      </c>
      <c r="E17" s="165"/>
      <c r="F17" s="238"/>
      <c r="G17" s="26"/>
      <c r="H17" s="140"/>
      <c r="I17" s="1"/>
      <c r="K17" s="1"/>
      <c r="L17" s="1"/>
      <c r="M17" s="1"/>
      <c r="N17" s="1"/>
    </row>
    <row r="18" spans="1:14" s="128" customFormat="1" ht="12.75">
      <c r="A18" s="28">
        <f t="shared" si="1"/>
        <v>9</v>
      </c>
      <c r="B18" s="20"/>
      <c r="C18" s="20"/>
      <c r="D18" s="209" t="s">
        <v>432</v>
      </c>
      <c r="E18" s="210" t="s">
        <v>433</v>
      </c>
      <c r="F18" s="210">
        <v>4</v>
      </c>
      <c r="G18" s="211">
        <v>0</v>
      </c>
      <c r="H18" s="239">
        <f t="shared" ref="H18:H19" si="2">F18*G18</f>
        <v>0</v>
      </c>
      <c r="I18" s="1"/>
      <c r="K18" s="1"/>
      <c r="L18" s="1"/>
      <c r="M18" s="1"/>
      <c r="N18" s="1"/>
    </row>
    <row r="19" spans="1:14" s="128" customFormat="1" ht="39.75" customHeight="1">
      <c r="A19" s="28">
        <f t="shared" si="1"/>
        <v>10</v>
      </c>
      <c r="B19" s="20"/>
      <c r="C19" s="20"/>
      <c r="D19" s="209" t="s">
        <v>434</v>
      </c>
      <c r="E19" s="210" t="s">
        <v>24</v>
      </c>
      <c r="F19" s="211">
        <v>287</v>
      </c>
      <c r="G19" s="211">
        <v>0</v>
      </c>
      <c r="H19" s="239">
        <f t="shared" si="2"/>
        <v>0</v>
      </c>
      <c r="I19" s="1"/>
      <c r="K19" s="1"/>
      <c r="L19" s="1"/>
      <c r="M19" s="1"/>
      <c r="N19" s="1"/>
    </row>
    <row r="20" spans="1:14" s="128" customFormat="1">
      <c r="A20" s="53" t="s">
        <v>10</v>
      </c>
      <c r="B20" s="34"/>
      <c r="C20" s="34"/>
      <c r="D20" s="35" t="s">
        <v>447</v>
      </c>
      <c r="E20" s="36"/>
      <c r="F20" s="221"/>
      <c r="G20" s="38"/>
      <c r="H20" s="39">
        <f>SUM(H18:H19)</f>
        <v>0</v>
      </c>
      <c r="I20" s="1"/>
      <c r="K20" s="1"/>
      <c r="L20" s="1"/>
      <c r="M20" s="1"/>
      <c r="N20" s="1"/>
    </row>
    <row r="21" spans="1:14" s="128" customFormat="1">
      <c r="A21" s="28">
        <f>A19+1</f>
        <v>11</v>
      </c>
      <c r="B21" s="20"/>
      <c r="C21" s="11" t="s">
        <v>444</v>
      </c>
      <c r="D21" s="12" t="s">
        <v>435</v>
      </c>
      <c r="E21" s="165"/>
      <c r="F21" s="238"/>
      <c r="G21" s="26"/>
      <c r="H21" s="140"/>
      <c r="I21" s="1"/>
      <c r="K21" s="1"/>
      <c r="L21" s="1"/>
      <c r="M21" s="1"/>
      <c r="N21" s="1"/>
    </row>
    <row r="22" spans="1:14" s="128" customFormat="1" ht="25.5">
      <c r="A22" s="28">
        <f t="shared" si="1"/>
        <v>12</v>
      </c>
      <c r="B22" s="20"/>
      <c r="C22" s="20"/>
      <c r="D22" s="209" t="s">
        <v>436</v>
      </c>
      <c r="E22" s="210" t="s">
        <v>301</v>
      </c>
      <c r="F22" s="210">
        <v>1</v>
      </c>
      <c r="G22" s="211">
        <v>0</v>
      </c>
      <c r="H22" s="239">
        <f t="shared" ref="H22:H29" si="3">F22*G22</f>
        <v>0</v>
      </c>
      <c r="I22" s="1"/>
      <c r="K22" s="1"/>
      <c r="L22" s="1"/>
      <c r="M22" s="1"/>
      <c r="N22" s="1"/>
    </row>
    <row r="23" spans="1:14" s="128" customFormat="1" ht="25.5">
      <c r="A23" s="28">
        <f t="shared" si="1"/>
        <v>13</v>
      </c>
      <c r="B23" s="20"/>
      <c r="C23" s="17"/>
      <c r="D23" s="209" t="s">
        <v>437</v>
      </c>
      <c r="E23" s="210" t="s">
        <v>301</v>
      </c>
      <c r="F23" s="210">
        <v>15</v>
      </c>
      <c r="G23" s="211">
        <v>0</v>
      </c>
      <c r="H23" s="239">
        <f t="shared" si="3"/>
        <v>0</v>
      </c>
      <c r="I23" s="1"/>
      <c r="K23" s="1"/>
      <c r="L23" s="1"/>
      <c r="M23" s="1"/>
      <c r="N23" s="1"/>
    </row>
    <row r="24" spans="1:14" s="128" customFormat="1" ht="25.5">
      <c r="A24" s="28">
        <f t="shared" si="1"/>
        <v>14</v>
      </c>
      <c r="B24" s="20"/>
      <c r="C24" s="20"/>
      <c r="D24" s="209" t="s">
        <v>438</v>
      </c>
      <c r="E24" s="210" t="s">
        <v>24</v>
      </c>
      <c r="F24" s="211">
        <v>11</v>
      </c>
      <c r="G24" s="211">
        <v>0</v>
      </c>
      <c r="H24" s="239">
        <f t="shared" si="3"/>
        <v>0</v>
      </c>
      <c r="K24" s="1"/>
      <c r="L24" s="1"/>
      <c r="M24" s="1"/>
      <c r="N24" s="1"/>
    </row>
    <row r="25" spans="1:14" s="128" customFormat="1" ht="25.5">
      <c r="A25" s="28">
        <f t="shared" si="1"/>
        <v>15</v>
      </c>
      <c r="B25" s="20"/>
      <c r="C25" s="20"/>
      <c r="D25" s="209" t="s">
        <v>439</v>
      </c>
      <c r="E25" s="210" t="s">
        <v>24</v>
      </c>
      <c r="F25" s="211">
        <v>25</v>
      </c>
      <c r="G25" s="211">
        <v>0</v>
      </c>
      <c r="H25" s="239">
        <f t="shared" si="3"/>
        <v>0</v>
      </c>
      <c r="K25" s="1"/>
      <c r="L25" s="1"/>
      <c r="M25" s="1"/>
      <c r="N25" s="1"/>
    </row>
    <row r="26" spans="1:14" s="128" customFormat="1" ht="25.5">
      <c r="A26" s="28">
        <f t="shared" si="1"/>
        <v>16</v>
      </c>
      <c r="B26" s="20"/>
      <c r="C26" s="20"/>
      <c r="D26" s="209" t="s">
        <v>440</v>
      </c>
      <c r="E26" s="210" t="s">
        <v>18</v>
      </c>
      <c r="F26" s="210">
        <v>1</v>
      </c>
      <c r="G26" s="211">
        <v>0</v>
      </c>
      <c r="H26" s="239">
        <f t="shared" si="3"/>
        <v>0</v>
      </c>
      <c r="K26" s="1"/>
      <c r="L26" s="1"/>
      <c r="M26" s="1"/>
      <c r="N26" s="1"/>
    </row>
    <row r="27" spans="1:14" s="128" customFormat="1" ht="25.5">
      <c r="A27" s="28">
        <f t="shared" si="1"/>
        <v>17</v>
      </c>
      <c r="B27" s="20"/>
      <c r="C27" s="20"/>
      <c r="D27" s="209" t="s">
        <v>441</v>
      </c>
      <c r="E27" s="210" t="s">
        <v>18</v>
      </c>
      <c r="F27" s="210">
        <v>1</v>
      </c>
      <c r="G27" s="211">
        <v>0</v>
      </c>
      <c r="H27" s="239">
        <f t="shared" si="3"/>
        <v>0</v>
      </c>
      <c r="I27" s="1"/>
      <c r="K27" s="1"/>
      <c r="L27" s="1"/>
      <c r="M27" s="1"/>
      <c r="N27" s="1"/>
    </row>
    <row r="28" spans="1:14" s="128" customFormat="1" ht="25.5">
      <c r="A28" s="28">
        <f t="shared" si="1"/>
        <v>18</v>
      </c>
      <c r="B28" s="20"/>
      <c r="C28" s="17"/>
      <c r="D28" s="209" t="s">
        <v>442</v>
      </c>
      <c r="E28" s="210" t="s">
        <v>301</v>
      </c>
      <c r="F28" s="210">
        <v>1</v>
      </c>
      <c r="G28" s="211">
        <v>0</v>
      </c>
      <c r="H28" s="239">
        <f t="shared" si="3"/>
        <v>0</v>
      </c>
      <c r="I28" s="1"/>
      <c r="K28" s="1"/>
      <c r="L28" s="1"/>
      <c r="M28" s="1"/>
      <c r="N28" s="1"/>
    </row>
    <row r="29" spans="1:14" s="128" customFormat="1" ht="25.5">
      <c r="A29" s="28">
        <f t="shared" si="1"/>
        <v>19</v>
      </c>
      <c r="B29" s="20"/>
      <c r="C29" s="17"/>
      <c r="D29" s="209" t="s">
        <v>443</v>
      </c>
      <c r="E29" s="210" t="s">
        <v>301</v>
      </c>
      <c r="F29" s="210">
        <v>15</v>
      </c>
      <c r="G29" s="211">
        <v>0</v>
      </c>
      <c r="H29" s="239">
        <f t="shared" si="3"/>
        <v>0</v>
      </c>
      <c r="I29" s="1"/>
      <c r="K29" s="1"/>
      <c r="L29" s="1"/>
      <c r="M29" s="1"/>
      <c r="N29" s="1"/>
    </row>
    <row r="30" spans="1:14">
      <c r="A30" s="53" t="s">
        <v>10</v>
      </c>
      <c r="B30" s="34"/>
      <c r="C30" s="34"/>
      <c r="D30" s="35" t="s">
        <v>448</v>
      </c>
      <c r="E30" s="36"/>
      <c r="F30" s="221"/>
      <c r="G30" s="38"/>
      <c r="H30" s="39">
        <f>SUM(H22:H29)</f>
        <v>0</v>
      </c>
    </row>
    <row r="31" spans="1:14">
      <c r="A31" s="109" t="s">
        <v>10</v>
      </c>
      <c r="B31" s="326"/>
      <c r="C31" s="326"/>
      <c r="D31" s="322" t="s">
        <v>113</v>
      </c>
      <c r="E31" s="322"/>
      <c r="F31" s="322"/>
      <c r="G31" s="323"/>
      <c r="H31" s="179">
        <f>H16+H20+H30</f>
        <v>0</v>
      </c>
    </row>
    <row r="32" spans="1:14">
      <c r="A32" s="109" t="s">
        <v>10</v>
      </c>
      <c r="B32" s="326"/>
      <c r="C32" s="326"/>
      <c r="D32" s="322" t="s">
        <v>69</v>
      </c>
      <c r="E32" s="322"/>
      <c r="F32" s="322"/>
      <c r="G32" s="323"/>
      <c r="H32" s="180">
        <f>H31*0.23</f>
        <v>0</v>
      </c>
    </row>
    <row r="33" spans="1:14" ht="12.75" thickBot="1">
      <c r="A33" s="110" t="s">
        <v>10</v>
      </c>
      <c r="B33" s="327"/>
      <c r="C33" s="327"/>
      <c r="D33" s="324" t="s">
        <v>134</v>
      </c>
      <c r="E33" s="324"/>
      <c r="F33" s="324"/>
      <c r="G33" s="325"/>
      <c r="H33" s="181">
        <f>H31+H32</f>
        <v>0</v>
      </c>
    </row>
    <row r="34" spans="1:14">
      <c r="A34" s="138"/>
      <c r="B34" s="54"/>
      <c r="C34" s="54"/>
      <c r="F34" s="54"/>
      <c r="G34" s="52"/>
      <c r="H34" s="139"/>
    </row>
    <row r="35" spans="1:14">
      <c r="A35" s="328" t="s">
        <v>94</v>
      </c>
      <c r="B35" s="329"/>
      <c r="C35" s="329"/>
      <c r="D35" s="329"/>
      <c r="G35" s="50"/>
      <c r="H35" s="140"/>
    </row>
    <row r="36" spans="1:14">
      <c r="A36" s="141"/>
      <c r="B36" s="1"/>
      <c r="C36" s="59"/>
      <c r="G36" s="50"/>
      <c r="H36" s="142"/>
    </row>
    <row r="37" spans="1:14">
      <c r="A37" s="313" t="s">
        <v>473</v>
      </c>
      <c r="B37" s="314"/>
      <c r="C37" s="314"/>
      <c r="D37" s="314"/>
      <c r="E37" s="314"/>
      <c r="F37" s="314"/>
      <c r="G37" s="314"/>
      <c r="H37" s="315"/>
    </row>
    <row r="38" spans="1:14" ht="12.75" thickBot="1">
      <c r="A38" s="143"/>
      <c r="B38" s="144"/>
      <c r="C38" s="145"/>
      <c r="D38" s="144"/>
      <c r="E38" s="146"/>
      <c r="F38" s="145"/>
      <c r="G38" s="147"/>
      <c r="H38" s="148"/>
    </row>
    <row r="39" spans="1:14">
      <c r="D39" s="59"/>
      <c r="E39" s="61"/>
    </row>
    <row r="40" spans="1:14">
      <c r="D40" s="49"/>
      <c r="E40" s="222"/>
    </row>
    <row r="41" spans="1:14">
      <c r="D41" s="1"/>
      <c r="E41" s="59"/>
    </row>
    <row r="42" spans="1:14">
      <c r="D42" s="1"/>
      <c r="E42" s="59"/>
    </row>
    <row r="43" spans="1:14">
      <c r="D43" s="1"/>
      <c r="E43" s="59"/>
    </row>
    <row r="44" spans="1:14" s="50" customFormat="1">
      <c r="A44" s="49"/>
      <c r="B44" s="49"/>
      <c r="C44" s="49"/>
      <c r="D44" s="1"/>
      <c r="E44" s="59"/>
      <c r="F44" s="59"/>
      <c r="G44" s="58"/>
      <c r="H44" s="58"/>
      <c r="I44" s="1"/>
      <c r="J44" s="128"/>
      <c r="K44" s="1"/>
      <c r="L44" s="1"/>
      <c r="M44" s="1"/>
      <c r="N44" s="1"/>
    </row>
    <row r="45" spans="1:14" s="50" customFormat="1">
      <c r="A45" s="49"/>
      <c r="B45" s="49"/>
      <c r="C45" s="49"/>
      <c r="D45" s="1"/>
      <c r="E45" s="59"/>
      <c r="F45" s="59"/>
      <c r="G45" s="58"/>
      <c r="H45" s="58"/>
      <c r="I45" s="1"/>
      <c r="J45" s="128"/>
      <c r="K45" s="1"/>
      <c r="L45" s="1"/>
      <c r="M45" s="1"/>
      <c r="N45" s="1"/>
    </row>
    <row r="46" spans="1:14" s="50" customFormat="1">
      <c r="A46" s="49"/>
      <c r="B46" s="49"/>
      <c r="C46" s="49"/>
      <c r="D46" s="1"/>
      <c r="E46" s="59"/>
      <c r="F46" s="59"/>
      <c r="G46" s="58"/>
      <c r="H46" s="58"/>
      <c r="I46" s="1"/>
      <c r="J46" s="128"/>
      <c r="K46" s="1"/>
      <c r="L46" s="1"/>
      <c r="M46" s="1"/>
      <c r="N46" s="1"/>
    </row>
    <row r="47" spans="1:14" s="50" customFormat="1">
      <c r="A47" s="49"/>
      <c r="B47" s="49"/>
      <c r="C47" s="49"/>
      <c r="D47" s="1"/>
      <c r="E47" s="59"/>
      <c r="F47" s="59"/>
      <c r="G47" s="58"/>
      <c r="H47" s="58"/>
      <c r="I47" s="1"/>
      <c r="J47" s="128"/>
      <c r="K47" s="1"/>
      <c r="L47" s="1"/>
      <c r="M47" s="1"/>
      <c r="N47" s="1"/>
    </row>
    <row r="48" spans="1:14" s="50" customFormat="1">
      <c r="A48" s="49"/>
      <c r="B48" s="49"/>
      <c r="C48" s="49"/>
      <c r="D48" s="1"/>
      <c r="E48" s="59"/>
      <c r="F48" s="59"/>
      <c r="G48" s="58"/>
      <c r="H48" s="58"/>
      <c r="I48" s="1"/>
      <c r="J48" s="128"/>
      <c r="K48" s="1"/>
      <c r="L48" s="1"/>
      <c r="M48" s="1"/>
      <c r="N48" s="1"/>
    </row>
    <row r="49" spans="1:14" s="50" customFormat="1">
      <c r="A49" s="49"/>
      <c r="B49" s="49"/>
      <c r="C49" s="49"/>
      <c r="D49" s="1"/>
      <c r="E49" s="59"/>
      <c r="F49" s="59"/>
      <c r="G49" s="58"/>
      <c r="H49" s="58"/>
      <c r="I49" s="1"/>
      <c r="J49" s="128"/>
      <c r="K49" s="1"/>
      <c r="L49" s="1"/>
      <c r="M49" s="1"/>
      <c r="N49" s="1"/>
    </row>
    <row r="50" spans="1:14" s="50" customFormat="1">
      <c r="A50" s="49"/>
      <c r="B50" s="49"/>
      <c r="C50" s="49"/>
      <c r="D50" s="1"/>
      <c r="E50" s="59"/>
      <c r="F50" s="59"/>
      <c r="G50" s="58"/>
      <c r="H50" s="58"/>
      <c r="I50" s="1"/>
      <c r="J50" s="128"/>
      <c r="K50" s="1"/>
      <c r="L50" s="1"/>
      <c r="M50" s="1"/>
      <c r="N50" s="1"/>
    </row>
    <row r="51" spans="1:14" s="50" customFormat="1">
      <c r="A51" s="49"/>
      <c r="B51" s="49"/>
      <c r="C51" s="49"/>
      <c r="D51" s="1"/>
      <c r="E51" s="59"/>
      <c r="F51" s="59"/>
      <c r="G51" s="58"/>
      <c r="H51" s="58"/>
      <c r="I51" s="1"/>
      <c r="J51" s="128"/>
      <c r="K51" s="1"/>
      <c r="L51" s="1"/>
      <c r="M51" s="1"/>
      <c r="N51" s="1"/>
    </row>
    <row r="52" spans="1:14" s="50" customFormat="1">
      <c r="A52" s="49"/>
      <c r="B52" s="49"/>
      <c r="C52" s="49"/>
      <c r="D52" s="1"/>
      <c r="E52" s="59"/>
      <c r="F52" s="59"/>
      <c r="G52" s="58"/>
      <c r="H52" s="58"/>
      <c r="I52" s="1"/>
      <c r="J52" s="128"/>
      <c r="K52" s="1"/>
      <c r="L52" s="1"/>
      <c r="M52" s="1"/>
      <c r="N52" s="1"/>
    </row>
    <row r="53" spans="1:14" s="50" customFormat="1">
      <c r="A53" s="49"/>
      <c r="B53" s="49"/>
      <c r="C53" s="49"/>
      <c r="D53" s="1"/>
      <c r="E53" s="59"/>
      <c r="F53" s="59"/>
      <c r="G53" s="58"/>
      <c r="H53" s="58"/>
      <c r="I53" s="1"/>
      <c r="J53" s="128"/>
      <c r="K53" s="1"/>
      <c r="L53" s="1"/>
      <c r="M53" s="1"/>
      <c r="N53" s="1"/>
    </row>
    <row r="54" spans="1:14" s="50" customFormat="1">
      <c r="A54" s="49"/>
      <c r="B54" s="49"/>
      <c r="C54" s="49"/>
      <c r="D54" s="1"/>
      <c r="E54" s="59"/>
      <c r="F54" s="59"/>
      <c r="G54" s="58"/>
      <c r="H54" s="58"/>
      <c r="I54" s="1"/>
      <c r="J54" s="128"/>
      <c r="K54" s="1"/>
      <c r="L54" s="1"/>
      <c r="M54" s="1"/>
      <c r="N54" s="1"/>
    </row>
    <row r="55" spans="1:14" s="50" customFormat="1">
      <c r="A55" s="49"/>
      <c r="B55" s="49"/>
      <c r="C55" s="49"/>
      <c r="D55" s="1"/>
      <c r="E55" s="54"/>
      <c r="F55" s="59"/>
      <c r="G55" s="58"/>
      <c r="H55" s="58"/>
      <c r="I55" s="1"/>
      <c r="J55" s="128"/>
      <c r="K55" s="1"/>
      <c r="L55" s="1"/>
      <c r="M55" s="1"/>
      <c r="N55" s="1"/>
    </row>
    <row r="56" spans="1:14" s="50" customFormat="1">
      <c r="A56" s="49"/>
      <c r="B56" s="49"/>
      <c r="C56" s="49"/>
      <c r="D56" s="1"/>
      <c r="E56" s="54"/>
      <c r="F56" s="59"/>
      <c r="G56" s="58"/>
      <c r="H56" s="58"/>
      <c r="I56" s="1"/>
      <c r="J56" s="128"/>
      <c r="K56" s="1"/>
      <c r="L56" s="1"/>
      <c r="M56" s="1"/>
      <c r="N56" s="1"/>
    </row>
    <row r="57" spans="1:14" s="50" customFormat="1">
      <c r="A57" s="49"/>
      <c r="B57" s="49"/>
      <c r="C57" s="49"/>
      <c r="D57" s="1"/>
      <c r="E57" s="54"/>
      <c r="F57" s="59"/>
      <c r="G57" s="58"/>
      <c r="H57" s="58"/>
      <c r="I57" s="1"/>
      <c r="J57" s="128"/>
      <c r="K57" s="1"/>
      <c r="L57" s="1"/>
      <c r="M57" s="1"/>
      <c r="N57" s="1"/>
    </row>
    <row r="58" spans="1:14" s="50" customFormat="1">
      <c r="A58" s="49"/>
      <c r="B58" s="49"/>
      <c r="C58" s="49"/>
      <c r="D58" s="16"/>
      <c r="E58" s="54"/>
      <c r="F58" s="59"/>
      <c r="G58" s="58"/>
      <c r="H58" s="58"/>
      <c r="I58" s="1"/>
      <c r="J58" s="128"/>
      <c r="K58" s="1"/>
      <c r="L58" s="1"/>
      <c r="M58" s="1"/>
      <c r="N58" s="1"/>
    </row>
    <row r="59" spans="1:14" s="50" customFormat="1">
      <c r="A59" s="49"/>
      <c r="B59" s="49"/>
      <c r="C59" s="49"/>
      <c r="D59" s="16"/>
      <c r="E59" s="54"/>
      <c r="F59" s="59"/>
      <c r="G59" s="58"/>
      <c r="H59" s="58"/>
      <c r="I59" s="1"/>
      <c r="J59" s="128"/>
      <c r="K59" s="1"/>
      <c r="L59" s="1"/>
      <c r="M59" s="1"/>
      <c r="N59" s="1"/>
    </row>
    <row r="60" spans="1:14">
      <c r="D60" s="57"/>
      <c r="E60" s="63"/>
    </row>
    <row r="61" spans="1:14">
      <c r="D61" s="1"/>
      <c r="E61" s="59"/>
    </row>
    <row r="62" spans="1:14">
      <c r="D62" s="1"/>
      <c r="E62" s="59"/>
    </row>
    <row r="63" spans="1:14">
      <c r="D63" s="1"/>
      <c r="E63" s="61"/>
    </row>
    <row r="64" spans="1:14">
      <c r="D64" s="1"/>
      <c r="E64" s="61"/>
    </row>
    <row r="65" spans="4:8">
      <c r="D65" s="1"/>
      <c r="E65" s="59"/>
      <c r="G65" s="50"/>
      <c r="H65" s="50"/>
    </row>
    <row r="66" spans="4:8">
      <c r="D66" s="1"/>
      <c r="E66" s="59"/>
      <c r="G66" s="50"/>
      <c r="H66" s="50"/>
    </row>
  </sheetData>
  <mergeCells count="13">
    <mergeCell ref="A37:H37"/>
    <mergeCell ref="A2:A3"/>
    <mergeCell ref="B2:B3"/>
    <mergeCell ref="C2:C3"/>
    <mergeCell ref="D2:D3"/>
    <mergeCell ref="E2:F2"/>
    <mergeCell ref="B31:C31"/>
    <mergeCell ref="D31:G31"/>
    <mergeCell ref="B32:C32"/>
    <mergeCell ref="D32:G32"/>
    <mergeCell ref="B33:C33"/>
    <mergeCell ref="D33:G33"/>
    <mergeCell ref="A35:D35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view="pageBreakPreview" zoomScaleSheetLayoutView="100" workbookViewId="0">
      <selection activeCell="L11" sqref="L11"/>
    </sheetView>
  </sheetViews>
  <sheetFormatPr defaultRowHeight="12.75"/>
  <cols>
    <col min="1" max="1" width="4.625" style="64" customWidth="1"/>
    <col min="2" max="3" width="9.625" style="64" customWidth="1"/>
    <col min="4" max="4" width="40.625" style="64" customWidth="1"/>
    <col min="5" max="5" width="6.625" style="64" customWidth="1"/>
    <col min="6" max="6" width="4.625" style="64" customWidth="1"/>
    <col min="7" max="7" width="14.125" style="64" customWidth="1"/>
    <col min="8" max="8" width="16.125" style="64" customWidth="1"/>
    <col min="9" max="10" width="9" style="64"/>
    <col min="11" max="11" width="13.75" style="64" customWidth="1"/>
    <col min="12" max="12" width="20.5" style="64" customWidth="1"/>
    <col min="13" max="16384" width="9" style="64"/>
  </cols>
  <sheetData>
    <row r="1" spans="1:14" ht="342" customHeight="1" thickBot="1">
      <c r="A1" s="149"/>
      <c r="B1" s="150"/>
      <c r="C1" s="150"/>
      <c r="D1" s="150"/>
      <c r="E1" s="150"/>
      <c r="F1" s="150"/>
      <c r="G1" s="150"/>
      <c r="H1" s="151"/>
    </row>
    <row r="2" spans="1:14" ht="12.75" customHeight="1">
      <c r="A2" s="305" t="s">
        <v>0</v>
      </c>
      <c r="B2" s="304" t="s">
        <v>1</v>
      </c>
      <c r="C2" s="304" t="s">
        <v>2</v>
      </c>
      <c r="D2" s="304" t="s">
        <v>3</v>
      </c>
      <c r="E2" s="304" t="s">
        <v>4</v>
      </c>
      <c r="F2" s="304"/>
      <c r="G2" s="304" t="s">
        <v>70</v>
      </c>
      <c r="H2" s="301" t="s">
        <v>71</v>
      </c>
    </row>
    <row r="3" spans="1:14">
      <c r="A3" s="306"/>
      <c r="B3" s="303"/>
      <c r="C3" s="303"/>
      <c r="D3" s="303"/>
      <c r="E3" s="303"/>
      <c r="F3" s="303"/>
      <c r="G3" s="303"/>
      <c r="H3" s="302"/>
    </row>
    <row r="4" spans="1:14">
      <c r="A4" s="306"/>
      <c r="B4" s="303"/>
      <c r="C4" s="303"/>
      <c r="D4" s="303"/>
      <c r="E4" s="303" t="s">
        <v>7</v>
      </c>
      <c r="F4" s="303" t="s">
        <v>8</v>
      </c>
      <c r="G4" s="303" t="s">
        <v>9</v>
      </c>
      <c r="H4" s="302" t="s">
        <v>9</v>
      </c>
    </row>
    <row r="5" spans="1:14">
      <c r="A5" s="306"/>
      <c r="B5" s="303"/>
      <c r="C5" s="303"/>
      <c r="D5" s="303"/>
      <c r="E5" s="303"/>
      <c r="F5" s="303"/>
      <c r="G5" s="303"/>
      <c r="H5" s="302"/>
    </row>
    <row r="6" spans="1:14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7">
        <v>8</v>
      </c>
    </row>
    <row r="7" spans="1:14" ht="24.75" customHeight="1">
      <c r="A7" s="68" t="s">
        <v>72</v>
      </c>
      <c r="B7" s="69" t="s">
        <v>72</v>
      </c>
      <c r="C7" s="70" t="s">
        <v>73</v>
      </c>
      <c r="D7" s="70" t="s">
        <v>74</v>
      </c>
      <c r="E7" s="70" t="s">
        <v>72</v>
      </c>
      <c r="F7" s="70" t="s">
        <v>72</v>
      </c>
      <c r="G7" s="70" t="s">
        <v>72</v>
      </c>
      <c r="H7" s="71" t="s">
        <v>72</v>
      </c>
    </row>
    <row r="8" spans="1:14" ht="45.75" customHeight="1">
      <c r="A8" s="102">
        <v>1</v>
      </c>
      <c r="B8" s="100"/>
      <c r="C8" s="100"/>
      <c r="D8" s="101" t="s">
        <v>75</v>
      </c>
      <c r="E8" s="101" t="s">
        <v>25</v>
      </c>
      <c r="F8" s="103">
        <v>1</v>
      </c>
      <c r="G8" s="292">
        <v>0</v>
      </c>
      <c r="H8" s="293">
        <f>F8*G8</f>
        <v>0</v>
      </c>
      <c r="K8" s="175"/>
      <c r="L8" s="175"/>
      <c r="M8" s="175"/>
      <c r="N8" s="161"/>
    </row>
    <row r="9" spans="1:14" ht="43.5" customHeight="1">
      <c r="A9" s="102">
        <v>2</v>
      </c>
      <c r="B9" s="97"/>
      <c r="C9" s="97"/>
      <c r="D9" s="72" t="s">
        <v>114</v>
      </c>
      <c r="E9" s="73" t="s">
        <v>25</v>
      </c>
      <c r="F9" s="74">
        <v>1</v>
      </c>
      <c r="G9" s="294">
        <v>0</v>
      </c>
      <c r="H9" s="293">
        <f>F9*G9</f>
        <v>0</v>
      </c>
      <c r="K9" s="176"/>
      <c r="L9" s="176"/>
      <c r="M9" s="176"/>
      <c r="N9" s="161"/>
    </row>
    <row r="10" spans="1:14" ht="43.5" customHeight="1">
      <c r="A10" s="102">
        <v>3</v>
      </c>
      <c r="B10" s="97"/>
      <c r="C10" s="97"/>
      <c r="D10" s="72" t="s">
        <v>471</v>
      </c>
      <c r="E10" s="73" t="s">
        <v>25</v>
      </c>
      <c r="F10" s="74">
        <v>1</v>
      </c>
      <c r="G10" s="294">
        <v>0</v>
      </c>
      <c r="H10" s="293">
        <f>F10*G10</f>
        <v>0</v>
      </c>
      <c r="K10" s="176"/>
      <c r="L10" s="176"/>
      <c r="M10" s="176"/>
      <c r="N10" s="161"/>
    </row>
    <row r="11" spans="1:14" ht="18" customHeight="1">
      <c r="A11" s="107" t="s">
        <v>10</v>
      </c>
      <c r="B11" s="307"/>
      <c r="C11" s="308"/>
      <c r="D11" s="316" t="s">
        <v>113</v>
      </c>
      <c r="E11" s="317"/>
      <c r="F11" s="317"/>
      <c r="G11" s="317"/>
      <c r="H11" s="117">
        <f>SUM(H8:H10)</f>
        <v>0</v>
      </c>
      <c r="K11" s="176"/>
      <c r="L11" s="176"/>
      <c r="M11" s="176"/>
      <c r="N11" s="161"/>
    </row>
    <row r="12" spans="1:14" ht="18" customHeight="1">
      <c r="A12" s="107" t="s">
        <v>10</v>
      </c>
      <c r="B12" s="309"/>
      <c r="C12" s="310"/>
      <c r="D12" s="316" t="s">
        <v>112</v>
      </c>
      <c r="E12" s="317"/>
      <c r="F12" s="317"/>
      <c r="G12" s="317"/>
      <c r="H12" s="117">
        <f>H11*0.23</f>
        <v>0</v>
      </c>
      <c r="K12" s="177"/>
      <c r="L12" s="176"/>
      <c r="M12" s="176"/>
      <c r="N12" s="162"/>
    </row>
    <row r="13" spans="1:14" ht="30" customHeight="1" thickBot="1">
      <c r="A13" s="108" t="s">
        <v>10</v>
      </c>
      <c r="B13" s="311"/>
      <c r="C13" s="312"/>
      <c r="D13" s="318" t="s">
        <v>134</v>
      </c>
      <c r="E13" s="319"/>
      <c r="F13" s="319"/>
      <c r="G13" s="319"/>
      <c r="H13" s="118">
        <f>SUM(H11:H12)</f>
        <v>0</v>
      </c>
    </row>
    <row r="14" spans="1:14">
      <c r="A14" s="149"/>
      <c r="B14" s="150"/>
      <c r="D14" s="150"/>
      <c r="G14" s="150"/>
      <c r="H14" s="151"/>
    </row>
    <row r="15" spans="1:14">
      <c r="A15" s="313" t="s">
        <v>445</v>
      </c>
      <c r="B15" s="314"/>
      <c r="C15" s="314"/>
      <c r="D15" s="314"/>
      <c r="E15" s="314"/>
      <c r="F15" s="314"/>
      <c r="G15" s="314"/>
      <c r="H15" s="315"/>
    </row>
    <row r="16" spans="1:14" ht="13.5" thickBot="1">
      <c r="A16" s="152"/>
      <c r="B16" s="153"/>
      <c r="C16" s="153"/>
      <c r="D16" s="153"/>
      <c r="E16" s="153"/>
      <c r="F16" s="153"/>
      <c r="G16" s="153"/>
      <c r="H16" s="154"/>
    </row>
  </sheetData>
  <mergeCells count="18">
    <mergeCell ref="B11:C11"/>
    <mergeCell ref="B12:C12"/>
    <mergeCell ref="B13:C13"/>
    <mergeCell ref="A15:H15"/>
    <mergeCell ref="D11:G11"/>
    <mergeCell ref="D12:G12"/>
    <mergeCell ref="D13:G13"/>
    <mergeCell ref="A2:A5"/>
    <mergeCell ref="B2:B5"/>
    <mergeCell ref="C2:C5"/>
    <mergeCell ref="D2:D5"/>
    <mergeCell ref="E2:F3"/>
    <mergeCell ref="H2:H3"/>
    <mergeCell ref="E4:E5"/>
    <mergeCell ref="F4:F5"/>
    <mergeCell ref="G4:G5"/>
    <mergeCell ref="H4:H5"/>
    <mergeCell ref="G2:G3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ignoredErrors>
    <ignoredError sqref="H1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5"/>
  <sheetViews>
    <sheetView tabSelected="1" topLeftCell="A118" zoomScaleNormal="100" zoomScaleSheetLayoutView="100" workbookViewId="0">
      <selection activeCell="F127" sqref="F127"/>
    </sheetView>
  </sheetViews>
  <sheetFormatPr defaultColWidth="6.25" defaultRowHeight="12"/>
  <cols>
    <col min="1" max="1" width="5.25" style="49" customWidth="1"/>
    <col min="2" max="3" width="9.625" style="49" customWidth="1"/>
    <col min="4" max="4" width="54.5" style="55" customWidth="1"/>
    <col min="5" max="5" width="6.375" style="49" customWidth="1"/>
    <col min="6" max="6" width="8.625" style="50" customWidth="1"/>
    <col min="7" max="7" width="8.875" style="58" customWidth="1"/>
    <col min="8" max="8" width="11.875" style="58" customWidth="1"/>
    <col min="9" max="9" width="8" style="1" customWidth="1"/>
    <col min="10" max="10" width="7.875" style="128" customWidth="1"/>
    <col min="11" max="11" width="9.75" style="1" customWidth="1"/>
    <col min="12" max="13" width="8" style="1" customWidth="1"/>
    <col min="14" max="14" width="9.875" style="1" customWidth="1"/>
    <col min="15" max="16" width="8" style="1" customWidth="1"/>
    <col min="17" max="17" width="9.375" style="1" customWidth="1"/>
    <col min="18" max="222" width="8" style="1" customWidth="1"/>
    <col min="223" max="223" width="7.375" style="1" bestFit="1" customWidth="1"/>
    <col min="224" max="224" width="14.25" style="1" customWidth="1"/>
    <col min="225" max="225" width="12" style="1" customWidth="1"/>
    <col min="226" max="226" width="36.75" style="1" customWidth="1"/>
    <col min="227" max="16384" width="6.25" style="1"/>
  </cols>
  <sheetData>
    <row r="1" spans="1:10" ht="344.25" customHeight="1" thickBot="1">
      <c r="A1" s="135"/>
      <c r="B1" s="136"/>
      <c r="C1" s="136"/>
      <c r="D1" s="136"/>
      <c r="E1" s="136"/>
      <c r="F1" s="262"/>
      <c r="G1" s="262"/>
      <c r="H1" s="137"/>
    </row>
    <row r="2" spans="1:10" s="4" customFormat="1">
      <c r="A2" s="330" t="s">
        <v>0</v>
      </c>
      <c r="B2" s="332" t="s">
        <v>1</v>
      </c>
      <c r="C2" s="332" t="s">
        <v>2</v>
      </c>
      <c r="D2" s="332" t="s">
        <v>3</v>
      </c>
      <c r="E2" s="334" t="s">
        <v>4</v>
      </c>
      <c r="F2" s="335"/>
      <c r="G2" s="2" t="s">
        <v>5</v>
      </c>
      <c r="H2" s="3" t="s">
        <v>6</v>
      </c>
      <c r="J2" s="129"/>
    </row>
    <row r="3" spans="1:10" s="4" customFormat="1" ht="37.5" customHeight="1">
      <c r="A3" s="331"/>
      <c r="B3" s="333"/>
      <c r="C3" s="333"/>
      <c r="D3" s="333"/>
      <c r="E3" s="5" t="s">
        <v>7</v>
      </c>
      <c r="F3" s="6" t="s">
        <v>8</v>
      </c>
      <c r="G3" s="5" t="s">
        <v>9</v>
      </c>
      <c r="H3" s="7" t="s">
        <v>9</v>
      </c>
      <c r="J3" s="129"/>
    </row>
    <row r="4" spans="1:10" s="4" customFormat="1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9">
        <v>8</v>
      </c>
      <c r="J4" s="129"/>
    </row>
    <row r="5" spans="1:10" s="16" customFormat="1" ht="15" customHeight="1">
      <c r="A5" s="10" t="s">
        <v>10</v>
      </c>
      <c r="B5" s="11" t="s">
        <v>11</v>
      </c>
      <c r="C5" s="122" t="s">
        <v>12</v>
      </c>
      <c r="D5" s="12" t="s">
        <v>462</v>
      </c>
      <c r="E5" s="13"/>
      <c r="F5" s="14"/>
      <c r="G5" s="98"/>
      <c r="H5" s="15"/>
      <c r="J5" s="130"/>
    </row>
    <row r="6" spans="1:10" s="16" customFormat="1" ht="15" customHeight="1">
      <c r="A6" s="10" t="s">
        <v>10</v>
      </c>
      <c r="B6" s="17"/>
      <c r="C6" s="11" t="s">
        <v>13</v>
      </c>
      <c r="D6" s="18" t="s">
        <v>14</v>
      </c>
      <c r="E6" s="13"/>
      <c r="F6" s="14"/>
      <c r="G6" s="98"/>
      <c r="H6" s="15"/>
      <c r="J6" s="130"/>
    </row>
    <row r="7" spans="1:10" ht="15" customHeight="1">
      <c r="A7" s="19" t="s">
        <v>10</v>
      </c>
      <c r="B7" s="20"/>
      <c r="C7" s="20"/>
      <c r="D7" s="21" t="s">
        <v>15</v>
      </c>
      <c r="E7" s="13"/>
      <c r="F7" s="14"/>
      <c r="G7" s="98"/>
      <c r="H7" s="15"/>
    </row>
    <row r="8" spans="1:10" ht="15" customHeight="1">
      <c r="A8" s="19">
        <v>1</v>
      </c>
      <c r="B8" s="20"/>
      <c r="C8" s="20"/>
      <c r="D8" s="21" t="s">
        <v>115</v>
      </c>
      <c r="E8" s="22" t="s">
        <v>16</v>
      </c>
      <c r="F8" s="237">
        <v>1.468</v>
      </c>
      <c r="G8" s="23">
        <v>0</v>
      </c>
      <c r="H8" s="27">
        <f>F8*G8</f>
        <v>0</v>
      </c>
    </row>
    <row r="9" spans="1:10" ht="15" customHeight="1">
      <c r="A9" s="19">
        <f>A8+1</f>
        <v>2</v>
      </c>
      <c r="B9" s="20"/>
      <c r="C9" s="20"/>
      <c r="D9" s="182" t="s">
        <v>144</v>
      </c>
      <c r="E9" s="22" t="s">
        <v>16</v>
      </c>
      <c r="F9" s="237">
        <f>F8</f>
        <v>1.468</v>
      </c>
      <c r="G9" s="23">
        <v>0</v>
      </c>
      <c r="H9" s="27">
        <f t="shared" ref="H9:H10" si="0">F9*G9</f>
        <v>0</v>
      </c>
    </row>
    <row r="10" spans="1:10" ht="15" customHeight="1">
      <c r="A10" s="19">
        <f>A9+1</f>
        <v>3</v>
      </c>
      <c r="B10" s="20"/>
      <c r="C10" s="20"/>
      <c r="D10" s="178" t="s">
        <v>132</v>
      </c>
      <c r="E10" s="22" t="s">
        <v>18</v>
      </c>
      <c r="F10" s="200">
        <v>2</v>
      </c>
      <c r="G10" s="23">
        <v>0</v>
      </c>
      <c r="H10" s="27">
        <f t="shared" si="0"/>
        <v>0</v>
      </c>
    </row>
    <row r="11" spans="1:10" ht="31.5" customHeight="1">
      <c r="A11" s="19" t="s">
        <v>10</v>
      </c>
      <c r="B11" s="20"/>
      <c r="C11" s="11" t="s">
        <v>105</v>
      </c>
      <c r="D11" s="41" t="s">
        <v>119</v>
      </c>
      <c r="E11" s="127"/>
      <c r="F11" s="121"/>
      <c r="G11" s="26"/>
      <c r="H11" s="27"/>
    </row>
    <row r="12" spans="1:10" ht="15" customHeight="1">
      <c r="A12" s="19">
        <f>A10+1</f>
        <v>4</v>
      </c>
      <c r="B12" s="20"/>
      <c r="C12" s="20"/>
      <c r="D12" s="204" t="s">
        <v>120</v>
      </c>
      <c r="E12" s="206" t="s">
        <v>18</v>
      </c>
      <c r="F12" s="261">
        <v>334</v>
      </c>
      <c r="G12" s="23">
        <v>0</v>
      </c>
      <c r="H12" s="27">
        <f>F12*G12</f>
        <v>0</v>
      </c>
    </row>
    <row r="13" spans="1:10" ht="15" customHeight="1">
      <c r="A13" s="19">
        <f>A12+1</f>
        <v>5</v>
      </c>
      <c r="B13" s="20"/>
      <c r="C13" s="20"/>
      <c r="D13" s="205" t="s">
        <v>121</v>
      </c>
      <c r="E13" s="207" t="s">
        <v>18</v>
      </c>
      <c r="F13" s="261">
        <v>128</v>
      </c>
      <c r="G13" s="23">
        <v>0</v>
      </c>
      <c r="H13" s="27">
        <f t="shared" ref="H13:H23" si="1">F13*G13</f>
        <v>0</v>
      </c>
    </row>
    <row r="14" spans="1:10" ht="15" customHeight="1">
      <c r="A14" s="19">
        <f t="shared" ref="A14:A23" si="2">A13+1</f>
        <v>6</v>
      </c>
      <c r="B14" s="20"/>
      <c r="C14" s="20"/>
      <c r="D14" s="205" t="s">
        <v>124</v>
      </c>
      <c r="E14" s="206" t="s">
        <v>18</v>
      </c>
      <c r="F14" s="261">
        <v>29</v>
      </c>
      <c r="G14" s="23">
        <v>0</v>
      </c>
      <c r="H14" s="27">
        <f t="shared" si="1"/>
        <v>0</v>
      </c>
    </row>
    <row r="15" spans="1:10" ht="15" customHeight="1">
      <c r="A15" s="19">
        <f t="shared" si="2"/>
        <v>7</v>
      </c>
      <c r="B15" s="20"/>
      <c r="C15" s="20"/>
      <c r="D15" s="205" t="s">
        <v>125</v>
      </c>
      <c r="E15" s="206" t="s">
        <v>18</v>
      </c>
      <c r="F15" s="261">
        <v>32</v>
      </c>
      <c r="G15" s="23">
        <v>0</v>
      </c>
      <c r="H15" s="27">
        <f t="shared" si="1"/>
        <v>0</v>
      </c>
    </row>
    <row r="16" spans="1:10" ht="15" customHeight="1">
      <c r="A16" s="19">
        <f t="shared" si="2"/>
        <v>8</v>
      </c>
      <c r="B16" s="20"/>
      <c r="C16" s="20"/>
      <c r="D16" s="205" t="s">
        <v>122</v>
      </c>
      <c r="E16" s="206" t="s">
        <v>18</v>
      </c>
      <c r="F16" s="261">
        <v>16</v>
      </c>
      <c r="G16" s="23">
        <v>0</v>
      </c>
      <c r="H16" s="27">
        <f t="shared" si="1"/>
        <v>0</v>
      </c>
    </row>
    <row r="17" spans="1:11" ht="15" customHeight="1">
      <c r="A17" s="19">
        <f t="shared" si="2"/>
        <v>9</v>
      </c>
      <c r="B17" s="20"/>
      <c r="C17" s="20"/>
      <c r="D17" s="205" t="s">
        <v>123</v>
      </c>
      <c r="E17" s="206" t="s">
        <v>18</v>
      </c>
      <c r="F17" s="261">
        <v>1</v>
      </c>
      <c r="G17" s="23">
        <v>0</v>
      </c>
      <c r="H17" s="27">
        <f t="shared" si="1"/>
        <v>0</v>
      </c>
    </row>
    <row r="18" spans="1:11" ht="15" customHeight="1">
      <c r="A18" s="19">
        <f t="shared" si="2"/>
        <v>10</v>
      </c>
      <c r="B18" s="20"/>
      <c r="C18" s="20"/>
      <c r="D18" s="205" t="s">
        <v>214</v>
      </c>
      <c r="E18" s="206" t="s">
        <v>18</v>
      </c>
      <c r="F18" s="261">
        <v>2</v>
      </c>
      <c r="G18" s="23">
        <v>0</v>
      </c>
      <c r="H18" s="27">
        <f t="shared" si="1"/>
        <v>0</v>
      </c>
    </row>
    <row r="19" spans="1:11" ht="15" customHeight="1">
      <c r="A19" s="19">
        <f t="shared" si="2"/>
        <v>11</v>
      </c>
      <c r="B19" s="20"/>
      <c r="C19" s="20"/>
      <c r="D19" s="205" t="s">
        <v>215</v>
      </c>
      <c r="E19" s="206" t="s">
        <v>18</v>
      </c>
      <c r="F19" s="261">
        <v>1</v>
      </c>
      <c r="G19" s="23">
        <v>0</v>
      </c>
      <c r="H19" s="27">
        <f t="shared" si="1"/>
        <v>0</v>
      </c>
    </row>
    <row r="20" spans="1:11" ht="15" customHeight="1">
      <c r="A20" s="19">
        <f t="shared" si="2"/>
        <v>12</v>
      </c>
      <c r="B20" s="20"/>
      <c r="C20" s="20"/>
      <c r="D20" s="204" t="s">
        <v>130</v>
      </c>
      <c r="E20" s="206" t="s">
        <v>217</v>
      </c>
      <c r="F20" s="261">
        <v>1.35E-2</v>
      </c>
      <c r="G20" s="23">
        <v>0</v>
      </c>
      <c r="H20" s="27">
        <f>F20*G20</f>
        <v>0</v>
      </c>
    </row>
    <row r="21" spans="1:11" ht="15" customHeight="1">
      <c r="A21" s="19">
        <f t="shared" si="2"/>
        <v>13</v>
      </c>
      <c r="B21" s="20"/>
      <c r="C21" s="20"/>
      <c r="D21" s="204" t="s">
        <v>216</v>
      </c>
      <c r="E21" s="206" t="s">
        <v>217</v>
      </c>
      <c r="F21" s="261">
        <v>0.3921</v>
      </c>
      <c r="G21" s="23">
        <v>0</v>
      </c>
      <c r="H21" s="27">
        <f>F21*G21</f>
        <v>0</v>
      </c>
    </row>
    <row r="22" spans="1:11">
      <c r="A22" s="19">
        <f t="shared" si="2"/>
        <v>14</v>
      </c>
      <c r="B22" s="20"/>
      <c r="C22" s="20"/>
      <c r="D22" s="204" t="s">
        <v>131</v>
      </c>
      <c r="E22" s="206" t="s">
        <v>217</v>
      </c>
      <c r="F22" s="261">
        <v>0.27479999999999999</v>
      </c>
      <c r="G22" s="23">
        <v>0</v>
      </c>
      <c r="H22" s="27">
        <f t="shared" si="1"/>
        <v>0</v>
      </c>
    </row>
    <row r="23" spans="1:11" ht="15" customHeight="1">
      <c r="A23" s="19">
        <f t="shared" si="2"/>
        <v>15</v>
      </c>
      <c r="B23" s="20"/>
      <c r="C23" s="20"/>
      <c r="D23" s="203" t="s">
        <v>127</v>
      </c>
      <c r="E23" s="206" t="s">
        <v>18</v>
      </c>
      <c r="F23" s="200">
        <v>49</v>
      </c>
      <c r="G23" s="23">
        <v>0</v>
      </c>
      <c r="H23" s="27">
        <f t="shared" si="1"/>
        <v>0</v>
      </c>
    </row>
    <row r="24" spans="1:11" ht="28.5" customHeight="1">
      <c r="A24" s="19" t="s">
        <v>10</v>
      </c>
      <c r="B24" s="20"/>
      <c r="C24" s="20"/>
      <c r="D24" s="169" t="s">
        <v>126</v>
      </c>
      <c r="E24" s="168"/>
      <c r="F24" s="202"/>
      <c r="G24" s="26"/>
      <c r="H24" s="27"/>
    </row>
    <row r="25" spans="1:11" ht="15" customHeight="1">
      <c r="A25" s="19">
        <f>A23+1</f>
        <v>16</v>
      </c>
      <c r="B25" s="20"/>
      <c r="C25" s="20"/>
      <c r="D25" s="204" t="s">
        <v>120</v>
      </c>
      <c r="E25" s="206" t="s">
        <v>18</v>
      </c>
      <c r="F25" s="260">
        <v>28</v>
      </c>
      <c r="G25" s="23">
        <v>0</v>
      </c>
      <c r="H25" s="27">
        <f>F25*G25</f>
        <v>0</v>
      </c>
      <c r="J25" s="52"/>
    </row>
    <row r="26" spans="1:11" ht="15" customHeight="1">
      <c r="A26" s="19">
        <f>A25+1</f>
        <v>17</v>
      </c>
      <c r="B26" s="20"/>
      <c r="C26" s="20"/>
      <c r="D26" s="205" t="s">
        <v>121</v>
      </c>
      <c r="E26" s="207" t="s">
        <v>18</v>
      </c>
      <c r="F26" s="260">
        <v>21</v>
      </c>
      <c r="G26" s="23">
        <v>0</v>
      </c>
      <c r="H26" s="27">
        <f t="shared" ref="H26:H33" si="3">F26*G26</f>
        <v>0</v>
      </c>
      <c r="J26" s="52"/>
    </row>
    <row r="27" spans="1:11" ht="15" customHeight="1">
      <c r="A27" s="19">
        <f t="shared" ref="A27:A33" si="4">A26+1</f>
        <v>18</v>
      </c>
      <c r="B27" s="20"/>
      <c r="C27" s="20"/>
      <c r="D27" s="204" t="s">
        <v>124</v>
      </c>
      <c r="E27" s="206" t="s">
        <v>18</v>
      </c>
      <c r="F27" s="260">
        <v>5</v>
      </c>
      <c r="G27" s="23">
        <v>0</v>
      </c>
      <c r="H27" s="27">
        <f t="shared" si="3"/>
        <v>0</v>
      </c>
      <c r="J27" s="58"/>
    </row>
    <row r="28" spans="1:11" ht="15" customHeight="1">
      <c r="A28" s="19">
        <f t="shared" si="4"/>
        <v>19</v>
      </c>
      <c r="B28" s="20"/>
      <c r="C28" s="20"/>
      <c r="D28" s="204" t="s">
        <v>125</v>
      </c>
      <c r="E28" s="206" t="s">
        <v>18</v>
      </c>
      <c r="F28" s="260">
        <v>10</v>
      </c>
      <c r="G28" s="23">
        <v>0</v>
      </c>
      <c r="H28" s="27">
        <f t="shared" si="3"/>
        <v>0</v>
      </c>
      <c r="J28" s="58"/>
    </row>
    <row r="29" spans="1:11" ht="15" customHeight="1">
      <c r="A29" s="19">
        <f t="shared" si="4"/>
        <v>20</v>
      </c>
      <c r="B29" s="20"/>
      <c r="C29" s="20"/>
      <c r="D29" s="204" t="s">
        <v>122</v>
      </c>
      <c r="E29" s="206" t="s">
        <v>18</v>
      </c>
      <c r="F29" s="260">
        <v>7</v>
      </c>
      <c r="G29" s="23">
        <v>0</v>
      </c>
      <c r="H29" s="27">
        <f t="shared" si="3"/>
        <v>0</v>
      </c>
      <c r="J29" s="52"/>
      <c r="K29" s="128"/>
    </row>
    <row r="30" spans="1:11" ht="15" customHeight="1">
      <c r="A30" s="19">
        <f t="shared" si="4"/>
        <v>21</v>
      </c>
      <c r="B30" s="20"/>
      <c r="C30" s="20"/>
      <c r="D30" s="204" t="s">
        <v>123</v>
      </c>
      <c r="E30" s="206" t="s">
        <v>18</v>
      </c>
      <c r="F30" s="200">
        <v>3</v>
      </c>
      <c r="G30" s="23">
        <v>0</v>
      </c>
      <c r="H30" s="27">
        <f t="shared" si="3"/>
        <v>0</v>
      </c>
    </row>
    <row r="31" spans="1:11" ht="15" customHeight="1">
      <c r="A31" s="19">
        <f t="shared" si="4"/>
        <v>22</v>
      </c>
      <c r="B31" s="20"/>
      <c r="C31" s="20"/>
      <c r="D31" s="204" t="s">
        <v>214</v>
      </c>
      <c r="E31" s="206" t="s">
        <v>18</v>
      </c>
      <c r="F31" s="200">
        <v>1</v>
      </c>
      <c r="G31" s="23">
        <v>0</v>
      </c>
      <c r="H31" s="27">
        <f t="shared" si="3"/>
        <v>0</v>
      </c>
    </row>
    <row r="32" spans="1:11" ht="15" customHeight="1">
      <c r="A32" s="19">
        <f t="shared" si="4"/>
        <v>23</v>
      </c>
      <c r="B32" s="20"/>
      <c r="C32" s="20"/>
      <c r="D32" s="204" t="s">
        <v>218</v>
      </c>
      <c r="E32" s="206" t="s">
        <v>18</v>
      </c>
      <c r="F32" s="200">
        <v>2</v>
      </c>
      <c r="G32" s="23">
        <v>0</v>
      </c>
      <c r="H32" s="27">
        <f t="shared" si="3"/>
        <v>0</v>
      </c>
    </row>
    <row r="33" spans="1:10" ht="13.5">
      <c r="A33" s="19">
        <f t="shared" si="4"/>
        <v>24</v>
      </c>
      <c r="B33" s="20"/>
      <c r="C33" s="20"/>
      <c r="D33" s="275" t="s">
        <v>219</v>
      </c>
      <c r="E33" s="170" t="s">
        <v>19</v>
      </c>
      <c r="F33" s="259">
        <v>48</v>
      </c>
      <c r="G33" s="23">
        <v>0</v>
      </c>
      <c r="H33" s="27">
        <f t="shared" si="3"/>
        <v>0</v>
      </c>
    </row>
    <row r="34" spans="1:10" ht="15" customHeight="1">
      <c r="A34" s="19" t="s">
        <v>10</v>
      </c>
      <c r="B34" s="166" t="s">
        <v>102</v>
      </c>
      <c r="C34" s="11" t="s">
        <v>105</v>
      </c>
      <c r="D34" s="41" t="s">
        <v>138</v>
      </c>
      <c r="E34" s="127"/>
      <c r="F34" s="121"/>
      <c r="G34" s="26"/>
      <c r="H34" s="27"/>
    </row>
    <row r="35" spans="1:10" s="16" customFormat="1" ht="30" customHeight="1">
      <c r="A35" s="19">
        <f>A33+1</f>
        <v>25</v>
      </c>
      <c r="C35" s="17"/>
      <c r="D35" s="172" t="s">
        <v>128</v>
      </c>
      <c r="E35" s="22" t="s">
        <v>18</v>
      </c>
      <c r="F35" s="200">
        <v>51</v>
      </c>
      <c r="G35" s="23">
        <v>0</v>
      </c>
      <c r="H35" s="27">
        <f>F35*G35</f>
        <v>0</v>
      </c>
      <c r="J35" s="130"/>
    </row>
    <row r="36" spans="1:10" s="16" customFormat="1" ht="30.75" customHeight="1">
      <c r="A36" s="19">
        <f>A35+1</f>
        <v>26</v>
      </c>
      <c r="B36" s="167"/>
      <c r="C36" s="17"/>
      <c r="D36" s="172" t="s">
        <v>129</v>
      </c>
      <c r="E36" s="22" t="s">
        <v>18</v>
      </c>
      <c r="F36" s="200">
        <v>26</v>
      </c>
      <c r="G36" s="23">
        <v>0</v>
      </c>
      <c r="H36" s="27">
        <f>F36*G36</f>
        <v>0</v>
      </c>
      <c r="J36" s="130"/>
    </row>
    <row r="37" spans="1:10" ht="15" customHeight="1">
      <c r="A37" s="10" t="s">
        <v>10</v>
      </c>
      <c r="B37" s="11" t="s">
        <v>17</v>
      </c>
      <c r="C37" s="11" t="s">
        <v>20</v>
      </c>
      <c r="D37" s="116" t="s">
        <v>95</v>
      </c>
      <c r="E37" s="13"/>
      <c r="F37" s="25"/>
      <c r="G37" s="26"/>
      <c r="H37" s="27"/>
    </row>
    <row r="38" spans="1:10" ht="30" customHeight="1">
      <c r="A38" s="28">
        <f>A36+1</f>
        <v>27</v>
      </c>
      <c r="B38" s="20"/>
      <c r="C38" s="17"/>
      <c r="D38" s="89" t="s">
        <v>145</v>
      </c>
      <c r="E38" s="22" t="s">
        <v>21</v>
      </c>
      <c r="F38" s="201">
        <v>9166.7925629999991</v>
      </c>
      <c r="G38" s="23">
        <v>0</v>
      </c>
      <c r="H38" s="27">
        <f>F38*G38</f>
        <v>0</v>
      </c>
    </row>
    <row r="39" spans="1:10" ht="15" customHeight="1">
      <c r="A39" s="28" t="s">
        <v>10</v>
      </c>
      <c r="B39" s="11" t="s">
        <v>22</v>
      </c>
      <c r="C39" s="11" t="s">
        <v>23</v>
      </c>
      <c r="D39" s="12" t="s">
        <v>96</v>
      </c>
      <c r="E39" s="127"/>
      <c r="F39" s="30"/>
      <c r="G39" s="26"/>
      <c r="H39" s="27"/>
    </row>
    <row r="40" spans="1:10" ht="18.75" customHeight="1">
      <c r="A40" s="28">
        <f>A38+1</f>
        <v>28</v>
      </c>
      <c r="B40" s="17"/>
      <c r="C40" s="17"/>
      <c r="D40" s="90" t="s">
        <v>146</v>
      </c>
      <c r="E40" s="22" t="s">
        <v>19</v>
      </c>
      <c r="F40" s="30">
        <v>4522.88</v>
      </c>
      <c r="G40" s="23">
        <v>0</v>
      </c>
      <c r="H40" s="27">
        <f>F40*G40</f>
        <v>0</v>
      </c>
    </row>
    <row r="41" spans="1:10" ht="15" customHeight="1">
      <c r="A41" s="28">
        <f>A40+1</f>
        <v>29</v>
      </c>
      <c r="B41" s="17"/>
      <c r="C41" s="17"/>
      <c r="D41" s="90" t="s">
        <v>147</v>
      </c>
      <c r="E41" s="22" t="s">
        <v>19</v>
      </c>
      <c r="F41" s="30">
        <v>331.21</v>
      </c>
      <c r="G41" s="23">
        <v>0</v>
      </c>
      <c r="H41" s="27">
        <f t="shared" ref="H41:H48" si="5">F41*G41</f>
        <v>0</v>
      </c>
    </row>
    <row r="42" spans="1:10" ht="15" customHeight="1">
      <c r="A42" s="28">
        <f t="shared" ref="A42:A48" si="6">A41+1</f>
        <v>30</v>
      </c>
      <c r="B42" s="17"/>
      <c r="C42" s="17"/>
      <c r="D42" s="125" t="s">
        <v>148</v>
      </c>
      <c r="E42" s="22" t="s">
        <v>19</v>
      </c>
      <c r="F42" s="23">
        <v>39.049999999999997</v>
      </c>
      <c r="G42" s="23">
        <v>0</v>
      </c>
      <c r="H42" s="27">
        <f t="shared" si="5"/>
        <v>0</v>
      </c>
    </row>
    <row r="43" spans="1:10" ht="24">
      <c r="A43" s="28">
        <f t="shared" si="6"/>
        <v>31</v>
      </c>
      <c r="B43" s="17"/>
      <c r="C43" s="17"/>
      <c r="D43" s="276" t="s">
        <v>149</v>
      </c>
      <c r="E43" s="22" t="s">
        <v>19</v>
      </c>
      <c r="F43" s="23">
        <v>4854.09</v>
      </c>
      <c r="G43" s="23">
        <v>0</v>
      </c>
      <c r="H43" s="27">
        <f t="shared" si="5"/>
        <v>0</v>
      </c>
    </row>
    <row r="44" spans="1:10" ht="27.75" customHeight="1">
      <c r="A44" s="28">
        <f t="shared" si="6"/>
        <v>32</v>
      </c>
      <c r="B44" s="17"/>
      <c r="C44" s="17"/>
      <c r="D44" s="266" t="s">
        <v>150</v>
      </c>
      <c r="E44" s="22" t="s">
        <v>24</v>
      </c>
      <c r="F44" s="23">
        <v>22</v>
      </c>
      <c r="G44" s="23">
        <v>0</v>
      </c>
      <c r="H44" s="27">
        <f t="shared" si="5"/>
        <v>0</v>
      </c>
    </row>
    <row r="45" spans="1:10" ht="15" customHeight="1">
      <c r="A45" s="28">
        <f t="shared" si="6"/>
        <v>33</v>
      </c>
      <c r="B45" s="17"/>
      <c r="C45" s="17"/>
      <c r="D45" s="125" t="s">
        <v>151</v>
      </c>
      <c r="E45" s="22" t="s">
        <v>24</v>
      </c>
      <c r="F45" s="23">
        <v>124</v>
      </c>
      <c r="G45" s="23">
        <v>0</v>
      </c>
      <c r="H45" s="27">
        <f t="shared" si="5"/>
        <v>0</v>
      </c>
    </row>
    <row r="46" spans="1:10" ht="15" customHeight="1">
      <c r="A46" s="28">
        <f t="shared" si="6"/>
        <v>34</v>
      </c>
      <c r="B46" s="17"/>
      <c r="C46" s="17"/>
      <c r="D46" s="125" t="s">
        <v>152</v>
      </c>
      <c r="E46" s="22" t="s">
        <v>24</v>
      </c>
      <c r="F46" s="23">
        <v>50.8</v>
      </c>
      <c r="G46" s="23">
        <v>0</v>
      </c>
      <c r="H46" s="27">
        <f t="shared" si="5"/>
        <v>0</v>
      </c>
    </row>
    <row r="47" spans="1:10" ht="15" customHeight="1">
      <c r="A47" s="28">
        <f t="shared" si="6"/>
        <v>35</v>
      </c>
      <c r="B47" s="17"/>
      <c r="C47" s="17"/>
      <c r="D47" s="173" t="s">
        <v>154</v>
      </c>
      <c r="E47" s="22" t="s">
        <v>18</v>
      </c>
      <c r="F47" s="257">
        <v>9</v>
      </c>
      <c r="G47" s="23">
        <v>0</v>
      </c>
      <c r="H47" s="27">
        <f t="shared" si="5"/>
        <v>0</v>
      </c>
    </row>
    <row r="48" spans="1:10" ht="15" customHeight="1">
      <c r="A48" s="28">
        <f t="shared" si="6"/>
        <v>36</v>
      </c>
      <c r="B48" s="17"/>
      <c r="C48" s="17"/>
      <c r="D48" s="277" t="s">
        <v>153</v>
      </c>
      <c r="E48" s="22" t="s">
        <v>18</v>
      </c>
      <c r="F48" s="200">
        <v>26</v>
      </c>
      <c r="G48" s="23">
        <v>0</v>
      </c>
      <c r="H48" s="27">
        <f t="shared" si="5"/>
        <v>0</v>
      </c>
    </row>
    <row r="49" spans="1:8" ht="15" customHeight="1">
      <c r="A49" s="33" t="s">
        <v>10</v>
      </c>
      <c r="B49" s="34"/>
      <c r="C49" s="34"/>
      <c r="D49" s="35" t="s">
        <v>26</v>
      </c>
      <c r="E49" s="36"/>
      <c r="F49" s="37"/>
      <c r="G49" s="38"/>
      <c r="H49" s="39">
        <f>SUM(H8:H48)</f>
        <v>0</v>
      </c>
    </row>
    <row r="50" spans="1:8" ht="15" customHeight="1">
      <c r="A50" s="10" t="s">
        <v>10</v>
      </c>
      <c r="B50" s="11" t="s">
        <v>27</v>
      </c>
      <c r="C50" s="122" t="s">
        <v>28</v>
      </c>
      <c r="D50" s="12" t="s">
        <v>29</v>
      </c>
      <c r="E50" s="13"/>
      <c r="F50" s="25"/>
      <c r="G50" s="26"/>
      <c r="H50" s="124"/>
    </row>
    <row r="51" spans="1:8" ht="15" customHeight="1">
      <c r="A51" s="10" t="s">
        <v>10</v>
      </c>
      <c r="B51" s="17"/>
      <c r="C51" s="11" t="s">
        <v>30</v>
      </c>
      <c r="D51" s="18" t="s">
        <v>31</v>
      </c>
      <c r="E51" s="13"/>
      <c r="F51" s="30"/>
      <c r="G51" s="26"/>
      <c r="H51" s="27"/>
    </row>
    <row r="52" spans="1:8" ht="30" customHeight="1">
      <c r="A52" s="28">
        <f>A48+1</f>
        <v>37</v>
      </c>
      <c r="B52" s="20"/>
      <c r="C52" s="20"/>
      <c r="D52" s="21" t="s">
        <v>155</v>
      </c>
      <c r="E52" s="22" t="s">
        <v>21</v>
      </c>
      <c r="F52" s="201">
        <v>22035</v>
      </c>
      <c r="G52" s="23">
        <v>0</v>
      </c>
      <c r="H52" s="27">
        <f t="shared" ref="H52" si="7">F52*G52</f>
        <v>0</v>
      </c>
    </row>
    <row r="53" spans="1:8" ht="15" customHeight="1">
      <c r="A53" s="10" t="s">
        <v>10</v>
      </c>
      <c r="B53" s="17"/>
      <c r="C53" s="11" t="s">
        <v>32</v>
      </c>
      <c r="D53" s="18" t="s">
        <v>33</v>
      </c>
      <c r="E53" s="13"/>
      <c r="F53" s="25"/>
      <c r="G53" s="26"/>
      <c r="H53" s="27"/>
    </row>
    <row r="54" spans="1:8" ht="30" customHeight="1">
      <c r="A54" s="28">
        <f>A52+1</f>
        <v>38</v>
      </c>
      <c r="B54" s="20"/>
      <c r="C54" s="20"/>
      <c r="D54" s="90" t="s">
        <v>156</v>
      </c>
      <c r="E54" s="22" t="s">
        <v>21</v>
      </c>
      <c r="F54" s="201">
        <v>15958</v>
      </c>
      <c r="G54" s="23">
        <v>0</v>
      </c>
      <c r="H54" s="27">
        <f t="shared" ref="H54" si="8">F54*G54</f>
        <v>0</v>
      </c>
    </row>
    <row r="55" spans="1:8" ht="15" customHeight="1">
      <c r="A55" s="33" t="s">
        <v>10</v>
      </c>
      <c r="B55" s="34"/>
      <c r="C55" s="34"/>
      <c r="D55" s="35" t="s">
        <v>34</v>
      </c>
      <c r="E55" s="36"/>
      <c r="F55" s="37"/>
      <c r="G55" s="38"/>
      <c r="H55" s="39">
        <f>SUM(H52:H54)</f>
        <v>0</v>
      </c>
    </row>
    <row r="56" spans="1:8" ht="15" customHeight="1">
      <c r="A56" s="10" t="s">
        <v>10</v>
      </c>
      <c r="B56" s="11" t="s">
        <v>35</v>
      </c>
      <c r="C56" s="11" t="s">
        <v>36</v>
      </c>
      <c r="D56" s="12" t="s">
        <v>460</v>
      </c>
      <c r="E56" s="13"/>
      <c r="F56" s="25"/>
      <c r="G56" s="26"/>
      <c r="H56" s="27"/>
    </row>
    <row r="57" spans="1:8" ht="15" customHeight="1">
      <c r="A57" s="28" t="s">
        <v>10</v>
      </c>
      <c r="B57" s="17"/>
      <c r="C57" s="17" t="s">
        <v>37</v>
      </c>
      <c r="D57" s="41" t="s">
        <v>38</v>
      </c>
      <c r="E57" s="13"/>
      <c r="F57" s="25"/>
      <c r="G57" s="26"/>
      <c r="H57" s="27"/>
    </row>
    <row r="58" spans="1:8" ht="30" customHeight="1">
      <c r="A58" s="28">
        <f>A54+1</f>
        <v>39</v>
      </c>
      <c r="B58" s="17"/>
      <c r="C58" s="42"/>
      <c r="D58" s="92" t="s">
        <v>39</v>
      </c>
      <c r="E58" s="31" t="s">
        <v>19</v>
      </c>
      <c r="F58" s="23">
        <v>24483.311300000005</v>
      </c>
      <c r="G58" s="23">
        <v>0</v>
      </c>
      <c r="H58" s="27">
        <f t="shared" ref="H58" si="9">F58*G58</f>
        <v>0</v>
      </c>
    </row>
    <row r="59" spans="1:8" ht="23.25" customHeight="1">
      <c r="A59" s="10" t="s">
        <v>10</v>
      </c>
      <c r="B59" s="17"/>
      <c r="C59" s="11" t="s">
        <v>97</v>
      </c>
      <c r="D59" s="12" t="s">
        <v>98</v>
      </c>
      <c r="E59" s="13"/>
      <c r="F59" s="25"/>
      <c r="G59" s="26"/>
      <c r="H59" s="27"/>
    </row>
    <row r="60" spans="1:8" ht="13.5">
      <c r="A60" s="28">
        <f>A58+1</f>
        <v>40</v>
      </c>
      <c r="B60" s="20"/>
      <c r="C60" s="20"/>
      <c r="D60" s="21" t="s">
        <v>160</v>
      </c>
      <c r="E60" s="22" t="s">
        <v>19</v>
      </c>
      <c r="F60" s="201">
        <v>15038.398800000001</v>
      </c>
      <c r="G60" s="23">
        <v>0</v>
      </c>
      <c r="H60" s="27">
        <f t="shared" ref="H60:H63" si="10">F60*G60</f>
        <v>0</v>
      </c>
    </row>
    <row r="61" spans="1:8" ht="15" customHeight="1">
      <c r="A61" s="43">
        <f>A60+1</f>
        <v>41</v>
      </c>
      <c r="B61" s="20"/>
      <c r="C61" s="20"/>
      <c r="D61" s="21" t="s">
        <v>159</v>
      </c>
      <c r="E61" s="22" t="s">
        <v>19</v>
      </c>
      <c r="F61" s="201">
        <v>15038.398800000001</v>
      </c>
      <c r="G61" s="23">
        <v>0</v>
      </c>
      <c r="H61" s="27">
        <f t="shared" si="10"/>
        <v>0</v>
      </c>
    </row>
    <row r="62" spans="1:8" ht="15" customHeight="1">
      <c r="A62" s="28">
        <f>A61+1</f>
        <v>42</v>
      </c>
      <c r="B62" s="20"/>
      <c r="C62" s="20"/>
      <c r="D62" s="21" t="s">
        <v>158</v>
      </c>
      <c r="E62" s="22" t="s">
        <v>19</v>
      </c>
      <c r="F62" s="201">
        <v>26671.636900000001</v>
      </c>
      <c r="G62" s="23">
        <v>0</v>
      </c>
      <c r="H62" s="27">
        <f t="shared" si="10"/>
        <v>0</v>
      </c>
    </row>
    <row r="63" spans="1:8" ht="15" customHeight="1">
      <c r="A63" s="28">
        <f>A62+1</f>
        <v>43</v>
      </c>
      <c r="B63" s="20"/>
      <c r="C63" s="20"/>
      <c r="D63" s="94" t="s">
        <v>157</v>
      </c>
      <c r="E63" s="22" t="s">
        <v>19</v>
      </c>
      <c r="F63" s="201">
        <v>26671.636900000001</v>
      </c>
      <c r="G63" s="23">
        <v>0</v>
      </c>
      <c r="H63" s="27">
        <f t="shared" si="10"/>
        <v>0</v>
      </c>
    </row>
    <row r="64" spans="1:8" ht="24">
      <c r="A64" s="28" t="s">
        <v>10</v>
      </c>
      <c r="B64" s="20"/>
      <c r="C64" s="11" t="s">
        <v>135</v>
      </c>
      <c r="D64" s="12" t="s">
        <v>161</v>
      </c>
      <c r="E64" s="127"/>
      <c r="F64" s="30"/>
      <c r="G64" s="26"/>
      <c r="H64" s="27"/>
    </row>
    <row r="65" spans="1:14" ht="36">
      <c r="A65" s="28">
        <f>A63+1</f>
        <v>44</v>
      </c>
      <c r="B65" s="20"/>
      <c r="C65" s="20"/>
      <c r="D65" s="96" t="s">
        <v>162</v>
      </c>
      <c r="E65" s="22" t="s">
        <v>19</v>
      </c>
      <c r="F65" s="201">
        <v>8153.0643</v>
      </c>
      <c r="G65" s="23">
        <v>0</v>
      </c>
      <c r="H65" s="27">
        <f t="shared" ref="H65:H86" si="11">F65*G65</f>
        <v>0</v>
      </c>
      <c r="I65" s="128"/>
    </row>
    <row r="66" spans="1:14" ht="28.5" customHeight="1">
      <c r="A66" s="28">
        <f>A65+1</f>
        <v>45</v>
      </c>
      <c r="B66" s="20"/>
      <c r="C66" s="20"/>
      <c r="D66" s="96" t="s">
        <v>163</v>
      </c>
      <c r="E66" s="22" t="s">
        <v>19</v>
      </c>
      <c r="F66" s="201">
        <v>10756.875199999999</v>
      </c>
      <c r="G66" s="23">
        <v>0</v>
      </c>
      <c r="H66" s="27">
        <f t="shared" si="11"/>
        <v>0</v>
      </c>
      <c r="I66" s="128"/>
    </row>
    <row r="67" spans="1:14" ht="28.5" customHeight="1">
      <c r="A67" s="28">
        <f t="shared" ref="A67:A68" si="12">A66+1</f>
        <v>46</v>
      </c>
      <c r="B67" s="20"/>
      <c r="C67" s="20"/>
      <c r="D67" s="96" t="s">
        <v>164</v>
      </c>
      <c r="E67" s="22" t="s">
        <v>19</v>
      </c>
      <c r="F67" s="201">
        <v>11503.3845</v>
      </c>
      <c r="G67" s="23">
        <v>0</v>
      </c>
      <c r="H67" s="27">
        <f t="shared" si="11"/>
        <v>0</v>
      </c>
      <c r="I67" s="128"/>
      <c r="N67" s="263"/>
    </row>
    <row r="68" spans="1:14" ht="15" customHeight="1">
      <c r="A68" s="28">
        <f t="shared" si="12"/>
        <v>47</v>
      </c>
      <c r="B68" s="20"/>
      <c r="C68" s="20"/>
      <c r="D68" s="96" t="s">
        <v>165</v>
      </c>
      <c r="E68" s="22" t="s">
        <v>19</v>
      </c>
      <c r="F68" s="201">
        <v>10357.255599999999</v>
      </c>
      <c r="G68" s="23">
        <v>0</v>
      </c>
      <c r="H68" s="27">
        <f t="shared" si="11"/>
        <v>0</v>
      </c>
      <c r="N68" s="263"/>
    </row>
    <row r="69" spans="1:14" ht="15" customHeight="1">
      <c r="A69" s="28" t="s">
        <v>10</v>
      </c>
      <c r="B69" s="20"/>
      <c r="C69" s="11" t="s">
        <v>213</v>
      </c>
      <c r="D69" s="12" t="s">
        <v>210</v>
      </c>
      <c r="E69" s="127"/>
      <c r="F69" s="30"/>
      <c r="G69" s="26"/>
      <c r="H69" s="27"/>
    </row>
    <row r="70" spans="1:14" ht="36">
      <c r="A70" s="28">
        <f>A68+1</f>
        <v>48</v>
      </c>
      <c r="B70" s="20"/>
      <c r="C70" s="17"/>
      <c r="D70" s="91" t="s">
        <v>211</v>
      </c>
      <c r="E70" s="22" t="s">
        <v>19</v>
      </c>
      <c r="F70" s="201">
        <v>1953.3875</v>
      </c>
      <c r="G70" s="23">
        <v>0</v>
      </c>
      <c r="H70" s="27">
        <f t="shared" si="11"/>
        <v>0</v>
      </c>
    </row>
    <row r="71" spans="1:14" ht="24">
      <c r="A71" s="28">
        <f>A70+1</f>
        <v>49</v>
      </c>
      <c r="B71" s="20"/>
      <c r="C71" s="17"/>
      <c r="D71" s="183" t="s">
        <v>212</v>
      </c>
      <c r="E71" s="22" t="s">
        <v>19</v>
      </c>
      <c r="F71" s="201">
        <v>6630.7714000000005</v>
      </c>
      <c r="G71" s="23">
        <v>0</v>
      </c>
      <c r="H71" s="27">
        <f t="shared" si="11"/>
        <v>0</v>
      </c>
    </row>
    <row r="72" spans="1:14" ht="15" customHeight="1">
      <c r="A72" s="28" t="s">
        <v>10</v>
      </c>
      <c r="B72" s="20"/>
      <c r="C72" s="11" t="s">
        <v>40</v>
      </c>
      <c r="D72" s="12" t="s">
        <v>116</v>
      </c>
      <c r="E72" s="127"/>
      <c r="F72" s="30"/>
      <c r="G72" s="26"/>
      <c r="H72" s="27"/>
    </row>
    <row r="73" spans="1:14" ht="27.75" customHeight="1">
      <c r="A73" s="28">
        <f>A71+1</f>
        <v>50</v>
      </c>
      <c r="B73" s="20"/>
      <c r="C73" s="17"/>
      <c r="D73" s="91" t="s">
        <v>166</v>
      </c>
      <c r="E73" s="22" t="s">
        <v>19</v>
      </c>
      <c r="F73" s="201">
        <v>6150.5688</v>
      </c>
      <c r="G73" s="23">
        <v>0</v>
      </c>
      <c r="H73" s="27">
        <f t="shared" si="11"/>
        <v>0</v>
      </c>
    </row>
    <row r="74" spans="1:14" ht="27.75" customHeight="1">
      <c r="A74" s="28">
        <f>A73+1</f>
        <v>51</v>
      </c>
      <c r="B74" s="20"/>
      <c r="C74" s="17"/>
      <c r="D74" s="183" t="s">
        <v>167</v>
      </c>
      <c r="E74" s="22" t="s">
        <v>19</v>
      </c>
      <c r="F74" s="201">
        <v>982.3</v>
      </c>
      <c r="G74" s="23">
        <v>0</v>
      </c>
      <c r="H74" s="27">
        <f t="shared" si="11"/>
        <v>0</v>
      </c>
    </row>
    <row r="75" spans="1:14" ht="24">
      <c r="A75" s="28">
        <f t="shared" ref="A75:A76" si="13">A74+1</f>
        <v>52</v>
      </c>
      <c r="B75" s="20"/>
      <c r="C75" s="17"/>
      <c r="D75" s="278" t="s">
        <v>168</v>
      </c>
      <c r="E75" s="22" t="s">
        <v>19</v>
      </c>
      <c r="F75" s="201">
        <v>1711.13</v>
      </c>
      <c r="G75" s="23">
        <v>0</v>
      </c>
      <c r="H75" s="27">
        <f t="shared" si="11"/>
        <v>0</v>
      </c>
    </row>
    <row r="76" spans="1:14" ht="26.25" customHeight="1">
      <c r="A76" s="28">
        <f t="shared" si="13"/>
        <v>53</v>
      </c>
      <c r="B76" s="20"/>
      <c r="C76" s="17"/>
      <c r="D76" s="91" t="s">
        <v>169</v>
      </c>
      <c r="E76" s="22" t="s">
        <v>19</v>
      </c>
      <c r="F76" s="201">
        <v>7879.68</v>
      </c>
      <c r="G76" s="23">
        <v>0</v>
      </c>
      <c r="H76" s="27">
        <f t="shared" si="11"/>
        <v>0</v>
      </c>
    </row>
    <row r="77" spans="1:14" ht="36">
      <c r="A77" s="28" t="s">
        <v>10</v>
      </c>
      <c r="B77" s="20"/>
      <c r="C77" s="11" t="s">
        <v>140</v>
      </c>
      <c r="D77" s="44" t="s">
        <v>170</v>
      </c>
      <c r="E77" s="127"/>
      <c r="F77" s="26"/>
      <c r="G77" s="26"/>
      <c r="H77" s="27"/>
    </row>
    <row r="78" spans="1:14" ht="24">
      <c r="A78" s="28">
        <f>A76+1</f>
        <v>54</v>
      </c>
      <c r="B78" s="17"/>
      <c r="C78" s="17"/>
      <c r="D78" s="91" t="s">
        <v>171</v>
      </c>
      <c r="E78" s="22" t="s">
        <v>19</v>
      </c>
      <c r="F78" s="23">
        <v>1711.13</v>
      </c>
      <c r="G78" s="199">
        <v>0</v>
      </c>
      <c r="H78" s="27">
        <f t="shared" si="11"/>
        <v>0</v>
      </c>
    </row>
    <row r="79" spans="1:14" ht="29.25" customHeight="1">
      <c r="A79" s="28">
        <f>A78+1</f>
        <v>55</v>
      </c>
      <c r="B79" s="17"/>
      <c r="C79" s="17"/>
      <c r="D79" s="91" t="s">
        <v>172</v>
      </c>
      <c r="E79" s="22" t="s">
        <v>19</v>
      </c>
      <c r="F79" s="23">
        <v>911.5412</v>
      </c>
      <c r="G79" s="199">
        <v>0</v>
      </c>
      <c r="H79" s="27">
        <f t="shared" si="11"/>
        <v>0</v>
      </c>
    </row>
    <row r="80" spans="1:14" ht="24">
      <c r="A80" s="28">
        <f t="shared" ref="A80:A81" si="14">A79+1</f>
        <v>56</v>
      </c>
      <c r="B80" s="17"/>
      <c r="C80" s="17"/>
      <c r="D80" s="91" t="s">
        <v>173</v>
      </c>
      <c r="E80" s="22" t="s">
        <v>19</v>
      </c>
      <c r="F80" s="23">
        <v>9606.706900000001</v>
      </c>
      <c r="G80" s="199">
        <v>0</v>
      </c>
      <c r="H80" s="27">
        <f t="shared" si="11"/>
        <v>0</v>
      </c>
    </row>
    <row r="81" spans="1:13" ht="24">
      <c r="A81" s="28">
        <f t="shared" si="14"/>
        <v>57</v>
      </c>
      <c r="B81" s="17"/>
      <c r="C81" s="17"/>
      <c r="D81" s="91" t="s">
        <v>174</v>
      </c>
      <c r="E81" s="22" t="s">
        <v>19</v>
      </c>
      <c r="F81" s="23">
        <v>623.91000000000008</v>
      </c>
      <c r="G81" s="23">
        <v>0</v>
      </c>
      <c r="H81" s="27">
        <f t="shared" si="11"/>
        <v>0</v>
      </c>
    </row>
    <row r="82" spans="1:13">
      <c r="A82" s="28" t="s">
        <v>141</v>
      </c>
      <c r="B82" s="17"/>
      <c r="C82" s="11" t="s">
        <v>41</v>
      </c>
      <c r="D82" s="44" t="s">
        <v>42</v>
      </c>
      <c r="E82" s="127"/>
      <c r="F82" s="26"/>
      <c r="G82" s="26"/>
      <c r="H82" s="27"/>
    </row>
    <row r="83" spans="1:13" ht="36">
      <c r="A83" s="28">
        <f>A81+1</f>
        <v>58</v>
      </c>
      <c r="B83" s="17"/>
      <c r="C83" s="1"/>
      <c r="D83" s="91" t="s">
        <v>175</v>
      </c>
      <c r="E83" s="22" t="s">
        <v>19</v>
      </c>
      <c r="F83" s="23">
        <v>1362.48</v>
      </c>
      <c r="G83" s="23">
        <v>0</v>
      </c>
      <c r="H83" s="27">
        <f t="shared" si="11"/>
        <v>0</v>
      </c>
    </row>
    <row r="84" spans="1:13" ht="15" customHeight="1">
      <c r="A84" s="10" t="s">
        <v>10</v>
      </c>
      <c r="B84" s="17"/>
      <c r="C84" s="11" t="s">
        <v>177</v>
      </c>
      <c r="D84" s="45" t="s">
        <v>176</v>
      </c>
      <c r="E84" s="127"/>
      <c r="F84" s="26"/>
      <c r="G84" s="26"/>
      <c r="H84" s="27"/>
    </row>
    <row r="85" spans="1:13" ht="24">
      <c r="A85" s="28">
        <f>A83+1</f>
        <v>59</v>
      </c>
      <c r="B85" s="17"/>
      <c r="C85" s="17"/>
      <c r="D85" s="93" t="s">
        <v>178</v>
      </c>
      <c r="E85" s="22" t="s">
        <v>19</v>
      </c>
      <c r="F85" s="23">
        <v>5164.4556000000002</v>
      </c>
      <c r="G85" s="23">
        <v>0</v>
      </c>
      <c r="H85" s="27">
        <f t="shared" si="11"/>
        <v>0</v>
      </c>
    </row>
    <row r="86" spans="1:13" ht="24">
      <c r="A86" s="28">
        <f>A85+1</f>
        <v>60</v>
      </c>
      <c r="B86" s="17"/>
      <c r="C86" s="17"/>
      <c r="D86" s="93" t="s">
        <v>179</v>
      </c>
      <c r="E86" s="22" t="s">
        <v>19</v>
      </c>
      <c r="F86" s="23">
        <v>7915.68</v>
      </c>
      <c r="G86" s="23">
        <v>0</v>
      </c>
      <c r="H86" s="27">
        <f t="shared" si="11"/>
        <v>0</v>
      </c>
    </row>
    <row r="87" spans="1:13" ht="15" customHeight="1">
      <c r="A87" s="33" t="s">
        <v>10</v>
      </c>
      <c r="B87" s="34"/>
      <c r="C87" s="34"/>
      <c r="D87" s="35" t="s">
        <v>43</v>
      </c>
      <c r="E87" s="36"/>
      <c r="F87" s="37"/>
      <c r="G87" s="38"/>
      <c r="H87" s="39">
        <f>SUM(H58:H86)</f>
        <v>0</v>
      </c>
    </row>
    <row r="88" spans="1:13" ht="15" customHeight="1">
      <c r="A88" s="46" t="s">
        <v>10</v>
      </c>
      <c r="B88" s="17" t="s">
        <v>35</v>
      </c>
      <c r="C88" s="32" t="s">
        <v>44</v>
      </c>
      <c r="D88" s="18" t="s">
        <v>461</v>
      </c>
      <c r="E88" s="13"/>
      <c r="F88" s="25"/>
      <c r="G88" s="26"/>
      <c r="H88" s="27"/>
    </row>
    <row r="89" spans="1:13" ht="15" customHeight="1">
      <c r="A89" s="46" t="s">
        <v>10</v>
      </c>
      <c r="B89" s="17"/>
      <c r="C89" s="11" t="s">
        <v>45</v>
      </c>
      <c r="D89" s="12" t="s">
        <v>46</v>
      </c>
      <c r="E89" s="13"/>
      <c r="F89" s="25"/>
      <c r="G89" s="26"/>
      <c r="H89" s="27"/>
    </row>
    <row r="90" spans="1:13" ht="36">
      <c r="A90" s="47">
        <f>A86+1</f>
        <v>61</v>
      </c>
      <c r="B90" s="17"/>
      <c r="C90" s="48"/>
      <c r="D90" s="21" t="s">
        <v>180</v>
      </c>
      <c r="E90" s="22" t="s">
        <v>19</v>
      </c>
      <c r="F90" s="23">
        <v>847.97</v>
      </c>
      <c r="G90" s="23">
        <v>0</v>
      </c>
      <c r="H90" s="27">
        <f t="shared" ref="H90" si="15">F90*G90</f>
        <v>0</v>
      </c>
    </row>
    <row r="91" spans="1:13" ht="15" customHeight="1">
      <c r="A91" s="46" t="s">
        <v>10</v>
      </c>
      <c r="B91" s="17"/>
      <c r="C91" s="105" t="s">
        <v>47</v>
      </c>
      <c r="D91" s="12" t="s">
        <v>99</v>
      </c>
      <c r="E91" s="127"/>
      <c r="F91" s="26"/>
      <c r="G91" s="26"/>
      <c r="H91" s="27"/>
    </row>
    <row r="92" spans="1:13" ht="24">
      <c r="A92" s="28">
        <f>A90+1</f>
        <v>62</v>
      </c>
      <c r="B92" s="17"/>
      <c r="C92" s="99"/>
      <c r="D92" s="93" t="s">
        <v>181</v>
      </c>
      <c r="E92" s="22" t="s">
        <v>19</v>
      </c>
      <c r="F92" s="23">
        <v>1008.15</v>
      </c>
      <c r="G92" s="23">
        <v>0</v>
      </c>
      <c r="H92" s="27">
        <f t="shared" ref="H92:H106" si="16">F92*G92</f>
        <v>0</v>
      </c>
    </row>
    <row r="93" spans="1:13" ht="13.5">
      <c r="A93" s="47">
        <f>A92+1</f>
        <v>63</v>
      </c>
      <c r="B93" s="17"/>
      <c r="C93" s="48"/>
      <c r="D93" s="93" t="s">
        <v>182</v>
      </c>
      <c r="E93" s="22" t="s">
        <v>19</v>
      </c>
      <c r="F93" s="23">
        <v>625.33939999999996</v>
      </c>
      <c r="G93" s="23">
        <v>0</v>
      </c>
      <c r="H93" s="27">
        <f t="shared" si="16"/>
        <v>0</v>
      </c>
      <c r="M93" s="128"/>
    </row>
    <row r="94" spans="1:13" ht="24">
      <c r="A94" s="47">
        <f>A93+1</f>
        <v>64</v>
      </c>
      <c r="B94" s="17"/>
      <c r="C94" s="48"/>
      <c r="D94" s="93" t="s">
        <v>183</v>
      </c>
      <c r="E94" s="22" t="s">
        <v>19</v>
      </c>
      <c r="F94" s="23">
        <v>735.14</v>
      </c>
      <c r="G94" s="23">
        <v>0</v>
      </c>
      <c r="H94" s="27">
        <f t="shared" si="16"/>
        <v>0</v>
      </c>
    </row>
    <row r="95" spans="1:13" ht="15" customHeight="1">
      <c r="A95" s="47" t="s">
        <v>10</v>
      </c>
      <c r="B95" s="17"/>
      <c r="C95" s="11" t="s">
        <v>48</v>
      </c>
      <c r="D95" s="12" t="s">
        <v>100</v>
      </c>
      <c r="E95" s="13"/>
      <c r="F95" s="25"/>
      <c r="G95" s="26"/>
      <c r="H95" s="27"/>
    </row>
    <row r="96" spans="1:13" ht="12" customHeight="1">
      <c r="A96" s="47">
        <f>A94+1</f>
        <v>65</v>
      </c>
      <c r="B96" s="17"/>
      <c r="C96" s="17"/>
      <c r="D96" s="91" t="s">
        <v>184</v>
      </c>
      <c r="E96" s="22" t="s">
        <v>19</v>
      </c>
      <c r="F96" s="23">
        <v>5048.9690000000001</v>
      </c>
      <c r="G96" s="23">
        <v>0</v>
      </c>
      <c r="H96" s="27">
        <f t="shared" si="16"/>
        <v>0</v>
      </c>
    </row>
    <row r="97" spans="1:8" ht="12" customHeight="1">
      <c r="A97" s="47">
        <f>A96+1</f>
        <v>66</v>
      </c>
      <c r="B97" s="17"/>
      <c r="C97" s="17"/>
      <c r="D97" s="91" t="s">
        <v>185</v>
      </c>
      <c r="E97" s="31" t="s">
        <v>19</v>
      </c>
      <c r="F97" s="199">
        <v>7895.88</v>
      </c>
      <c r="G97" s="23">
        <v>0</v>
      </c>
      <c r="H97" s="27">
        <f t="shared" si="16"/>
        <v>0</v>
      </c>
    </row>
    <row r="98" spans="1:8" ht="12" customHeight="1">
      <c r="A98" s="47">
        <f>A97+1</f>
        <v>67</v>
      </c>
      <c r="B98" s="17"/>
      <c r="C98" s="17"/>
      <c r="D98" s="184" t="s">
        <v>186</v>
      </c>
      <c r="E98" s="31" t="s">
        <v>19</v>
      </c>
      <c r="F98" s="23">
        <v>646.65229999999997</v>
      </c>
      <c r="G98" s="23">
        <v>0</v>
      </c>
      <c r="H98" s="27">
        <f t="shared" si="16"/>
        <v>0</v>
      </c>
    </row>
    <row r="99" spans="1:8" ht="15" customHeight="1">
      <c r="A99" s="47" t="s">
        <v>10</v>
      </c>
      <c r="B99" s="17"/>
      <c r="C99" s="11" t="s">
        <v>106</v>
      </c>
      <c r="D99" s="12" t="s">
        <v>107</v>
      </c>
      <c r="E99" s="127"/>
      <c r="F99" s="26"/>
      <c r="G99" s="26"/>
      <c r="H99" s="27"/>
    </row>
    <row r="100" spans="1:8" ht="13.5" customHeight="1">
      <c r="A100" s="47">
        <f>A98+1</f>
        <v>68</v>
      </c>
      <c r="B100" s="17"/>
      <c r="C100" s="32"/>
      <c r="D100" s="91" t="s">
        <v>187</v>
      </c>
      <c r="E100" s="22" t="s">
        <v>19</v>
      </c>
      <c r="F100" s="23">
        <v>12137.1738</v>
      </c>
      <c r="G100" s="23">
        <v>0</v>
      </c>
      <c r="H100" s="27">
        <f t="shared" si="16"/>
        <v>0</v>
      </c>
    </row>
    <row r="101" spans="1:8" ht="13.5" customHeight="1">
      <c r="A101" s="47" t="s">
        <v>10</v>
      </c>
      <c r="B101" s="17"/>
      <c r="C101" s="11" t="s">
        <v>117</v>
      </c>
      <c r="D101" s="12" t="s">
        <v>188</v>
      </c>
      <c r="E101" s="127"/>
      <c r="F101" s="25"/>
      <c r="G101" s="29"/>
      <c r="H101" s="208"/>
    </row>
    <row r="102" spans="1:8" ht="27.75" customHeight="1">
      <c r="A102" s="47">
        <f>A100+1</f>
        <v>69</v>
      </c>
      <c r="B102" s="17"/>
      <c r="C102" s="17"/>
      <c r="D102" s="91" t="s">
        <v>459</v>
      </c>
      <c r="E102" s="22" t="s">
        <v>19</v>
      </c>
      <c r="F102" s="23">
        <v>1314.3</v>
      </c>
      <c r="G102" s="23">
        <v>0</v>
      </c>
      <c r="H102" s="27">
        <f t="shared" si="16"/>
        <v>0</v>
      </c>
    </row>
    <row r="103" spans="1:8" ht="27.75" customHeight="1">
      <c r="A103" s="47">
        <f>A102+1</f>
        <v>70</v>
      </c>
      <c r="B103" s="17"/>
      <c r="C103" s="17"/>
      <c r="D103" s="91" t="s">
        <v>458</v>
      </c>
      <c r="E103" s="22" t="s">
        <v>19</v>
      </c>
      <c r="F103" s="23">
        <v>806.42000000000007</v>
      </c>
      <c r="G103" s="23">
        <v>0</v>
      </c>
      <c r="H103" s="27">
        <f t="shared" si="16"/>
        <v>0</v>
      </c>
    </row>
    <row r="104" spans="1:8" ht="27.75" customHeight="1">
      <c r="A104" s="47">
        <f>A103+1</f>
        <v>71</v>
      </c>
      <c r="B104" s="17"/>
      <c r="C104" s="17"/>
      <c r="D104" s="91" t="s">
        <v>189</v>
      </c>
      <c r="E104" s="22" t="s">
        <v>19</v>
      </c>
      <c r="F104" s="23">
        <v>702.98</v>
      </c>
      <c r="G104" s="23">
        <v>0</v>
      </c>
      <c r="H104" s="27">
        <f t="shared" si="16"/>
        <v>0</v>
      </c>
    </row>
    <row r="105" spans="1:8">
      <c r="A105" s="47" t="s">
        <v>10</v>
      </c>
      <c r="B105" s="20"/>
      <c r="C105" s="11" t="s">
        <v>49</v>
      </c>
      <c r="D105" s="12" t="s">
        <v>101</v>
      </c>
      <c r="E105" s="127"/>
      <c r="F105" s="30"/>
      <c r="G105" s="26"/>
      <c r="H105" s="27"/>
    </row>
    <row r="106" spans="1:8" ht="25.5" customHeight="1">
      <c r="A106" s="47">
        <f>A104+1</f>
        <v>72</v>
      </c>
      <c r="B106" s="20"/>
      <c r="C106" s="20"/>
      <c r="D106" s="96" t="s">
        <v>50</v>
      </c>
      <c r="E106" s="31" t="s">
        <v>19</v>
      </c>
      <c r="F106" s="198">
        <v>56.4</v>
      </c>
      <c r="G106" s="23">
        <v>0</v>
      </c>
      <c r="H106" s="27">
        <f t="shared" si="16"/>
        <v>0</v>
      </c>
    </row>
    <row r="107" spans="1:8" ht="15" customHeight="1">
      <c r="A107" s="51" t="s">
        <v>10</v>
      </c>
      <c r="B107" s="34"/>
      <c r="C107" s="34"/>
      <c r="D107" s="35" t="s">
        <v>51</v>
      </c>
      <c r="E107" s="36"/>
      <c r="F107" s="37"/>
      <c r="G107" s="38"/>
      <c r="H107" s="39">
        <f>SUM(H90:H106)</f>
        <v>0</v>
      </c>
    </row>
    <row r="108" spans="1:8" ht="15" customHeight="1">
      <c r="A108" s="10" t="s">
        <v>10</v>
      </c>
      <c r="B108" s="11" t="s">
        <v>35</v>
      </c>
      <c r="C108" s="122" t="s">
        <v>52</v>
      </c>
      <c r="D108" s="12" t="s">
        <v>53</v>
      </c>
      <c r="E108" s="13"/>
      <c r="F108" s="25"/>
      <c r="G108" s="26"/>
      <c r="H108" s="27"/>
    </row>
    <row r="109" spans="1:8" ht="15" customHeight="1">
      <c r="A109" s="10" t="s">
        <v>10</v>
      </c>
      <c r="B109" s="17"/>
      <c r="C109" s="11" t="s">
        <v>54</v>
      </c>
      <c r="D109" s="12" t="s">
        <v>81</v>
      </c>
      <c r="E109" s="13"/>
      <c r="F109" s="30"/>
      <c r="G109" s="26"/>
      <c r="H109" s="27"/>
    </row>
    <row r="110" spans="1:8" ht="27" customHeight="1">
      <c r="A110" s="47">
        <f>A106+1</f>
        <v>73</v>
      </c>
      <c r="B110" s="20"/>
      <c r="C110" s="20"/>
      <c r="D110" s="91" t="s">
        <v>192</v>
      </c>
      <c r="E110" s="22" t="s">
        <v>19</v>
      </c>
      <c r="F110" s="201">
        <v>170.86115999999998</v>
      </c>
      <c r="G110" s="23">
        <v>0</v>
      </c>
      <c r="H110" s="27">
        <f t="shared" ref="H110:H118" si="17">F110*G110</f>
        <v>0</v>
      </c>
    </row>
    <row r="111" spans="1:8" ht="13.5">
      <c r="A111" s="47">
        <f>A110+1</f>
        <v>74</v>
      </c>
      <c r="B111" s="20"/>
      <c r="C111" s="20"/>
      <c r="D111" s="91" t="s">
        <v>191</v>
      </c>
      <c r="E111" s="22" t="s">
        <v>19</v>
      </c>
      <c r="F111" s="201">
        <v>366.86957999999998</v>
      </c>
      <c r="G111" s="23">
        <v>0</v>
      </c>
      <c r="H111" s="27">
        <f t="shared" si="17"/>
        <v>0</v>
      </c>
    </row>
    <row r="112" spans="1:8" ht="24">
      <c r="A112" s="47">
        <f>A111+1</f>
        <v>75</v>
      </c>
      <c r="B112" s="20"/>
      <c r="C112" s="20"/>
      <c r="D112" s="91" t="s">
        <v>190</v>
      </c>
      <c r="E112" s="22" t="s">
        <v>19</v>
      </c>
      <c r="F112" s="201">
        <v>140.9</v>
      </c>
      <c r="G112" s="23">
        <v>0</v>
      </c>
      <c r="H112" s="27">
        <f t="shared" si="17"/>
        <v>0</v>
      </c>
    </row>
    <row r="113" spans="1:8" ht="21.75" customHeight="1">
      <c r="A113" s="47" t="s">
        <v>10</v>
      </c>
      <c r="B113" s="20"/>
      <c r="C113" s="11" t="s">
        <v>79</v>
      </c>
      <c r="D113" s="279" t="s">
        <v>193</v>
      </c>
      <c r="E113" s="1"/>
      <c r="F113" s="282"/>
      <c r="G113" s="185"/>
      <c r="H113" s="27"/>
    </row>
    <row r="114" spans="1:8" ht="60">
      <c r="A114" s="47">
        <f>A111+1</f>
        <v>75</v>
      </c>
      <c r="B114" s="20"/>
      <c r="C114" s="17"/>
      <c r="D114" s="91" t="s">
        <v>194</v>
      </c>
      <c r="E114" s="22" t="s">
        <v>24</v>
      </c>
      <c r="F114" s="201">
        <v>213</v>
      </c>
      <c r="G114" s="23">
        <v>0</v>
      </c>
      <c r="H114" s="27">
        <f t="shared" si="17"/>
        <v>0</v>
      </c>
    </row>
    <row r="115" spans="1:8" ht="60">
      <c r="A115" s="47">
        <f>A114+1</f>
        <v>76</v>
      </c>
      <c r="B115" s="20"/>
      <c r="C115" s="17"/>
      <c r="D115" s="91" t="s">
        <v>195</v>
      </c>
      <c r="E115" s="22" t="s">
        <v>24</v>
      </c>
      <c r="F115" s="201">
        <v>44</v>
      </c>
      <c r="G115" s="23">
        <v>0</v>
      </c>
      <c r="H115" s="27">
        <f t="shared" si="17"/>
        <v>0</v>
      </c>
    </row>
    <row r="116" spans="1:8" ht="15" customHeight="1">
      <c r="A116" s="47" t="s">
        <v>10</v>
      </c>
      <c r="B116" s="20"/>
      <c r="C116" s="11" t="s">
        <v>80</v>
      </c>
      <c r="D116" s="119" t="s">
        <v>196</v>
      </c>
      <c r="E116" s="127"/>
      <c r="F116" s="30"/>
      <c r="G116" s="26"/>
      <c r="H116" s="27"/>
    </row>
    <row r="117" spans="1:8" ht="24">
      <c r="A117" s="47">
        <f>A115+1</f>
        <v>77</v>
      </c>
      <c r="B117" s="20"/>
      <c r="C117" s="1"/>
      <c r="D117" s="95" t="s">
        <v>198</v>
      </c>
      <c r="E117" s="22" t="s">
        <v>19</v>
      </c>
      <c r="F117" s="201">
        <v>3276.34</v>
      </c>
      <c r="G117" s="23">
        <v>0</v>
      </c>
      <c r="H117" s="27">
        <f t="shared" si="17"/>
        <v>0</v>
      </c>
    </row>
    <row r="118" spans="1:8" ht="24">
      <c r="A118" s="47">
        <f>A117+1</f>
        <v>78</v>
      </c>
      <c r="B118" s="20"/>
      <c r="C118" s="1"/>
      <c r="D118" s="95" t="s">
        <v>197</v>
      </c>
      <c r="E118" s="22" t="s">
        <v>19</v>
      </c>
      <c r="F118" s="201">
        <v>80.150000000000006</v>
      </c>
      <c r="G118" s="23">
        <v>0</v>
      </c>
      <c r="H118" s="27">
        <f t="shared" si="17"/>
        <v>0</v>
      </c>
    </row>
    <row r="119" spans="1:8" ht="15" customHeight="1">
      <c r="A119" s="33" t="s">
        <v>10</v>
      </c>
      <c r="B119" s="34"/>
      <c r="C119" s="34"/>
      <c r="D119" s="35" t="s">
        <v>55</v>
      </c>
      <c r="E119" s="36"/>
      <c r="F119" s="37"/>
      <c r="G119" s="38"/>
      <c r="H119" s="39">
        <f>SUM(H110:H118)</f>
        <v>0</v>
      </c>
    </row>
    <row r="120" spans="1:8" ht="15" customHeight="1">
      <c r="A120" s="10" t="s">
        <v>10</v>
      </c>
      <c r="B120" s="31"/>
      <c r="C120" s="11" t="s">
        <v>56</v>
      </c>
      <c r="D120" s="12" t="s">
        <v>57</v>
      </c>
      <c r="E120" s="13"/>
      <c r="F120" s="25"/>
      <c r="G120" s="26"/>
      <c r="H120" s="27"/>
    </row>
    <row r="121" spans="1:8" ht="15" customHeight="1">
      <c r="A121" s="194" t="s">
        <v>10</v>
      </c>
      <c r="B121" s="11" t="s">
        <v>58</v>
      </c>
      <c r="C121" s="187" t="s">
        <v>59</v>
      </c>
      <c r="D121" s="41" t="s">
        <v>139</v>
      </c>
      <c r="E121" s="13"/>
      <c r="F121" s="30"/>
      <c r="G121" s="26"/>
      <c r="H121" s="27"/>
    </row>
    <row r="122" spans="1:8" ht="15" customHeight="1">
      <c r="A122" s="186">
        <f>A118+1</f>
        <v>79</v>
      </c>
      <c r="B122" s="20"/>
      <c r="C122" s="192"/>
      <c r="D122" s="91" t="s">
        <v>453</v>
      </c>
      <c r="E122" s="127" t="s">
        <v>19</v>
      </c>
      <c r="F122" s="23">
        <v>910.68</v>
      </c>
      <c r="G122" s="23">
        <v>0</v>
      </c>
      <c r="H122" s="27">
        <f t="shared" ref="H122:H145" si="18">F122*G122</f>
        <v>0</v>
      </c>
    </row>
    <row r="123" spans="1:8" ht="15" customHeight="1">
      <c r="A123" s="186">
        <f>A122+1</f>
        <v>80</v>
      </c>
      <c r="B123" s="20"/>
      <c r="C123" s="192"/>
      <c r="D123" s="242" t="s">
        <v>85</v>
      </c>
      <c r="E123" s="127" t="s">
        <v>19</v>
      </c>
      <c r="F123" s="23">
        <v>107.32</v>
      </c>
      <c r="G123" s="23">
        <v>0</v>
      </c>
      <c r="H123" s="27">
        <f t="shared" si="18"/>
        <v>0</v>
      </c>
    </row>
    <row r="124" spans="1:8" ht="15" customHeight="1">
      <c r="A124" s="186">
        <f t="shared" ref="A124:A127" si="19">A123+1</f>
        <v>81</v>
      </c>
      <c r="B124" s="20"/>
      <c r="C124" s="192"/>
      <c r="D124" s="242" t="s">
        <v>86</v>
      </c>
      <c r="E124" s="127" t="s">
        <v>19</v>
      </c>
      <c r="F124" s="23">
        <v>36</v>
      </c>
      <c r="G124" s="23">
        <v>0</v>
      </c>
      <c r="H124" s="27">
        <f t="shared" si="18"/>
        <v>0</v>
      </c>
    </row>
    <row r="125" spans="1:8" ht="15" customHeight="1">
      <c r="A125" s="186">
        <f t="shared" si="19"/>
        <v>82</v>
      </c>
      <c r="B125" s="20"/>
      <c r="C125" s="192"/>
      <c r="D125" s="242" t="s">
        <v>87</v>
      </c>
      <c r="E125" s="127" t="s">
        <v>19</v>
      </c>
      <c r="F125" s="23">
        <v>74.034999999999997</v>
      </c>
      <c r="G125" s="23">
        <v>0</v>
      </c>
      <c r="H125" s="27">
        <f t="shared" si="18"/>
        <v>0</v>
      </c>
    </row>
    <row r="126" spans="1:8" ht="15" customHeight="1">
      <c r="A126" s="186">
        <f t="shared" si="19"/>
        <v>83</v>
      </c>
      <c r="B126" s="20"/>
      <c r="C126" s="192"/>
      <c r="D126" s="242" t="s">
        <v>452</v>
      </c>
      <c r="E126" s="127" t="s">
        <v>18</v>
      </c>
      <c r="F126" s="257">
        <v>925</v>
      </c>
      <c r="G126" s="23">
        <v>0</v>
      </c>
      <c r="H126" s="27">
        <f t="shared" si="18"/>
        <v>0</v>
      </c>
    </row>
    <row r="127" spans="1:8" ht="15" customHeight="1">
      <c r="A127" s="186">
        <f t="shared" si="19"/>
        <v>84</v>
      </c>
      <c r="B127" s="20"/>
      <c r="C127" s="192"/>
      <c r="D127" s="91" t="s">
        <v>472</v>
      </c>
      <c r="E127" s="22" t="s">
        <v>19</v>
      </c>
      <c r="F127" s="257">
        <v>26</v>
      </c>
      <c r="G127" s="23">
        <v>0</v>
      </c>
      <c r="H127" s="24">
        <f t="shared" si="18"/>
        <v>0</v>
      </c>
    </row>
    <row r="128" spans="1:8" ht="15" customHeight="1">
      <c r="A128" s="194" t="s">
        <v>10</v>
      </c>
      <c r="B128" s="11" t="s">
        <v>60</v>
      </c>
      <c r="C128" s="187" t="s">
        <v>61</v>
      </c>
      <c r="D128" s="188" t="s">
        <v>62</v>
      </c>
      <c r="E128" s="13"/>
      <c r="F128" s="30"/>
      <c r="G128" s="26"/>
      <c r="H128" s="190"/>
    </row>
    <row r="129" spans="1:12" ht="27.75" customHeight="1">
      <c r="A129" s="186">
        <f>A127+1</f>
        <v>85</v>
      </c>
      <c r="B129" s="20"/>
      <c r="C129" s="192"/>
      <c r="D129" s="241" t="s">
        <v>63</v>
      </c>
      <c r="E129" s="189" t="s">
        <v>18</v>
      </c>
      <c r="F129" s="258">
        <v>70</v>
      </c>
      <c r="G129" s="197">
        <v>0</v>
      </c>
      <c r="H129" s="27">
        <f t="shared" si="18"/>
        <v>0</v>
      </c>
    </row>
    <row r="130" spans="1:12" ht="27.75" customHeight="1">
      <c r="A130" s="186">
        <f>A129+1</f>
        <v>86</v>
      </c>
      <c r="B130" s="20"/>
      <c r="C130" s="192"/>
      <c r="D130" s="241" t="s">
        <v>133</v>
      </c>
      <c r="E130" s="189" t="s">
        <v>18</v>
      </c>
      <c r="F130" s="258">
        <v>40</v>
      </c>
      <c r="G130" s="197">
        <v>0</v>
      </c>
      <c r="H130" s="27">
        <f t="shared" si="18"/>
        <v>0</v>
      </c>
    </row>
    <row r="131" spans="1:12" ht="15" customHeight="1">
      <c r="A131" s="186">
        <f t="shared" ref="A131:A141" si="20">A130+1</f>
        <v>87</v>
      </c>
      <c r="B131" s="20"/>
      <c r="C131" s="192"/>
      <c r="D131" s="91" t="s">
        <v>88</v>
      </c>
      <c r="E131" s="189" t="s">
        <v>18</v>
      </c>
      <c r="F131" s="258">
        <v>34</v>
      </c>
      <c r="G131" s="197">
        <v>0</v>
      </c>
      <c r="H131" s="27">
        <f t="shared" si="18"/>
        <v>0</v>
      </c>
      <c r="I131" s="240"/>
    </row>
    <row r="132" spans="1:12" ht="15" customHeight="1">
      <c r="A132" s="186">
        <f t="shared" si="20"/>
        <v>88</v>
      </c>
      <c r="B132" s="20"/>
      <c r="C132" s="192"/>
      <c r="D132" s="91" t="s">
        <v>110</v>
      </c>
      <c r="E132" s="189" t="s">
        <v>18</v>
      </c>
      <c r="F132" s="258">
        <v>14</v>
      </c>
      <c r="G132" s="197">
        <v>0</v>
      </c>
      <c r="H132" s="27">
        <f t="shared" si="18"/>
        <v>0</v>
      </c>
    </row>
    <row r="133" spans="1:12" ht="15" customHeight="1">
      <c r="A133" s="186">
        <f t="shared" si="20"/>
        <v>89</v>
      </c>
      <c r="B133" s="20"/>
      <c r="C133" s="192"/>
      <c r="D133" s="91" t="s">
        <v>89</v>
      </c>
      <c r="E133" s="189" t="s">
        <v>18</v>
      </c>
      <c r="F133" s="258">
        <v>39</v>
      </c>
      <c r="G133" s="197">
        <v>0</v>
      </c>
      <c r="H133" s="27">
        <f t="shared" si="18"/>
        <v>0</v>
      </c>
    </row>
    <row r="134" spans="1:12" ht="15" customHeight="1">
      <c r="A134" s="186">
        <f t="shared" si="20"/>
        <v>90</v>
      </c>
      <c r="B134" s="20"/>
      <c r="C134" s="192"/>
      <c r="D134" s="91" t="s">
        <v>90</v>
      </c>
      <c r="E134" s="189" t="s">
        <v>18</v>
      </c>
      <c r="F134" s="258">
        <v>13</v>
      </c>
      <c r="G134" s="197">
        <v>0</v>
      </c>
      <c r="H134" s="27">
        <f t="shared" si="18"/>
        <v>0</v>
      </c>
    </row>
    <row r="135" spans="1:12" ht="15" customHeight="1">
      <c r="A135" s="186">
        <f t="shared" si="20"/>
        <v>91</v>
      </c>
      <c r="B135" s="20"/>
      <c r="C135" s="192"/>
      <c r="D135" s="91" t="s">
        <v>91</v>
      </c>
      <c r="E135" s="189" t="s">
        <v>18</v>
      </c>
      <c r="F135" s="258">
        <v>14</v>
      </c>
      <c r="G135" s="197">
        <v>0</v>
      </c>
      <c r="H135" s="27">
        <f t="shared" si="18"/>
        <v>0</v>
      </c>
    </row>
    <row r="136" spans="1:12" ht="15" customHeight="1">
      <c r="A136" s="186">
        <f t="shared" si="20"/>
        <v>92</v>
      </c>
      <c r="B136" s="20"/>
      <c r="C136" s="192"/>
      <c r="D136" s="91" t="s">
        <v>92</v>
      </c>
      <c r="E136" s="189" t="s">
        <v>18</v>
      </c>
      <c r="F136" s="258">
        <v>1</v>
      </c>
      <c r="G136" s="197">
        <v>0</v>
      </c>
      <c r="H136" s="27">
        <f t="shared" si="18"/>
        <v>0</v>
      </c>
      <c r="L136" s="240"/>
    </row>
    <row r="137" spans="1:12" ht="15" customHeight="1">
      <c r="A137" s="186">
        <f t="shared" si="20"/>
        <v>93</v>
      </c>
      <c r="B137" s="20"/>
      <c r="C137" s="192"/>
      <c r="D137" s="91" t="s">
        <v>93</v>
      </c>
      <c r="E137" s="195" t="s">
        <v>18</v>
      </c>
      <c r="F137" s="258">
        <v>5</v>
      </c>
      <c r="G137" s="197">
        <v>0</v>
      </c>
      <c r="H137" s="27">
        <f t="shared" si="18"/>
        <v>0</v>
      </c>
    </row>
    <row r="138" spans="1:12" ht="15" customHeight="1">
      <c r="A138" s="186">
        <f t="shared" si="20"/>
        <v>94</v>
      </c>
      <c r="B138" s="20"/>
      <c r="C138" s="192"/>
      <c r="D138" s="191" t="s">
        <v>454</v>
      </c>
      <c r="E138" s="196" t="s">
        <v>18</v>
      </c>
      <c r="F138" s="257">
        <v>18</v>
      </c>
      <c r="G138" s="23">
        <v>0</v>
      </c>
      <c r="H138" s="27">
        <f t="shared" si="18"/>
        <v>0</v>
      </c>
    </row>
    <row r="139" spans="1:12" ht="15" customHeight="1">
      <c r="A139" s="186">
        <f t="shared" si="20"/>
        <v>95</v>
      </c>
      <c r="B139" s="20"/>
      <c r="C139" s="192"/>
      <c r="D139" s="191" t="s">
        <v>455</v>
      </c>
      <c r="E139" s="196" t="s">
        <v>18</v>
      </c>
      <c r="F139" s="256">
        <v>1</v>
      </c>
      <c r="G139" s="23">
        <v>0</v>
      </c>
      <c r="H139" s="27">
        <f t="shared" si="18"/>
        <v>0</v>
      </c>
    </row>
    <row r="140" spans="1:12" ht="15" customHeight="1">
      <c r="A140" s="186">
        <f t="shared" si="20"/>
        <v>96</v>
      </c>
      <c r="B140" s="20"/>
      <c r="C140" s="192"/>
      <c r="D140" s="191" t="s">
        <v>456</v>
      </c>
      <c r="E140" s="196" t="s">
        <v>18</v>
      </c>
      <c r="F140" s="256">
        <v>6</v>
      </c>
      <c r="G140" s="23">
        <v>0</v>
      </c>
      <c r="H140" s="27">
        <f>F140*G140</f>
        <v>0</v>
      </c>
    </row>
    <row r="141" spans="1:12" ht="15" customHeight="1">
      <c r="A141" s="186">
        <f t="shared" si="20"/>
        <v>97</v>
      </c>
      <c r="B141" s="20"/>
      <c r="C141" s="192"/>
      <c r="D141" s="191" t="s">
        <v>457</v>
      </c>
      <c r="E141" s="196" t="s">
        <v>18</v>
      </c>
      <c r="F141" s="256">
        <v>6</v>
      </c>
      <c r="G141" s="23">
        <v>0</v>
      </c>
      <c r="H141" s="27">
        <f>F141*G141</f>
        <v>0</v>
      </c>
    </row>
    <row r="142" spans="1:12" ht="24">
      <c r="A142" s="186" t="s">
        <v>10</v>
      </c>
      <c r="B142" s="20"/>
      <c r="C142" s="187" t="s">
        <v>136</v>
      </c>
      <c r="D142" s="188" t="s">
        <v>199</v>
      </c>
      <c r="E142" s="189"/>
      <c r="F142" s="256"/>
      <c r="G142" s="26"/>
      <c r="H142" s="190"/>
    </row>
    <row r="143" spans="1:12" ht="15" customHeight="1">
      <c r="A143" s="186">
        <f>A138+1</f>
        <v>95</v>
      </c>
      <c r="B143" s="20"/>
      <c r="C143" s="187"/>
      <c r="D143" s="191" t="s">
        <v>200</v>
      </c>
      <c r="E143" s="189" t="s">
        <v>18</v>
      </c>
      <c r="F143" s="257">
        <v>44</v>
      </c>
      <c r="G143" s="23">
        <v>0</v>
      </c>
      <c r="H143" s="27">
        <f t="shared" si="18"/>
        <v>0</v>
      </c>
    </row>
    <row r="144" spans="1:12" ht="15" customHeight="1">
      <c r="A144" s="186" t="s">
        <v>10</v>
      </c>
      <c r="B144" s="20"/>
      <c r="C144" s="11" t="s">
        <v>82</v>
      </c>
      <c r="D144" s="119" t="s">
        <v>83</v>
      </c>
      <c r="E144" s="189"/>
      <c r="F144" s="193"/>
      <c r="G144" s="26"/>
      <c r="H144" s="190"/>
    </row>
    <row r="145" spans="1:8">
      <c r="A145" s="186">
        <f>A143+1</f>
        <v>96</v>
      </c>
      <c r="B145" s="20"/>
      <c r="C145" s="32"/>
      <c r="D145" s="120" t="s">
        <v>201</v>
      </c>
      <c r="E145" s="189" t="s">
        <v>24</v>
      </c>
      <c r="F145" s="197">
        <f>2*115</f>
        <v>230</v>
      </c>
      <c r="G145" s="23">
        <v>0</v>
      </c>
      <c r="H145" s="27">
        <f t="shared" si="18"/>
        <v>0</v>
      </c>
    </row>
    <row r="146" spans="1:8" ht="15" customHeight="1">
      <c r="A146" s="33" t="s">
        <v>10</v>
      </c>
      <c r="B146" s="34"/>
      <c r="C146" s="34"/>
      <c r="D146" s="35" t="s">
        <v>64</v>
      </c>
      <c r="E146" s="36"/>
      <c r="F146" s="37"/>
      <c r="G146" s="38"/>
      <c r="H146" s="39">
        <f>SUM(H122:H145)</f>
        <v>0</v>
      </c>
    </row>
    <row r="147" spans="1:8" ht="15" customHeight="1">
      <c r="A147" s="10" t="s">
        <v>10</v>
      </c>
      <c r="B147" s="11" t="s">
        <v>65</v>
      </c>
      <c r="C147" s="122" t="s">
        <v>66</v>
      </c>
      <c r="D147" s="12" t="s">
        <v>67</v>
      </c>
      <c r="E147" s="13"/>
      <c r="F147" s="25"/>
      <c r="G147" s="26"/>
      <c r="H147" s="27"/>
    </row>
    <row r="148" spans="1:8" ht="15" customHeight="1">
      <c r="A148" s="10" t="s">
        <v>10</v>
      </c>
      <c r="B148" s="17"/>
      <c r="C148" s="11" t="s">
        <v>203</v>
      </c>
      <c r="D148" s="119" t="s">
        <v>202</v>
      </c>
      <c r="E148" s="13"/>
      <c r="F148" s="25"/>
      <c r="G148" s="26"/>
      <c r="H148" s="27"/>
    </row>
    <row r="149" spans="1:8" ht="36">
      <c r="A149" s="174">
        <f>A145+1</f>
        <v>97</v>
      </c>
      <c r="B149" s="17"/>
      <c r="C149" s="17"/>
      <c r="D149" s="91" t="s">
        <v>204</v>
      </c>
      <c r="E149" s="22" t="s">
        <v>24</v>
      </c>
      <c r="F149" s="23">
        <v>696</v>
      </c>
      <c r="G149" s="23">
        <v>0</v>
      </c>
      <c r="H149" s="27">
        <f t="shared" ref="H149:H158" si="21">F149*G149</f>
        <v>0</v>
      </c>
    </row>
    <row r="150" spans="1:8" ht="26.25" customHeight="1">
      <c r="A150" s="174">
        <f>A149+1</f>
        <v>98</v>
      </c>
      <c r="B150" s="17"/>
      <c r="C150" s="17"/>
      <c r="D150" s="91" t="s">
        <v>205</v>
      </c>
      <c r="E150" s="22" t="s">
        <v>24</v>
      </c>
      <c r="F150" s="23">
        <v>61</v>
      </c>
      <c r="G150" s="23">
        <v>0</v>
      </c>
      <c r="H150" s="27">
        <f t="shared" si="21"/>
        <v>0</v>
      </c>
    </row>
    <row r="151" spans="1:8" ht="15" customHeight="1">
      <c r="A151" s="10" t="s">
        <v>10</v>
      </c>
      <c r="B151" s="17"/>
      <c r="C151" s="11" t="s">
        <v>108</v>
      </c>
      <c r="D151" s="280" t="s">
        <v>118</v>
      </c>
      <c r="E151" s="13"/>
      <c r="F151" s="30"/>
      <c r="G151" s="26"/>
      <c r="H151" s="27"/>
    </row>
    <row r="152" spans="1:8" ht="24">
      <c r="A152" s="47">
        <f>A150+1</f>
        <v>99</v>
      </c>
      <c r="B152" s="20"/>
      <c r="C152" s="20"/>
      <c r="D152" s="91" t="s">
        <v>206</v>
      </c>
      <c r="E152" s="22" t="s">
        <v>24</v>
      </c>
      <c r="F152" s="201">
        <v>809</v>
      </c>
      <c r="G152" s="23">
        <v>0</v>
      </c>
      <c r="H152" s="27">
        <f t="shared" si="21"/>
        <v>0</v>
      </c>
    </row>
    <row r="153" spans="1:8" ht="26.25" customHeight="1">
      <c r="A153" s="47">
        <f>A152+1</f>
        <v>100</v>
      </c>
      <c r="B153" s="20"/>
      <c r="C153" s="20"/>
      <c r="D153" s="91" t="s">
        <v>207</v>
      </c>
      <c r="E153" s="22" t="s">
        <v>24</v>
      </c>
      <c r="F153" s="201">
        <v>171</v>
      </c>
      <c r="G153" s="23">
        <v>0</v>
      </c>
      <c r="H153" s="27">
        <f t="shared" si="21"/>
        <v>0</v>
      </c>
    </row>
    <row r="154" spans="1:8" ht="24">
      <c r="A154" s="47">
        <f>A153+1</f>
        <v>101</v>
      </c>
      <c r="B154" s="20"/>
      <c r="C154" s="20"/>
      <c r="D154" s="91" t="s">
        <v>208</v>
      </c>
      <c r="E154" s="22" t="s">
        <v>24</v>
      </c>
      <c r="F154" s="201">
        <v>554</v>
      </c>
      <c r="G154" s="23">
        <v>0</v>
      </c>
      <c r="H154" s="27">
        <f t="shared" si="21"/>
        <v>0</v>
      </c>
    </row>
    <row r="155" spans="1:8" ht="16.5" customHeight="1">
      <c r="A155" s="47" t="s">
        <v>10</v>
      </c>
      <c r="B155" s="20"/>
      <c r="C155" s="11" t="s">
        <v>142</v>
      </c>
      <c r="D155" s="119" t="s">
        <v>209</v>
      </c>
      <c r="E155" s="127"/>
      <c r="F155" s="30"/>
      <c r="G155" s="26"/>
      <c r="H155" s="27"/>
    </row>
    <row r="156" spans="1:8" ht="24">
      <c r="A156" s="47">
        <f>A154+1</f>
        <v>102</v>
      </c>
      <c r="B156" s="20"/>
      <c r="C156" s="17"/>
      <c r="D156" s="120" t="s">
        <v>263</v>
      </c>
      <c r="E156" s="22" t="s">
        <v>19</v>
      </c>
      <c r="F156" s="201">
        <v>20</v>
      </c>
      <c r="G156" s="23">
        <v>0</v>
      </c>
      <c r="H156" s="27">
        <f t="shared" si="21"/>
        <v>0</v>
      </c>
    </row>
    <row r="157" spans="1:8" ht="15" customHeight="1">
      <c r="A157" s="10" t="s">
        <v>10</v>
      </c>
      <c r="B157" s="20"/>
      <c r="C157" s="11" t="s">
        <v>84</v>
      </c>
      <c r="D157" s="12" t="s">
        <v>137</v>
      </c>
      <c r="E157" s="127"/>
      <c r="F157" s="30"/>
      <c r="G157" s="26"/>
      <c r="H157" s="27"/>
    </row>
    <row r="158" spans="1:8" ht="24">
      <c r="A158" s="47">
        <f>A156+1</f>
        <v>103</v>
      </c>
      <c r="B158" s="20"/>
      <c r="C158" s="17"/>
      <c r="D158" s="91" t="s">
        <v>262</v>
      </c>
      <c r="E158" s="22" t="s">
        <v>24</v>
      </c>
      <c r="F158" s="201">
        <v>1148</v>
      </c>
      <c r="G158" s="23">
        <v>0</v>
      </c>
      <c r="H158" s="27">
        <f t="shared" si="21"/>
        <v>0</v>
      </c>
    </row>
    <row r="159" spans="1:8" ht="14.25" customHeight="1">
      <c r="A159" s="51" t="s">
        <v>10</v>
      </c>
      <c r="B159" s="134"/>
      <c r="C159" s="34"/>
      <c r="D159" s="40" t="s">
        <v>68</v>
      </c>
      <c r="E159" s="131"/>
      <c r="F159" s="132"/>
      <c r="G159" s="133"/>
      <c r="H159" s="39">
        <f>SUM(H149:H158)</f>
        <v>0</v>
      </c>
    </row>
    <row r="160" spans="1:8" ht="15" customHeight="1">
      <c r="A160" s="47" t="s">
        <v>10</v>
      </c>
      <c r="B160" s="20"/>
      <c r="C160" s="17" t="s">
        <v>103</v>
      </c>
      <c r="D160" s="18" t="s">
        <v>109</v>
      </c>
      <c r="E160" s="320"/>
      <c r="F160" s="321"/>
      <c r="G160" s="321"/>
      <c r="H160" s="27"/>
    </row>
    <row r="161" spans="1:8">
      <c r="A161" s="10" t="s">
        <v>10</v>
      </c>
      <c r="B161" s="20"/>
      <c r="C161" s="17"/>
      <c r="D161" s="12" t="s">
        <v>220</v>
      </c>
      <c r="E161" s="127"/>
      <c r="F161" s="30"/>
      <c r="G161" s="26"/>
      <c r="H161" s="27"/>
    </row>
    <row r="162" spans="1:8" ht="15">
      <c r="A162" s="47">
        <f>A158+1</f>
        <v>104</v>
      </c>
      <c r="B162" s="20"/>
      <c r="C162" s="17"/>
      <c r="D162" s="120" t="s">
        <v>234</v>
      </c>
      <c r="E162" s="22" t="s">
        <v>221</v>
      </c>
      <c r="F162" s="201">
        <v>18000</v>
      </c>
      <c r="G162" s="29">
        <v>0</v>
      </c>
      <c r="H162" s="27">
        <f t="shared" ref="H162" si="22">F162*G162</f>
        <v>0</v>
      </c>
    </row>
    <row r="163" spans="1:8" ht="15" customHeight="1">
      <c r="A163" s="10" t="s">
        <v>10</v>
      </c>
      <c r="B163" s="20"/>
      <c r="C163" s="17"/>
      <c r="D163" s="12" t="s">
        <v>222</v>
      </c>
      <c r="E163" s="127"/>
      <c r="F163" s="30"/>
      <c r="G163" s="26"/>
      <c r="H163" s="27"/>
    </row>
    <row r="164" spans="1:8" ht="24">
      <c r="A164" s="47">
        <f>A162+1</f>
        <v>105</v>
      </c>
      <c r="B164" s="20"/>
      <c r="C164" s="17"/>
      <c r="D164" s="120" t="s">
        <v>235</v>
      </c>
      <c r="E164" s="22" t="s">
        <v>221</v>
      </c>
      <c r="F164" s="201">
        <v>13500</v>
      </c>
      <c r="G164" s="23">
        <v>0</v>
      </c>
      <c r="H164" s="27">
        <f t="shared" ref="H164:H198" si="23">F164*G164</f>
        <v>0</v>
      </c>
    </row>
    <row r="165" spans="1:8" ht="24">
      <c r="A165" s="47">
        <f>A164+1</f>
        <v>106</v>
      </c>
      <c r="B165" s="20"/>
      <c r="C165" s="17"/>
      <c r="D165" s="120" t="s">
        <v>236</v>
      </c>
      <c r="E165" s="22" t="s">
        <v>223</v>
      </c>
      <c r="F165" s="201">
        <v>13500</v>
      </c>
      <c r="G165" s="23">
        <v>0</v>
      </c>
      <c r="H165" s="27">
        <f t="shared" si="23"/>
        <v>0</v>
      </c>
    </row>
    <row r="166" spans="1:8" ht="24">
      <c r="A166" s="47">
        <f>A165+1</f>
        <v>107</v>
      </c>
      <c r="B166" s="20"/>
      <c r="C166" s="17"/>
      <c r="D166" s="120" t="s">
        <v>237</v>
      </c>
      <c r="E166" s="22" t="s">
        <v>223</v>
      </c>
      <c r="F166" s="201">
        <v>4500</v>
      </c>
      <c r="G166" s="23">
        <v>0</v>
      </c>
      <c r="H166" s="27">
        <f t="shared" si="23"/>
        <v>0</v>
      </c>
    </row>
    <row r="167" spans="1:8" ht="15" customHeight="1">
      <c r="A167" s="10" t="s">
        <v>10</v>
      </c>
      <c r="B167" s="20"/>
      <c r="C167" s="17"/>
      <c r="D167" s="12" t="s">
        <v>224</v>
      </c>
      <c r="E167" s="127"/>
      <c r="F167" s="30"/>
      <c r="G167" s="23"/>
      <c r="H167" s="27"/>
    </row>
    <row r="168" spans="1:8" ht="15">
      <c r="A168" s="47">
        <f>A166+1</f>
        <v>108</v>
      </c>
      <c r="B168" s="20"/>
      <c r="C168" s="17"/>
      <c r="D168" s="120" t="s">
        <v>238</v>
      </c>
      <c r="E168" s="22" t="s">
        <v>225</v>
      </c>
      <c r="F168" s="201">
        <v>64.721000000000004</v>
      </c>
      <c r="G168" s="23">
        <v>0</v>
      </c>
      <c r="H168" s="27">
        <f t="shared" si="23"/>
        <v>0</v>
      </c>
    </row>
    <row r="169" spans="1:8" ht="24">
      <c r="A169" s="47">
        <f>A168+1</f>
        <v>109</v>
      </c>
      <c r="B169" s="20"/>
      <c r="C169" s="17"/>
      <c r="D169" s="120" t="s">
        <v>241</v>
      </c>
      <c r="E169" s="22" t="s">
        <v>226</v>
      </c>
      <c r="F169" s="201">
        <v>6.4721000000000011</v>
      </c>
      <c r="G169" s="23">
        <v>0</v>
      </c>
      <c r="H169" s="27">
        <f t="shared" si="23"/>
        <v>0</v>
      </c>
    </row>
    <row r="170" spans="1:8">
      <c r="A170" s="10" t="s">
        <v>10</v>
      </c>
      <c r="B170" s="20"/>
      <c r="C170" s="17"/>
      <c r="D170" s="12" t="s">
        <v>227</v>
      </c>
      <c r="E170" s="127"/>
      <c r="F170" s="171"/>
      <c r="G170" s="23"/>
      <c r="H170" s="27"/>
    </row>
    <row r="171" spans="1:8" ht="24">
      <c r="A171" s="47">
        <f>A169+1</f>
        <v>110</v>
      </c>
      <c r="B171" s="20"/>
      <c r="C171" s="17"/>
      <c r="D171" s="120" t="s">
        <v>242</v>
      </c>
      <c r="E171" s="22" t="s">
        <v>233</v>
      </c>
      <c r="F171" s="201">
        <v>13</v>
      </c>
      <c r="G171" s="23">
        <v>0</v>
      </c>
      <c r="H171" s="27">
        <f t="shared" si="23"/>
        <v>0</v>
      </c>
    </row>
    <row r="172" spans="1:8" ht="24">
      <c r="A172" s="47">
        <f>A171+1</f>
        <v>111</v>
      </c>
      <c r="B172" s="20"/>
      <c r="C172" s="17"/>
      <c r="D172" s="120" t="s">
        <v>243</v>
      </c>
      <c r="E172" s="22" t="s">
        <v>233</v>
      </c>
      <c r="F172" s="201">
        <v>1024</v>
      </c>
      <c r="G172" s="23">
        <v>0</v>
      </c>
      <c r="H172" s="27">
        <f t="shared" si="23"/>
        <v>0</v>
      </c>
    </row>
    <row r="173" spans="1:8" ht="24">
      <c r="A173" s="47">
        <f t="shared" ref="A173:A174" si="24">A172+1</f>
        <v>112</v>
      </c>
      <c r="B173" s="20"/>
      <c r="C173" s="17"/>
      <c r="D173" s="120" t="s">
        <v>244</v>
      </c>
      <c r="E173" s="22" t="s">
        <v>233</v>
      </c>
      <c r="F173" s="201">
        <v>1225</v>
      </c>
      <c r="G173" s="23">
        <v>0</v>
      </c>
      <c r="H173" s="27">
        <f t="shared" si="23"/>
        <v>0</v>
      </c>
    </row>
    <row r="174" spans="1:8" ht="15">
      <c r="A174" s="47">
        <f t="shared" si="24"/>
        <v>113</v>
      </c>
      <c r="B174" s="20"/>
      <c r="C174" s="17"/>
      <c r="D174" s="120" t="s">
        <v>245</v>
      </c>
      <c r="E174" s="22" t="s">
        <v>225</v>
      </c>
      <c r="F174" s="201">
        <v>64.721000000000004</v>
      </c>
      <c r="G174" s="23">
        <v>0</v>
      </c>
      <c r="H174" s="27">
        <f t="shared" si="23"/>
        <v>0</v>
      </c>
    </row>
    <row r="175" spans="1:8" ht="12" customHeight="1">
      <c r="A175" s="10" t="s">
        <v>10</v>
      </c>
      <c r="B175" s="20"/>
      <c r="C175" s="17"/>
      <c r="D175" s="12" t="s">
        <v>228</v>
      </c>
      <c r="E175" s="127"/>
      <c r="F175" s="30"/>
      <c r="G175" s="23"/>
      <c r="H175" s="27"/>
    </row>
    <row r="176" spans="1:8" ht="15">
      <c r="A176" s="47">
        <f>A174+1</f>
        <v>114</v>
      </c>
      <c r="B176" s="20"/>
      <c r="C176" s="17"/>
      <c r="D176" s="120" t="s">
        <v>246</v>
      </c>
      <c r="E176" s="22" t="s">
        <v>225</v>
      </c>
      <c r="F176" s="201">
        <v>38</v>
      </c>
      <c r="G176" s="23">
        <v>0</v>
      </c>
      <c r="H176" s="27">
        <f t="shared" si="23"/>
        <v>0</v>
      </c>
    </row>
    <row r="177" spans="1:8" ht="24">
      <c r="A177" s="47">
        <f>A176+1</f>
        <v>115</v>
      </c>
      <c r="B177" s="20"/>
      <c r="C177" s="17"/>
      <c r="D177" s="120" t="s">
        <v>247</v>
      </c>
      <c r="E177" s="22" t="s">
        <v>223</v>
      </c>
      <c r="F177" s="201">
        <v>760</v>
      </c>
      <c r="G177" s="23">
        <v>0</v>
      </c>
      <c r="H177" s="27">
        <f t="shared" si="23"/>
        <v>0</v>
      </c>
    </row>
    <row r="178" spans="1:8">
      <c r="A178" s="10" t="s">
        <v>10</v>
      </c>
      <c r="B178" s="20"/>
      <c r="C178" s="17"/>
      <c r="D178" s="12" t="s">
        <v>229</v>
      </c>
      <c r="E178" s="127"/>
      <c r="F178" s="30"/>
      <c r="G178" s="23"/>
      <c r="H178" s="27"/>
    </row>
    <row r="179" spans="1:8" ht="15">
      <c r="A179" s="47">
        <f>A177+1</f>
        <v>116</v>
      </c>
      <c r="B179" s="20"/>
      <c r="C179" s="17"/>
      <c r="D179" s="120" t="s">
        <v>248</v>
      </c>
      <c r="E179" s="22" t="s">
        <v>223</v>
      </c>
      <c r="F179" s="201">
        <v>351.6</v>
      </c>
      <c r="G179" s="23">
        <v>0</v>
      </c>
      <c r="H179" s="27">
        <f t="shared" si="23"/>
        <v>0</v>
      </c>
    </row>
    <row r="180" spans="1:8">
      <c r="A180" s="47">
        <f>A179+1</f>
        <v>117</v>
      </c>
      <c r="B180" s="20"/>
      <c r="C180" s="17"/>
      <c r="D180" s="120" t="s">
        <v>249</v>
      </c>
      <c r="E180" s="22" t="s">
        <v>233</v>
      </c>
      <c r="F180" s="201">
        <v>1758</v>
      </c>
      <c r="G180" s="23">
        <v>0</v>
      </c>
      <c r="H180" s="27">
        <f t="shared" si="23"/>
        <v>0</v>
      </c>
    </row>
    <row r="181" spans="1:8" ht="15">
      <c r="A181" s="47">
        <f t="shared" ref="A181:A183" si="25">A180+1</f>
        <v>118</v>
      </c>
      <c r="B181" s="20"/>
      <c r="C181" s="17"/>
      <c r="D181" s="120" t="s">
        <v>250</v>
      </c>
      <c r="E181" s="22" t="s">
        <v>223</v>
      </c>
      <c r="F181" s="201">
        <v>351.6</v>
      </c>
      <c r="G181" s="23">
        <v>0</v>
      </c>
      <c r="H181" s="27">
        <f t="shared" si="23"/>
        <v>0</v>
      </c>
    </row>
    <row r="182" spans="1:8" ht="15">
      <c r="A182" s="47">
        <f t="shared" si="25"/>
        <v>119</v>
      </c>
      <c r="B182" s="20"/>
      <c r="C182" s="17"/>
      <c r="D182" s="120" t="s">
        <v>251</v>
      </c>
      <c r="E182" s="22" t="s">
        <v>225</v>
      </c>
      <c r="F182" s="201">
        <v>17.580000000000002</v>
      </c>
      <c r="G182" s="23">
        <v>0</v>
      </c>
      <c r="H182" s="27">
        <f t="shared" si="23"/>
        <v>0</v>
      </c>
    </row>
    <row r="183" spans="1:8" ht="24">
      <c r="A183" s="47">
        <f t="shared" si="25"/>
        <v>120</v>
      </c>
      <c r="B183" s="20"/>
      <c r="C183" s="17"/>
      <c r="D183" s="120" t="s">
        <v>252</v>
      </c>
      <c r="E183" s="22" t="s">
        <v>223</v>
      </c>
      <c r="F183" s="201">
        <v>351.6</v>
      </c>
      <c r="G183" s="23">
        <v>0</v>
      </c>
      <c r="H183" s="27">
        <f t="shared" si="23"/>
        <v>0</v>
      </c>
    </row>
    <row r="184" spans="1:8">
      <c r="A184" s="10" t="s">
        <v>10</v>
      </c>
      <c r="B184" s="20"/>
      <c r="C184" s="17"/>
      <c r="D184" s="12" t="s">
        <v>230</v>
      </c>
      <c r="E184" s="127"/>
      <c r="F184" s="30"/>
      <c r="G184" s="23"/>
      <c r="H184" s="27"/>
    </row>
    <row r="185" spans="1:8" ht="15">
      <c r="A185" s="47">
        <f>A183+1</f>
        <v>121</v>
      </c>
      <c r="B185" s="20"/>
      <c r="C185" s="17"/>
      <c r="D185" s="120" t="s">
        <v>239</v>
      </c>
      <c r="E185" s="22" t="s">
        <v>225</v>
      </c>
      <c r="F185" s="201">
        <v>2586</v>
      </c>
      <c r="G185" s="23">
        <v>0</v>
      </c>
      <c r="H185" s="27">
        <f t="shared" si="23"/>
        <v>0</v>
      </c>
    </row>
    <row r="186" spans="1:8" ht="15">
      <c r="A186" s="47">
        <f>A185+1</f>
        <v>122</v>
      </c>
      <c r="B186" s="20"/>
      <c r="C186" s="17"/>
      <c r="D186" s="120" t="s">
        <v>240</v>
      </c>
      <c r="E186" s="22" t="s">
        <v>223</v>
      </c>
      <c r="F186" s="201">
        <v>16888.400000000001</v>
      </c>
      <c r="G186" s="23">
        <v>0</v>
      </c>
      <c r="H186" s="27">
        <f t="shared" si="23"/>
        <v>0</v>
      </c>
    </row>
    <row r="187" spans="1:8">
      <c r="A187" s="47">
        <f t="shared" ref="A187:A190" si="26">A186+1</f>
        <v>123</v>
      </c>
      <c r="B187" s="20"/>
      <c r="C187" s="17"/>
      <c r="D187" s="120" t="s">
        <v>253</v>
      </c>
      <c r="E187" s="22" t="s">
        <v>226</v>
      </c>
      <c r="F187" s="201">
        <v>168.88400000000001</v>
      </c>
      <c r="G187" s="23">
        <v>0</v>
      </c>
      <c r="H187" s="27">
        <f t="shared" si="23"/>
        <v>0</v>
      </c>
    </row>
    <row r="188" spans="1:8">
      <c r="A188" s="47">
        <f t="shared" si="26"/>
        <v>124</v>
      </c>
      <c r="B188" s="20"/>
      <c r="C188" s="17"/>
      <c r="D188" s="120" t="s">
        <v>254</v>
      </c>
      <c r="E188" s="22" t="s">
        <v>226</v>
      </c>
      <c r="F188" s="201">
        <v>253.32600000000002</v>
      </c>
      <c r="G188" s="23">
        <v>0</v>
      </c>
      <c r="H188" s="27">
        <f>F188*G188</f>
        <v>0</v>
      </c>
    </row>
    <row r="189" spans="1:8" ht="15">
      <c r="A189" s="47">
        <f t="shared" si="26"/>
        <v>125</v>
      </c>
      <c r="B189" s="20"/>
      <c r="C189" s="17"/>
      <c r="D189" s="120" t="s">
        <v>255</v>
      </c>
      <c r="E189" s="22" t="s">
        <v>223</v>
      </c>
      <c r="F189" s="201">
        <v>16888.400000000001</v>
      </c>
      <c r="G189" s="23">
        <v>0</v>
      </c>
      <c r="H189" s="27">
        <f>F189*G189</f>
        <v>0</v>
      </c>
    </row>
    <row r="190" spans="1:8">
      <c r="A190" s="47">
        <f t="shared" si="26"/>
        <v>126</v>
      </c>
      <c r="B190" s="20"/>
      <c r="C190" s="17"/>
      <c r="D190" s="12" t="s">
        <v>463</v>
      </c>
      <c r="E190" s="127"/>
      <c r="F190" s="264"/>
      <c r="G190" s="23"/>
      <c r="H190" s="27"/>
    </row>
    <row r="191" spans="1:8">
      <c r="A191" s="10" t="s">
        <v>10</v>
      </c>
      <c r="B191" s="20"/>
      <c r="C191" s="17"/>
      <c r="D191" s="12" t="s">
        <v>231</v>
      </c>
      <c r="E191" s="127"/>
      <c r="F191" s="30"/>
      <c r="G191" s="23"/>
      <c r="H191" s="27"/>
    </row>
    <row r="192" spans="1:8">
      <c r="A192" s="47">
        <f>A190+1</f>
        <v>127</v>
      </c>
      <c r="B192" s="20"/>
      <c r="C192" s="17"/>
      <c r="D192" s="120" t="s">
        <v>256</v>
      </c>
      <c r="E192" s="22" t="s">
        <v>18</v>
      </c>
      <c r="F192" s="201">
        <v>28</v>
      </c>
      <c r="G192" s="23">
        <v>0</v>
      </c>
      <c r="H192" s="27">
        <f t="shared" si="23"/>
        <v>0</v>
      </c>
    </row>
    <row r="193" spans="1:8" ht="15">
      <c r="A193" s="47">
        <f>A192+1</f>
        <v>128</v>
      </c>
      <c r="B193" s="20"/>
      <c r="C193" s="17"/>
      <c r="D193" s="120" t="s">
        <v>257</v>
      </c>
      <c r="E193" s="22" t="s">
        <v>221</v>
      </c>
      <c r="F193" s="201">
        <v>6</v>
      </c>
      <c r="G193" s="23">
        <v>0</v>
      </c>
      <c r="H193" s="27">
        <f t="shared" si="23"/>
        <v>0</v>
      </c>
    </row>
    <row r="194" spans="1:8">
      <c r="A194" s="281" t="s">
        <v>10</v>
      </c>
      <c r="B194" s="20"/>
      <c r="C194" s="17"/>
      <c r="D194" s="12" t="s">
        <v>232</v>
      </c>
      <c r="E194" s="127"/>
      <c r="F194" s="30"/>
      <c r="G194" s="23"/>
      <c r="H194" s="27"/>
    </row>
    <row r="195" spans="1:8">
      <c r="A195" s="28">
        <f>A193+1</f>
        <v>129</v>
      </c>
      <c r="B195" s="20"/>
      <c r="C195" s="17"/>
      <c r="D195" s="120" t="s">
        <v>258</v>
      </c>
      <c r="E195" s="22" t="s">
        <v>18</v>
      </c>
      <c r="F195" s="201">
        <v>2262</v>
      </c>
      <c r="G195" s="23">
        <v>0</v>
      </c>
      <c r="H195" s="27">
        <f t="shared" si="23"/>
        <v>0</v>
      </c>
    </row>
    <row r="196" spans="1:8" ht="36">
      <c r="A196" s="47">
        <f>A195+1</f>
        <v>130</v>
      </c>
      <c r="B196" s="20"/>
      <c r="C196" s="17"/>
      <c r="D196" s="120" t="s">
        <v>259</v>
      </c>
      <c r="E196" s="22" t="s">
        <v>221</v>
      </c>
      <c r="F196" s="201">
        <v>2026.6080000000002</v>
      </c>
      <c r="G196" s="23">
        <v>0</v>
      </c>
      <c r="H196" s="27">
        <f t="shared" si="23"/>
        <v>0</v>
      </c>
    </row>
    <row r="197" spans="1:8" ht="24">
      <c r="A197" s="47">
        <f t="shared" ref="A197:A198" si="27">A196+1</f>
        <v>131</v>
      </c>
      <c r="B197" s="20"/>
      <c r="C197" s="17"/>
      <c r="D197" s="120" t="s">
        <v>260</v>
      </c>
      <c r="E197" s="22" t="s">
        <v>223</v>
      </c>
      <c r="F197" s="201">
        <v>4728.7520000000004</v>
      </c>
      <c r="G197" s="23">
        <v>0</v>
      </c>
      <c r="H197" s="27">
        <f t="shared" si="23"/>
        <v>0</v>
      </c>
    </row>
    <row r="198" spans="1:8" ht="24">
      <c r="A198" s="47">
        <f t="shared" si="27"/>
        <v>132</v>
      </c>
      <c r="B198" s="20"/>
      <c r="C198" s="17"/>
      <c r="D198" s="120" t="s">
        <v>261</v>
      </c>
      <c r="E198" s="22" t="s">
        <v>223</v>
      </c>
      <c r="F198" s="201">
        <v>10133.040000000001</v>
      </c>
      <c r="G198" s="23">
        <v>0</v>
      </c>
      <c r="H198" s="27">
        <f t="shared" si="23"/>
        <v>0</v>
      </c>
    </row>
    <row r="199" spans="1:8">
      <c r="A199" s="53" t="s">
        <v>10</v>
      </c>
      <c r="B199" s="34"/>
      <c r="C199" s="34"/>
      <c r="D199" s="35" t="s">
        <v>111</v>
      </c>
      <c r="E199" s="36"/>
      <c r="F199" s="123"/>
      <c r="G199" s="38"/>
      <c r="H199" s="39">
        <f>SUM(H162:H198)</f>
        <v>0</v>
      </c>
    </row>
    <row r="200" spans="1:8">
      <c r="A200" s="109" t="s">
        <v>10</v>
      </c>
      <c r="B200" s="326"/>
      <c r="C200" s="326"/>
      <c r="D200" s="322" t="s">
        <v>113</v>
      </c>
      <c r="E200" s="322"/>
      <c r="F200" s="322"/>
      <c r="G200" s="323"/>
      <c r="H200" s="179">
        <f>H49+H87+H55+H107+H119+H146+H159+H199</f>
        <v>0</v>
      </c>
    </row>
    <row r="201" spans="1:8">
      <c r="A201" s="109" t="s">
        <v>10</v>
      </c>
      <c r="B201" s="326"/>
      <c r="C201" s="326"/>
      <c r="D201" s="322" t="s">
        <v>69</v>
      </c>
      <c r="E201" s="322"/>
      <c r="F201" s="322"/>
      <c r="G201" s="323"/>
      <c r="H201" s="180">
        <f>H200*0.23</f>
        <v>0</v>
      </c>
    </row>
    <row r="202" spans="1:8" ht="12.75" thickBot="1">
      <c r="A202" s="110" t="s">
        <v>10</v>
      </c>
      <c r="B202" s="327"/>
      <c r="C202" s="327"/>
      <c r="D202" s="324" t="s">
        <v>134</v>
      </c>
      <c r="E202" s="324"/>
      <c r="F202" s="324"/>
      <c r="G202" s="325"/>
      <c r="H202" s="181">
        <f>H200+H201</f>
        <v>0</v>
      </c>
    </row>
    <row r="203" spans="1:8">
      <c r="A203" s="138"/>
      <c r="B203" s="54"/>
      <c r="C203" s="54"/>
      <c r="F203" s="56"/>
      <c r="G203" s="52"/>
      <c r="H203" s="139"/>
    </row>
    <row r="204" spans="1:8">
      <c r="A204" s="328" t="s">
        <v>94</v>
      </c>
      <c r="B204" s="329"/>
      <c r="C204" s="329"/>
      <c r="D204" s="329"/>
      <c r="G204" s="50"/>
      <c r="H204" s="140"/>
    </row>
    <row r="205" spans="1:8">
      <c r="A205" s="141"/>
      <c r="B205" s="1"/>
      <c r="C205" s="59"/>
      <c r="G205" s="50"/>
      <c r="H205" s="142"/>
    </row>
    <row r="206" spans="1:8">
      <c r="A206" s="313"/>
      <c r="B206" s="314"/>
      <c r="C206" s="314"/>
      <c r="D206" s="314"/>
      <c r="E206" s="314"/>
      <c r="F206" s="314"/>
      <c r="G206" s="314"/>
      <c r="H206" s="315"/>
    </row>
    <row r="207" spans="1:8" ht="12.75" thickBot="1">
      <c r="A207" s="143"/>
      <c r="B207" s="144"/>
      <c r="C207" s="145"/>
      <c r="D207" s="144"/>
      <c r="E207" s="146"/>
      <c r="F207" s="147"/>
      <c r="G207" s="147"/>
      <c r="H207" s="148"/>
    </row>
    <row r="208" spans="1:8">
      <c r="D208" s="59"/>
      <c r="E208" s="62"/>
    </row>
    <row r="209" spans="4:5">
      <c r="D209" s="49"/>
      <c r="E209" s="60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56"/>
    </row>
    <row r="225" spans="4:8">
      <c r="D225" s="1"/>
      <c r="E225" s="56"/>
    </row>
    <row r="226" spans="4:8">
      <c r="D226" s="1"/>
      <c r="E226" s="56"/>
    </row>
    <row r="227" spans="4:8">
      <c r="D227" s="16"/>
      <c r="E227" s="54"/>
    </row>
    <row r="228" spans="4:8">
      <c r="D228" s="16"/>
      <c r="E228" s="54"/>
    </row>
    <row r="229" spans="4:8">
      <c r="D229" s="57"/>
      <c r="E229" s="63"/>
    </row>
    <row r="230" spans="4:8">
      <c r="D230" s="1"/>
      <c r="E230" s="1"/>
    </row>
    <row r="231" spans="4:8">
      <c r="D231" s="1"/>
      <c r="E231" s="59"/>
    </row>
    <row r="232" spans="4:8">
      <c r="D232" s="1"/>
      <c r="E232" s="61"/>
    </row>
    <row r="233" spans="4:8">
      <c r="D233" s="1"/>
      <c r="E233" s="61"/>
    </row>
    <row r="234" spans="4:8">
      <c r="D234" s="1"/>
      <c r="E234" s="1"/>
      <c r="G234" s="50"/>
      <c r="H234" s="50"/>
    </row>
    <row r="235" spans="4:8">
      <c r="D235" s="1"/>
      <c r="E235" s="1"/>
      <c r="G235" s="50"/>
      <c r="H235" s="50"/>
    </row>
  </sheetData>
  <mergeCells count="14">
    <mergeCell ref="A2:A3"/>
    <mergeCell ref="B2:B3"/>
    <mergeCell ref="C2:C3"/>
    <mergeCell ref="D2:D3"/>
    <mergeCell ref="E2:F2"/>
    <mergeCell ref="E160:G160"/>
    <mergeCell ref="A206:H206"/>
    <mergeCell ref="D200:G200"/>
    <mergeCell ref="D202:G202"/>
    <mergeCell ref="D201:G201"/>
    <mergeCell ref="B200:C200"/>
    <mergeCell ref="B201:C201"/>
    <mergeCell ref="B202:C202"/>
    <mergeCell ref="A204:D204"/>
  </mergeCells>
  <phoneticPr fontId="88" type="noConversion"/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2D75-D920-41BD-A680-B7760FAF11C7}">
  <dimension ref="A1:N135"/>
  <sheetViews>
    <sheetView zoomScaleNormal="100" zoomScaleSheetLayoutView="100" workbookViewId="0">
      <selection activeCell="A106" sqref="A106:H106"/>
    </sheetView>
  </sheetViews>
  <sheetFormatPr defaultColWidth="6.25" defaultRowHeight="12"/>
  <cols>
    <col min="1" max="1" width="4.625" style="49" customWidth="1"/>
    <col min="2" max="3" width="9.625" style="49" customWidth="1"/>
    <col min="4" max="4" width="51.875" style="55" customWidth="1"/>
    <col min="5" max="5" width="6.625" style="49" customWidth="1"/>
    <col min="6" max="6" width="8.625" style="50" customWidth="1"/>
    <col min="7" max="7" width="8.875" style="58" customWidth="1"/>
    <col min="8" max="8" width="11.875" style="58" customWidth="1"/>
    <col min="9" max="9" width="8" style="1" customWidth="1"/>
    <col min="10" max="10" width="7.875" style="128" customWidth="1"/>
    <col min="11" max="11" width="9.75" style="1" customWidth="1"/>
    <col min="12" max="13" width="8" style="1" customWidth="1"/>
    <col min="14" max="14" width="9.875" style="1" customWidth="1"/>
    <col min="15" max="16" width="8" style="1" customWidth="1"/>
    <col min="17" max="17" width="9.375" style="1" customWidth="1"/>
    <col min="18" max="222" width="8" style="1" customWidth="1"/>
    <col min="223" max="223" width="7.375" style="1" bestFit="1" customWidth="1"/>
    <col min="224" max="224" width="14.25" style="1" customWidth="1"/>
    <col min="225" max="225" width="12" style="1" customWidth="1"/>
    <col min="226" max="226" width="36.75" style="1" customWidth="1"/>
    <col min="227" max="16384" width="6.25" style="1"/>
  </cols>
  <sheetData>
    <row r="1" spans="1:10" ht="344.25" customHeight="1" thickBot="1">
      <c r="A1" s="135"/>
      <c r="B1" s="136"/>
      <c r="C1" s="136"/>
      <c r="D1" s="136"/>
      <c r="E1" s="136"/>
      <c r="F1" s="262"/>
      <c r="G1" s="262"/>
      <c r="H1" s="137"/>
    </row>
    <row r="2" spans="1:10" s="4" customFormat="1">
      <c r="A2" s="330" t="s">
        <v>0</v>
      </c>
      <c r="B2" s="332" t="s">
        <v>1</v>
      </c>
      <c r="C2" s="332" t="s">
        <v>2</v>
      </c>
      <c r="D2" s="332" t="s">
        <v>3</v>
      </c>
      <c r="E2" s="334" t="s">
        <v>4</v>
      </c>
      <c r="F2" s="335"/>
      <c r="G2" s="2" t="s">
        <v>5</v>
      </c>
      <c r="H2" s="3" t="s">
        <v>6</v>
      </c>
      <c r="J2" s="129"/>
    </row>
    <row r="3" spans="1:10" s="4" customFormat="1" ht="37.5" customHeight="1">
      <c r="A3" s="331"/>
      <c r="B3" s="333"/>
      <c r="C3" s="333"/>
      <c r="D3" s="333"/>
      <c r="E3" s="5" t="s">
        <v>7</v>
      </c>
      <c r="F3" s="6" t="s">
        <v>8</v>
      </c>
      <c r="G3" s="5" t="s">
        <v>9</v>
      </c>
      <c r="H3" s="7" t="s">
        <v>9</v>
      </c>
      <c r="J3" s="129"/>
    </row>
    <row r="4" spans="1:10" s="4" customFormat="1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9">
        <v>8</v>
      </c>
      <c r="J4" s="129"/>
    </row>
    <row r="5" spans="1:10" s="16" customFormat="1" ht="15" customHeight="1">
      <c r="A5" s="10" t="s">
        <v>10</v>
      </c>
      <c r="B5" s="11" t="s">
        <v>265</v>
      </c>
      <c r="C5" s="11" t="s">
        <v>266</v>
      </c>
      <c r="D5" s="12" t="s">
        <v>351</v>
      </c>
      <c r="E5" s="13"/>
      <c r="F5" s="14"/>
      <c r="G5" s="98"/>
      <c r="H5" s="15"/>
      <c r="J5" s="130"/>
    </row>
    <row r="6" spans="1:10" s="16" customFormat="1" ht="15" customHeight="1">
      <c r="A6" s="10" t="s">
        <v>10</v>
      </c>
      <c r="B6" s="17"/>
      <c r="C6" s="11" t="s">
        <v>266</v>
      </c>
      <c r="D6" s="18" t="s">
        <v>264</v>
      </c>
      <c r="E6" s="13"/>
      <c r="F6" s="14"/>
      <c r="G6" s="98"/>
      <c r="H6" s="15"/>
      <c r="J6" s="130"/>
    </row>
    <row r="7" spans="1:10" ht="14.25">
      <c r="A7" s="19">
        <v>1</v>
      </c>
      <c r="B7" s="20"/>
      <c r="C7" s="20"/>
      <c r="D7" s="209" t="s">
        <v>267</v>
      </c>
      <c r="E7" s="210" t="s">
        <v>308</v>
      </c>
      <c r="F7" s="255">
        <v>318.642</v>
      </c>
      <c r="G7" s="254">
        <v>0</v>
      </c>
      <c r="H7" s="239">
        <f>F7*G7</f>
        <v>0</v>
      </c>
    </row>
    <row r="8" spans="1:10" ht="14.25">
      <c r="A8" s="19">
        <f>1+A7</f>
        <v>2</v>
      </c>
      <c r="B8" s="20"/>
      <c r="C8" s="20"/>
      <c r="D8" s="209" t="s">
        <v>268</v>
      </c>
      <c r="E8" s="210" t="s">
        <v>308</v>
      </c>
      <c r="F8" s="255">
        <v>249.6</v>
      </c>
      <c r="G8" s="254">
        <v>0</v>
      </c>
      <c r="H8" s="239">
        <f t="shared" ref="H8:H71" si="0">F8*G8</f>
        <v>0</v>
      </c>
    </row>
    <row r="9" spans="1:10" ht="25.5">
      <c r="A9" s="19">
        <f>1+A8</f>
        <v>3</v>
      </c>
      <c r="B9" s="20"/>
      <c r="C9" s="20"/>
      <c r="D9" s="209" t="s">
        <v>269</v>
      </c>
      <c r="E9" s="210" t="s">
        <v>308</v>
      </c>
      <c r="F9" s="255">
        <v>69.042000000000002</v>
      </c>
      <c r="G9" s="254">
        <v>0</v>
      </c>
      <c r="H9" s="239">
        <f t="shared" si="0"/>
        <v>0</v>
      </c>
    </row>
    <row r="10" spans="1:10" ht="25.5">
      <c r="A10" s="19">
        <f t="shared" ref="A10:A43" si="1">1+A9</f>
        <v>4</v>
      </c>
      <c r="B10" s="20"/>
      <c r="C10" s="20"/>
      <c r="D10" s="209" t="s">
        <v>270</v>
      </c>
      <c r="E10" s="210" t="s">
        <v>308</v>
      </c>
      <c r="F10" s="255">
        <v>69.042000000000002</v>
      </c>
      <c r="G10" s="254">
        <v>0</v>
      </c>
      <c r="H10" s="239">
        <f t="shared" si="0"/>
        <v>0</v>
      </c>
    </row>
    <row r="11" spans="1:10" ht="38.25">
      <c r="A11" s="19">
        <f t="shared" si="1"/>
        <v>5</v>
      </c>
      <c r="B11" s="20"/>
      <c r="C11" s="20"/>
      <c r="D11" s="209" t="s">
        <v>271</v>
      </c>
      <c r="E11" s="210" t="s">
        <v>308</v>
      </c>
      <c r="F11" s="255">
        <v>69.042000000000002</v>
      </c>
      <c r="G11" s="254">
        <v>0</v>
      </c>
      <c r="H11" s="239">
        <f t="shared" si="0"/>
        <v>0</v>
      </c>
    </row>
    <row r="12" spans="1:10" ht="38.25">
      <c r="A12" s="19">
        <f t="shared" si="1"/>
        <v>6</v>
      </c>
      <c r="B12" s="20"/>
      <c r="C12" s="20"/>
      <c r="D12" s="209" t="s">
        <v>272</v>
      </c>
      <c r="E12" s="210" t="s">
        <v>308</v>
      </c>
      <c r="F12" s="255">
        <v>69.042000000000002</v>
      </c>
      <c r="G12" s="254">
        <v>0</v>
      </c>
      <c r="H12" s="239">
        <f t="shared" si="0"/>
        <v>0</v>
      </c>
    </row>
    <row r="13" spans="1:10" ht="25.5">
      <c r="A13" s="19">
        <f t="shared" si="1"/>
        <v>7</v>
      </c>
      <c r="B13" s="20"/>
      <c r="C13" s="20"/>
      <c r="D13" s="209" t="s">
        <v>273</v>
      </c>
      <c r="E13" s="210" t="s">
        <v>24</v>
      </c>
      <c r="F13" s="255">
        <v>916.5</v>
      </c>
      <c r="G13" s="254">
        <v>0</v>
      </c>
      <c r="H13" s="239">
        <f t="shared" si="0"/>
        <v>0</v>
      </c>
    </row>
    <row r="14" spans="1:10" ht="25.5">
      <c r="A14" s="19">
        <f t="shared" si="1"/>
        <v>8</v>
      </c>
      <c r="B14" s="20"/>
      <c r="C14" s="20"/>
      <c r="D14" s="209" t="s">
        <v>274</v>
      </c>
      <c r="E14" s="210" t="s">
        <v>24</v>
      </c>
      <c r="F14" s="255">
        <v>165.5</v>
      </c>
      <c r="G14" s="254">
        <v>0</v>
      </c>
      <c r="H14" s="239">
        <f t="shared" si="0"/>
        <v>0</v>
      </c>
    </row>
    <row r="15" spans="1:10" ht="25.5">
      <c r="A15" s="19">
        <f t="shared" si="1"/>
        <v>9</v>
      </c>
      <c r="B15" s="20"/>
      <c r="C15" s="20"/>
      <c r="D15" s="209" t="s">
        <v>275</v>
      </c>
      <c r="E15" s="210" t="s">
        <v>24</v>
      </c>
      <c r="F15" s="255">
        <v>780</v>
      </c>
      <c r="G15" s="254">
        <v>0</v>
      </c>
      <c r="H15" s="239">
        <f t="shared" si="0"/>
        <v>0</v>
      </c>
    </row>
    <row r="16" spans="1:10" ht="25.5">
      <c r="A16" s="19">
        <f t="shared" si="1"/>
        <v>10</v>
      </c>
      <c r="B16" s="20"/>
      <c r="C16" s="20"/>
      <c r="D16" s="209" t="s">
        <v>276</v>
      </c>
      <c r="E16" s="210" t="s">
        <v>24</v>
      </c>
      <c r="F16" s="255">
        <v>15</v>
      </c>
      <c r="G16" s="254">
        <v>0</v>
      </c>
      <c r="H16" s="239">
        <f t="shared" si="0"/>
        <v>0</v>
      </c>
    </row>
    <row r="17" spans="1:11" ht="25.5">
      <c r="A17" s="19">
        <f t="shared" si="1"/>
        <v>11</v>
      </c>
      <c r="B17" s="20"/>
      <c r="C17" s="20"/>
      <c r="D17" s="209" t="s">
        <v>277</v>
      </c>
      <c r="E17" s="210" t="s">
        <v>24</v>
      </c>
      <c r="F17" s="255">
        <v>201</v>
      </c>
      <c r="G17" s="254">
        <v>0</v>
      </c>
      <c r="H17" s="239">
        <f t="shared" si="0"/>
        <v>0</v>
      </c>
    </row>
    <row r="18" spans="1:11" ht="25.5">
      <c r="A18" s="19">
        <f t="shared" si="1"/>
        <v>12</v>
      </c>
      <c r="B18" s="20"/>
      <c r="C18" s="20"/>
      <c r="D18" s="209" t="s">
        <v>278</v>
      </c>
      <c r="E18" s="210" t="s">
        <v>24</v>
      </c>
      <c r="F18" s="255">
        <v>866</v>
      </c>
      <c r="G18" s="254">
        <v>0</v>
      </c>
      <c r="H18" s="239">
        <f t="shared" si="0"/>
        <v>0</v>
      </c>
    </row>
    <row r="19" spans="1:11" ht="38.25">
      <c r="A19" s="19">
        <f t="shared" si="1"/>
        <v>13</v>
      </c>
      <c r="B19" s="20"/>
      <c r="C19" s="20"/>
      <c r="D19" s="209" t="s">
        <v>279</v>
      </c>
      <c r="E19" s="210" t="s">
        <v>18</v>
      </c>
      <c r="F19" s="253">
        <v>12</v>
      </c>
      <c r="G19" s="254">
        <v>0</v>
      </c>
      <c r="H19" s="239">
        <f t="shared" si="0"/>
        <v>0</v>
      </c>
    </row>
    <row r="20" spans="1:11" ht="38.25">
      <c r="A20" s="19">
        <f t="shared" si="1"/>
        <v>14</v>
      </c>
      <c r="B20" s="20"/>
      <c r="C20" s="20"/>
      <c r="D20" s="209" t="s">
        <v>280</v>
      </c>
      <c r="E20" s="210" t="s">
        <v>18</v>
      </c>
      <c r="F20" s="253">
        <v>40</v>
      </c>
      <c r="G20" s="254">
        <v>0</v>
      </c>
      <c r="H20" s="239">
        <f t="shared" si="0"/>
        <v>0</v>
      </c>
    </row>
    <row r="21" spans="1:11" ht="38.25">
      <c r="A21" s="19">
        <f t="shared" si="1"/>
        <v>15</v>
      </c>
      <c r="B21" s="20"/>
      <c r="C21" s="20"/>
      <c r="D21" s="209" t="s">
        <v>281</v>
      </c>
      <c r="E21" s="210" t="s">
        <v>18</v>
      </c>
      <c r="F21" s="253">
        <v>2</v>
      </c>
      <c r="G21" s="254">
        <v>0</v>
      </c>
      <c r="H21" s="239">
        <f t="shared" si="0"/>
        <v>0</v>
      </c>
    </row>
    <row r="22" spans="1:11" ht="51">
      <c r="A22" s="19">
        <f t="shared" si="1"/>
        <v>16</v>
      </c>
      <c r="B22" s="20"/>
      <c r="C22" s="20"/>
      <c r="D22" s="209" t="s">
        <v>282</v>
      </c>
      <c r="E22" s="210" t="s">
        <v>18</v>
      </c>
      <c r="F22" s="253">
        <v>1</v>
      </c>
      <c r="G22" s="254">
        <v>0</v>
      </c>
      <c r="H22" s="239">
        <f t="shared" si="0"/>
        <v>0</v>
      </c>
    </row>
    <row r="23" spans="1:11" ht="12.75">
      <c r="A23" s="19">
        <f t="shared" si="1"/>
        <v>17</v>
      </c>
      <c r="B23" s="20"/>
      <c r="C23" s="20"/>
      <c r="D23" s="209" t="s">
        <v>283</v>
      </c>
      <c r="E23" s="210" t="s">
        <v>18</v>
      </c>
      <c r="F23" s="253">
        <v>6</v>
      </c>
      <c r="G23" s="254">
        <v>0</v>
      </c>
      <c r="H23" s="239">
        <f t="shared" si="0"/>
        <v>0</v>
      </c>
      <c r="J23" s="52"/>
    </row>
    <row r="24" spans="1:11" ht="76.5">
      <c r="A24" s="19">
        <f t="shared" si="1"/>
        <v>18</v>
      </c>
      <c r="B24" s="20"/>
      <c r="C24" s="20"/>
      <c r="D24" s="209" t="s">
        <v>284</v>
      </c>
      <c r="E24" s="210" t="s">
        <v>18</v>
      </c>
      <c r="F24" s="253">
        <v>15</v>
      </c>
      <c r="G24" s="254">
        <v>0</v>
      </c>
      <c r="H24" s="239">
        <f t="shared" si="0"/>
        <v>0</v>
      </c>
      <c r="J24" s="52"/>
    </row>
    <row r="25" spans="1:11" ht="76.5">
      <c r="A25" s="19">
        <f t="shared" si="1"/>
        <v>19</v>
      </c>
      <c r="B25" s="20"/>
      <c r="C25" s="20"/>
      <c r="D25" s="209" t="s">
        <v>285</v>
      </c>
      <c r="E25" s="210" t="s">
        <v>18</v>
      </c>
      <c r="F25" s="253">
        <v>5</v>
      </c>
      <c r="G25" s="254">
        <v>0</v>
      </c>
      <c r="H25" s="239">
        <f t="shared" si="0"/>
        <v>0</v>
      </c>
      <c r="J25" s="58"/>
    </row>
    <row r="26" spans="1:11" ht="63.75">
      <c r="A26" s="19">
        <f t="shared" si="1"/>
        <v>20</v>
      </c>
      <c r="B26" s="20"/>
      <c r="C26" s="20"/>
      <c r="D26" s="209" t="s">
        <v>286</v>
      </c>
      <c r="E26" s="210" t="s">
        <v>18</v>
      </c>
      <c r="F26" s="253">
        <v>6</v>
      </c>
      <c r="G26" s="254">
        <v>0</v>
      </c>
      <c r="H26" s="239">
        <f t="shared" si="0"/>
        <v>0</v>
      </c>
      <c r="J26" s="58"/>
    </row>
    <row r="27" spans="1:11" ht="38.25">
      <c r="A27" s="19">
        <f t="shared" si="1"/>
        <v>21</v>
      </c>
      <c r="B27" s="20"/>
      <c r="C27" s="20"/>
      <c r="D27" s="209" t="s">
        <v>287</v>
      </c>
      <c r="E27" s="210" t="s">
        <v>288</v>
      </c>
      <c r="F27" s="253">
        <v>20</v>
      </c>
      <c r="G27" s="254">
        <v>0</v>
      </c>
      <c r="H27" s="239">
        <f t="shared" si="0"/>
        <v>0</v>
      </c>
      <c r="J27" s="52"/>
      <c r="K27" s="128"/>
    </row>
    <row r="28" spans="1:11" ht="38.25">
      <c r="A28" s="19">
        <f t="shared" si="1"/>
        <v>22</v>
      </c>
      <c r="B28" s="20"/>
      <c r="C28" s="20"/>
      <c r="D28" s="209" t="s">
        <v>289</v>
      </c>
      <c r="E28" s="210" t="s">
        <v>288</v>
      </c>
      <c r="F28" s="253">
        <v>6</v>
      </c>
      <c r="G28" s="254">
        <v>0</v>
      </c>
      <c r="H28" s="239">
        <f t="shared" si="0"/>
        <v>0</v>
      </c>
    </row>
    <row r="29" spans="1:11" ht="38.25">
      <c r="A29" s="19">
        <f t="shared" si="1"/>
        <v>23</v>
      </c>
      <c r="B29" s="20"/>
      <c r="C29" s="20"/>
      <c r="D29" s="209" t="s">
        <v>290</v>
      </c>
      <c r="E29" s="210" t="s">
        <v>18</v>
      </c>
      <c r="F29" s="253">
        <v>20</v>
      </c>
      <c r="G29" s="254">
        <v>0</v>
      </c>
      <c r="H29" s="239">
        <f t="shared" si="0"/>
        <v>0</v>
      </c>
    </row>
    <row r="30" spans="1:11" ht="38.25">
      <c r="A30" s="19">
        <f t="shared" si="1"/>
        <v>24</v>
      </c>
      <c r="B30" s="20"/>
      <c r="C30" s="20"/>
      <c r="D30" s="209" t="s">
        <v>291</v>
      </c>
      <c r="E30" s="210" t="s">
        <v>18</v>
      </c>
      <c r="F30" s="253">
        <v>6</v>
      </c>
      <c r="G30" s="254">
        <v>0</v>
      </c>
      <c r="H30" s="239">
        <f t="shared" si="0"/>
        <v>0</v>
      </c>
    </row>
    <row r="31" spans="1:11" ht="25.5">
      <c r="A31" s="19">
        <f t="shared" si="1"/>
        <v>25</v>
      </c>
      <c r="B31" s="20"/>
      <c r="C31" s="20"/>
      <c r="D31" s="209" t="s">
        <v>292</v>
      </c>
      <c r="E31" s="210" t="s">
        <v>24</v>
      </c>
      <c r="F31" s="255">
        <v>994.5</v>
      </c>
      <c r="G31" s="254">
        <v>0</v>
      </c>
      <c r="H31" s="239">
        <f t="shared" si="0"/>
        <v>0</v>
      </c>
    </row>
    <row r="32" spans="1:11" s="16" customFormat="1" ht="25.5">
      <c r="A32" s="19">
        <f t="shared" si="1"/>
        <v>26</v>
      </c>
      <c r="C32" s="17"/>
      <c r="D32" s="209" t="s">
        <v>293</v>
      </c>
      <c r="E32" s="210" t="s">
        <v>24</v>
      </c>
      <c r="F32" s="255">
        <v>36</v>
      </c>
      <c r="G32" s="254">
        <v>0</v>
      </c>
      <c r="H32" s="239">
        <f t="shared" si="0"/>
        <v>0</v>
      </c>
      <c r="J32" s="130"/>
    </row>
    <row r="33" spans="1:10" s="16" customFormat="1" ht="25.5">
      <c r="A33" s="19">
        <f t="shared" si="1"/>
        <v>27</v>
      </c>
      <c r="B33" s="216"/>
      <c r="C33" s="17"/>
      <c r="D33" s="209" t="s">
        <v>294</v>
      </c>
      <c r="E33" s="210" t="s">
        <v>18</v>
      </c>
      <c r="F33" s="253">
        <v>6</v>
      </c>
      <c r="G33" s="254">
        <v>0</v>
      </c>
      <c r="H33" s="239">
        <f t="shared" si="0"/>
        <v>0</v>
      </c>
      <c r="J33" s="130"/>
    </row>
    <row r="34" spans="1:10" ht="25.5">
      <c r="A34" s="19">
        <f t="shared" si="1"/>
        <v>28</v>
      </c>
      <c r="B34" s="20"/>
      <c r="C34" s="17"/>
      <c r="D34" s="209" t="s">
        <v>295</v>
      </c>
      <c r="E34" s="210" t="s">
        <v>18</v>
      </c>
      <c r="F34" s="253">
        <v>18</v>
      </c>
      <c r="G34" s="254">
        <v>0</v>
      </c>
      <c r="H34" s="239">
        <f t="shared" si="0"/>
        <v>0</v>
      </c>
    </row>
    <row r="35" spans="1:10" ht="25.5">
      <c r="A35" s="19">
        <f t="shared" si="1"/>
        <v>29</v>
      </c>
      <c r="B35" s="17"/>
      <c r="C35" s="17"/>
      <c r="D35" s="209" t="s">
        <v>296</v>
      </c>
      <c r="E35" s="210" t="s">
        <v>18</v>
      </c>
      <c r="F35" s="253">
        <v>28</v>
      </c>
      <c r="G35" s="254">
        <v>0</v>
      </c>
      <c r="H35" s="239">
        <f t="shared" si="0"/>
        <v>0</v>
      </c>
    </row>
    <row r="36" spans="1:10" ht="25.5">
      <c r="A36" s="19">
        <f t="shared" si="1"/>
        <v>30</v>
      </c>
      <c r="B36" s="17"/>
      <c r="C36" s="17"/>
      <c r="D36" s="209" t="s">
        <v>297</v>
      </c>
      <c r="E36" s="210" t="s">
        <v>18</v>
      </c>
      <c r="F36" s="253">
        <v>27</v>
      </c>
      <c r="G36" s="254">
        <v>0</v>
      </c>
      <c r="H36" s="239">
        <f t="shared" si="0"/>
        <v>0</v>
      </c>
    </row>
    <row r="37" spans="1:10" ht="25.5">
      <c r="A37" s="19">
        <f t="shared" si="1"/>
        <v>31</v>
      </c>
      <c r="B37" s="17"/>
      <c r="C37" s="17"/>
      <c r="D37" s="209" t="s">
        <v>298</v>
      </c>
      <c r="E37" s="210" t="s">
        <v>299</v>
      </c>
      <c r="F37" s="253">
        <v>26</v>
      </c>
      <c r="G37" s="254">
        <v>0</v>
      </c>
      <c r="H37" s="239">
        <f t="shared" si="0"/>
        <v>0</v>
      </c>
    </row>
    <row r="38" spans="1:10" ht="12.75">
      <c r="A38" s="19">
        <f t="shared" si="1"/>
        <v>32</v>
      </c>
      <c r="B38" s="17"/>
      <c r="C38" s="17"/>
      <c r="D38" s="209" t="s">
        <v>300</v>
      </c>
      <c r="E38" s="210" t="s">
        <v>301</v>
      </c>
      <c r="F38" s="255">
        <v>27</v>
      </c>
      <c r="G38" s="254">
        <v>0</v>
      </c>
      <c r="H38" s="239">
        <f t="shared" si="0"/>
        <v>0</v>
      </c>
    </row>
    <row r="39" spans="1:10" ht="25.5">
      <c r="A39" s="19">
        <f t="shared" si="1"/>
        <v>33</v>
      </c>
      <c r="B39" s="17"/>
      <c r="C39" s="17"/>
      <c r="D39" s="209" t="s">
        <v>302</v>
      </c>
      <c r="E39" s="210" t="s">
        <v>18</v>
      </c>
      <c r="F39" s="253">
        <v>1</v>
      </c>
      <c r="G39" s="254">
        <v>0</v>
      </c>
      <c r="H39" s="239">
        <f t="shared" si="0"/>
        <v>0</v>
      </c>
    </row>
    <row r="40" spans="1:10" ht="25.5">
      <c r="A40" s="19">
        <f t="shared" si="1"/>
        <v>34</v>
      </c>
      <c r="B40" s="17"/>
      <c r="C40" s="17"/>
      <c r="D40" s="209" t="s">
        <v>303</v>
      </c>
      <c r="E40" s="210" t="s">
        <v>18</v>
      </c>
      <c r="F40" s="253">
        <v>26</v>
      </c>
      <c r="G40" s="254">
        <v>0</v>
      </c>
      <c r="H40" s="239">
        <f t="shared" si="0"/>
        <v>0</v>
      </c>
    </row>
    <row r="41" spans="1:10" ht="12.75">
      <c r="A41" s="19">
        <f t="shared" si="1"/>
        <v>35</v>
      </c>
      <c r="B41" s="17"/>
      <c r="C41" s="17"/>
      <c r="D41" s="209" t="s">
        <v>304</v>
      </c>
      <c r="E41" s="210" t="s">
        <v>18</v>
      </c>
      <c r="F41" s="253">
        <v>1</v>
      </c>
      <c r="G41" s="254">
        <v>0</v>
      </c>
      <c r="H41" s="239">
        <f t="shared" si="0"/>
        <v>0</v>
      </c>
    </row>
    <row r="42" spans="1:10" ht="12.75">
      <c r="A42" s="19">
        <f t="shared" si="1"/>
        <v>36</v>
      </c>
      <c r="B42" s="17"/>
      <c r="C42" s="17"/>
      <c r="D42" s="209" t="s">
        <v>305</v>
      </c>
      <c r="E42" s="210" t="s">
        <v>18</v>
      </c>
      <c r="F42" s="253">
        <v>26</v>
      </c>
      <c r="G42" s="254">
        <v>0</v>
      </c>
      <c r="H42" s="239">
        <f t="shared" si="0"/>
        <v>0</v>
      </c>
    </row>
    <row r="43" spans="1:10" ht="63.75">
      <c r="A43" s="19">
        <f t="shared" si="1"/>
        <v>37</v>
      </c>
      <c r="B43" s="17"/>
      <c r="C43" s="17"/>
      <c r="D43" s="209" t="s">
        <v>306</v>
      </c>
      <c r="E43" s="210" t="s">
        <v>307</v>
      </c>
      <c r="F43" s="253">
        <v>2</v>
      </c>
      <c r="G43" s="254">
        <v>0</v>
      </c>
      <c r="H43" s="239">
        <f t="shared" si="0"/>
        <v>0</v>
      </c>
    </row>
    <row r="44" spans="1:10" ht="15" customHeight="1">
      <c r="A44" s="10" t="s">
        <v>10</v>
      </c>
      <c r="B44" s="11"/>
      <c r="C44" s="11" t="s">
        <v>266</v>
      </c>
      <c r="D44" s="18" t="s">
        <v>309</v>
      </c>
      <c r="E44" s="13"/>
      <c r="F44" s="198"/>
      <c r="G44" s="254"/>
      <c r="H44" s="213"/>
    </row>
    <row r="45" spans="1:10" ht="14.25">
      <c r="A45" s="28">
        <f>A43+1</f>
        <v>38</v>
      </c>
      <c r="B45" s="20"/>
      <c r="C45" s="20"/>
      <c r="D45" s="209" t="s">
        <v>267</v>
      </c>
      <c r="E45" s="212" t="s">
        <v>308</v>
      </c>
      <c r="F45" s="255">
        <v>289.13799999999998</v>
      </c>
      <c r="G45" s="254">
        <v>0</v>
      </c>
      <c r="H45" s="239">
        <f t="shared" si="0"/>
        <v>0</v>
      </c>
    </row>
    <row r="46" spans="1:10" ht="14.25">
      <c r="A46" s="28">
        <f>A45+1</f>
        <v>39</v>
      </c>
      <c r="B46" s="17"/>
      <c r="C46" s="17"/>
      <c r="D46" s="209" t="s">
        <v>268</v>
      </c>
      <c r="E46" s="212" t="s">
        <v>308</v>
      </c>
      <c r="F46" s="255">
        <v>244.96</v>
      </c>
      <c r="G46" s="254">
        <v>0</v>
      </c>
      <c r="H46" s="239">
        <f t="shared" si="0"/>
        <v>0</v>
      </c>
    </row>
    <row r="47" spans="1:10" ht="25.5">
      <c r="A47" s="28">
        <f t="shared" ref="A47:A98" si="2">A46+1</f>
        <v>40</v>
      </c>
      <c r="B47" s="20"/>
      <c r="C47" s="20"/>
      <c r="D47" s="209" t="s">
        <v>269</v>
      </c>
      <c r="E47" s="212" t="s">
        <v>308</v>
      </c>
      <c r="F47" s="255">
        <v>44.177999999999997</v>
      </c>
      <c r="G47" s="254">
        <v>0</v>
      </c>
      <c r="H47" s="239">
        <f t="shared" si="0"/>
        <v>0</v>
      </c>
    </row>
    <row r="48" spans="1:10" ht="25.5">
      <c r="A48" s="28">
        <f t="shared" si="2"/>
        <v>41</v>
      </c>
      <c r="B48" s="17"/>
      <c r="C48" s="17"/>
      <c r="D48" s="209" t="s">
        <v>270</v>
      </c>
      <c r="E48" s="212" t="s">
        <v>308</v>
      </c>
      <c r="F48" s="255">
        <v>44.177999999999997</v>
      </c>
      <c r="G48" s="254">
        <v>0</v>
      </c>
      <c r="H48" s="239">
        <f t="shared" si="0"/>
        <v>0</v>
      </c>
    </row>
    <row r="49" spans="1:9" ht="38.25">
      <c r="A49" s="28">
        <f t="shared" si="2"/>
        <v>42</v>
      </c>
      <c r="B49" s="17"/>
      <c r="C49" s="17"/>
      <c r="D49" s="209" t="s">
        <v>271</v>
      </c>
      <c r="E49" s="212" t="s">
        <v>308</v>
      </c>
      <c r="F49" s="255">
        <v>44.177999999999997</v>
      </c>
      <c r="G49" s="254">
        <v>0</v>
      </c>
      <c r="H49" s="239">
        <f t="shared" si="0"/>
        <v>0</v>
      </c>
    </row>
    <row r="50" spans="1:9" ht="38.25">
      <c r="A50" s="28">
        <f t="shared" si="2"/>
        <v>43</v>
      </c>
      <c r="B50" s="17"/>
      <c r="C50" s="214"/>
      <c r="D50" s="209" t="s">
        <v>272</v>
      </c>
      <c r="E50" s="212" t="s">
        <v>308</v>
      </c>
      <c r="F50" s="255">
        <v>44.177999999999997</v>
      </c>
      <c r="G50" s="254">
        <v>0</v>
      </c>
      <c r="H50" s="239">
        <f t="shared" si="0"/>
        <v>0</v>
      </c>
    </row>
    <row r="51" spans="1:9" ht="25.5">
      <c r="A51" s="28">
        <f t="shared" si="2"/>
        <v>44</v>
      </c>
      <c r="B51" s="17"/>
      <c r="C51" s="17"/>
      <c r="D51" s="209" t="s">
        <v>273</v>
      </c>
      <c r="E51" s="212" t="s">
        <v>24</v>
      </c>
      <c r="F51" s="255">
        <v>1052</v>
      </c>
      <c r="G51" s="254">
        <v>0</v>
      </c>
      <c r="H51" s="239">
        <f t="shared" si="0"/>
        <v>0</v>
      </c>
    </row>
    <row r="52" spans="1:9" ht="25.5">
      <c r="A52" s="28">
        <f t="shared" si="2"/>
        <v>45</v>
      </c>
      <c r="B52" s="20"/>
      <c r="C52" s="20"/>
      <c r="D52" s="209" t="s">
        <v>274</v>
      </c>
      <c r="E52" s="212" t="s">
        <v>24</v>
      </c>
      <c r="F52" s="255">
        <v>114</v>
      </c>
      <c r="G52" s="254">
        <v>0</v>
      </c>
      <c r="H52" s="239">
        <f t="shared" si="0"/>
        <v>0</v>
      </c>
    </row>
    <row r="53" spans="1:9" ht="25.5">
      <c r="A53" s="28">
        <f t="shared" si="2"/>
        <v>46</v>
      </c>
      <c r="B53" s="20"/>
      <c r="C53" s="20"/>
      <c r="D53" s="209" t="s">
        <v>275</v>
      </c>
      <c r="E53" s="212" t="s">
        <v>24</v>
      </c>
      <c r="F53" s="255">
        <v>765.5</v>
      </c>
      <c r="G53" s="254">
        <v>0</v>
      </c>
      <c r="H53" s="239">
        <f t="shared" si="0"/>
        <v>0</v>
      </c>
    </row>
    <row r="54" spans="1:9" ht="25.5">
      <c r="A54" s="28">
        <f t="shared" si="2"/>
        <v>47</v>
      </c>
      <c r="B54" s="20"/>
      <c r="C54" s="20"/>
      <c r="D54" s="209" t="s">
        <v>310</v>
      </c>
      <c r="E54" s="212" t="s">
        <v>24</v>
      </c>
      <c r="F54" s="255">
        <v>3</v>
      </c>
      <c r="G54" s="254">
        <v>0</v>
      </c>
      <c r="H54" s="239">
        <f t="shared" si="0"/>
        <v>0</v>
      </c>
    </row>
    <row r="55" spans="1:9" ht="25.5">
      <c r="A55" s="28">
        <f t="shared" si="2"/>
        <v>48</v>
      </c>
      <c r="B55" s="20"/>
      <c r="C55" s="20"/>
      <c r="D55" s="209" t="s">
        <v>277</v>
      </c>
      <c r="E55" s="212" t="s">
        <v>24</v>
      </c>
      <c r="F55" s="255">
        <v>1163</v>
      </c>
      <c r="G55" s="254">
        <v>0</v>
      </c>
      <c r="H55" s="239">
        <f t="shared" si="0"/>
        <v>0</v>
      </c>
    </row>
    <row r="56" spans="1:9" ht="38.25">
      <c r="A56" s="28">
        <f t="shared" si="2"/>
        <v>49</v>
      </c>
      <c r="B56" s="20"/>
      <c r="C56" s="17"/>
      <c r="D56" s="209" t="s">
        <v>279</v>
      </c>
      <c r="E56" s="212" t="s">
        <v>18</v>
      </c>
      <c r="F56" s="253">
        <v>66</v>
      </c>
      <c r="G56" s="254">
        <v>0</v>
      </c>
      <c r="H56" s="239">
        <f t="shared" si="0"/>
        <v>0</v>
      </c>
    </row>
    <row r="57" spans="1:9" ht="38.25">
      <c r="A57" s="28">
        <f t="shared" si="2"/>
        <v>50</v>
      </c>
      <c r="B57" s="20"/>
      <c r="C57" s="20"/>
      <c r="D57" s="209" t="s">
        <v>311</v>
      </c>
      <c r="E57" s="212" t="s">
        <v>18</v>
      </c>
      <c r="F57" s="253">
        <v>2</v>
      </c>
      <c r="G57" s="254">
        <v>0</v>
      </c>
      <c r="H57" s="239">
        <f t="shared" si="0"/>
        <v>0</v>
      </c>
      <c r="I57" s="128"/>
    </row>
    <row r="58" spans="1:9" ht="51">
      <c r="A58" s="28">
        <f t="shared" si="2"/>
        <v>51</v>
      </c>
      <c r="B58" s="20"/>
      <c r="C58" s="20"/>
      <c r="D58" s="209" t="s">
        <v>312</v>
      </c>
      <c r="E58" s="212" t="s">
        <v>18</v>
      </c>
      <c r="F58" s="253">
        <v>1</v>
      </c>
      <c r="G58" s="254">
        <v>0</v>
      </c>
      <c r="H58" s="239">
        <f t="shared" si="0"/>
        <v>0</v>
      </c>
      <c r="I58" s="128"/>
    </row>
    <row r="59" spans="1:9" ht="12.75">
      <c r="A59" s="28">
        <f t="shared" si="2"/>
        <v>52</v>
      </c>
      <c r="B59" s="20"/>
      <c r="C59" s="20"/>
      <c r="D59" s="209" t="s">
        <v>283</v>
      </c>
      <c r="E59" s="212" t="s">
        <v>18</v>
      </c>
      <c r="F59" s="253">
        <v>12</v>
      </c>
      <c r="G59" s="254">
        <v>0</v>
      </c>
      <c r="H59" s="239">
        <f t="shared" si="0"/>
        <v>0</v>
      </c>
      <c r="I59" s="128"/>
    </row>
    <row r="60" spans="1:9" ht="76.5">
      <c r="A60" s="28">
        <f t="shared" si="2"/>
        <v>53</v>
      </c>
      <c r="B60" s="20"/>
      <c r="C60" s="20"/>
      <c r="D60" s="209" t="s">
        <v>313</v>
      </c>
      <c r="E60" s="212" t="s">
        <v>18</v>
      </c>
      <c r="F60" s="253">
        <v>1</v>
      </c>
      <c r="G60" s="254">
        <v>0</v>
      </c>
      <c r="H60" s="239">
        <f t="shared" si="0"/>
        <v>0</v>
      </c>
    </row>
    <row r="61" spans="1:9" ht="76.5">
      <c r="A61" s="28">
        <f t="shared" si="2"/>
        <v>54</v>
      </c>
      <c r="B61" s="20"/>
      <c r="C61" s="17"/>
      <c r="D61" s="209" t="s">
        <v>314</v>
      </c>
      <c r="E61" s="212" t="s">
        <v>18</v>
      </c>
      <c r="F61" s="253">
        <v>1</v>
      </c>
      <c r="G61" s="254">
        <v>0</v>
      </c>
      <c r="H61" s="239">
        <f t="shared" si="0"/>
        <v>0</v>
      </c>
    </row>
    <row r="62" spans="1:9" ht="76.5">
      <c r="A62" s="28">
        <f t="shared" si="2"/>
        <v>55</v>
      </c>
      <c r="B62" s="20"/>
      <c r="C62" s="17"/>
      <c r="D62" s="209" t="s">
        <v>315</v>
      </c>
      <c r="E62" s="212" t="s">
        <v>18</v>
      </c>
      <c r="F62" s="253">
        <v>4</v>
      </c>
      <c r="G62" s="254">
        <v>0</v>
      </c>
      <c r="H62" s="239">
        <f t="shared" si="0"/>
        <v>0</v>
      </c>
    </row>
    <row r="63" spans="1:9" ht="76.5">
      <c r="A63" s="28">
        <f t="shared" si="2"/>
        <v>56</v>
      </c>
      <c r="B63" s="20"/>
      <c r="C63" s="17"/>
      <c r="D63" s="209" t="s">
        <v>316</v>
      </c>
      <c r="E63" s="212" t="s">
        <v>18</v>
      </c>
      <c r="F63" s="253">
        <v>3</v>
      </c>
      <c r="G63" s="254">
        <v>0</v>
      </c>
      <c r="H63" s="239">
        <f t="shared" si="0"/>
        <v>0</v>
      </c>
    </row>
    <row r="64" spans="1:9" ht="76.5">
      <c r="A64" s="28">
        <f t="shared" si="2"/>
        <v>57</v>
      </c>
      <c r="B64" s="20"/>
      <c r="C64" s="17"/>
      <c r="D64" s="209" t="s">
        <v>317</v>
      </c>
      <c r="E64" s="212" t="s">
        <v>18</v>
      </c>
      <c r="F64" s="253">
        <v>6</v>
      </c>
      <c r="G64" s="254">
        <v>0</v>
      </c>
      <c r="H64" s="239">
        <f t="shared" si="0"/>
        <v>0</v>
      </c>
    </row>
    <row r="65" spans="1:8" ht="76.5">
      <c r="A65" s="28">
        <f t="shared" si="2"/>
        <v>58</v>
      </c>
      <c r="B65" s="20"/>
      <c r="C65" s="17"/>
      <c r="D65" s="209" t="s">
        <v>318</v>
      </c>
      <c r="E65" s="212" t="s">
        <v>18</v>
      </c>
      <c r="F65" s="253">
        <v>1</v>
      </c>
      <c r="G65" s="254">
        <v>0</v>
      </c>
      <c r="H65" s="239">
        <f t="shared" si="0"/>
        <v>0</v>
      </c>
    </row>
    <row r="66" spans="1:8" ht="76.5">
      <c r="A66" s="28">
        <f t="shared" si="2"/>
        <v>59</v>
      </c>
      <c r="B66" s="20"/>
      <c r="C66" s="17"/>
      <c r="D66" s="209" t="s">
        <v>319</v>
      </c>
      <c r="E66" s="212" t="s">
        <v>18</v>
      </c>
      <c r="F66" s="253">
        <v>1</v>
      </c>
      <c r="G66" s="254">
        <v>0</v>
      </c>
      <c r="H66" s="239">
        <f t="shared" si="0"/>
        <v>0</v>
      </c>
    </row>
    <row r="67" spans="1:8" ht="76.5">
      <c r="A67" s="28">
        <f t="shared" si="2"/>
        <v>60</v>
      </c>
      <c r="B67" s="20"/>
      <c r="C67" s="17"/>
      <c r="D67" s="209" t="s">
        <v>320</v>
      </c>
      <c r="E67" s="212" t="s">
        <v>18</v>
      </c>
      <c r="F67" s="253">
        <v>1</v>
      </c>
      <c r="G67" s="254">
        <v>0</v>
      </c>
      <c r="H67" s="239">
        <f t="shared" si="0"/>
        <v>0</v>
      </c>
    </row>
    <row r="68" spans="1:8" ht="76.5">
      <c r="A68" s="28">
        <f t="shared" si="2"/>
        <v>61</v>
      </c>
      <c r="B68" s="20"/>
      <c r="C68" s="17"/>
      <c r="D68" s="209" t="s">
        <v>321</v>
      </c>
      <c r="E68" s="212" t="s">
        <v>18</v>
      </c>
      <c r="F68" s="253">
        <v>2</v>
      </c>
      <c r="G68" s="254">
        <v>0</v>
      </c>
      <c r="H68" s="239">
        <f t="shared" si="0"/>
        <v>0</v>
      </c>
    </row>
    <row r="69" spans="1:8" ht="102">
      <c r="A69" s="28">
        <f t="shared" si="2"/>
        <v>62</v>
      </c>
      <c r="B69" s="20"/>
      <c r="C69" s="17"/>
      <c r="D69" s="209" t="s">
        <v>322</v>
      </c>
      <c r="E69" s="212" t="s">
        <v>18</v>
      </c>
      <c r="F69" s="253">
        <v>1</v>
      </c>
      <c r="G69" s="254">
        <v>0</v>
      </c>
      <c r="H69" s="239">
        <f t="shared" si="0"/>
        <v>0</v>
      </c>
    </row>
    <row r="70" spans="1:8" ht="102">
      <c r="A70" s="28">
        <f t="shared" si="2"/>
        <v>63</v>
      </c>
      <c r="B70" s="17"/>
      <c r="C70" s="17"/>
      <c r="D70" s="209" t="s">
        <v>323</v>
      </c>
      <c r="E70" s="212" t="s">
        <v>18</v>
      </c>
      <c r="F70" s="253">
        <v>2</v>
      </c>
      <c r="G70" s="254">
        <v>0</v>
      </c>
      <c r="H70" s="239">
        <f t="shared" si="0"/>
        <v>0</v>
      </c>
    </row>
    <row r="71" spans="1:8" ht="76.5">
      <c r="A71" s="28">
        <f t="shared" si="2"/>
        <v>64</v>
      </c>
      <c r="B71" s="17"/>
      <c r="C71" s="17"/>
      <c r="D71" s="209" t="s">
        <v>324</v>
      </c>
      <c r="E71" s="212" t="s">
        <v>18</v>
      </c>
      <c r="F71" s="253">
        <v>1</v>
      </c>
      <c r="G71" s="254">
        <v>0</v>
      </c>
      <c r="H71" s="239">
        <f t="shared" si="0"/>
        <v>0</v>
      </c>
    </row>
    <row r="72" spans="1:8" ht="76.5">
      <c r="A72" s="28">
        <f t="shared" si="2"/>
        <v>65</v>
      </c>
      <c r="B72" s="17"/>
      <c r="C72" s="17"/>
      <c r="D72" s="209" t="s">
        <v>325</v>
      </c>
      <c r="E72" s="212" t="s">
        <v>18</v>
      </c>
      <c r="F72" s="253">
        <v>1</v>
      </c>
      <c r="G72" s="254">
        <v>0</v>
      </c>
      <c r="H72" s="239">
        <f t="shared" ref="H72:H98" si="3">F72*G72</f>
        <v>0</v>
      </c>
    </row>
    <row r="73" spans="1:8" ht="76.5">
      <c r="A73" s="28">
        <f t="shared" si="2"/>
        <v>66</v>
      </c>
      <c r="B73" s="17"/>
      <c r="C73" s="17"/>
      <c r="D73" s="209" t="s">
        <v>326</v>
      </c>
      <c r="E73" s="212" t="s">
        <v>18</v>
      </c>
      <c r="F73" s="253">
        <v>3</v>
      </c>
      <c r="G73" s="254">
        <v>0</v>
      </c>
      <c r="H73" s="239">
        <f t="shared" si="3"/>
        <v>0</v>
      </c>
    </row>
    <row r="74" spans="1:8" ht="76.5">
      <c r="A74" s="28">
        <f t="shared" si="2"/>
        <v>67</v>
      </c>
      <c r="B74" s="17"/>
      <c r="C74" s="17"/>
      <c r="D74" s="209" t="s">
        <v>327</v>
      </c>
      <c r="E74" s="212" t="s">
        <v>18</v>
      </c>
      <c r="F74" s="253">
        <v>1</v>
      </c>
      <c r="G74" s="254">
        <v>0</v>
      </c>
      <c r="H74" s="239">
        <f t="shared" si="3"/>
        <v>0</v>
      </c>
    </row>
    <row r="75" spans="1:8" ht="63.75">
      <c r="A75" s="28">
        <f t="shared" si="2"/>
        <v>68</v>
      </c>
      <c r="B75" s="17"/>
      <c r="C75" s="215"/>
      <c r="D75" s="209" t="s">
        <v>286</v>
      </c>
      <c r="E75" s="212" t="s">
        <v>18</v>
      </c>
      <c r="F75" s="253">
        <v>4</v>
      </c>
      <c r="G75" s="254">
        <v>0</v>
      </c>
      <c r="H75" s="239">
        <f t="shared" si="3"/>
        <v>0</v>
      </c>
    </row>
    <row r="76" spans="1:8" ht="38.25">
      <c r="A76" s="28">
        <f t="shared" si="2"/>
        <v>69</v>
      </c>
      <c r="B76" s="17"/>
      <c r="C76" s="17"/>
      <c r="D76" s="209" t="s">
        <v>287</v>
      </c>
      <c r="E76" s="212" t="s">
        <v>288</v>
      </c>
      <c r="F76" s="253">
        <v>25</v>
      </c>
      <c r="G76" s="254">
        <v>0</v>
      </c>
      <c r="H76" s="239">
        <f t="shared" si="3"/>
        <v>0</v>
      </c>
    </row>
    <row r="77" spans="1:8" ht="38.25">
      <c r="A77" s="28">
        <f t="shared" si="2"/>
        <v>70</v>
      </c>
      <c r="B77" s="17"/>
      <c r="C77" s="17"/>
      <c r="D77" s="209" t="s">
        <v>289</v>
      </c>
      <c r="E77" s="212" t="s">
        <v>288</v>
      </c>
      <c r="F77" s="253">
        <v>11</v>
      </c>
      <c r="G77" s="254">
        <v>0</v>
      </c>
      <c r="H77" s="239">
        <f t="shared" si="3"/>
        <v>0</v>
      </c>
    </row>
    <row r="78" spans="1:8" ht="38.25">
      <c r="A78" s="28">
        <f t="shared" si="2"/>
        <v>71</v>
      </c>
      <c r="B78" s="17"/>
      <c r="C78" s="17"/>
      <c r="D78" s="209" t="s">
        <v>290</v>
      </c>
      <c r="E78" s="212" t="s">
        <v>18</v>
      </c>
      <c r="F78" s="253">
        <v>16</v>
      </c>
      <c r="G78" s="254">
        <v>0</v>
      </c>
      <c r="H78" s="239">
        <f t="shared" si="3"/>
        <v>0</v>
      </c>
    </row>
    <row r="79" spans="1:8" ht="38.25">
      <c r="A79" s="28">
        <f t="shared" si="2"/>
        <v>72</v>
      </c>
      <c r="B79" s="17"/>
      <c r="C79" s="17"/>
      <c r="D79" s="209" t="s">
        <v>328</v>
      </c>
      <c r="E79" s="212" t="s">
        <v>18</v>
      </c>
      <c r="F79" s="253">
        <v>2</v>
      </c>
      <c r="G79" s="254">
        <v>0</v>
      </c>
      <c r="H79" s="239">
        <f t="shared" si="3"/>
        <v>0</v>
      </c>
    </row>
    <row r="80" spans="1:8" ht="38.25">
      <c r="A80" s="28">
        <f t="shared" si="2"/>
        <v>73</v>
      </c>
      <c r="B80" s="17"/>
      <c r="C80" s="17"/>
      <c r="D80" s="209" t="s">
        <v>329</v>
      </c>
      <c r="E80" s="212" t="s">
        <v>18</v>
      </c>
      <c r="F80" s="253">
        <v>3</v>
      </c>
      <c r="G80" s="254">
        <v>0</v>
      </c>
      <c r="H80" s="239">
        <f t="shared" si="3"/>
        <v>0</v>
      </c>
    </row>
    <row r="81" spans="1:8" ht="38.25">
      <c r="A81" s="28">
        <f t="shared" si="2"/>
        <v>74</v>
      </c>
      <c r="B81" s="17"/>
      <c r="C81" s="48"/>
      <c r="D81" s="209" t="s">
        <v>330</v>
      </c>
      <c r="E81" s="212" t="s">
        <v>18</v>
      </c>
      <c r="F81" s="253">
        <v>2</v>
      </c>
      <c r="G81" s="254">
        <v>0</v>
      </c>
      <c r="H81" s="239">
        <f t="shared" si="3"/>
        <v>0</v>
      </c>
    </row>
    <row r="82" spans="1:8" ht="38.25">
      <c r="A82" s="28">
        <f t="shared" si="2"/>
        <v>75</v>
      </c>
      <c r="B82" s="17"/>
      <c r="C82" s="48"/>
      <c r="D82" s="209" t="s">
        <v>331</v>
      </c>
      <c r="E82" s="212" t="s">
        <v>18</v>
      </c>
      <c r="F82" s="253">
        <v>2</v>
      </c>
      <c r="G82" s="254">
        <v>0</v>
      </c>
      <c r="H82" s="239">
        <f t="shared" si="3"/>
        <v>0</v>
      </c>
    </row>
    <row r="83" spans="1:8" ht="38.25">
      <c r="A83" s="28">
        <f t="shared" si="2"/>
        <v>76</v>
      </c>
      <c r="B83" s="17"/>
      <c r="C83" s="48"/>
      <c r="D83" s="209" t="s">
        <v>291</v>
      </c>
      <c r="E83" s="212" t="s">
        <v>18</v>
      </c>
      <c r="F83" s="253">
        <v>6</v>
      </c>
      <c r="G83" s="254">
        <v>0</v>
      </c>
      <c r="H83" s="239">
        <f t="shared" si="3"/>
        <v>0</v>
      </c>
    </row>
    <row r="84" spans="1:8" ht="51">
      <c r="A84" s="28">
        <f t="shared" si="2"/>
        <v>77</v>
      </c>
      <c r="B84" s="17"/>
      <c r="C84" s="48"/>
      <c r="D84" s="209" t="s">
        <v>332</v>
      </c>
      <c r="E84" s="212" t="s">
        <v>18</v>
      </c>
      <c r="F84" s="253">
        <v>2</v>
      </c>
      <c r="G84" s="254">
        <v>0</v>
      </c>
      <c r="H84" s="239">
        <f t="shared" si="3"/>
        <v>0</v>
      </c>
    </row>
    <row r="85" spans="1:8" ht="51">
      <c r="A85" s="28">
        <f t="shared" si="2"/>
        <v>78</v>
      </c>
      <c r="B85" s="17"/>
      <c r="C85" s="48"/>
      <c r="D85" s="209" t="s">
        <v>333</v>
      </c>
      <c r="E85" s="212" t="s">
        <v>18</v>
      </c>
      <c r="F85" s="253">
        <v>2</v>
      </c>
      <c r="G85" s="254">
        <v>0</v>
      </c>
      <c r="H85" s="239">
        <f t="shared" si="3"/>
        <v>0</v>
      </c>
    </row>
    <row r="86" spans="1:8" ht="25.5">
      <c r="A86" s="28">
        <f t="shared" si="2"/>
        <v>79</v>
      </c>
      <c r="B86" s="17"/>
      <c r="C86" s="17"/>
      <c r="D86" s="209" t="s">
        <v>292</v>
      </c>
      <c r="E86" s="212" t="s">
        <v>24</v>
      </c>
      <c r="F86" s="255">
        <v>931</v>
      </c>
      <c r="G86" s="254">
        <v>0</v>
      </c>
      <c r="H86" s="239">
        <f t="shared" si="3"/>
        <v>0</v>
      </c>
    </row>
    <row r="87" spans="1:8" ht="25.5">
      <c r="A87" s="28">
        <f t="shared" si="2"/>
        <v>80</v>
      </c>
      <c r="B87" s="17"/>
      <c r="C87" s="17"/>
      <c r="D87" s="209" t="s">
        <v>293</v>
      </c>
      <c r="E87" s="212" t="s">
        <v>24</v>
      </c>
      <c r="F87" s="255">
        <v>72</v>
      </c>
      <c r="G87" s="254">
        <v>0</v>
      </c>
      <c r="H87" s="239">
        <f t="shared" si="3"/>
        <v>0</v>
      </c>
    </row>
    <row r="88" spans="1:8" ht="25.5">
      <c r="A88" s="28">
        <f t="shared" si="2"/>
        <v>81</v>
      </c>
      <c r="B88" s="17"/>
      <c r="C88" s="17"/>
      <c r="D88" s="209" t="s">
        <v>294</v>
      </c>
      <c r="E88" s="212" t="s">
        <v>18</v>
      </c>
      <c r="F88" s="253">
        <v>12</v>
      </c>
      <c r="G88" s="254">
        <v>0</v>
      </c>
      <c r="H88" s="239">
        <f t="shared" si="3"/>
        <v>0</v>
      </c>
    </row>
    <row r="89" spans="1:8" ht="25.5">
      <c r="A89" s="28">
        <f t="shared" si="2"/>
        <v>82</v>
      </c>
      <c r="B89" s="17"/>
      <c r="C89" s="17"/>
      <c r="D89" s="209" t="s">
        <v>295</v>
      </c>
      <c r="E89" s="212" t="s">
        <v>18</v>
      </c>
      <c r="F89" s="253">
        <v>36</v>
      </c>
      <c r="G89" s="254">
        <v>0</v>
      </c>
      <c r="H89" s="239">
        <f t="shared" si="3"/>
        <v>0</v>
      </c>
    </row>
    <row r="90" spans="1:8" ht="25.5">
      <c r="A90" s="28">
        <f t="shared" si="2"/>
        <v>83</v>
      </c>
      <c r="B90" s="17"/>
      <c r="C90" s="17"/>
      <c r="D90" s="209" t="s">
        <v>296</v>
      </c>
      <c r="E90" s="212" t="s">
        <v>18</v>
      </c>
      <c r="F90" s="253">
        <v>34</v>
      </c>
      <c r="G90" s="254">
        <v>0</v>
      </c>
      <c r="H90" s="239">
        <f t="shared" si="3"/>
        <v>0</v>
      </c>
    </row>
    <row r="91" spans="1:8" ht="25.5">
      <c r="A91" s="28">
        <f t="shared" si="2"/>
        <v>84</v>
      </c>
      <c r="B91" s="17"/>
      <c r="C91" s="17"/>
      <c r="D91" s="209" t="s">
        <v>297</v>
      </c>
      <c r="E91" s="212" t="s">
        <v>18</v>
      </c>
      <c r="F91" s="253">
        <v>34</v>
      </c>
      <c r="G91" s="254">
        <v>0</v>
      </c>
      <c r="H91" s="239">
        <f t="shared" si="3"/>
        <v>0</v>
      </c>
    </row>
    <row r="92" spans="1:8" ht="25.5">
      <c r="A92" s="28">
        <f t="shared" si="2"/>
        <v>85</v>
      </c>
      <c r="B92" s="17"/>
      <c r="C92" s="17"/>
      <c r="D92" s="209" t="s">
        <v>298</v>
      </c>
      <c r="E92" s="212" t="s">
        <v>299</v>
      </c>
      <c r="F92" s="253">
        <v>37</v>
      </c>
      <c r="G92" s="254">
        <v>0</v>
      </c>
      <c r="H92" s="239">
        <f t="shared" si="3"/>
        <v>0</v>
      </c>
    </row>
    <row r="93" spans="1:8" ht="12.75">
      <c r="A93" s="28">
        <f t="shared" si="2"/>
        <v>86</v>
      </c>
      <c r="B93" s="17"/>
      <c r="C93" s="17"/>
      <c r="D93" s="209" t="s">
        <v>300</v>
      </c>
      <c r="E93" s="212" t="s">
        <v>301</v>
      </c>
      <c r="F93" s="253">
        <v>34</v>
      </c>
      <c r="G93" s="254">
        <v>0</v>
      </c>
      <c r="H93" s="239">
        <f t="shared" si="3"/>
        <v>0</v>
      </c>
    </row>
    <row r="94" spans="1:8" ht="25.5">
      <c r="A94" s="28">
        <f t="shared" si="2"/>
        <v>87</v>
      </c>
      <c r="B94" s="17"/>
      <c r="C94" s="17"/>
      <c r="D94" s="209" t="s">
        <v>302</v>
      </c>
      <c r="E94" s="212" t="s">
        <v>18</v>
      </c>
      <c r="F94" s="253">
        <v>1</v>
      </c>
      <c r="G94" s="254">
        <v>0</v>
      </c>
      <c r="H94" s="239">
        <f t="shared" si="3"/>
        <v>0</v>
      </c>
    </row>
    <row r="95" spans="1:8" ht="25.5">
      <c r="A95" s="28">
        <f t="shared" si="2"/>
        <v>88</v>
      </c>
      <c r="B95" s="17"/>
      <c r="C95" s="17"/>
      <c r="D95" s="209" t="s">
        <v>303</v>
      </c>
      <c r="E95" s="212" t="s">
        <v>18</v>
      </c>
      <c r="F95" s="253">
        <v>37</v>
      </c>
      <c r="G95" s="254">
        <v>0</v>
      </c>
      <c r="H95" s="239">
        <f t="shared" si="3"/>
        <v>0</v>
      </c>
    </row>
    <row r="96" spans="1:8" ht="12.75">
      <c r="A96" s="28">
        <f t="shared" si="2"/>
        <v>89</v>
      </c>
      <c r="B96" s="20"/>
      <c r="C96" s="17"/>
      <c r="D96" s="209" t="s">
        <v>304</v>
      </c>
      <c r="E96" s="212" t="s">
        <v>18</v>
      </c>
      <c r="F96" s="253">
        <v>1</v>
      </c>
      <c r="G96" s="254">
        <v>0</v>
      </c>
      <c r="H96" s="239">
        <f t="shared" si="3"/>
        <v>0</v>
      </c>
    </row>
    <row r="97" spans="1:8" ht="12.75">
      <c r="A97" s="28">
        <f t="shared" si="2"/>
        <v>90</v>
      </c>
      <c r="B97" s="20"/>
      <c r="C97" s="20"/>
      <c r="D97" s="209" t="s">
        <v>305</v>
      </c>
      <c r="E97" s="212" t="s">
        <v>18</v>
      </c>
      <c r="F97" s="253">
        <v>37</v>
      </c>
      <c r="G97" s="254">
        <v>0</v>
      </c>
      <c r="H97" s="239">
        <f t="shared" si="3"/>
        <v>0</v>
      </c>
    </row>
    <row r="98" spans="1:8" ht="63.75">
      <c r="A98" s="28">
        <f t="shared" si="2"/>
        <v>91</v>
      </c>
      <c r="B98" s="32"/>
      <c r="C98" s="32"/>
      <c r="D98" s="209" t="s">
        <v>306</v>
      </c>
      <c r="E98" s="212" t="s">
        <v>307</v>
      </c>
      <c r="F98" s="253">
        <v>4</v>
      </c>
      <c r="G98" s="254">
        <v>0</v>
      </c>
      <c r="H98" s="239">
        <f t="shared" si="3"/>
        <v>0</v>
      </c>
    </row>
    <row r="99" spans="1:8">
      <c r="A99" s="53" t="s">
        <v>10</v>
      </c>
      <c r="B99" s="34"/>
      <c r="C99" s="34"/>
      <c r="D99" s="35" t="s">
        <v>353</v>
      </c>
      <c r="E99" s="36"/>
      <c r="F99" s="123"/>
      <c r="G99" s="38"/>
      <c r="H99" s="39">
        <f>SUM(H7:H98)</f>
        <v>0</v>
      </c>
    </row>
    <row r="100" spans="1:8">
      <c r="A100" s="109" t="s">
        <v>10</v>
      </c>
      <c r="B100" s="326"/>
      <c r="C100" s="326"/>
      <c r="D100" s="322" t="s">
        <v>113</v>
      </c>
      <c r="E100" s="322"/>
      <c r="F100" s="322"/>
      <c r="G100" s="323"/>
      <c r="H100" s="179">
        <f>H99</f>
        <v>0</v>
      </c>
    </row>
    <row r="101" spans="1:8">
      <c r="A101" s="109" t="s">
        <v>10</v>
      </c>
      <c r="B101" s="326"/>
      <c r="C101" s="326"/>
      <c r="D101" s="322" t="s">
        <v>69</v>
      </c>
      <c r="E101" s="322"/>
      <c r="F101" s="322"/>
      <c r="G101" s="323"/>
      <c r="H101" s="180">
        <f>H100*0.23</f>
        <v>0</v>
      </c>
    </row>
    <row r="102" spans="1:8" ht="12.75" thickBot="1">
      <c r="A102" s="110" t="s">
        <v>10</v>
      </c>
      <c r="B102" s="327"/>
      <c r="C102" s="327"/>
      <c r="D102" s="324" t="s">
        <v>134</v>
      </c>
      <c r="E102" s="324"/>
      <c r="F102" s="324"/>
      <c r="G102" s="325"/>
      <c r="H102" s="181">
        <f>H100+H101</f>
        <v>0</v>
      </c>
    </row>
    <row r="103" spans="1:8">
      <c r="A103" s="138"/>
      <c r="B103" s="54"/>
      <c r="C103" s="54"/>
      <c r="F103" s="56"/>
      <c r="G103" s="52"/>
      <c r="H103" s="139"/>
    </row>
    <row r="104" spans="1:8">
      <c r="A104" s="328" t="s">
        <v>94</v>
      </c>
      <c r="B104" s="329"/>
      <c r="C104" s="329"/>
      <c r="D104" s="329"/>
      <c r="G104" s="50"/>
      <c r="H104" s="140"/>
    </row>
    <row r="105" spans="1:8">
      <c r="A105" s="141"/>
      <c r="B105" s="1"/>
      <c r="C105" s="59"/>
      <c r="G105" s="50"/>
      <c r="H105" s="142"/>
    </row>
    <row r="106" spans="1:8">
      <c r="A106" s="313"/>
      <c r="B106" s="314"/>
      <c r="C106" s="314"/>
      <c r="D106" s="314"/>
      <c r="E106" s="314"/>
      <c r="F106" s="314"/>
      <c r="G106" s="314"/>
      <c r="H106" s="315"/>
    </row>
    <row r="107" spans="1:8" ht="12.75" thickBot="1">
      <c r="A107" s="143"/>
      <c r="B107" s="144"/>
      <c r="C107" s="145"/>
      <c r="D107" s="144"/>
      <c r="E107" s="146"/>
      <c r="F107" s="147"/>
      <c r="G107" s="147"/>
      <c r="H107" s="148"/>
    </row>
    <row r="108" spans="1:8">
      <c r="D108" s="59"/>
      <c r="E108" s="62"/>
    </row>
    <row r="109" spans="1:8">
      <c r="D109" s="49"/>
      <c r="E109" s="60"/>
    </row>
    <row r="110" spans="1:8">
      <c r="D110" s="1"/>
      <c r="E110" s="1"/>
    </row>
    <row r="111" spans="1:8">
      <c r="D111" s="1"/>
      <c r="E111" s="1"/>
    </row>
    <row r="112" spans="1:8">
      <c r="D112" s="1"/>
      <c r="E112" s="1"/>
    </row>
    <row r="113" spans="1:14" s="50" customFormat="1">
      <c r="A113" s="49"/>
      <c r="B113" s="49"/>
      <c r="C113" s="49"/>
      <c r="D113" s="1"/>
      <c r="E113" s="1"/>
      <c r="G113" s="58"/>
      <c r="H113" s="58"/>
      <c r="I113" s="1"/>
      <c r="J113" s="128"/>
      <c r="K113" s="1"/>
      <c r="L113" s="1"/>
      <c r="M113" s="1"/>
      <c r="N113" s="1"/>
    </row>
    <row r="114" spans="1:14" s="50" customFormat="1">
      <c r="A114" s="49"/>
      <c r="B114" s="49"/>
      <c r="C114" s="49"/>
      <c r="D114" s="1"/>
      <c r="E114" s="1"/>
      <c r="G114" s="58"/>
      <c r="H114" s="58"/>
      <c r="I114" s="1"/>
      <c r="J114" s="128"/>
      <c r="K114" s="1"/>
      <c r="L114" s="1"/>
      <c r="M114" s="1"/>
      <c r="N114" s="1"/>
    </row>
    <row r="115" spans="1:14" s="50" customFormat="1">
      <c r="A115" s="49"/>
      <c r="B115" s="49"/>
      <c r="C115" s="49"/>
      <c r="D115" s="1"/>
      <c r="E115" s="1"/>
      <c r="G115" s="58"/>
      <c r="H115" s="58"/>
      <c r="I115" s="1"/>
      <c r="J115" s="128"/>
      <c r="K115" s="1"/>
      <c r="L115" s="1"/>
      <c r="M115" s="1"/>
      <c r="N115" s="1"/>
    </row>
    <row r="116" spans="1:14" s="50" customFormat="1">
      <c r="A116" s="49"/>
      <c r="B116" s="49"/>
      <c r="C116" s="49"/>
      <c r="D116" s="1"/>
      <c r="E116" s="1"/>
      <c r="G116" s="58"/>
      <c r="H116" s="58"/>
      <c r="I116" s="1"/>
      <c r="J116" s="128"/>
      <c r="K116" s="1"/>
      <c r="L116" s="1"/>
      <c r="M116" s="1"/>
      <c r="N116" s="1"/>
    </row>
    <row r="117" spans="1:14" s="50" customFormat="1">
      <c r="A117" s="49"/>
      <c r="B117" s="49"/>
      <c r="C117" s="49"/>
      <c r="D117" s="1"/>
      <c r="E117" s="1"/>
      <c r="G117" s="58"/>
      <c r="H117" s="58"/>
      <c r="I117" s="1"/>
      <c r="J117" s="128"/>
      <c r="K117" s="1"/>
      <c r="L117" s="1"/>
      <c r="M117" s="1"/>
      <c r="N117" s="1"/>
    </row>
    <row r="118" spans="1:14" s="50" customFormat="1">
      <c r="A118" s="49"/>
      <c r="B118" s="49"/>
      <c r="C118" s="49"/>
      <c r="D118" s="1"/>
      <c r="E118" s="1"/>
      <c r="G118" s="58"/>
      <c r="H118" s="58"/>
      <c r="I118" s="1"/>
      <c r="J118" s="128"/>
      <c r="K118" s="1"/>
      <c r="L118" s="1"/>
      <c r="M118" s="1"/>
      <c r="N118" s="1"/>
    </row>
    <row r="119" spans="1:14" s="50" customFormat="1">
      <c r="A119" s="49"/>
      <c r="B119" s="49"/>
      <c r="C119" s="49"/>
      <c r="D119" s="1"/>
      <c r="E119" s="1"/>
      <c r="G119" s="58"/>
      <c r="H119" s="58"/>
      <c r="I119" s="1"/>
      <c r="J119" s="128"/>
      <c r="K119" s="1"/>
      <c r="L119" s="1"/>
      <c r="M119" s="1"/>
      <c r="N119" s="1"/>
    </row>
    <row r="120" spans="1:14" s="50" customFormat="1">
      <c r="A120" s="49"/>
      <c r="B120" s="49"/>
      <c r="C120" s="49"/>
      <c r="D120" s="1"/>
      <c r="E120" s="1"/>
      <c r="G120" s="58"/>
      <c r="H120" s="58"/>
      <c r="I120" s="1"/>
      <c r="J120" s="128"/>
      <c r="K120" s="1"/>
      <c r="L120" s="1"/>
      <c r="M120" s="1"/>
      <c r="N120" s="1"/>
    </row>
    <row r="121" spans="1:14" s="50" customFormat="1">
      <c r="A121" s="49"/>
      <c r="B121" s="49"/>
      <c r="C121" s="49"/>
      <c r="D121" s="1"/>
      <c r="E121" s="1"/>
      <c r="G121" s="58"/>
      <c r="H121" s="58"/>
      <c r="I121" s="1"/>
      <c r="J121" s="128"/>
      <c r="K121" s="1"/>
      <c r="L121" s="1"/>
      <c r="M121" s="1"/>
      <c r="N121" s="1"/>
    </row>
    <row r="122" spans="1:14" s="50" customFormat="1">
      <c r="A122" s="49"/>
      <c r="B122" s="49"/>
      <c r="C122" s="49"/>
      <c r="D122" s="1"/>
      <c r="E122" s="1"/>
      <c r="G122" s="58"/>
      <c r="H122" s="58"/>
      <c r="I122" s="1"/>
      <c r="J122" s="128"/>
      <c r="K122" s="1"/>
      <c r="L122" s="1"/>
      <c r="M122" s="1"/>
      <c r="N122" s="1"/>
    </row>
    <row r="123" spans="1:14" s="50" customFormat="1">
      <c r="A123" s="49"/>
      <c r="B123" s="49"/>
      <c r="C123" s="49"/>
      <c r="D123" s="1"/>
      <c r="E123" s="1"/>
      <c r="G123" s="58"/>
      <c r="H123" s="58"/>
      <c r="I123" s="1"/>
      <c r="J123" s="128"/>
      <c r="K123" s="1"/>
      <c r="L123" s="1"/>
      <c r="M123" s="1"/>
      <c r="N123" s="1"/>
    </row>
    <row r="124" spans="1:14" s="50" customFormat="1">
      <c r="A124" s="49"/>
      <c r="B124" s="49"/>
      <c r="C124" s="49"/>
      <c r="D124" s="1"/>
      <c r="E124" s="56"/>
      <c r="G124" s="58"/>
      <c r="H124" s="58"/>
      <c r="I124" s="1"/>
      <c r="J124" s="128"/>
      <c r="K124" s="1"/>
      <c r="L124" s="1"/>
      <c r="M124" s="1"/>
      <c r="N124" s="1"/>
    </row>
    <row r="125" spans="1:14" s="50" customFormat="1">
      <c r="A125" s="49"/>
      <c r="B125" s="49"/>
      <c r="C125" s="49"/>
      <c r="D125" s="1"/>
      <c r="E125" s="56"/>
      <c r="G125" s="58"/>
      <c r="H125" s="58"/>
      <c r="I125" s="1"/>
      <c r="J125" s="128"/>
      <c r="K125" s="1"/>
      <c r="L125" s="1"/>
      <c r="M125" s="1"/>
      <c r="N125" s="1"/>
    </row>
    <row r="126" spans="1:14" s="50" customFormat="1">
      <c r="A126" s="49"/>
      <c r="B126" s="49"/>
      <c r="C126" s="49"/>
      <c r="D126" s="1"/>
      <c r="E126" s="56"/>
      <c r="G126" s="58"/>
      <c r="H126" s="58"/>
      <c r="I126" s="1"/>
      <c r="J126" s="128"/>
      <c r="K126" s="1"/>
      <c r="L126" s="1"/>
      <c r="M126" s="1"/>
      <c r="N126" s="1"/>
    </row>
    <row r="127" spans="1:14" s="50" customFormat="1">
      <c r="A127" s="49"/>
      <c r="B127" s="49"/>
      <c r="C127" s="49"/>
      <c r="D127" s="16"/>
      <c r="E127" s="54"/>
      <c r="G127" s="58"/>
      <c r="H127" s="58"/>
      <c r="I127" s="1"/>
      <c r="J127" s="128"/>
      <c r="K127" s="1"/>
      <c r="L127" s="1"/>
      <c r="M127" s="1"/>
      <c r="N127" s="1"/>
    </row>
    <row r="128" spans="1:14" s="50" customFormat="1">
      <c r="A128" s="49"/>
      <c r="B128" s="49"/>
      <c r="C128" s="49"/>
      <c r="D128" s="16"/>
      <c r="E128" s="54"/>
      <c r="G128" s="58"/>
      <c r="H128" s="58"/>
      <c r="I128" s="1"/>
      <c r="J128" s="128"/>
      <c r="K128" s="1"/>
      <c r="L128" s="1"/>
      <c r="M128" s="1"/>
      <c r="N128" s="1"/>
    </row>
    <row r="129" spans="4:8">
      <c r="D129" s="57"/>
      <c r="E129" s="63"/>
    </row>
    <row r="130" spans="4:8">
      <c r="D130" s="1"/>
      <c r="E130" s="1"/>
    </row>
    <row r="131" spans="4:8">
      <c r="D131" s="1"/>
      <c r="E131" s="59"/>
    </row>
    <row r="132" spans="4:8">
      <c r="D132" s="1"/>
      <c r="E132" s="61"/>
    </row>
    <row r="133" spans="4:8">
      <c r="D133" s="1"/>
      <c r="E133" s="61"/>
    </row>
    <row r="134" spans="4:8">
      <c r="D134" s="1"/>
      <c r="E134" s="1"/>
      <c r="G134" s="50"/>
      <c r="H134" s="50"/>
    </row>
    <row r="135" spans="4:8">
      <c r="D135" s="1"/>
      <c r="E135" s="1"/>
      <c r="G135" s="50"/>
      <c r="H135" s="50"/>
    </row>
  </sheetData>
  <mergeCells count="13">
    <mergeCell ref="A104:D104"/>
    <mergeCell ref="A106:H106"/>
    <mergeCell ref="B100:C100"/>
    <mergeCell ref="D100:G100"/>
    <mergeCell ref="B101:C101"/>
    <mergeCell ref="D101:G101"/>
    <mergeCell ref="B102:C102"/>
    <mergeCell ref="D102:G102"/>
    <mergeCell ref="A2:A3"/>
    <mergeCell ref="B2:B3"/>
    <mergeCell ref="C2:C3"/>
    <mergeCell ref="D2:D3"/>
    <mergeCell ref="E2:F2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501D2-858F-4626-AE8C-2186304E753B}">
  <dimension ref="A1:N87"/>
  <sheetViews>
    <sheetView zoomScaleNormal="100" zoomScaleSheetLayoutView="100" workbookViewId="0">
      <selection activeCell="A58" sqref="A58:H58"/>
    </sheetView>
  </sheetViews>
  <sheetFormatPr defaultColWidth="6.25" defaultRowHeight="12"/>
  <cols>
    <col min="1" max="1" width="4.625" style="49" customWidth="1"/>
    <col min="2" max="3" width="9.625" style="49" customWidth="1"/>
    <col min="4" max="4" width="51.875" style="55" customWidth="1"/>
    <col min="5" max="5" width="6.625" style="49" customWidth="1"/>
    <col min="6" max="6" width="8.625" style="50" customWidth="1"/>
    <col min="7" max="7" width="8.875" style="58" customWidth="1"/>
    <col min="8" max="8" width="11.875" style="58" customWidth="1"/>
    <col min="9" max="9" width="8" style="1" customWidth="1"/>
    <col min="10" max="10" width="7.875" style="128" customWidth="1"/>
    <col min="11" max="11" width="9.75" style="1" customWidth="1"/>
    <col min="12" max="13" width="8" style="1" customWidth="1"/>
    <col min="14" max="14" width="9.875" style="1" customWidth="1"/>
    <col min="15" max="16" width="8" style="1" customWidth="1"/>
    <col min="17" max="17" width="9.375" style="1" customWidth="1"/>
    <col min="18" max="222" width="8" style="1" customWidth="1"/>
    <col min="223" max="223" width="7.375" style="1" bestFit="1" customWidth="1"/>
    <col min="224" max="224" width="14.25" style="1" customWidth="1"/>
    <col min="225" max="225" width="12" style="1" customWidth="1"/>
    <col min="226" max="226" width="36.75" style="1" customWidth="1"/>
    <col min="227" max="16384" width="6.25" style="1"/>
  </cols>
  <sheetData>
    <row r="1" spans="1:14" ht="344.25" customHeight="1" thickBot="1">
      <c r="A1" s="135"/>
      <c r="B1" s="136"/>
      <c r="C1" s="136"/>
      <c r="D1" s="136"/>
      <c r="E1" s="217"/>
      <c r="F1" s="262"/>
      <c r="G1" s="262"/>
      <c r="H1" s="137"/>
    </row>
    <row r="2" spans="1:14" s="4" customFormat="1">
      <c r="A2" s="330" t="s">
        <v>0</v>
      </c>
      <c r="B2" s="332" t="s">
        <v>1</v>
      </c>
      <c r="C2" s="332" t="s">
        <v>2</v>
      </c>
      <c r="D2" s="332" t="s">
        <v>3</v>
      </c>
      <c r="E2" s="334" t="s">
        <v>4</v>
      </c>
      <c r="F2" s="335"/>
      <c r="G2" s="2" t="s">
        <v>5</v>
      </c>
      <c r="H2" s="3" t="s">
        <v>6</v>
      </c>
      <c r="J2" s="129"/>
    </row>
    <row r="3" spans="1:14" s="4" customFormat="1" ht="37.5" customHeight="1">
      <c r="A3" s="331"/>
      <c r="B3" s="333"/>
      <c r="C3" s="333"/>
      <c r="D3" s="333"/>
      <c r="E3" s="5" t="s">
        <v>7</v>
      </c>
      <c r="F3" s="6" t="s">
        <v>8</v>
      </c>
      <c r="G3" s="5" t="s">
        <v>9</v>
      </c>
      <c r="H3" s="7" t="s">
        <v>9</v>
      </c>
      <c r="J3" s="129"/>
    </row>
    <row r="4" spans="1:14" s="4" customFormat="1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9">
        <v>8</v>
      </c>
      <c r="J4" s="129"/>
    </row>
    <row r="5" spans="1:14" s="16" customFormat="1" ht="15" customHeight="1">
      <c r="A5" s="10" t="s">
        <v>10</v>
      </c>
      <c r="B5" s="11" t="s">
        <v>265</v>
      </c>
      <c r="C5" s="11" t="s">
        <v>266</v>
      </c>
      <c r="D5" s="12" t="s">
        <v>351</v>
      </c>
      <c r="E5" s="13"/>
      <c r="F5" s="14"/>
      <c r="G5" s="98"/>
      <c r="H5" s="15"/>
      <c r="J5" s="130"/>
    </row>
    <row r="6" spans="1:14" s="16" customFormat="1" ht="15" customHeight="1">
      <c r="A6" s="10" t="s">
        <v>10</v>
      </c>
      <c r="B6" s="17"/>
      <c r="C6" s="11" t="s">
        <v>266</v>
      </c>
      <c r="D6" s="18" t="s">
        <v>352</v>
      </c>
      <c r="E6" s="13"/>
      <c r="F6" s="14"/>
      <c r="G6" s="98"/>
      <c r="H6" s="15"/>
      <c r="J6" s="130"/>
    </row>
    <row r="7" spans="1:14" ht="38.25">
      <c r="A7" s="19">
        <v>1</v>
      </c>
      <c r="B7" s="20"/>
      <c r="C7" s="20"/>
      <c r="D7" s="209" t="s">
        <v>334</v>
      </c>
      <c r="E7" s="210" t="s">
        <v>24</v>
      </c>
      <c r="F7" s="252">
        <v>285</v>
      </c>
      <c r="G7" s="251">
        <v>0</v>
      </c>
      <c r="H7" s="239">
        <f>F7*G7</f>
        <v>0</v>
      </c>
    </row>
    <row r="8" spans="1:14" ht="15" customHeight="1">
      <c r="A8" s="33" t="s">
        <v>10</v>
      </c>
      <c r="B8" s="34"/>
      <c r="C8" s="34"/>
      <c r="D8" s="35" t="s">
        <v>335</v>
      </c>
      <c r="E8" s="36"/>
      <c r="F8" s="37"/>
      <c r="G8" s="133"/>
      <c r="H8" s="227">
        <f>H7</f>
        <v>0</v>
      </c>
    </row>
    <row r="9" spans="1:14" ht="15" customHeight="1">
      <c r="A9" s="10" t="s">
        <v>10</v>
      </c>
      <c r="B9" s="11"/>
      <c r="C9" s="11" t="s">
        <v>266</v>
      </c>
      <c r="D9" s="18" t="s">
        <v>336</v>
      </c>
      <c r="E9" s="13"/>
      <c r="F9" s="198"/>
      <c r="G9" s="164"/>
      <c r="H9" s="213"/>
    </row>
    <row r="10" spans="1:14" ht="25.5">
      <c r="A10" s="28">
        <f>A7+1</f>
        <v>2</v>
      </c>
      <c r="B10" s="20"/>
      <c r="C10" s="20"/>
      <c r="D10" s="209" t="s">
        <v>337</v>
      </c>
      <c r="E10" s="210" t="s">
        <v>24</v>
      </c>
      <c r="F10" s="255">
        <v>208</v>
      </c>
      <c r="G10" s="250">
        <v>0</v>
      </c>
      <c r="H10" s="239">
        <f>F10*G10</f>
        <v>0</v>
      </c>
    </row>
    <row r="11" spans="1:14" ht="25.5">
      <c r="A11" s="28">
        <f>A10+1</f>
        <v>3</v>
      </c>
      <c r="B11" s="17"/>
      <c r="C11" s="17"/>
      <c r="D11" s="209" t="s">
        <v>338</v>
      </c>
      <c r="E11" s="210" t="s">
        <v>24</v>
      </c>
      <c r="F11" s="255">
        <v>105</v>
      </c>
      <c r="G11" s="250">
        <v>0</v>
      </c>
      <c r="H11" s="239">
        <f t="shared" ref="H11:H50" si="0">F11*G11</f>
        <v>0</v>
      </c>
    </row>
    <row r="12" spans="1:14" ht="51">
      <c r="A12" s="28">
        <f t="shared" ref="A12:A50" si="1">A11+1</f>
        <v>4</v>
      </c>
      <c r="B12" s="20"/>
      <c r="C12" s="20"/>
      <c r="D12" s="209" t="s">
        <v>339</v>
      </c>
      <c r="E12" s="210" t="s">
        <v>233</v>
      </c>
      <c r="F12" s="253">
        <v>1</v>
      </c>
      <c r="G12" s="250">
        <v>0</v>
      </c>
      <c r="H12" s="239">
        <f t="shared" si="0"/>
        <v>0</v>
      </c>
    </row>
    <row r="13" spans="1:14" s="128" customFormat="1" ht="38.25">
      <c r="A13" s="28">
        <f t="shared" si="1"/>
        <v>5</v>
      </c>
      <c r="B13" s="17"/>
      <c r="C13" s="17"/>
      <c r="D13" s="209" t="s">
        <v>311</v>
      </c>
      <c r="E13" s="210" t="s">
        <v>18</v>
      </c>
      <c r="F13" s="253">
        <v>2</v>
      </c>
      <c r="G13" s="250">
        <v>0</v>
      </c>
      <c r="H13" s="239">
        <f t="shared" si="0"/>
        <v>0</v>
      </c>
      <c r="I13" s="1"/>
      <c r="K13" s="1"/>
      <c r="L13" s="1"/>
      <c r="M13" s="1"/>
      <c r="N13" s="1"/>
    </row>
    <row r="14" spans="1:14" s="128" customFormat="1" ht="51">
      <c r="A14" s="28">
        <f t="shared" si="1"/>
        <v>6</v>
      </c>
      <c r="B14" s="17"/>
      <c r="C14" s="17"/>
      <c r="D14" s="209" t="s">
        <v>340</v>
      </c>
      <c r="E14" s="210" t="s">
        <v>18</v>
      </c>
      <c r="F14" s="253">
        <v>1</v>
      </c>
      <c r="G14" s="250">
        <v>0</v>
      </c>
      <c r="H14" s="239">
        <f t="shared" si="0"/>
        <v>0</v>
      </c>
      <c r="I14" s="1"/>
      <c r="K14" s="1"/>
      <c r="L14" s="1"/>
      <c r="M14" s="1"/>
      <c r="N14" s="1"/>
    </row>
    <row r="15" spans="1:14" s="128" customFormat="1" ht="14.25">
      <c r="A15" s="28">
        <f t="shared" si="1"/>
        <v>7</v>
      </c>
      <c r="B15" s="17"/>
      <c r="C15" s="214"/>
      <c r="D15" s="209" t="s">
        <v>267</v>
      </c>
      <c r="E15" s="212" t="s">
        <v>308</v>
      </c>
      <c r="F15" s="255">
        <v>270.94400000000002</v>
      </c>
      <c r="G15" s="250">
        <v>0</v>
      </c>
      <c r="H15" s="239">
        <f t="shared" si="0"/>
        <v>0</v>
      </c>
      <c r="I15" s="1"/>
      <c r="K15" s="1"/>
      <c r="L15" s="1"/>
      <c r="M15" s="1"/>
      <c r="N15" s="1"/>
    </row>
    <row r="16" spans="1:14" s="128" customFormat="1" ht="14.25">
      <c r="A16" s="28">
        <f t="shared" si="1"/>
        <v>8</v>
      </c>
      <c r="B16" s="17"/>
      <c r="C16" s="17"/>
      <c r="D16" s="209" t="s">
        <v>268</v>
      </c>
      <c r="E16" s="212" t="s">
        <v>308</v>
      </c>
      <c r="F16" s="255">
        <v>246.08</v>
      </c>
      <c r="G16" s="250">
        <v>0</v>
      </c>
      <c r="H16" s="239">
        <f t="shared" si="0"/>
        <v>0</v>
      </c>
      <c r="I16" s="1"/>
      <c r="K16" s="1"/>
      <c r="L16" s="1"/>
      <c r="M16" s="1"/>
      <c r="N16" s="1"/>
    </row>
    <row r="17" spans="1:14" s="128" customFormat="1" ht="25.5">
      <c r="A17" s="28">
        <f t="shared" si="1"/>
        <v>9</v>
      </c>
      <c r="B17" s="20"/>
      <c r="C17" s="20"/>
      <c r="D17" s="209" t="s">
        <v>269</v>
      </c>
      <c r="E17" s="212" t="s">
        <v>308</v>
      </c>
      <c r="F17" s="255">
        <v>24.864000000000001</v>
      </c>
      <c r="G17" s="250">
        <v>0</v>
      </c>
      <c r="H17" s="239">
        <f t="shared" si="0"/>
        <v>0</v>
      </c>
      <c r="I17" s="1"/>
      <c r="K17" s="1"/>
      <c r="L17" s="1"/>
      <c r="M17" s="1"/>
      <c r="N17" s="1"/>
    </row>
    <row r="18" spans="1:14" s="128" customFormat="1" ht="25.5">
      <c r="A18" s="28">
        <f t="shared" si="1"/>
        <v>10</v>
      </c>
      <c r="B18" s="20"/>
      <c r="C18" s="20"/>
      <c r="D18" s="209" t="s">
        <v>270</v>
      </c>
      <c r="E18" s="212" t="s">
        <v>308</v>
      </c>
      <c r="F18" s="255">
        <v>24.864000000000001</v>
      </c>
      <c r="G18" s="250">
        <v>0</v>
      </c>
      <c r="H18" s="239">
        <f t="shared" si="0"/>
        <v>0</v>
      </c>
      <c r="I18" s="1"/>
      <c r="K18" s="1"/>
      <c r="L18" s="1"/>
      <c r="M18" s="1"/>
      <c r="N18" s="1"/>
    </row>
    <row r="19" spans="1:14" s="128" customFormat="1" ht="38.25">
      <c r="A19" s="28">
        <f t="shared" si="1"/>
        <v>11</v>
      </c>
      <c r="B19" s="20"/>
      <c r="C19" s="20"/>
      <c r="D19" s="209" t="s">
        <v>271</v>
      </c>
      <c r="E19" s="212" t="s">
        <v>308</v>
      </c>
      <c r="F19" s="255">
        <v>24.864000000000001</v>
      </c>
      <c r="G19" s="250">
        <v>0</v>
      </c>
      <c r="H19" s="239">
        <f t="shared" si="0"/>
        <v>0</v>
      </c>
      <c r="I19" s="1"/>
      <c r="K19" s="1"/>
      <c r="L19" s="1"/>
      <c r="M19" s="1"/>
      <c r="N19" s="1"/>
    </row>
    <row r="20" spans="1:14" s="128" customFormat="1" ht="38.25">
      <c r="A20" s="28">
        <f t="shared" si="1"/>
        <v>12</v>
      </c>
      <c r="B20" s="20"/>
      <c r="C20" s="20"/>
      <c r="D20" s="209" t="s">
        <v>272</v>
      </c>
      <c r="E20" s="212" t="s">
        <v>308</v>
      </c>
      <c r="F20" s="255">
        <v>24.864000000000001</v>
      </c>
      <c r="G20" s="250">
        <v>0</v>
      </c>
      <c r="H20" s="239">
        <f t="shared" si="0"/>
        <v>0</v>
      </c>
      <c r="I20" s="1"/>
      <c r="K20" s="1"/>
      <c r="L20" s="1"/>
      <c r="M20" s="1"/>
      <c r="N20" s="1"/>
    </row>
    <row r="21" spans="1:14" s="128" customFormat="1" ht="25.5">
      <c r="A21" s="28">
        <f t="shared" si="1"/>
        <v>13</v>
      </c>
      <c r="B21" s="20"/>
      <c r="C21" s="17"/>
      <c r="D21" s="209" t="s">
        <v>273</v>
      </c>
      <c r="E21" s="210" t="s">
        <v>24</v>
      </c>
      <c r="F21" s="255">
        <v>961</v>
      </c>
      <c r="G21" s="250">
        <v>0</v>
      </c>
      <c r="H21" s="239">
        <f t="shared" si="0"/>
        <v>0</v>
      </c>
      <c r="I21" s="1"/>
      <c r="K21" s="1"/>
      <c r="L21" s="1"/>
      <c r="M21" s="1"/>
      <c r="N21" s="1"/>
    </row>
    <row r="22" spans="1:14" s="128" customFormat="1" ht="25.5">
      <c r="A22" s="28">
        <f t="shared" si="1"/>
        <v>14</v>
      </c>
      <c r="B22" s="20"/>
      <c r="C22" s="20"/>
      <c r="D22" s="209" t="s">
        <v>274</v>
      </c>
      <c r="E22" s="210" t="s">
        <v>24</v>
      </c>
      <c r="F22" s="255">
        <v>77</v>
      </c>
      <c r="G22" s="250">
        <v>0</v>
      </c>
      <c r="H22" s="239">
        <f t="shared" si="0"/>
        <v>0</v>
      </c>
      <c r="K22" s="1"/>
      <c r="L22" s="1"/>
      <c r="M22" s="1"/>
      <c r="N22" s="1"/>
    </row>
    <row r="23" spans="1:14" s="128" customFormat="1" ht="25.5">
      <c r="A23" s="28">
        <f t="shared" si="1"/>
        <v>15</v>
      </c>
      <c r="B23" s="20"/>
      <c r="C23" s="20"/>
      <c r="D23" s="209" t="s">
        <v>275</v>
      </c>
      <c r="E23" s="210" t="s">
        <v>24</v>
      </c>
      <c r="F23" s="255">
        <v>769</v>
      </c>
      <c r="G23" s="250">
        <v>0</v>
      </c>
      <c r="H23" s="239">
        <f t="shared" si="0"/>
        <v>0</v>
      </c>
      <c r="K23" s="1"/>
      <c r="L23" s="1"/>
      <c r="M23" s="1"/>
      <c r="N23" s="1"/>
    </row>
    <row r="24" spans="1:14" s="128" customFormat="1" ht="25.5">
      <c r="A24" s="28">
        <f t="shared" si="1"/>
        <v>16</v>
      </c>
      <c r="B24" s="20"/>
      <c r="C24" s="20"/>
      <c r="D24" s="209" t="s">
        <v>278</v>
      </c>
      <c r="E24" s="210" t="s">
        <v>24</v>
      </c>
      <c r="F24" s="255">
        <v>1033</v>
      </c>
      <c r="G24" s="250">
        <v>0</v>
      </c>
      <c r="H24" s="239">
        <f t="shared" si="0"/>
        <v>0</v>
      </c>
      <c r="K24" s="1"/>
      <c r="L24" s="1"/>
      <c r="M24" s="1"/>
      <c r="N24" s="1"/>
    </row>
    <row r="25" spans="1:14" s="128" customFormat="1" ht="38.25">
      <c r="A25" s="28">
        <f t="shared" si="1"/>
        <v>17</v>
      </c>
      <c r="B25" s="20"/>
      <c r="C25" s="20"/>
      <c r="D25" s="209" t="s">
        <v>280</v>
      </c>
      <c r="E25" s="210" t="s">
        <v>18</v>
      </c>
      <c r="F25" s="253">
        <v>48</v>
      </c>
      <c r="G25" s="250">
        <v>0</v>
      </c>
      <c r="H25" s="239">
        <f t="shared" si="0"/>
        <v>0</v>
      </c>
      <c r="I25" s="1"/>
      <c r="K25" s="1"/>
      <c r="L25" s="1"/>
      <c r="M25" s="1"/>
      <c r="N25" s="1"/>
    </row>
    <row r="26" spans="1:14" s="128" customFormat="1" ht="76.5">
      <c r="A26" s="28">
        <f t="shared" si="1"/>
        <v>18</v>
      </c>
      <c r="B26" s="20"/>
      <c r="C26" s="17"/>
      <c r="D26" s="209" t="s">
        <v>341</v>
      </c>
      <c r="E26" s="210" t="s">
        <v>18</v>
      </c>
      <c r="F26" s="253">
        <v>1</v>
      </c>
      <c r="G26" s="250">
        <v>0</v>
      </c>
      <c r="H26" s="239">
        <f t="shared" si="0"/>
        <v>0</v>
      </c>
      <c r="I26" s="1"/>
      <c r="K26" s="1"/>
      <c r="L26" s="1"/>
      <c r="M26" s="1"/>
      <c r="N26" s="1"/>
    </row>
    <row r="27" spans="1:14" s="128" customFormat="1" ht="63.75">
      <c r="A27" s="28">
        <f t="shared" si="1"/>
        <v>19</v>
      </c>
      <c r="B27" s="20"/>
      <c r="C27" s="17"/>
      <c r="D27" s="209" t="s">
        <v>342</v>
      </c>
      <c r="E27" s="210" t="s">
        <v>18</v>
      </c>
      <c r="F27" s="253">
        <v>18</v>
      </c>
      <c r="G27" s="250">
        <v>0</v>
      </c>
      <c r="H27" s="239">
        <f t="shared" si="0"/>
        <v>0</v>
      </c>
      <c r="I27" s="1"/>
      <c r="K27" s="1"/>
      <c r="L27" s="1"/>
      <c r="M27" s="1"/>
      <c r="N27" s="1"/>
    </row>
    <row r="28" spans="1:14" s="128" customFormat="1" ht="63.75">
      <c r="A28" s="28">
        <f t="shared" si="1"/>
        <v>20</v>
      </c>
      <c r="B28" s="20"/>
      <c r="C28" s="17"/>
      <c r="D28" s="209" t="s">
        <v>343</v>
      </c>
      <c r="E28" s="210" t="s">
        <v>18</v>
      </c>
      <c r="F28" s="253">
        <v>2</v>
      </c>
      <c r="G28" s="250">
        <v>0</v>
      </c>
      <c r="H28" s="239">
        <f t="shared" si="0"/>
        <v>0</v>
      </c>
      <c r="I28" s="1"/>
      <c r="K28" s="1"/>
      <c r="L28" s="1"/>
      <c r="M28" s="1"/>
      <c r="N28" s="1"/>
    </row>
    <row r="29" spans="1:14" ht="63.75">
      <c r="A29" s="28">
        <f t="shared" si="1"/>
        <v>21</v>
      </c>
      <c r="B29" s="20"/>
      <c r="C29" s="17"/>
      <c r="D29" s="209" t="s">
        <v>344</v>
      </c>
      <c r="E29" s="210" t="s">
        <v>18</v>
      </c>
      <c r="F29" s="253">
        <v>3</v>
      </c>
      <c r="G29" s="250">
        <v>0</v>
      </c>
      <c r="H29" s="239">
        <f t="shared" si="0"/>
        <v>0</v>
      </c>
    </row>
    <row r="30" spans="1:14" ht="38.25">
      <c r="A30" s="28">
        <f t="shared" si="1"/>
        <v>22</v>
      </c>
      <c r="B30" s="20"/>
      <c r="C30" s="17"/>
      <c r="D30" s="209" t="s">
        <v>287</v>
      </c>
      <c r="E30" s="210" t="s">
        <v>288</v>
      </c>
      <c r="F30" s="253">
        <v>28</v>
      </c>
      <c r="G30" s="250">
        <v>0</v>
      </c>
      <c r="H30" s="239">
        <f t="shared" si="0"/>
        <v>0</v>
      </c>
    </row>
    <row r="31" spans="1:14" ht="38.25">
      <c r="A31" s="28">
        <f t="shared" si="1"/>
        <v>23</v>
      </c>
      <c r="B31" s="20"/>
      <c r="C31" s="17"/>
      <c r="D31" s="209" t="s">
        <v>290</v>
      </c>
      <c r="E31" s="210" t="s">
        <v>18</v>
      </c>
      <c r="F31" s="253">
        <v>17</v>
      </c>
      <c r="G31" s="250">
        <v>0</v>
      </c>
      <c r="H31" s="239">
        <f t="shared" si="0"/>
        <v>0</v>
      </c>
    </row>
    <row r="32" spans="1:14" ht="38.25">
      <c r="A32" s="28">
        <f t="shared" si="1"/>
        <v>24</v>
      </c>
      <c r="B32" s="20"/>
      <c r="C32" s="17"/>
      <c r="D32" s="209" t="s">
        <v>345</v>
      </c>
      <c r="E32" s="210" t="s">
        <v>18</v>
      </c>
      <c r="F32" s="253">
        <v>4</v>
      </c>
      <c r="G32" s="250">
        <v>0</v>
      </c>
      <c r="H32" s="239">
        <f t="shared" si="0"/>
        <v>0</v>
      </c>
    </row>
    <row r="33" spans="1:8" ht="38.25">
      <c r="A33" s="28">
        <f t="shared" si="1"/>
        <v>25</v>
      </c>
      <c r="B33" s="20"/>
      <c r="C33" s="17"/>
      <c r="D33" s="209" t="s">
        <v>346</v>
      </c>
      <c r="E33" s="210" t="s">
        <v>18</v>
      </c>
      <c r="F33" s="253">
        <v>2</v>
      </c>
      <c r="G33" s="250">
        <v>0</v>
      </c>
      <c r="H33" s="239">
        <f t="shared" si="0"/>
        <v>0</v>
      </c>
    </row>
    <row r="34" spans="1:8" ht="38.25">
      <c r="A34" s="28">
        <f t="shared" si="1"/>
        <v>26</v>
      </c>
      <c r="B34" s="20"/>
      <c r="C34" s="17"/>
      <c r="D34" s="209" t="s">
        <v>347</v>
      </c>
      <c r="E34" s="210" t="s">
        <v>18</v>
      </c>
      <c r="F34" s="253">
        <v>5</v>
      </c>
      <c r="G34" s="250">
        <v>0</v>
      </c>
      <c r="H34" s="239">
        <f t="shared" si="0"/>
        <v>0</v>
      </c>
    </row>
    <row r="35" spans="1:8" ht="12.75">
      <c r="A35" s="28">
        <f t="shared" si="1"/>
        <v>27</v>
      </c>
      <c r="B35" s="17"/>
      <c r="C35" s="17"/>
      <c r="D35" s="209" t="s">
        <v>283</v>
      </c>
      <c r="E35" s="210" t="s">
        <v>18</v>
      </c>
      <c r="F35" s="253">
        <v>9</v>
      </c>
      <c r="G35" s="250">
        <v>0</v>
      </c>
      <c r="H35" s="239">
        <f t="shared" si="0"/>
        <v>0</v>
      </c>
    </row>
    <row r="36" spans="1:8" ht="12.75">
      <c r="A36" s="28">
        <f t="shared" si="1"/>
        <v>28</v>
      </c>
      <c r="B36" s="17"/>
      <c r="C36" s="17"/>
      <c r="D36" s="209" t="s">
        <v>348</v>
      </c>
      <c r="E36" s="210" t="s">
        <v>18</v>
      </c>
      <c r="F36" s="253">
        <v>3</v>
      </c>
      <c r="G36" s="250">
        <v>0</v>
      </c>
      <c r="H36" s="239">
        <f t="shared" si="0"/>
        <v>0</v>
      </c>
    </row>
    <row r="37" spans="1:8" ht="12.75">
      <c r="A37" s="28">
        <f t="shared" si="1"/>
        <v>29</v>
      </c>
      <c r="B37" s="17"/>
      <c r="C37" s="17"/>
      <c r="D37" s="209" t="s">
        <v>349</v>
      </c>
      <c r="E37" s="210" t="s">
        <v>18</v>
      </c>
      <c r="F37" s="253">
        <v>3</v>
      </c>
      <c r="G37" s="250">
        <v>0</v>
      </c>
      <c r="H37" s="239">
        <f t="shared" si="0"/>
        <v>0</v>
      </c>
    </row>
    <row r="38" spans="1:8" ht="12.75">
      <c r="A38" s="28">
        <f t="shared" si="1"/>
        <v>30</v>
      </c>
      <c r="B38" s="17"/>
      <c r="C38" s="17"/>
      <c r="D38" s="209" t="s">
        <v>350</v>
      </c>
      <c r="E38" s="210" t="s">
        <v>18</v>
      </c>
      <c r="F38" s="253">
        <v>3</v>
      </c>
      <c r="G38" s="250">
        <v>0</v>
      </c>
      <c r="H38" s="239">
        <f t="shared" si="0"/>
        <v>0</v>
      </c>
    </row>
    <row r="39" spans="1:8" ht="25.5">
      <c r="A39" s="28">
        <f t="shared" si="1"/>
        <v>31</v>
      </c>
      <c r="B39" s="17"/>
      <c r="C39" s="17"/>
      <c r="D39" s="209" t="s">
        <v>292</v>
      </c>
      <c r="E39" s="210" t="s">
        <v>24</v>
      </c>
      <c r="F39" s="255">
        <v>851</v>
      </c>
      <c r="G39" s="250">
        <v>0</v>
      </c>
      <c r="H39" s="239">
        <f t="shared" si="0"/>
        <v>0</v>
      </c>
    </row>
    <row r="40" spans="1:8" ht="25.5">
      <c r="A40" s="28">
        <f t="shared" si="1"/>
        <v>32</v>
      </c>
      <c r="B40" s="17"/>
      <c r="C40" s="215"/>
      <c r="D40" s="209" t="s">
        <v>293</v>
      </c>
      <c r="E40" s="210" t="s">
        <v>24</v>
      </c>
      <c r="F40" s="255">
        <v>72</v>
      </c>
      <c r="G40" s="250">
        <v>0</v>
      </c>
      <c r="H40" s="239">
        <f t="shared" si="0"/>
        <v>0</v>
      </c>
    </row>
    <row r="41" spans="1:8" ht="25.5">
      <c r="A41" s="28">
        <f t="shared" si="1"/>
        <v>33</v>
      </c>
      <c r="B41" s="17"/>
      <c r="C41" s="17"/>
      <c r="D41" s="209" t="s">
        <v>294</v>
      </c>
      <c r="E41" s="210" t="s">
        <v>18</v>
      </c>
      <c r="F41" s="253">
        <v>12</v>
      </c>
      <c r="G41" s="250">
        <v>0</v>
      </c>
      <c r="H41" s="239">
        <f t="shared" si="0"/>
        <v>0</v>
      </c>
    </row>
    <row r="42" spans="1:8" ht="25.5">
      <c r="A42" s="28">
        <f t="shared" si="1"/>
        <v>34</v>
      </c>
      <c r="B42" s="17"/>
      <c r="C42" s="17"/>
      <c r="D42" s="209" t="s">
        <v>295</v>
      </c>
      <c r="E42" s="210" t="s">
        <v>18</v>
      </c>
      <c r="F42" s="253">
        <v>36</v>
      </c>
      <c r="G42" s="250">
        <v>0</v>
      </c>
      <c r="H42" s="239">
        <f t="shared" si="0"/>
        <v>0</v>
      </c>
    </row>
    <row r="43" spans="1:8" ht="25.5">
      <c r="A43" s="28">
        <f t="shared" si="1"/>
        <v>35</v>
      </c>
      <c r="B43" s="17"/>
      <c r="C43" s="17"/>
      <c r="D43" s="209" t="s">
        <v>296</v>
      </c>
      <c r="E43" s="210" t="s">
        <v>18</v>
      </c>
      <c r="F43" s="253">
        <v>30</v>
      </c>
      <c r="G43" s="250">
        <v>0</v>
      </c>
      <c r="H43" s="239">
        <f t="shared" si="0"/>
        <v>0</v>
      </c>
    </row>
    <row r="44" spans="1:8" ht="25.5">
      <c r="A44" s="28">
        <f t="shared" si="1"/>
        <v>36</v>
      </c>
      <c r="B44" s="17"/>
      <c r="C44" s="17"/>
      <c r="D44" s="209" t="s">
        <v>297</v>
      </c>
      <c r="E44" s="210" t="s">
        <v>18</v>
      </c>
      <c r="F44" s="253">
        <v>25</v>
      </c>
      <c r="G44" s="250">
        <v>0</v>
      </c>
      <c r="H44" s="239">
        <f t="shared" si="0"/>
        <v>0</v>
      </c>
    </row>
    <row r="45" spans="1:8" ht="25.5">
      <c r="A45" s="28">
        <f t="shared" si="1"/>
        <v>37</v>
      </c>
      <c r="B45" s="17"/>
      <c r="C45" s="17"/>
      <c r="D45" s="209" t="s">
        <v>298</v>
      </c>
      <c r="E45" s="210" t="s">
        <v>299</v>
      </c>
      <c r="F45" s="253">
        <v>28</v>
      </c>
      <c r="G45" s="250">
        <v>0</v>
      </c>
      <c r="H45" s="239">
        <f t="shared" si="0"/>
        <v>0</v>
      </c>
    </row>
    <row r="46" spans="1:8" ht="12.75">
      <c r="A46" s="28">
        <f t="shared" si="1"/>
        <v>38</v>
      </c>
      <c r="B46" s="17"/>
      <c r="C46" s="48"/>
      <c r="D46" s="209" t="s">
        <v>300</v>
      </c>
      <c r="E46" s="210" t="s">
        <v>301</v>
      </c>
      <c r="F46" s="253">
        <v>26</v>
      </c>
      <c r="G46" s="250">
        <v>0</v>
      </c>
      <c r="H46" s="239">
        <f t="shared" si="0"/>
        <v>0</v>
      </c>
    </row>
    <row r="47" spans="1:8" ht="25.5">
      <c r="A47" s="28">
        <f t="shared" si="1"/>
        <v>39</v>
      </c>
      <c r="B47" s="17"/>
      <c r="C47" s="48"/>
      <c r="D47" s="209" t="s">
        <v>302</v>
      </c>
      <c r="E47" s="210" t="s">
        <v>18</v>
      </c>
      <c r="F47" s="253">
        <v>3</v>
      </c>
      <c r="G47" s="250">
        <v>0</v>
      </c>
      <c r="H47" s="239">
        <f t="shared" si="0"/>
        <v>0</v>
      </c>
    </row>
    <row r="48" spans="1:8" ht="25.5">
      <c r="A48" s="28">
        <f t="shared" si="1"/>
        <v>40</v>
      </c>
      <c r="B48" s="17"/>
      <c r="C48" s="48"/>
      <c r="D48" s="209" t="s">
        <v>303</v>
      </c>
      <c r="E48" s="210" t="s">
        <v>18</v>
      </c>
      <c r="F48" s="253">
        <v>28</v>
      </c>
      <c r="G48" s="250">
        <v>0</v>
      </c>
      <c r="H48" s="239">
        <f t="shared" si="0"/>
        <v>0</v>
      </c>
    </row>
    <row r="49" spans="1:8" ht="12.75">
      <c r="A49" s="28">
        <f t="shared" si="1"/>
        <v>41</v>
      </c>
      <c r="B49" s="17"/>
      <c r="C49" s="48"/>
      <c r="D49" s="209" t="s">
        <v>304</v>
      </c>
      <c r="E49" s="210" t="s">
        <v>18</v>
      </c>
      <c r="F49" s="253">
        <v>31</v>
      </c>
      <c r="G49" s="250">
        <v>0</v>
      </c>
      <c r="H49" s="239">
        <f t="shared" si="0"/>
        <v>0</v>
      </c>
    </row>
    <row r="50" spans="1:8" ht="63.75">
      <c r="A50" s="28">
        <f t="shared" si="1"/>
        <v>42</v>
      </c>
      <c r="B50" s="17"/>
      <c r="C50" s="48"/>
      <c r="D50" s="209" t="s">
        <v>306</v>
      </c>
      <c r="E50" s="210" t="s">
        <v>307</v>
      </c>
      <c r="F50" s="253">
        <v>3</v>
      </c>
      <c r="G50" s="250">
        <v>0</v>
      </c>
      <c r="H50" s="239">
        <f t="shared" si="0"/>
        <v>0</v>
      </c>
    </row>
    <row r="51" spans="1:8">
      <c r="A51" s="53" t="s">
        <v>10</v>
      </c>
      <c r="B51" s="34"/>
      <c r="C51" s="34"/>
      <c r="D51" s="35" t="s">
        <v>111</v>
      </c>
      <c r="E51" s="36"/>
      <c r="F51" s="123"/>
      <c r="G51" s="38"/>
      <c r="H51" s="39">
        <f>SUM(H10:H50)</f>
        <v>0</v>
      </c>
    </row>
    <row r="52" spans="1:8">
      <c r="A52" s="109" t="s">
        <v>10</v>
      </c>
      <c r="B52" s="326"/>
      <c r="C52" s="326"/>
      <c r="D52" s="322" t="s">
        <v>113</v>
      </c>
      <c r="E52" s="322"/>
      <c r="F52" s="322"/>
      <c r="G52" s="323"/>
      <c r="H52" s="179">
        <f>H51+H8</f>
        <v>0</v>
      </c>
    </row>
    <row r="53" spans="1:8">
      <c r="A53" s="109" t="s">
        <v>10</v>
      </c>
      <c r="B53" s="326"/>
      <c r="C53" s="326"/>
      <c r="D53" s="322" t="s">
        <v>69</v>
      </c>
      <c r="E53" s="322"/>
      <c r="F53" s="322"/>
      <c r="G53" s="323"/>
      <c r="H53" s="180">
        <f>H52*0.23</f>
        <v>0</v>
      </c>
    </row>
    <row r="54" spans="1:8" ht="12.75" thickBot="1">
      <c r="A54" s="110" t="s">
        <v>10</v>
      </c>
      <c r="B54" s="327"/>
      <c r="C54" s="327"/>
      <c r="D54" s="324" t="s">
        <v>134</v>
      </c>
      <c r="E54" s="324"/>
      <c r="F54" s="324"/>
      <c r="G54" s="325"/>
      <c r="H54" s="181">
        <f>H52+H53</f>
        <v>0</v>
      </c>
    </row>
    <row r="55" spans="1:8">
      <c r="A55" s="138"/>
      <c r="B55" s="54"/>
      <c r="C55" s="54"/>
      <c r="F55" s="56"/>
      <c r="G55" s="52"/>
      <c r="H55" s="139"/>
    </row>
    <row r="56" spans="1:8">
      <c r="A56" s="328" t="s">
        <v>94</v>
      </c>
      <c r="B56" s="329"/>
      <c r="C56" s="329"/>
      <c r="D56" s="329"/>
      <c r="G56" s="50"/>
      <c r="H56" s="140"/>
    </row>
    <row r="57" spans="1:8">
      <c r="A57" s="141"/>
      <c r="B57" s="1"/>
      <c r="C57" s="59"/>
      <c r="G57" s="50"/>
      <c r="H57" s="142"/>
    </row>
    <row r="58" spans="1:8">
      <c r="A58" s="313"/>
      <c r="B58" s="314"/>
      <c r="C58" s="314"/>
      <c r="D58" s="314"/>
      <c r="E58" s="314"/>
      <c r="F58" s="314"/>
      <c r="G58" s="314"/>
      <c r="H58" s="315"/>
    </row>
    <row r="59" spans="1:8" ht="12.75" thickBot="1">
      <c r="A59" s="143"/>
      <c r="B59" s="144"/>
      <c r="C59" s="145"/>
      <c r="D59" s="144"/>
      <c r="E59" s="146"/>
      <c r="F59" s="147"/>
      <c r="G59" s="147"/>
      <c r="H59" s="148"/>
    </row>
    <row r="60" spans="1:8">
      <c r="D60" s="59"/>
      <c r="E60" s="61"/>
    </row>
    <row r="61" spans="1:8">
      <c r="D61" s="49"/>
      <c r="E61" s="222"/>
    </row>
    <row r="62" spans="1:8">
      <c r="D62" s="1"/>
      <c r="E62" s="59"/>
    </row>
    <row r="63" spans="1:8">
      <c r="D63" s="1"/>
      <c r="E63" s="59"/>
    </row>
    <row r="64" spans="1:8">
      <c r="D64" s="1"/>
      <c r="E64" s="59"/>
    </row>
    <row r="65" spans="1:14" s="50" customFormat="1">
      <c r="A65" s="49"/>
      <c r="B65" s="49"/>
      <c r="C65" s="49"/>
      <c r="D65" s="1"/>
      <c r="E65" s="59"/>
      <c r="G65" s="58"/>
      <c r="H65" s="58"/>
      <c r="I65" s="1"/>
      <c r="J65" s="128"/>
      <c r="K65" s="1"/>
      <c r="L65" s="1"/>
      <c r="M65" s="1"/>
      <c r="N65" s="1"/>
    </row>
    <row r="66" spans="1:14" s="50" customFormat="1">
      <c r="A66" s="49"/>
      <c r="B66" s="49"/>
      <c r="C66" s="49"/>
      <c r="D66" s="1"/>
      <c r="E66" s="59"/>
      <c r="G66" s="58"/>
      <c r="H66" s="58"/>
      <c r="I66" s="1"/>
      <c r="J66" s="128"/>
      <c r="K66" s="1"/>
      <c r="L66" s="1"/>
      <c r="M66" s="1"/>
      <c r="N66" s="1"/>
    </row>
    <row r="67" spans="1:14" s="50" customFormat="1">
      <c r="A67" s="49"/>
      <c r="B67" s="49"/>
      <c r="C67" s="49"/>
      <c r="D67" s="1"/>
      <c r="E67" s="59"/>
      <c r="G67" s="58"/>
      <c r="H67" s="58"/>
      <c r="I67" s="1"/>
      <c r="J67" s="128"/>
      <c r="K67" s="1"/>
      <c r="L67" s="1"/>
      <c r="M67" s="1"/>
      <c r="N67" s="1"/>
    </row>
    <row r="68" spans="1:14" s="50" customFormat="1">
      <c r="A68" s="49"/>
      <c r="B68" s="49"/>
      <c r="C68" s="49"/>
      <c r="D68" s="1"/>
      <c r="E68" s="59"/>
      <c r="G68" s="58"/>
      <c r="H68" s="58"/>
      <c r="I68" s="1"/>
      <c r="J68" s="128"/>
      <c r="K68" s="1"/>
      <c r="L68" s="1"/>
      <c r="M68" s="1"/>
      <c r="N68" s="1"/>
    </row>
    <row r="69" spans="1:14" s="50" customFormat="1">
      <c r="A69" s="49"/>
      <c r="B69" s="49"/>
      <c r="C69" s="49"/>
      <c r="D69" s="1"/>
      <c r="E69" s="59"/>
      <c r="G69" s="58"/>
      <c r="H69" s="58"/>
      <c r="I69" s="1"/>
      <c r="J69" s="128"/>
      <c r="K69" s="1"/>
      <c r="L69" s="1"/>
      <c r="M69" s="1"/>
      <c r="N69" s="1"/>
    </row>
    <row r="70" spans="1:14" s="50" customFormat="1">
      <c r="A70" s="49"/>
      <c r="B70" s="49"/>
      <c r="C70" s="49"/>
      <c r="D70" s="1"/>
      <c r="E70" s="59"/>
      <c r="G70" s="58"/>
      <c r="H70" s="58"/>
      <c r="I70" s="1"/>
      <c r="J70" s="128"/>
      <c r="K70" s="1"/>
      <c r="L70" s="1"/>
      <c r="M70" s="1"/>
      <c r="N70" s="1"/>
    </row>
    <row r="71" spans="1:14" s="50" customFormat="1">
      <c r="A71" s="49"/>
      <c r="B71" s="49"/>
      <c r="C71" s="49"/>
      <c r="D71" s="1"/>
      <c r="E71" s="59"/>
      <c r="G71" s="58"/>
      <c r="H71" s="58"/>
      <c r="I71" s="1"/>
      <c r="J71" s="128"/>
      <c r="K71" s="1"/>
      <c r="L71" s="1"/>
      <c r="M71" s="1"/>
      <c r="N71" s="1"/>
    </row>
    <row r="72" spans="1:14" s="50" customFormat="1">
      <c r="A72" s="49"/>
      <c r="B72" s="49"/>
      <c r="C72" s="49"/>
      <c r="D72" s="1"/>
      <c r="E72" s="59"/>
      <c r="G72" s="58"/>
      <c r="H72" s="58"/>
      <c r="I72" s="1"/>
      <c r="J72" s="128"/>
      <c r="K72" s="1"/>
      <c r="L72" s="1"/>
      <c r="M72" s="1"/>
      <c r="N72" s="1"/>
    </row>
    <row r="73" spans="1:14" s="50" customFormat="1">
      <c r="A73" s="49"/>
      <c r="B73" s="49"/>
      <c r="C73" s="49"/>
      <c r="D73" s="1"/>
      <c r="E73" s="59"/>
      <c r="G73" s="58"/>
      <c r="H73" s="58"/>
      <c r="I73" s="1"/>
      <c r="J73" s="128"/>
      <c r="K73" s="1"/>
      <c r="L73" s="1"/>
      <c r="M73" s="1"/>
      <c r="N73" s="1"/>
    </row>
    <row r="74" spans="1:14" s="50" customFormat="1">
      <c r="A74" s="49"/>
      <c r="B74" s="49"/>
      <c r="C74" s="49"/>
      <c r="D74" s="1"/>
      <c r="E74" s="59"/>
      <c r="G74" s="58"/>
      <c r="H74" s="58"/>
      <c r="I74" s="1"/>
      <c r="J74" s="128"/>
      <c r="K74" s="1"/>
      <c r="L74" s="1"/>
      <c r="M74" s="1"/>
      <c r="N74" s="1"/>
    </row>
    <row r="75" spans="1:14" s="50" customFormat="1">
      <c r="A75" s="49"/>
      <c r="B75" s="49"/>
      <c r="C75" s="49"/>
      <c r="D75" s="1"/>
      <c r="E75" s="59"/>
      <c r="G75" s="58"/>
      <c r="H75" s="58"/>
      <c r="I75" s="1"/>
      <c r="J75" s="128"/>
      <c r="K75" s="1"/>
      <c r="L75" s="1"/>
      <c r="M75" s="1"/>
      <c r="N75" s="1"/>
    </row>
    <row r="76" spans="1:14" s="50" customFormat="1">
      <c r="A76" s="49"/>
      <c r="B76" s="49"/>
      <c r="C76" s="49"/>
      <c r="D76" s="1"/>
      <c r="E76" s="54"/>
      <c r="G76" s="58"/>
      <c r="H76" s="58"/>
      <c r="I76" s="1"/>
      <c r="J76" s="128"/>
      <c r="K76" s="1"/>
      <c r="L76" s="1"/>
      <c r="M76" s="1"/>
      <c r="N76" s="1"/>
    </row>
    <row r="77" spans="1:14" s="50" customFormat="1">
      <c r="A77" s="49"/>
      <c r="B77" s="49"/>
      <c r="C77" s="49"/>
      <c r="D77" s="1"/>
      <c r="E77" s="54"/>
      <c r="G77" s="58"/>
      <c r="H77" s="58"/>
      <c r="I77" s="1"/>
      <c r="J77" s="128"/>
      <c r="K77" s="1"/>
      <c r="L77" s="1"/>
      <c r="M77" s="1"/>
      <c r="N77" s="1"/>
    </row>
    <row r="78" spans="1:14" s="50" customFormat="1">
      <c r="A78" s="49"/>
      <c r="B78" s="49"/>
      <c r="C78" s="49"/>
      <c r="D78" s="1"/>
      <c r="E78" s="54"/>
      <c r="G78" s="58"/>
      <c r="H78" s="58"/>
      <c r="I78" s="1"/>
      <c r="J78" s="128"/>
      <c r="K78" s="1"/>
      <c r="L78" s="1"/>
      <c r="M78" s="1"/>
      <c r="N78" s="1"/>
    </row>
    <row r="79" spans="1:14" s="50" customFormat="1">
      <c r="A79" s="49"/>
      <c r="B79" s="49"/>
      <c r="C79" s="49"/>
      <c r="D79" s="16"/>
      <c r="E79" s="54"/>
      <c r="G79" s="58"/>
      <c r="H79" s="58"/>
      <c r="I79" s="1"/>
      <c r="J79" s="128"/>
      <c r="K79" s="1"/>
      <c r="L79" s="1"/>
      <c r="M79" s="1"/>
      <c r="N79" s="1"/>
    </row>
    <row r="80" spans="1:14" s="50" customFormat="1">
      <c r="A80" s="49"/>
      <c r="B80" s="49"/>
      <c r="C80" s="49"/>
      <c r="D80" s="16"/>
      <c r="E80" s="54"/>
      <c r="G80" s="58"/>
      <c r="H80" s="58"/>
      <c r="I80" s="1"/>
      <c r="J80" s="128"/>
      <c r="K80" s="1"/>
      <c r="L80" s="1"/>
      <c r="M80" s="1"/>
      <c r="N80" s="1"/>
    </row>
    <row r="81" spans="4:8">
      <c r="D81" s="57"/>
      <c r="E81" s="63"/>
    </row>
    <row r="82" spans="4:8">
      <c r="D82" s="1"/>
      <c r="E82" s="59"/>
    </row>
    <row r="83" spans="4:8">
      <c r="D83" s="1"/>
      <c r="E83" s="59"/>
    </row>
    <row r="84" spans="4:8">
      <c r="D84" s="1"/>
      <c r="E84" s="61"/>
    </row>
    <row r="85" spans="4:8">
      <c r="D85" s="1"/>
      <c r="E85" s="61"/>
    </row>
    <row r="86" spans="4:8">
      <c r="D86" s="1"/>
      <c r="E86" s="59"/>
      <c r="G86" s="50"/>
      <c r="H86" s="50"/>
    </row>
    <row r="87" spans="4:8">
      <c r="D87" s="1"/>
      <c r="E87" s="59"/>
      <c r="G87" s="50"/>
      <c r="H87" s="50"/>
    </row>
  </sheetData>
  <mergeCells count="13">
    <mergeCell ref="A58:H58"/>
    <mergeCell ref="A2:A3"/>
    <mergeCell ref="B2:B3"/>
    <mergeCell ref="C2:C3"/>
    <mergeCell ref="D2:D3"/>
    <mergeCell ref="E2:F2"/>
    <mergeCell ref="B52:C52"/>
    <mergeCell ref="D52:G52"/>
    <mergeCell ref="B53:C53"/>
    <mergeCell ref="D53:G53"/>
    <mergeCell ref="B54:C54"/>
    <mergeCell ref="D54:G54"/>
    <mergeCell ref="A56:D56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9657-6CF1-41CD-8FEA-71411653617A}">
  <dimension ref="A1:N77"/>
  <sheetViews>
    <sheetView topLeftCell="A34" zoomScaleNormal="100" zoomScaleSheetLayoutView="100" workbookViewId="0">
      <selection activeCell="A48" sqref="A48:H48"/>
    </sheetView>
  </sheetViews>
  <sheetFormatPr defaultColWidth="6.25" defaultRowHeight="12"/>
  <cols>
    <col min="1" max="1" width="4.625" style="49" customWidth="1"/>
    <col min="2" max="3" width="9.625" style="49" customWidth="1"/>
    <col min="4" max="4" width="51.875" style="55" customWidth="1"/>
    <col min="5" max="5" width="6.625" style="49" customWidth="1"/>
    <col min="6" max="6" width="8.625" style="50" customWidth="1"/>
    <col min="7" max="7" width="8.875" style="58" customWidth="1"/>
    <col min="8" max="8" width="11.875" style="58" customWidth="1"/>
    <col min="9" max="9" width="8" style="1" customWidth="1"/>
    <col min="10" max="10" width="7.875" style="128" customWidth="1"/>
    <col min="11" max="11" width="9.75" style="1" customWidth="1"/>
    <col min="12" max="13" width="8" style="1" customWidth="1"/>
    <col min="14" max="14" width="9.875" style="1" customWidth="1"/>
    <col min="15" max="16" width="8" style="1" customWidth="1"/>
    <col min="17" max="17" width="9.375" style="1" customWidth="1"/>
    <col min="18" max="222" width="8" style="1" customWidth="1"/>
    <col min="223" max="223" width="7.375" style="1" bestFit="1" customWidth="1"/>
    <col min="224" max="224" width="14.25" style="1" customWidth="1"/>
    <col min="225" max="225" width="12" style="1" customWidth="1"/>
    <col min="226" max="226" width="36.75" style="1" customWidth="1"/>
    <col min="227" max="16384" width="6.25" style="1"/>
  </cols>
  <sheetData>
    <row r="1" spans="1:14" ht="344.25" customHeight="1" thickBot="1">
      <c r="A1" s="135"/>
      <c r="B1" s="136"/>
      <c r="C1" s="136"/>
      <c r="D1" s="136"/>
      <c r="E1" s="217"/>
      <c r="F1" s="262"/>
      <c r="G1" s="262"/>
      <c r="H1" s="137"/>
    </row>
    <row r="2" spans="1:14" s="4" customFormat="1">
      <c r="A2" s="330" t="s">
        <v>0</v>
      </c>
      <c r="B2" s="332" t="s">
        <v>1</v>
      </c>
      <c r="C2" s="332" t="s">
        <v>2</v>
      </c>
      <c r="D2" s="332" t="s">
        <v>3</v>
      </c>
      <c r="E2" s="334" t="s">
        <v>4</v>
      </c>
      <c r="F2" s="335"/>
      <c r="G2" s="2" t="s">
        <v>5</v>
      </c>
      <c r="H2" s="3" t="s">
        <v>6</v>
      </c>
      <c r="J2" s="129"/>
    </row>
    <row r="3" spans="1:14" s="4" customFormat="1" ht="37.5" customHeight="1">
      <c r="A3" s="331"/>
      <c r="B3" s="333"/>
      <c r="C3" s="333"/>
      <c r="D3" s="333"/>
      <c r="E3" s="5" t="s">
        <v>7</v>
      </c>
      <c r="F3" s="6" t="s">
        <v>8</v>
      </c>
      <c r="G3" s="5" t="s">
        <v>9</v>
      </c>
      <c r="H3" s="7" t="s">
        <v>9</v>
      </c>
      <c r="J3" s="129"/>
    </row>
    <row r="4" spans="1:14" s="4" customFormat="1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9">
        <v>8</v>
      </c>
      <c r="J4" s="129"/>
    </row>
    <row r="5" spans="1:14" s="16" customFormat="1" ht="27.75" customHeight="1">
      <c r="A5" s="10" t="s">
        <v>10</v>
      </c>
      <c r="B5" s="11" t="s">
        <v>265</v>
      </c>
      <c r="C5" s="11" t="s">
        <v>354</v>
      </c>
      <c r="D5" s="12" t="s">
        <v>469</v>
      </c>
      <c r="E5" s="13"/>
      <c r="F5" s="14"/>
      <c r="G5" s="98"/>
      <c r="H5" s="15"/>
      <c r="J5" s="130"/>
    </row>
    <row r="6" spans="1:14" s="16" customFormat="1" ht="15" customHeight="1">
      <c r="A6" s="10" t="s">
        <v>10</v>
      </c>
      <c r="B6" s="17"/>
      <c r="C6" s="11" t="s">
        <v>354</v>
      </c>
      <c r="D6" s="18" t="s">
        <v>352</v>
      </c>
      <c r="E6" s="13"/>
      <c r="F6" s="14"/>
      <c r="G6" s="98"/>
      <c r="H6" s="15"/>
      <c r="J6" s="130"/>
    </row>
    <row r="7" spans="1:14" ht="25.5">
      <c r="A7" s="19">
        <v>1</v>
      </c>
      <c r="B7" s="20"/>
      <c r="C7" s="20"/>
      <c r="D7" s="223" t="s">
        <v>355</v>
      </c>
      <c r="E7" s="234" t="s">
        <v>24</v>
      </c>
      <c r="F7" s="249">
        <v>253</v>
      </c>
      <c r="G7" s="248">
        <v>0</v>
      </c>
      <c r="H7" s="239">
        <f>F7*G7</f>
        <v>0</v>
      </c>
    </row>
    <row r="8" spans="1:14" ht="25.5">
      <c r="A8" s="19"/>
      <c r="B8" s="20"/>
      <c r="C8" s="20"/>
      <c r="D8" s="223" t="s">
        <v>356</v>
      </c>
      <c r="E8" s="234" t="s">
        <v>24</v>
      </c>
      <c r="F8" s="249">
        <v>22</v>
      </c>
      <c r="G8" s="248">
        <v>0</v>
      </c>
      <c r="H8" s="239">
        <f>F8*G8</f>
        <v>0</v>
      </c>
    </row>
    <row r="9" spans="1:14">
      <c r="A9" s="33" t="s">
        <v>10</v>
      </c>
      <c r="B9" s="34"/>
      <c r="C9" s="34"/>
      <c r="D9" s="35" t="s">
        <v>335</v>
      </c>
      <c r="E9" s="36"/>
      <c r="F9" s="37"/>
      <c r="G9" s="38"/>
      <c r="H9" s="39">
        <f>SUM(H7:H8)</f>
        <v>0</v>
      </c>
    </row>
    <row r="10" spans="1:14" ht="15" customHeight="1">
      <c r="A10" s="10" t="s">
        <v>10</v>
      </c>
      <c r="B10" s="11"/>
      <c r="C10" s="11" t="s">
        <v>354</v>
      </c>
      <c r="D10" s="18" t="s">
        <v>374</v>
      </c>
      <c r="E10" s="13"/>
      <c r="F10" s="198"/>
      <c r="G10" s="26"/>
      <c r="H10" s="213"/>
    </row>
    <row r="11" spans="1:14" ht="14.25">
      <c r="A11" s="28">
        <f>A7+1</f>
        <v>2</v>
      </c>
      <c r="B11" s="20"/>
      <c r="C11" s="20"/>
      <c r="D11" s="209" t="s">
        <v>267</v>
      </c>
      <c r="E11" s="212" t="s">
        <v>308</v>
      </c>
      <c r="F11" s="255">
        <v>99.412000000000006</v>
      </c>
      <c r="G11" s="247">
        <v>0</v>
      </c>
      <c r="H11" s="239">
        <f>F11*G11</f>
        <v>0</v>
      </c>
    </row>
    <row r="12" spans="1:14" ht="14.25">
      <c r="A12" s="28">
        <f>A11+1</f>
        <v>3</v>
      </c>
      <c r="B12" s="17"/>
      <c r="C12" s="17"/>
      <c r="D12" s="209" t="s">
        <v>268</v>
      </c>
      <c r="E12" s="212" t="s">
        <v>308</v>
      </c>
      <c r="F12" s="255">
        <v>80.319999999999993</v>
      </c>
      <c r="G12" s="247">
        <v>0</v>
      </c>
      <c r="H12" s="239">
        <f t="shared" ref="H12:H36" si="0">F12*G12</f>
        <v>0</v>
      </c>
    </row>
    <row r="13" spans="1:14" ht="25.5">
      <c r="A13" s="28">
        <f t="shared" ref="A13:A36" si="1">A12+1</f>
        <v>4</v>
      </c>
      <c r="B13" s="20"/>
      <c r="C13" s="20"/>
      <c r="D13" s="209" t="s">
        <v>269</v>
      </c>
      <c r="E13" s="212" t="s">
        <v>308</v>
      </c>
      <c r="F13" s="255">
        <v>19.091999999999999</v>
      </c>
      <c r="G13" s="247">
        <v>0</v>
      </c>
      <c r="H13" s="239">
        <f t="shared" si="0"/>
        <v>0</v>
      </c>
    </row>
    <row r="14" spans="1:14" s="128" customFormat="1" ht="25.5">
      <c r="A14" s="28">
        <f t="shared" si="1"/>
        <v>5</v>
      </c>
      <c r="B14" s="17"/>
      <c r="C14" s="17"/>
      <c r="D14" s="209" t="s">
        <v>270</v>
      </c>
      <c r="E14" s="212" t="s">
        <v>308</v>
      </c>
      <c r="F14" s="255">
        <v>19.091999999999999</v>
      </c>
      <c r="G14" s="247">
        <v>0</v>
      </c>
      <c r="H14" s="239">
        <f t="shared" si="0"/>
        <v>0</v>
      </c>
      <c r="I14" s="1"/>
      <c r="K14" s="1"/>
      <c r="L14" s="1"/>
      <c r="M14" s="1"/>
      <c r="N14" s="1"/>
    </row>
    <row r="15" spans="1:14" s="128" customFormat="1" ht="38.25">
      <c r="A15" s="28">
        <f t="shared" si="1"/>
        <v>6</v>
      </c>
      <c r="B15" s="17"/>
      <c r="C15" s="17"/>
      <c r="D15" s="209" t="s">
        <v>271</v>
      </c>
      <c r="E15" s="212" t="s">
        <v>308</v>
      </c>
      <c r="F15" s="255">
        <v>19.091999999999999</v>
      </c>
      <c r="G15" s="247">
        <v>0</v>
      </c>
      <c r="H15" s="239">
        <f t="shared" si="0"/>
        <v>0</v>
      </c>
      <c r="I15" s="1"/>
      <c r="K15" s="1"/>
      <c r="L15" s="1"/>
      <c r="M15" s="1"/>
      <c r="N15" s="1"/>
    </row>
    <row r="16" spans="1:14" s="128" customFormat="1" ht="38.25">
      <c r="A16" s="28">
        <f t="shared" si="1"/>
        <v>7</v>
      </c>
      <c r="B16" s="17"/>
      <c r="C16" s="214"/>
      <c r="D16" s="209" t="s">
        <v>272</v>
      </c>
      <c r="E16" s="212" t="s">
        <v>308</v>
      </c>
      <c r="F16" s="255">
        <v>19.091999999999999</v>
      </c>
      <c r="G16" s="247">
        <v>0</v>
      </c>
      <c r="H16" s="239">
        <f t="shared" si="0"/>
        <v>0</v>
      </c>
      <c r="I16" s="1"/>
      <c r="K16" s="1"/>
      <c r="L16" s="1"/>
      <c r="M16" s="1"/>
      <c r="N16" s="1"/>
    </row>
    <row r="17" spans="1:14" s="128" customFormat="1" ht="12.75">
      <c r="A17" s="28">
        <f t="shared" si="1"/>
        <v>8</v>
      </c>
      <c r="B17" s="17"/>
      <c r="C17" s="17"/>
      <c r="D17" s="209" t="s">
        <v>357</v>
      </c>
      <c r="E17" s="210" t="s">
        <v>24</v>
      </c>
      <c r="F17" s="255">
        <v>34</v>
      </c>
      <c r="G17" s="247">
        <v>0</v>
      </c>
      <c r="H17" s="239">
        <f t="shared" si="0"/>
        <v>0</v>
      </c>
      <c r="I17" s="1"/>
      <c r="K17" s="1"/>
      <c r="L17" s="1"/>
      <c r="M17" s="1"/>
      <c r="N17" s="1"/>
    </row>
    <row r="18" spans="1:14" s="128" customFormat="1" ht="12.75">
      <c r="A18" s="28">
        <f t="shared" si="1"/>
        <v>9</v>
      </c>
      <c r="B18" s="20"/>
      <c r="C18" s="20"/>
      <c r="D18" s="209" t="s">
        <v>358</v>
      </c>
      <c r="E18" s="210" t="s">
        <v>24</v>
      </c>
      <c r="F18" s="255">
        <v>8</v>
      </c>
      <c r="G18" s="247">
        <v>0</v>
      </c>
      <c r="H18" s="239">
        <f t="shared" si="0"/>
        <v>0</v>
      </c>
      <c r="I18" s="1"/>
      <c r="K18" s="1"/>
      <c r="L18" s="1"/>
      <c r="M18" s="1"/>
      <c r="N18" s="1"/>
    </row>
    <row r="19" spans="1:14" s="128" customFormat="1" ht="25.5">
      <c r="A19" s="28">
        <f t="shared" si="1"/>
        <v>10</v>
      </c>
      <c r="B19" s="20"/>
      <c r="C19" s="20"/>
      <c r="D19" s="209" t="s">
        <v>359</v>
      </c>
      <c r="E19" s="210" t="s">
        <v>24</v>
      </c>
      <c r="F19" s="255">
        <v>9</v>
      </c>
      <c r="G19" s="247">
        <v>0</v>
      </c>
      <c r="H19" s="239">
        <f t="shared" si="0"/>
        <v>0</v>
      </c>
      <c r="I19" s="1"/>
      <c r="K19" s="1"/>
      <c r="L19" s="1"/>
      <c r="M19" s="1"/>
      <c r="N19" s="1"/>
    </row>
    <row r="20" spans="1:14" s="128" customFormat="1" ht="25.5">
      <c r="A20" s="28">
        <f t="shared" si="1"/>
        <v>11</v>
      </c>
      <c r="B20" s="20"/>
      <c r="C20" s="20"/>
      <c r="D20" s="209" t="s">
        <v>360</v>
      </c>
      <c r="E20" s="210" t="s">
        <v>24</v>
      </c>
      <c r="F20" s="255">
        <v>251</v>
      </c>
      <c r="G20" s="247">
        <v>0</v>
      </c>
      <c r="H20" s="239">
        <f t="shared" si="0"/>
        <v>0</v>
      </c>
      <c r="I20" s="1"/>
      <c r="K20" s="1"/>
      <c r="L20" s="1"/>
      <c r="M20" s="1"/>
      <c r="N20" s="1"/>
    </row>
    <row r="21" spans="1:14" s="128" customFormat="1" ht="25.5">
      <c r="A21" s="28">
        <f t="shared" si="1"/>
        <v>12</v>
      </c>
      <c r="B21" s="20"/>
      <c r="C21" s="20"/>
      <c r="D21" s="209" t="s">
        <v>361</v>
      </c>
      <c r="E21" s="210" t="s">
        <v>24</v>
      </c>
      <c r="F21" s="255">
        <v>252</v>
      </c>
      <c r="G21" s="247">
        <v>0</v>
      </c>
      <c r="H21" s="239">
        <f t="shared" si="0"/>
        <v>0</v>
      </c>
      <c r="I21" s="1"/>
      <c r="K21" s="1"/>
      <c r="L21" s="1"/>
      <c r="M21" s="1"/>
      <c r="N21" s="1"/>
    </row>
    <row r="22" spans="1:14" s="128" customFormat="1" ht="25.5">
      <c r="A22" s="28">
        <f t="shared" si="1"/>
        <v>13</v>
      </c>
      <c r="B22" s="20"/>
      <c r="C22" s="17"/>
      <c r="D22" s="209" t="s">
        <v>362</v>
      </c>
      <c r="E22" s="210" t="s">
        <v>24</v>
      </c>
      <c r="F22" s="255">
        <v>24</v>
      </c>
      <c r="G22" s="247">
        <v>0</v>
      </c>
      <c r="H22" s="239">
        <f t="shared" si="0"/>
        <v>0</v>
      </c>
      <c r="I22" s="1"/>
      <c r="K22" s="1"/>
      <c r="L22" s="1"/>
      <c r="M22" s="1"/>
      <c r="N22" s="1"/>
    </row>
    <row r="23" spans="1:14" s="128" customFormat="1" ht="25.5">
      <c r="A23" s="28">
        <f t="shared" si="1"/>
        <v>14</v>
      </c>
      <c r="B23" s="20"/>
      <c r="C23" s="20"/>
      <c r="D23" s="209" t="s">
        <v>363</v>
      </c>
      <c r="E23" s="210" t="s">
        <v>24</v>
      </c>
      <c r="F23" s="255">
        <v>41</v>
      </c>
      <c r="G23" s="247">
        <v>0</v>
      </c>
      <c r="H23" s="239">
        <f t="shared" si="0"/>
        <v>0</v>
      </c>
      <c r="K23" s="1"/>
      <c r="L23" s="1"/>
      <c r="M23" s="1"/>
      <c r="N23" s="1"/>
    </row>
    <row r="24" spans="1:14" s="128" customFormat="1" ht="25.5">
      <c r="A24" s="28">
        <f t="shared" si="1"/>
        <v>15</v>
      </c>
      <c r="B24" s="20"/>
      <c r="C24" s="20"/>
      <c r="D24" s="209" t="s">
        <v>364</v>
      </c>
      <c r="E24" s="210" t="s">
        <v>24</v>
      </c>
      <c r="F24" s="255">
        <v>4</v>
      </c>
      <c r="G24" s="247">
        <v>0</v>
      </c>
      <c r="H24" s="239">
        <f t="shared" si="0"/>
        <v>0</v>
      </c>
      <c r="K24" s="1"/>
      <c r="L24" s="1"/>
      <c r="M24" s="1"/>
      <c r="N24" s="1"/>
    </row>
    <row r="25" spans="1:14" s="128" customFormat="1" ht="38.25">
      <c r="A25" s="28">
        <f t="shared" si="1"/>
        <v>16</v>
      </c>
      <c r="B25" s="20"/>
      <c r="C25" s="20"/>
      <c r="D25" s="209" t="s">
        <v>365</v>
      </c>
      <c r="E25" s="210" t="s">
        <v>18</v>
      </c>
      <c r="F25" s="253">
        <v>1</v>
      </c>
      <c r="G25" s="247">
        <v>0</v>
      </c>
      <c r="H25" s="239">
        <f t="shared" si="0"/>
        <v>0</v>
      </c>
      <c r="K25" s="1"/>
      <c r="L25" s="1"/>
      <c r="M25" s="1"/>
      <c r="N25" s="1"/>
    </row>
    <row r="26" spans="1:14" s="128" customFormat="1" ht="38.25">
      <c r="A26" s="28">
        <f t="shared" si="1"/>
        <v>17</v>
      </c>
      <c r="B26" s="20"/>
      <c r="C26" s="20"/>
      <c r="D26" s="209" t="s">
        <v>366</v>
      </c>
      <c r="E26" s="210" t="s">
        <v>18</v>
      </c>
      <c r="F26" s="253">
        <v>1</v>
      </c>
      <c r="G26" s="247">
        <v>0</v>
      </c>
      <c r="H26" s="239">
        <f t="shared" si="0"/>
        <v>0</v>
      </c>
      <c r="I26" s="1"/>
      <c r="K26" s="1"/>
      <c r="L26" s="1"/>
      <c r="M26" s="1"/>
      <c r="N26" s="1"/>
    </row>
    <row r="27" spans="1:14" s="128" customFormat="1" ht="51">
      <c r="A27" s="28">
        <f t="shared" si="1"/>
        <v>18</v>
      </c>
      <c r="B27" s="20"/>
      <c r="C27" s="17"/>
      <c r="D27" s="209" t="s">
        <v>367</v>
      </c>
      <c r="E27" s="210" t="s">
        <v>233</v>
      </c>
      <c r="F27" s="253">
        <v>1</v>
      </c>
      <c r="G27" s="247">
        <v>0</v>
      </c>
      <c r="H27" s="239">
        <f t="shared" si="0"/>
        <v>0</v>
      </c>
      <c r="I27" s="1"/>
      <c r="K27" s="1"/>
      <c r="L27" s="1"/>
      <c r="M27" s="1"/>
      <c r="N27" s="1"/>
    </row>
    <row r="28" spans="1:14" s="128" customFormat="1" ht="51">
      <c r="A28" s="28">
        <f t="shared" si="1"/>
        <v>19</v>
      </c>
      <c r="B28" s="20"/>
      <c r="C28" s="17"/>
      <c r="D28" s="209" t="s">
        <v>368</v>
      </c>
      <c r="E28" s="210" t="s">
        <v>233</v>
      </c>
      <c r="F28" s="253">
        <v>1</v>
      </c>
      <c r="G28" s="247">
        <v>0</v>
      </c>
      <c r="H28" s="239">
        <f t="shared" si="0"/>
        <v>0</v>
      </c>
      <c r="I28" s="1"/>
      <c r="K28" s="1"/>
      <c r="L28" s="1"/>
      <c r="M28" s="1"/>
      <c r="N28" s="1"/>
    </row>
    <row r="29" spans="1:14" s="128" customFormat="1" ht="25.5">
      <c r="A29" s="28">
        <f t="shared" si="1"/>
        <v>20</v>
      </c>
      <c r="B29" s="20"/>
      <c r="C29" s="17"/>
      <c r="D29" s="209" t="s">
        <v>369</v>
      </c>
      <c r="E29" s="210" t="s">
        <v>24</v>
      </c>
      <c r="F29" s="255">
        <v>2</v>
      </c>
      <c r="G29" s="247">
        <v>0</v>
      </c>
      <c r="H29" s="239">
        <f t="shared" si="0"/>
        <v>0</v>
      </c>
      <c r="I29" s="1"/>
      <c r="K29" s="1"/>
      <c r="L29" s="1"/>
      <c r="M29" s="1"/>
      <c r="N29" s="1"/>
    </row>
    <row r="30" spans="1:14" ht="12.75">
      <c r="A30" s="28">
        <f t="shared" si="1"/>
        <v>21</v>
      </c>
      <c r="B30" s="20"/>
      <c r="C30" s="17"/>
      <c r="D30" s="209" t="s">
        <v>370</v>
      </c>
      <c r="E30" s="210" t="s">
        <v>307</v>
      </c>
      <c r="F30" s="253">
        <v>1</v>
      </c>
      <c r="G30" s="247">
        <v>0</v>
      </c>
      <c r="H30" s="239">
        <f t="shared" si="0"/>
        <v>0</v>
      </c>
    </row>
    <row r="31" spans="1:14" ht="25.5">
      <c r="A31" s="28">
        <f t="shared" si="1"/>
        <v>22</v>
      </c>
      <c r="B31" s="20"/>
      <c r="C31" s="17"/>
      <c r="D31" s="209" t="s">
        <v>296</v>
      </c>
      <c r="E31" s="210" t="s">
        <v>18</v>
      </c>
      <c r="F31" s="253">
        <v>1</v>
      </c>
      <c r="G31" s="247">
        <v>0</v>
      </c>
      <c r="H31" s="239">
        <f t="shared" si="0"/>
        <v>0</v>
      </c>
    </row>
    <row r="32" spans="1:14" ht="25.5">
      <c r="A32" s="28">
        <f t="shared" si="1"/>
        <v>23</v>
      </c>
      <c r="B32" s="20"/>
      <c r="C32" s="17"/>
      <c r="D32" s="209" t="s">
        <v>371</v>
      </c>
      <c r="E32" s="210" t="s">
        <v>18</v>
      </c>
      <c r="F32" s="253">
        <v>1</v>
      </c>
      <c r="G32" s="247">
        <v>0</v>
      </c>
      <c r="H32" s="239">
        <f t="shared" si="0"/>
        <v>0</v>
      </c>
    </row>
    <row r="33" spans="1:8" ht="12.75">
      <c r="A33" s="28">
        <f t="shared" si="1"/>
        <v>24</v>
      </c>
      <c r="B33" s="20"/>
      <c r="C33" s="17"/>
      <c r="D33" s="209" t="s">
        <v>300</v>
      </c>
      <c r="E33" s="210" t="s">
        <v>301</v>
      </c>
      <c r="F33" s="253">
        <v>1</v>
      </c>
      <c r="G33" s="247">
        <v>0</v>
      </c>
      <c r="H33" s="239">
        <f t="shared" si="0"/>
        <v>0</v>
      </c>
    </row>
    <row r="34" spans="1:8" ht="12.75">
      <c r="A34" s="28">
        <f t="shared" si="1"/>
        <v>25</v>
      </c>
      <c r="B34" s="20"/>
      <c r="C34" s="17"/>
      <c r="D34" s="209" t="s">
        <v>372</v>
      </c>
      <c r="E34" s="210" t="s">
        <v>301</v>
      </c>
      <c r="F34" s="253">
        <v>1</v>
      </c>
      <c r="G34" s="247">
        <v>0</v>
      </c>
      <c r="H34" s="239">
        <f t="shared" si="0"/>
        <v>0</v>
      </c>
    </row>
    <row r="35" spans="1:8" ht="25.5">
      <c r="A35" s="28">
        <f t="shared" si="1"/>
        <v>26</v>
      </c>
      <c r="B35" s="20"/>
      <c r="C35" s="17"/>
      <c r="D35" s="209" t="s">
        <v>373</v>
      </c>
      <c r="E35" s="210" t="s">
        <v>18</v>
      </c>
      <c r="F35" s="253">
        <v>1</v>
      </c>
      <c r="G35" s="247">
        <v>0</v>
      </c>
      <c r="H35" s="239">
        <f t="shared" si="0"/>
        <v>0</v>
      </c>
    </row>
    <row r="36" spans="1:8" ht="12.75">
      <c r="A36" s="28">
        <f t="shared" si="1"/>
        <v>27</v>
      </c>
      <c r="B36" s="17"/>
      <c r="C36" s="17"/>
      <c r="D36" s="209" t="s">
        <v>304</v>
      </c>
      <c r="E36" s="210" t="s">
        <v>18</v>
      </c>
      <c r="F36" s="253">
        <v>1</v>
      </c>
      <c r="G36" s="247">
        <v>0</v>
      </c>
      <c r="H36" s="239">
        <f t="shared" si="0"/>
        <v>0</v>
      </c>
    </row>
    <row r="37" spans="1:8">
      <c r="A37" s="53" t="s">
        <v>10</v>
      </c>
      <c r="B37" s="34"/>
      <c r="C37" s="34"/>
      <c r="D37" s="35" t="s">
        <v>375</v>
      </c>
      <c r="E37" s="36"/>
      <c r="F37" s="123"/>
      <c r="G37" s="38"/>
      <c r="H37" s="39">
        <f>SUM(H11:H36)</f>
        <v>0</v>
      </c>
    </row>
    <row r="38" spans="1:8">
      <c r="A38" s="46" t="s">
        <v>141</v>
      </c>
      <c r="B38" s="122"/>
      <c r="C38" s="11" t="s">
        <v>464</v>
      </c>
      <c r="D38" s="18" t="s">
        <v>465</v>
      </c>
      <c r="E38" s="268"/>
      <c r="F38" s="269"/>
      <c r="G38" s="29"/>
      <c r="H38" s="270"/>
    </row>
    <row r="39" spans="1:8" ht="12.75">
      <c r="A39" s="46" t="s">
        <v>141</v>
      </c>
      <c r="B39" s="122"/>
      <c r="C39" s="122"/>
      <c r="D39" s="271" t="s">
        <v>466</v>
      </c>
      <c r="E39" s="271"/>
      <c r="F39" s="271"/>
      <c r="G39" s="271"/>
      <c r="H39" s="274"/>
    </row>
    <row r="40" spans="1:8" ht="25.5">
      <c r="A40" s="47">
        <f>A36+1</f>
        <v>28</v>
      </c>
      <c r="B40" s="122"/>
      <c r="C40" s="122"/>
      <c r="D40" s="271" t="s">
        <v>467</v>
      </c>
      <c r="E40" s="272" t="s">
        <v>468</v>
      </c>
      <c r="F40" s="283">
        <v>2</v>
      </c>
      <c r="G40" s="273">
        <v>0</v>
      </c>
      <c r="H40" s="274">
        <f>F40*G40</f>
        <v>0</v>
      </c>
    </row>
    <row r="41" spans="1:8" ht="24">
      <c r="A41" s="53" t="s">
        <v>141</v>
      </c>
      <c r="B41" s="34"/>
      <c r="C41" s="34"/>
      <c r="D41" s="40" t="s">
        <v>470</v>
      </c>
      <c r="E41" s="267"/>
      <c r="F41" s="123"/>
      <c r="G41" s="38"/>
      <c r="H41" s="227">
        <f>H40</f>
        <v>0</v>
      </c>
    </row>
    <row r="42" spans="1:8">
      <c r="A42" s="109" t="s">
        <v>10</v>
      </c>
      <c r="B42" s="326"/>
      <c r="C42" s="326"/>
      <c r="D42" s="322" t="s">
        <v>113</v>
      </c>
      <c r="E42" s="322"/>
      <c r="F42" s="322"/>
      <c r="G42" s="323"/>
      <c r="H42" s="179">
        <f>H37+H9+H41</f>
        <v>0</v>
      </c>
    </row>
    <row r="43" spans="1:8">
      <c r="A43" s="109" t="s">
        <v>10</v>
      </c>
      <c r="B43" s="326"/>
      <c r="C43" s="326"/>
      <c r="D43" s="322" t="s">
        <v>69</v>
      </c>
      <c r="E43" s="322"/>
      <c r="F43" s="322"/>
      <c r="G43" s="323"/>
      <c r="H43" s="180">
        <f>H42*0.23</f>
        <v>0</v>
      </c>
    </row>
    <row r="44" spans="1:8" ht="12.75" thickBot="1">
      <c r="A44" s="110" t="s">
        <v>10</v>
      </c>
      <c r="B44" s="327"/>
      <c r="C44" s="327"/>
      <c r="D44" s="324" t="s">
        <v>134</v>
      </c>
      <c r="E44" s="324"/>
      <c r="F44" s="324"/>
      <c r="G44" s="325"/>
      <c r="H44" s="181">
        <f>H42+H43</f>
        <v>0</v>
      </c>
    </row>
    <row r="45" spans="1:8">
      <c r="A45" s="138"/>
      <c r="B45" s="54"/>
      <c r="C45" s="54"/>
      <c r="F45" s="56"/>
      <c r="G45" s="52"/>
      <c r="H45" s="139"/>
    </row>
    <row r="46" spans="1:8">
      <c r="A46" s="328" t="s">
        <v>94</v>
      </c>
      <c r="B46" s="329"/>
      <c r="C46" s="329"/>
      <c r="D46" s="329"/>
      <c r="G46" s="50"/>
      <c r="H46" s="140"/>
    </row>
    <row r="47" spans="1:8">
      <c r="A47" s="141"/>
      <c r="B47" s="1"/>
      <c r="C47" s="59"/>
      <c r="G47" s="50"/>
      <c r="H47" s="142"/>
    </row>
    <row r="48" spans="1:8">
      <c r="A48" s="313"/>
      <c r="B48" s="314"/>
      <c r="C48" s="314"/>
      <c r="D48" s="314"/>
      <c r="E48" s="314"/>
      <c r="F48" s="314"/>
      <c r="G48" s="314"/>
      <c r="H48" s="315"/>
    </row>
    <row r="49" spans="1:14" ht="12.75" thickBot="1">
      <c r="A49" s="143"/>
      <c r="B49" s="144"/>
      <c r="C49" s="145"/>
      <c r="D49" s="144"/>
      <c r="E49" s="146"/>
      <c r="F49" s="147"/>
      <c r="G49" s="147"/>
      <c r="H49" s="148"/>
    </row>
    <row r="50" spans="1:14">
      <c r="D50" s="59"/>
      <c r="E50" s="61"/>
    </row>
    <row r="51" spans="1:14">
      <c r="D51" s="49"/>
      <c r="E51" s="222"/>
    </row>
    <row r="52" spans="1:14">
      <c r="D52" s="1"/>
      <c r="E52" s="59"/>
    </row>
    <row r="53" spans="1:14">
      <c r="D53" s="1"/>
      <c r="E53" s="59"/>
    </row>
    <row r="54" spans="1:14">
      <c r="D54" s="1"/>
      <c r="E54" s="59"/>
    </row>
    <row r="55" spans="1:14" s="50" customFormat="1">
      <c r="A55" s="49"/>
      <c r="B55" s="49"/>
      <c r="C55" s="49"/>
      <c r="D55" s="1"/>
      <c r="E55" s="59"/>
      <c r="G55" s="58"/>
      <c r="H55" s="58"/>
      <c r="I55" s="1"/>
      <c r="J55" s="128"/>
      <c r="K55" s="1"/>
      <c r="L55" s="1"/>
      <c r="M55" s="1"/>
      <c r="N55" s="1"/>
    </row>
    <row r="56" spans="1:14" s="50" customFormat="1">
      <c r="A56" s="49"/>
      <c r="B56" s="49"/>
      <c r="C56" s="49"/>
      <c r="D56" s="1"/>
      <c r="E56" s="59"/>
      <c r="G56" s="58"/>
      <c r="H56" s="58"/>
      <c r="I56" s="1"/>
      <c r="J56" s="128"/>
      <c r="K56" s="1"/>
      <c r="L56" s="1"/>
      <c r="M56" s="1"/>
      <c r="N56" s="1"/>
    </row>
    <row r="57" spans="1:14" s="50" customFormat="1">
      <c r="A57" s="49"/>
      <c r="B57" s="49"/>
      <c r="C57" s="49"/>
      <c r="D57" s="1"/>
      <c r="E57" s="59"/>
      <c r="G57" s="58"/>
      <c r="H57" s="58"/>
      <c r="I57" s="1"/>
      <c r="J57" s="128"/>
      <c r="K57" s="1"/>
      <c r="L57" s="1"/>
      <c r="M57" s="1"/>
      <c r="N57" s="1"/>
    </row>
    <row r="58" spans="1:14" s="50" customFormat="1">
      <c r="A58" s="49"/>
      <c r="B58" s="49"/>
      <c r="C58" s="49"/>
      <c r="D58" s="1"/>
      <c r="E58" s="59"/>
      <c r="G58" s="58"/>
      <c r="H58" s="58"/>
      <c r="I58" s="1"/>
      <c r="J58" s="128"/>
      <c r="K58" s="1"/>
      <c r="L58" s="1"/>
      <c r="M58" s="1"/>
      <c r="N58" s="1"/>
    </row>
    <row r="59" spans="1:14" s="50" customFormat="1">
      <c r="A59" s="49"/>
      <c r="B59" s="49"/>
      <c r="C59" s="49"/>
      <c r="D59" s="1"/>
      <c r="E59" s="59"/>
      <c r="G59" s="58"/>
      <c r="H59" s="58"/>
      <c r="I59" s="1"/>
      <c r="J59" s="128"/>
      <c r="K59" s="1"/>
      <c r="L59" s="1"/>
      <c r="M59" s="1"/>
      <c r="N59" s="1"/>
    </row>
    <row r="60" spans="1:14" s="50" customFormat="1">
      <c r="A60" s="49"/>
      <c r="B60" s="49"/>
      <c r="C60" s="49"/>
      <c r="D60" s="1"/>
      <c r="E60" s="59"/>
      <c r="G60" s="58"/>
      <c r="H60" s="58"/>
      <c r="I60" s="1"/>
      <c r="J60" s="128"/>
      <c r="K60" s="1"/>
      <c r="L60" s="1"/>
      <c r="M60" s="1"/>
      <c r="N60" s="1"/>
    </row>
    <row r="61" spans="1:14" s="50" customFormat="1">
      <c r="A61" s="49"/>
      <c r="B61" s="49"/>
      <c r="C61" s="49"/>
      <c r="D61" s="1"/>
      <c r="E61" s="59"/>
      <c r="G61" s="58"/>
      <c r="H61" s="58"/>
      <c r="I61" s="1"/>
      <c r="J61" s="128"/>
      <c r="K61" s="1"/>
      <c r="L61" s="1"/>
      <c r="M61" s="1"/>
      <c r="N61" s="1"/>
    </row>
    <row r="62" spans="1:14" s="50" customFormat="1">
      <c r="A62" s="49"/>
      <c r="B62" s="49"/>
      <c r="C62" s="49"/>
      <c r="D62" s="1"/>
      <c r="E62" s="59"/>
      <c r="G62" s="58"/>
      <c r="H62" s="58"/>
      <c r="I62" s="1"/>
      <c r="J62" s="128"/>
      <c r="K62" s="1"/>
      <c r="L62" s="1"/>
      <c r="M62" s="1"/>
      <c r="N62" s="1"/>
    </row>
    <row r="63" spans="1:14" s="50" customFormat="1">
      <c r="A63" s="49"/>
      <c r="B63" s="49"/>
      <c r="C63" s="49"/>
      <c r="D63" s="1"/>
      <c r="E63" s="59"/>
      <c r="G63" s="58"/>
      <c r="H63" s="58"/>
      <c r="I63" s="1"/>
      <c r="J63" s="128"/>
      <c r="K63" s="1"/>
      <c r="L63" s="1"/>
      <c r="M63" s="1"/>
      <c r="N63" s="1"/>
    </row>
    <row r="64" spans="1:14" s="50" customFormat="1">
      <c r="A64" s="49"/>
      <c r="B64" s="49"/>
      <c r="C64" s="49"/>
      <c r="D64" s="1"/>
      <c r="E64" s="59"/>
      <c r="G64" s="58"/>
      <c r="H64" s="58"/>
      <c r="I64" s="1"/>
      <c r="J64" s="128"/>
      <c r="K64" s="1"/>
      <c r="L64" s="1"/>
      <c r="M64" s="1"/>
      <c r="N64" s="1"/>
    </row>
    <row r="65" spans="1:14" s="50" customFormat="1">
      <c r="A65" s="49"/>
      <c r="B65" s="49"/>
      <c r="C65" s="49"/>
      <c r="D65" s="1"/>
      <c r="E65" s="59"/>
      <c r="G65" s="58"/>
      <c r="H65" s="58"/>
      <c r="I65" s="1"/>
      <c r="J65" s="128"/>
      <c r="K65" s="1"/>
      <c r="L65" s="1"/>
      <c r="M65" s="1"/>
      <c r="N65" s="1"/>
    </row>
    <row r="66" spans="1:14" s="50" customFormat="1">
      <c r="A66" s="49"/>
      <c r="B66" s="49"/>
      <c r="C66" s="49"/>
      <c r="D66" s="1"/>
      <c r="E66" s="54"/>
      <c r="G66" s="58"/>
      <c r="H66" s="58"/>
      <c r="I66" s="1"/>
      <c r="J66" s="128"/>
      <c r="K66" s="1"/>
      <c r="L66" s="1"/>
      <c r="M66" s="1"/>
      <c r="N66" s="1"/>
    </row>
    <row r="67" spans="1:14" s="50" customFormat="1">
      <c r="A67" s="49"/>
      <c r="B67" s="49"/>
      <c r="C67" s="49"/>
      <c r="D67" s="1"/>
      <c r="E67" s="54"/>
      <c r="G67" s="58"/>
      <c r="H67" s="58"/>
      <c r="I67" s="1"/>
      <c r="J67" s="128"/>
      <c r="K67" s="1"/>
      <c r="L67" s="1"/>
      <c r="M67" s="1"/>
      <c r="N67" s="1"/>
    </row>
    <row r="68" spans="1:14" s="50" customFormat="1">
      <c r="A68" s="49"/>
      <c r="B68" s="49"/>
      <c r="C68" s="49"/>
      <c r="D68" s="1"/>
      <c r="E68" s="54"/>
      <c r="G68" s="58"/>
      <c r="H68" s="58"/>
      <c r="I68" s="1"/>
      <c r="J68" s="128"/>
      <c r="K68" s="1"/>
      <c r="L68" s="1"/>
      <c r="M68" s="1"/>
      <c r="N68" s="1"/>
    </row>
    <row r="69" spans="1:14" s="50" customFormat="1">
      <c r="A69" s="49"/>
      <c r="B69" s="49"/>
      <c r="C69" s="49"/>
      <c r="D69" s="16"/>
      <c r="E69" s="54"/>
      <c r="G69" s="58"/>
      <c r="H69" s="58"/>
      <c r="I69" s="1"/>
      <c r="J69" s="128"/>
      <c r="K69" s="1"/>
      <c r="L69" s="1"/>
      <c r="M69" s="1"/>
      <c r="N69" s="1"/>
    </row>
    <row r="70" spans="1:14" s="50" customFormat="1">
      <c r="A70" s="49"/>
      <c r="B70" s="49"/>
      <c r="C70" s="49"/>
      <c r="D70" s="16"/>
      <c r="E70" s="54"/>
      <c r="G70" s="58"/>
      <c r="H70" s="58"/>
      <c r="I70" s="1"/>
      <c r="J70" s="128"/>
      <c r="K70" s="1"/>
      <c r="L70" s="1"/>
      <c r="M70" s="1"/>
      <c r="N70" s="1"/>
    </row>
    <row r="71" spans="1:14">
      <c r="D71" s="57"/>
      <c r="E71" s="63"/>
    </row>
    <row r="72" spans="1:14">
      <c r="D72" s="1"/>
      <c r="E72" s="59"/>
    </row>
    <row r="73" spans="1:14">
      <c r="D73" s="1"/>
      <c r="E73" s="59"/>
    </row>
    <row r="74" spans="1:14">
      <c r="D74" s="1"/>
      <c r="E74" s="61"/>
    </row>
    <row r="75" spans="1:14">
      <c r="D75" s="1"/>
      <c r="E75" s="61"/>
    </row>
    <row r="76" spans="1:14">
      <c r="D76" s="1"/>
      <c r="E76" s="59"/>
      <c r="G76" s="50"/>
      <c r="H76" s="50"/>
    </row>
    <row r="77" spans="1:14">
      <c r="D77" s="1"/>
      <c r="E77" s="59"/>
      <c r="G77" s="50"/>
      <c r="H77" s="50"/>
    </row>
  </sheetData>
  <mergeCells count="13">
    <mergeCell ref="A48:H48"/>
    <mergeCell ref="A2:A3"/>
    <mergeCell ref="B2:B3"/>
    <mergeCell ref="C2:C3"/>
    <mergeCell ref="D2:D3"/>
    <mergeCell ref="E2:F2"/>
    <mergeCell ref="B42:C42"/>
    <mergeCell ref="D42:G42"/>
    <mergeCell ref="B43:C43"/>
    <mergeCell ref="D43:G43"/>
    <mergeCell ref="B44:C44"/>
    <mergeCell ref="D44:G44"/>
    <mergeCell ref="A46:D46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CD6C5-CD96-4C45-84B2-112B8EAA71F7}">
  <dimension ref="A1:N65"/>
  <sheetViews>
    <sheetView zoomScaleNormal="100" zoomScaleSheetLayoutView="100" workbookViewId="0">
      <selection activeCell="A36" sqref="A36:H36"/>
    </sheetView>
  </sheetViews>
  <sheetFormatPr defaultColWidth="6.25" defaultRowHeight="12"/>
  <cols>
    <col min="1" max="1" width="4.625" style="49" customWidth="1"/>
    <col min="2" max="3" width="9.625" style="49" customWidth="1"/>
    <col min="4" max="4" width="51.875" style="55" customWidth="1"/>
    <col min="5" max="5" width="6.625" style="49" customWidth="1"/>
    <col min="6" max="6" width="8.625" style="50" customWidth="1"/>
    <col min="7" max="7" width="8.875" style="58" customWidth="1"/>
    <col min="8" max="8" width="11.875" style="58" customWidth="1"/>
    <col min="9" max="9" width="8" style="1" customWidth="1"/>
    <col min="10" max="10" width="7.875" style="128" customWidth="1"/>
    <col min="11" max="11" width="9.75" style="1" customWidth="1"/>
    <col min="12" max="13" width="8" style="1" customWidth="1"/>
    <col min="14" max="14" width="9.875" style="1" customWidth="1"/>
    <col min="15" max="16" width="8" style="1" customWidth="1"/>
    <col min="17" max="17" width="9.375" style="1" customWidth="1"/>
    <col min="18" max="222" width="8" style="1" customWidth="1"/>
    <col min="223" max="223" width="7.375" style="1" bestFit="1" customWidth="1"/>
    <col min="224" max="224" width="14.25" style="1" customWidth="1"/>
    <col min="225" max="225" width="12" style="1" customWidth="1"/>
    <col min="226" max="226" width="36.75" style="1" customWidth="1"/>
    <col min="227" max="16384" width="6.25" style="1"/>
  </cols>
  <sheetData>
    <row r="1" spans="1:14" ht="344.25" customHeight="1" thickBot="1">
      <c r="A1" s="135"/>
      <c r="B1" s="136"/>
      <c r="C1" s="136"/>
      <c r="D1" s="136"/>
      <c r="E1" s="217"/>
      <c r="F1" s="262"/>
      <c r="G1" s="262"/>
      <c r="H1" s="137"/>
    </row>
    <row r="2" spans="1:14" s="4" customFormat="1">
      <c r="A2" s="330" t="s">
        <v>0</v>
      </c>
      <c r="B2" s="332" t="s">
        <v>1</v>
      </c>
      <c r="C2" s="332" t="s">
        <v>2</v>
      </c>
      <c r="D2" s="332" t="s">
        <v>3</v>
      </c>
      <c r="E2" s="334" t="s">
        <v>4</v>
      </c>
      <c r="F2" s="335"/>
      <c r="G2" s="2" t="s">
        <v>5</v>
      </c>
      <c r="H2" s="3" t="s">
        <v>6</v>
      </c>
      <c r="J2" s="129"/>
    </row>
    <row r="3" spans="1:14" s="4" customFormat="1" ht="37.5" customHeight="1">
      <c r="A3" s="331"/>
      <c r="B3" s="333"/>
      <c r="C3" s="333"/>
      <c r="D3" s="333"/>
      <c r="E3" s="5" t="s">
        <v>7</v>
      </c>
      <c r="F3" s="6" t="s">
        <v>8</v>
      </c>
      <c r="G3" s="5" t="s">
        <v>9</v>
      </c>
      <c r="H3" s="7" t="s">
        <v>9</v>
      </c>
      <c r="J3" s="129"/>
    </row>
    <row r="4" spans="1:14" s="4" customFormat="1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9">
        <v>8</v>
      </c>
      <c r="J4" s="129"/>
    </row>
    <row r="5" spans="1:14" s="16" customFormat="1" ht="24">
      <c r="A5" s="10" t="s">
        <v>10</v>
      </c>
      <c r="B5" s="11" t="s">
        <v>265</v>
      </c>
      <c r="C5" s="11" t="s">
        <v>379</v>
      </c>
      <c r="D5" s="12" t="s">
        <v>376</v>
      </c>
      <c r="E5" s="13"/>
      <c r="F5" s="14"/>
      <c r="G5" s="98"/>
      <c r="H5" s="15"/>
      <c r="J5" s="130"/>
    </row>
    <row r="6" spans="1:14" s="16" customFormat="1" ht="15" customHeight="1">
      <c r="A6" s="10" t="s">
        <v>10</v>
      </c>
      <c r="B6" s="17"/>
      <c r="C6" s="11" t="s">
        <v>379</v>
      </c>
      <c r="D6" s="18" t="s">
        <v>377</v>
      </c>
      <c r="E6" s="13"/>
      <c r="F6" s="14"/>
      <c r="G6" s="98"/>
      <c r="H6" s="15"/>
      <c r="J6" s="130"/>
    </row>
    <row r="7" spans="1:14" ht="25.5">
      <c r="A7" s="19">
        <v>1</v>
      </c>
      <c r="B7" s="20"/>
      <c r="C7" s="20"/>
      <c r="D7" s="223" t="s">
        <v>378</v>
      </c>
      <c r="E7" s="234" t="s">
        <v>16</v>
      </c>
      <c r="F7" s="246">
        <v>0.12809999999999999</v>
      </c>
      <c r="G7" s="246">
        <v>0</v>
      </c>
      <c r="H7" s="24">
        <f>F7*G7</f>
        <v>0</v>
      </c>
    </row>
    <row r="8" spans="1:14" ht="15" customHeight="1">
      <c r="A8" s="33" t="s">
        <v>10</v>
      </c>
      <c r="B8" s="34"/>
      <c r="C8" s="34"/>
      <c r="D8" s="35" t="s">
        <v>26</v>
      </c>
      <c r="E8" s="36"/>
      <c r="F8" s="37"/>
      <c r="G8" s="133"/>
      <c r="H8" s="39">
        <f>SUM(H7)</f>
        <v>0</v>
      </c>
    </row>
    <row r="9" spans="1:14" ht="15" customHeight="1">
      <c r="A9" s="10" t="s">
        <v>10</v>
      </c>
      <c r="B9" s="11"/>
      <c r="C9" s="11" t="s">
        <v>379</v>
      </c>
      <c r="D9" s="18" t="s">
        <v>29</v>
      </c>
      <c r="E9" s="13"/>
      <c r="F9" s="198"/>
      <c r="G9" s="26"/>
      <c r="H9" s="213"/>
    </row>
    <row r="10" spans="1:14" ht="24">
      <c r="A10" s="28">
        <f>A7+1</f>
        <v>2</v>
      </c>
      <c r="B10" s="20"/>
      <c r="C10" s="20"/>
      <c r="D10" s="224" t="s">
        <v>380</v>
      </c>
      <c r="E10" s="225" t="s">
        <v>381</v>
      </c>
      <c r="F10" s="245">
        <v>184</v>
      </c>
      <c r="G10" s="245">
        <v>0</v>
      </c>
      <c r="H10" s="24">
        <f>F10*G10</f>
        <v>0</v>
      </c>
    </row>
    <row r="11" spans="1:14" ht="13.5">
      <c r="A11" s="28">
        <f>A10+1</f>
        <v>3</v>
      </c>
      <c r="B11" s="17"/>
      <c r="C11" s="17"/>
      <c r="D11" s="224" t="s">
        <v>382</v>
      </c>
      <c r="E11" s="225" t="s">
        <v>381</v>
      </c>
      <c r="F11" s="245">
        <v>46</v>
      </c>
      <c r="G11" s="245">
        <v>0</v>
      </c>
      <c r="H11" s="24">
        <f t="shared" ref="H11:H15" si="0">F11*G11</f>
        <v>0</v>
      </c>
    </row>
    <row r="12" spans="1:14" ht="36">
      <c r="A12" s="28">
        <f t="shared" ref="A12:A24" si="1">A11+1</f>
        <v>4</v>
      </c>
      <c r="B12" s="20"/>
      <c r="C12" s="20"/>
      <c r="D12" s="224" t="s">
        <v>383</v>
      </c>
      <c r="E12" s="225" t="s">
        <v>384</v>
      </c>
      <c r="F12" s="245">
        <v>20</v>
      </c>
      <c r="G12" s="245">
        <v>0</v>
      </c>
      <c r="H12" s="24">
        <f t="shared" si="0"/>
        <v>0</v>
      </c>
    </row>
    <row r="13" spans="1:14" s="128" customFormat="1" ht="24">
      <c r="A13" s="28">
        <f t="shared" si="1"/>
        <v>5</v>
      </c>
      <c r="B13" s="17"/>
      <c r="C13" s="17"/>
      <c r="D13" s="224" t="s">
        <v>385</v>
      </c>
      <c r="E13" s="225" t="s">
        <v>381</v>
      </c>
      <c r="F13" s="245">
        <v>77</v>
      </c>
      <c r="G13" s="245">
        <v>0</v>
      </c>
      <c r="H13" s="24">
        <f t="shared" si="0"/>
        <v>0</v>
      </c>
      <c r="I13" s="1"/>
      <c r="K13" s="1"/>
      <c r="L13" s="1"/>
      <c r="M13" s="1"/>
      <c r="N13" s="1"/>
    </row>
    <row r="14" spans="1:14" s="128" customFormat="1" ht="24">
      <c r="A14" s="28">
        <f t="shared" si="1"/>
        <v>6</v>
      </c>
      <c r="B14" s="17"/>
      <c r="C14" s="17"/>
      <c r="D14" s="224" t="s">
        <v>386</v>
      </c>
      <c r="E14" s="225" t="s">
        <v>381</v>
      </c>
      <c r="F14" s="245">
        <v>153</v>
      </c>
      <c r="G14" s="245">
        <v>0</v>
      </c>
      <c r="H14" s="24">
        <f t="shared" si="0"/>
        <v>0</v>
      </c>
      <c r="I14" s="1"/>
      <c r="K14" s="1"/>
      <c r="L14" s="1"/>
      <c r="M14" s="1"/>
      <c r="N14" s="1"/>
    </row>
    <row r="15" spans="1:14" s="128" customFormat="1" ht="24">
      <c r="A15" s="28">
        <f t="shared" si="1"/>
        <v>7</v>
      </c>
      <c r="B15" s="17"/>
      <c r="C15" s="214"/>
      <c r="D15" s="224" t="s">
        <v>387</v>
      </c>
      <c r="E15" s="225" t="s">
        <v>381</v>
      </c>
      <c r="F15" s="245">
        <v>77</v>
      </c>
      <c r="G15" s="245">
        <v>0</v>
      </c>
      <c r="H15" s="24">
        <f t="shared" si="0"/>
        <v>0</v>
      </c>
      <c r="I15" s="1"/>
      <c r="K15" s="1"/>
      <c r="L15" s="1"/>
      <c r="M15" s="1"/>
      <c r="N15" s="1"/>
    </row>
    <row r="16" spans="1:14" s="128" customFormat="1">
      <c r="A16" s="33" t="s">
        <v>10</v>
      </c>
      <c r="B16" s="34"/>
      <c r="C16" s="34"/>
      <c r="D16" s="35" t="s">
        <v>34</v>
      </c>
      <c r="E16" s="36"/>
      <c r="F16" s="37"/>
      <c r="G16" s="133"/>
      <c r="H16" s="39">
        <f>SUM(H10:H15)</f>
        <v>0</v>
      </c>
      <c r="I16" s="1"/>
      <c r="K16" s="1"/>
      <c r="L16" s="1"/>
      <c r="M16" s="1"/>
      <c r="N16" s="1"/>
    </row>
    <row r="17" spans="1:14" ht="15" customHeight="1">
      <c r="A17" s="10" t="s">
        <v>10</v>
      </c>
      <c r="B17" s="11"/>
      <c r="C17" s="11" t="s">
        <v>379</v>
      </c>
      <c r="D17" s="18" t="s">
        <v>388</v>
      </c>
      <c r="E17" s="13"/>
      <c r="F17" s="198"/>
      <c r="G17" s="26"/>
      <c r="H17" s="213"/>
    </row>
    <row r="18" spans="1:14" s="128" customFormat="1" ht="24">
      <c r="A18" s="28">
        <f>A15+1</f>
        <v>8</v>
      </c>
      <c r="B18" s="20"/>
      <c r="C18" s="17"/>
      <c r="D18" s="224" t="s">
        <v>389</v>
      </c>
      <c r="E18" s="225" t="s">
        <v>24</v>
      </c>
      <c r="F18" s="245">
        <v>109.9</v>
      </c>
      <c r="G18" s="245">
        <v>0</v>
      </c>
      <c r="H18" s="24">
        <f>F18*G18</f>
        <v>0</v>
      </c>
      <c r="I18" s="1"/>
      <c r="K18" s="1"/>
      <c r="L18" s="1"/>
      <c r="M18" s="1"/>
      <c r="N18" s="1"/>
    </row>
    <row r="19" spans="1:14" ht="24">
      <c r="A19" s="28">
        <f t="shared" si="1"/>
        <v>9</v>
      </c>
      <c r="B19" s="20"/>
      <c r="C19" s="17"/>
      <c r="D19" s="224" t="s">
        <v>390</v>
      </c>
      <c r="E19" s="225" t="s">
        <v>24</v>
      </c>
      <c r="F19" s="245">
        <v>36.1</v>
      </c>
      <c r="G19" s="245">
        <v>0</v>
      </c>
      <c r="H19" s="24">
        <f t="shared" ref="H19:H24" si="2">F19*G19</f>
        <v>0</v>
      </c>
    </row>
    <row r="20" spans="1:14">
      <c r="A20" s="28">
        <f t="shared" si="1"/>
        <v>10</v>
      </c>
      <c r="B20" s="20"/>
      <c r="C20" s="17"/>
      <c r="D20" s="224" t="s">
        <v>391</v>
      </c>
      <c r="E20" s="225" t="s">
        <v>24</v>
      </c>
      <c r="F20" s="245">
        <v>18.2</v>
      </c>
      <c r="G20" s="245">
        <v>0</v>
      </c>
      <c r="H20" s="24">
        <f t="shared" si="2"/>
        <v>0</v>
      </c>
    </row>
    <row r="21" spans="1:14" ht="15.75" customHeight="1">
      <c r="A21" s="28">
        <f t="shared" si="1"/>
        <v>11</v>
      </c>
      <c r="B21" s="20"/>
      <c r="C21" s="17"/>
      <c r="D21" s="224" t="s">
        <v>392</v>
      </c>
      <c r="E21" s="225" t="s">
        <v>381</v>
      </c>
      <c r="F21" s="245">
        <v>0.34</v>
      </c>
      <c r="G21" s="245">
        <v>0</v>
      </c>
      <c r="H21" s="24">
        <f t="shared" si="2"/>
        <v>0</v>
      </c>
    </row>
    <row r="22" spans="1:14">
      <c r="A22" s="28">
        <f t="shared" si="1"/>
        <v>12</v>
      </c>
      <c r="B22" s="20"/>
      <c r="C22" s="17"/>
      <c r="D22" s="224" t="s">
        <v>393</v>
      </c>
      <c r="E22" s="225" t="s">
        <v>307</v>
      </c>
      <c r="F22" s="244">
        <v>1</v>
      </c>
      <c r="G22" s="245">
        <v>0</v>
      </c>
      <c r="H22" s="24">
        <f t="shared" si="2"/>
        <v>0</v>
      </c>
    </row>
    <row r="23" spans="1:14">
      <c r="A23" s="28">
        <f t="shared" si="1"/>
        <v>13</v>
      </c>
      <c r="B23" s="20"/>
      <c r="C23" s="17"/>
      <c r="D23" s="224" t="s">
        <v>394</v>
      </c>
      <c r="E23" s="225" t="s">
        <v>307</v>
      </c>
      <c r="F23" s="244">
        <v>1</v>
      </c>
      <c r="G23" s="245">
        <v>0</v>
      </c>
      <c r="H23" s="24">
        <f t="shared" si="2"/>
        <v>0</v>
      </c>
    </row>
    <row r="24" spans="1:14">
      <c r="A24" s="28">
        <f t="shared" si="1"/>
        <v>14</v>
      </c>
      <c r="B24" s="20"/>
      <c r="C24" s="17"/>
      <c r="D24" s="224" t="s">
        <v>395</v>
      </c>
      <c r="E24" s="225" t="s">
        <v>396</v>
      </c>
      <c r="F24" s="244">
        <v>25</v>
      </c>
      <c r="G24" s="245">
        <v>0</v>
      </c>
      <c r="H24" s="24">
        <f t="shared" si="2"/>
        <v>0</v>
      </c>
    </row>
    <row r="25" spans="1:14" s="128" customFormat="1">
      <c r="A25" s="33" t="s">
        <v>10</v>
      </c>
      <c r="B25" s="34"/>
      <c r="C25" s="34"/>
      <c r="D25" s="35" t="s">
        <v>397</v>
      </c>
      <c r="E25" s="36"/>
      <c r="F25" s="37"/>
      <c r="G25" s="38"/>
      <c r="H25" s="227">
        <f>SUM(H18:H24)</f>
        <v>0</v>
      </c>
      <c r="I25" s="1"/>
      <c r="K25" s="1"/>
      <c r="L25" s="1"/>
      <c r="M25" s="1"/>
      <c r="N25" s="1"/>
    </row>
    <row r="26" spans="1:14" ht="15" customHeight="1">
      <c r="A26" s="10" t="s">
        <v>10</v>
      </c>
      <c r="B26" s="11"/>
      <c r="C26" s="11" t="s">
        <v>379</v>
      </c>
      <c r="D26" s="18" t="s">
        <v>400</v>
      </c>
      <c r="E26" s="13"/>
      <c r="F26" s="198"/>
      <c r="G26" s="26"/>
      <c r="H26" s="213"/>
    </row>
    <row r="27" spans="1:14">
      <c r="A27" s="28">
        <f>A24+1</f>
        <v>15</v>
      </c>
      <c r="B27" s="20"/>
      <c r="C27" s="17"/>
      <c r="D27" s="229" t="s">
        <v>398</v>
      </c>
      <c r="E27" s="230" t="s">
        <v>24</v>
      </c>
      <c r="F27" s="245">
        <v>109.9</v>
      </c>
      <c r="G27" s="245">
        <v>0</v>
      </c>
      <c r="H27" s="24">
        <f>F27*G27</f>
        <v>0</v>
      </c>
    </row>
    <row r="28" spans="1:14">
      <c r="A28" s="28">
        <f>A27+1</f>
        <v>16</v>
      </c>
      <c r="B28" s="20"/>
      <c r="C28" s="17"/>
      <c r="D28" s="229" t="s">
        <v>399</v>
      </c>
      <c r="E28" s="230" t="s">
        <v>24</v>
      </c>
      <c r="F28" s="245">
        <v>18.2</v>
      </c>
      <c r="G28" s="245">
        <v>0</v>
      </c>
      <c r="H28" s="24">
        <f>F28*G28</f>
        <v>0</v>
      </c>
    </row>
    <row r="29" spans="1:14">
      <c r="A29" s="53" t="s">
        <v>10</v>
      </c>
      <c r="B29" s="34"/>
      <c r="C29" s="34"/>
      <c r="D29" s="35" t="s">
        <v>401</v>
      </c>
      <c r="E29" s="36"/>
      <c r="F29" s="123"/>
      <c r="G29" s="38"/>
      <c r="H29" s="39">
        <f>SUM(H27:H28)</f>
        <v>0</v>
      </c>
    </row>
    <row r="30" spans="1:14">
      <c r="A30" s="109" t="s">
        <v>10</v>
      </c>
      <c r="B30" s="326"/>
      <c r="C30" s="326"/>
      <c r="D30" s="322" t="s">
        <v>113</v>
      </c>
      <c r="E30" s="322"/>
      <c r="F30" s="322"/>
      <c r="G30" s="323"/>
      <c r="H30" s="179">
        <f>H8+H16+H25+H29</f>
        <v>0</v>
      </c>
    </row>
    <row r="31" spans="1:14">
      <c r="A31" s="109" t="s">
        <v>10</v>
      </c>
      <c r="B31" s="326"/>
      <c r="C31" s="326"/>
      <c r="D31" s="322" t="s">
        <v>69</v>
      </c>
      <c r="E31" s="322"/>
      <c r="F31" s="322"/>
      <c r="G31" s="323"/>
      <c r="H31" s="180">
        <f>H30*0.23</f>
        <v>0</v>
      </c>
    </row>
    <row r="32" spans="1:14" ht="12.75" thickBot="1">
      <c r="A32" s="110" t="s">
        <v>10</v>
      </c>
      <c r="B32" s="327"/>
      <c r="C32" s="327"/>
      <c r="D32" s="324" t="s">
        <v>134</v>
      </c>
      <c r="E32" s="324"/>
      <c r="F32" s="324"/>
      <c r="G32" s="325"/>
      <c r="H32" s="181">
        <f>H30+H31</f>
        <v>0</v>
      </c>
    </row>
    <row r="33" spans="1:14">
      <c r="A33" s="138"/>
      <c r="B33" s="54"/>
      <c r="C33" s="54"/>
      <c r="F33" s="56"/>
      <c r="G33" s="52"/>
      <c r="H33" s="139"/>
    </row>
    <row r="34" spans="1:14">
      <c r="A34" s="328" t="s">
        <v>94</v>
      </c>
      <c r="B34" s="329"/>
      <c r="C34" s="329"/>
      <c r="D34" s="329"/>
      <c r="G34" s="50"/>
      <c r="H34" s="140"/>
    </row>
    <row r="35" spans="1:14">
      <c r="A35" s="141"/>
      <c r="B35" s="1"/>
      <c r="C35" s="59"/>
      <c r="G35" s="50"/>
      <c r="H35" s="142"/>
    </row>
    <row r="36" spans="1:14">
      <c r="A36" s="313"/>
      <c r="B36" s="314"/>
      <c r="C36" s="314"/>
      <c r="D36" s="314"/>
      <c r="E36" s="314"/>
      <c r="F36" s="314"/>
      <c r="G36" s="314"/>
      <c r="H36" s="315"/>
    </row>
    <row r="37" spans="1:14" ht="12.75" thickBot="1">
      <c r="A37" s="143"/>
      <c r="B37" s="144"/>
      <c r="C37" s="145"/>
      <c r="D37" s="144"/>
      <c r="E37" s="146"/>
      <c r="F37" s="147"/>
      <c r="G37" s="147"/>
      <c r="H37" s="148"/>
    </row>
    <row r="38" spans="1:14">
      <c r="D38" s="59"/>
      <c r="E38" s="61"/>
    </row>
    <row r="39" spans="1:14">
      <c r="D39" s="49"/>
      <c r="E39" s="222"/>
    </row>
    <row r="40" spans="1:14">
      <c r="D40" s="1"/>
      <c r="E40" s="59"/>
    </row>
    <row r="41" spans="1:14">
      <c r="D41" s="1"/>
      <c r="E41" s="59"/>
    </row>
    <row r="42" spans="1:14">
      <c r="D42" s="1"/>
      <c r="E42" s="59"/>
    </row>
    <row r="43" spans="1:14" s="50" customFormat="1">
      <c r="A43" s="49"/>
      <c r="B43" s="49"/>
      <c r="C43" s="49"/>
      <c r="D43" s="1"/>
      <c r="E43" s="59"/>
      <c r="G43" s="58"/>
      <c r="H43" s="58"/>
      <c r="I43" s="1"/>
      <c r="J43" s="128"/>
      <c r="K43" s="1"/>
      <c r="L43" s="1"/>
      <c r="M43" s="1"/>
      <c r="N43" s="1"/>
    </row>
    <row r="44" spans="1:14" s="50" customFormat="1">
      <c r="A44" s="49"/>
      <c r="B44" s="49"/>
      <c r="C44" s="49"/>
      <c r="D44" s="1"/>
      <c r="E44" s="59"/>
      <c r="G44" s="58"/>
      <c r="H44" s="58"/>
      <c r="I44" s="1"/>
      <c r="J44" s="128"/>
      <c r="K44" s="1"/>
      <c r="L44" s="1"/>
      <c r="M44" s="1"/>
      <c r="N44" s="1"/>
    </row>
    <row r="45" spans="1:14" s="50" customFormat="1">
      <c r="A45" s="49"/>
      <c r="B45" s="49"/>
      <c r="C45" s="49"/>
      <c r="D45" s="1"/>
      <c r="E45" s="59"/>
      <c r="G45" s="58"/>
      <c r="H45" s="58"/>
      <c r="I45" s="1"/>
      <c r="J45" s="128"/>
      <c r="K45" s="1"/>
      <c r="L45" s="1"/>
      <c r="M45" s="1"/>
      <c r="N45" s="1"/>
    </row>
    <row r="46" spans="1:14" s="50" customFormat="1">
      <c r="A46" s="49"/>
      <c r="B46" s="49"/>
      <c r="C46" s="49"/>
      <c r="D46" s="1"/>
      <c r="E46" s="59"/>
      <c r="G46" s="58"/>
      <c r="H46" s="58"/>
      <c r="I46" s="1"/>
      <c r="J46" s="128"/>
      <c r="K46" s="1"/>
      <c r="L46" s="1"/>
      <c r="M46" s="1"/>
      <c r="N46" s="1"/>
    </row>
    <row r="47" spans="1:14" s="50" customFormat="1">
      <c r="A47" s="49"/>
      <c r="B47" s="49"/>
      <c r="C47" s="49"/>
      <c r="D47" s="1"/>
      <c r="E47" s="59"/>
      <c r="G47" s="58"/>
      <c r="H47" s="58"/>
      <c r="I47" s="1"/>
      <c r="J47" s="128"/>
      <c r="K47" s="1"/>
      <c r="L47" s="1"/>
      <c r="M47" s="1"/>
      <c r="N47" s="1"/>
    </row>
    <row r="48" spans="1:14" s="50" customFormat="1">
      <c r="A48" s="49"/>
      <c r="B48" s="49"/>
      <c r="C48" s="49"/>
      <c r="D48" s="1"/>
      <c r="E48" s="59"/>
      <c r="G48" s="58"/>
      <c r="H48" s="58"/>
      <c r="I48" s="1"/>
      <c r="J48" s="128"/>
      <c r="K48" s="1"/>
      <c r="L48" s="1"/>
      <c r="M48" s="1"/>
      <c r="N48" s="1"/>
    </row>
    <row r="49" spans="1:14" s="50" customFormat="1">
      <c r="A49" s="49"/>
      <c r="B49" s="49"/>
      <c r="C49" s="49"/>
      <c r="D49" s="1"/>
      <c r="E49" s="59"/>
      <c r="G49" s="58"/>
      <c r="H49" s="58"/>
      <c r="I49" s="1"/>
      <c r="J49" s="128"/>
      <c r="K49" s="1"/>
      <c r="L49" s="1"/>
      <c r="M49" s="1"/>
      <c r="N49" s="1"/>
    </row>
    <row r="50" spans="1:14" s="50" customFormat="1">
      <c r="A50" s="49"/>
      <c r="B50" s="49"/>
      <c r="C50" s="49"/>
      <c r="D50" s="1"/>
      <c r="E50" s="59"/>
      <c r="G50" s="58"/>
      <c r="H50" s="58"/>
      <c r="I50" s="1"/>
      <c r="J50" s="128"/>
      <c r="K50" s="1"/>
      <c r="L50" s="1"/>
      <c r="M50" s="1"/>
      <c r="N50" s="1"/>
    </row>
    <row r="51" spans="1:14" s="50" customFormat="1">
      <c r="A51" s="49"/>
      <c r="B51" s="49"/>
      <c r="C51" s="49"/>
      <c r="D51" s="1"/>
      <c r="E51" s="59"/>
      <c r="G51" s="58"/>
      <c r="H51" s="58"/>
      <c r="I51" s="1"/>
      <c r="J51" s="128"/>
      <c r="K51" s="1"/>
      <c r="L51" s="1"/>
      <c r="M51" s="1"/>
      <c r="N51" s="1"/>
    </row>
    <row r="52" spans="1:14" s="50" customFormat="1">
      <c r="A52" s="49"/>
      <c r="B52" s="49"/>
      <c r="C52" s="49"/>
      <c r="D52" s="1"/>
      <c r="E52" s="59"/>
      <c r="G52" s="58"/>
      <c r="H52" s="58"/>
      <c r="I52" s="1"/>
      <c r="J52" s="128"/>
      <c r="K52" s="1"/>
      <c r="L52" s="1"/>
      <c r="M52" s="1"/>
      <c r="N52" s="1"/>
    </row>
    <row r="53" spans="1:14" s="50" customFormat="1">
      <c r="A53" s="49"/>
      <c r="B53" s="49"/>
      <c r="C53" s="49"/>
      <c r="D53" s="1"/>
      <c r="E53" s="59"/>
      <c r="G53" s="58"/>
      <c r="H53" s="58"/>
      <c r="I53" s="1"/>
      <c r="J53" s="128"/>
      <c r="K53" s="1"/>
      <c r="L53" s="1"/>
      <c r="M53" s="1"/>
      <c r="N53" s="1"/>
    </row>
    <row r="54" spans="1:14" s="50" customFormat="1">
      <c r="A54" s="49"/>
      <c r="B54" s="49"/>
      <c r="C54" s="49"/>
      <c r="D54" s="1"/>
      <c r="E54" s="54"/>
      <c r="G54" s="58"/>
      <c r="H54" s="58"/>
      <c r="I54" s="1"/>
      <c r="J54" s="128"/>
      <c r="K54" s="1"/>
      <c r="L54" s="1"/>
      <c r="M54" s="1"/>
      <c r="N54" s="1"/>
    </row>
    <row r="55" spans="1:14" s="50" customFormat="1">
      <c r="A55" s="49"/>
      <c r="B55" s="49"/>
      <c r="C55" s="49"/>
      <c r="D55" s="1"/>
      <c r="E55" s="54"/>
      <c r="G55" s="58"/>
      <c r="H55" s="58"/>
      <c r="I55" s="1"/>
      <c r="J55" s="128"/>
      <c r="K55" s="1"/>
      <c r="L55" s="1"/>
      <c r="M55" s="1"/>
      <c r="N55" s="1"/>
    </row>
    <row r="56" spans="1:14" s="50" customFormat="1">
      <c r="A56" s="49"/>
      <c r="B56" s="49"/>
      <c r="C56" s="49"/>
      <c r="D56" s="1"/>
      <c r="E56" s="54"/>
      <c r="G56" s="58"/>
      <c r="H56" s="58"/>
      <c r="I56" s="1"/>
      <c r="J56" s="128"/>
      <c r="K56" s="1"/>
      <c r="L56" s="1"/>
      <c r="M56" s="1"/>
      <c r="N56" s="1"/>
    </row>
    <row r="57" spans="1:14" s="50" customFormat="1">
      <c r="A57" s="49"/>
      <c r="B57" s="49"/>
      <c r="C57" s="49"/>
      <c r="D57" s="16"/>
      <c r="E57" s="54"/>
      <c r="G57" s="58"/>
      <c r="H57" s="58"/>
      <c r="I57" s="1"/>
      <c r="J57" s="128"/>
      <c r="K57" s="1"/>
      <c r="L57" s="1"/>
      <c r="M57" s="1"/>
      <c r="N57" s="1"/>
    </row>
    <row r="58" spans="1:14" s="50" customFormat="1">
      <c r="A58" s="49"/>
      <c r="B58" s="49"/>
      <c r="C58" s="49"/>
      <c r="D58" s="16"/>
      <c r="E58" s="54"/>
      <c r="G58" s="58"/>
      <c r="H58" s="58"/>
      <c r="I58" s="1"/>
      <c r="J58" s="128"/>
      <c r="K58" s="1"/>
      <c r="L58" s="1"/>
      <c r="M58" s="1"/>
      <c r="N58" s="1"/>
    </row>
    <row r="59" spans="1:14">
      <c r="D59" s="57"/>
      <c r="E59" s="63"/>
    </row>
    <row r="60" spans="1:14">
      <c r="D60" s="1"/>
      <c r="E60" s="59"/>
    </row>
    <row r="61" spans="1:14">
      <c r="D61" s="1"/>
      <c r="E61" s="59"/>
    </row>
    <row r="62" spans="1:14">
      <c r="D62" s="1"/>
      <c r="E62" s="61"/>
    </row>
    <row r="63" spans="1:14">
      <c r="D63" s="1"/>
      <c r="E63" s="61"/>
    </row>
    <row r="64" spans="1:14">
      <c r="D64" s="1"/>
      <c r="E64" s="59"/>
      <c r="G64" s="50"/>
      <c r="H64" s="50"/>
    </row>
    <row r="65" spans="4:8">
      <c r="D65" s="1"/>
      <c r="E65" s="59"/>
      <c r="G65" s="50"/>
      <c r="H65" s="50"/>
    </row>
  </sheetData>
  <mergeCells count="13">
    <mergeCell ref="A36:H36"/>
    <mergeCell ref="A2:A3"/>
    <mergeCell ref="B2:B3"/>
    <mergeCell ref="C2:C3"/>
    <mergeCell ref="D2:D3"/>
    <mergeCell ref="E2:F2"/>
    <mergeCell ref="B30:C30"/>
    <mergeCell ref="D30:G30"/>
    <mergeCell ref="B31:C31"/>
    <mergeCell ref="D31:G31"/>
    <mergeCell ref="B32:C32"/>
    <mergeCell ref="D32:G32"/>
    <mergeCell ref="A34:D34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38C32-5EC1-44E7-8A6E-906D5A3D89CB}">
  <dimension ref="A1:N60"/>
  <sheetViews>
    <sheetView zoomScaleNormal="100" zoomScaleSheetLayoutView="100" workbookViewId="0">
      <selection activeCell="J5" sqref="J5"/>
    </sheetView>
  </sheetViews>
  <sheetFormatPr defaultColWidth="6.25" defaultRowHeight="12"/>
  <cols>
    <col min="1" max="1" width="4.625" style="49" customWidth="1"/>
    <col min="2" max="3" width="9.625" style="49" customWidth="1"/>
    <col min="4" max="4" width="51.875" style="55" customWidth="1"/>
    <col min="5" max="5" width="6.625" style="49" customWidth="1"/>
    <col min="6" max="6" width="8.625" style="50" customWidth="1"/>
    <col min="7" max="7" width="8.875" style="58" customWidth="1"/>
    <col min="8" max="8" width="11.875" style="58" customWidth="1"/>
    <col min="9" max="9" width="8" style="1" customWidth="1"/>
    <col min="10" max="10" width="7.875" style="128" customWidth="1"/>
    <col min="11" max="11" width="9.75" style="1" customWidth="1"/>
    <col min="12" max="13" width="8" style="1" customWidth="1"/>
    <col min="14" max="14" width="9.875" style="1" customWidth="1"/>
    <col min="15" max="16" width="8" style="1" customWidth="1"/>
    <col min="17" max="17" width="9.375" style="1" customWidth="1"/>
    <col min="18" max="222" width="8" style="1" customWidth="1"/>
    <col min="223" max="223" width="7.375" style="1" bestFit="1" customWidth="1"/>
    <col min="224" max="224" width="14.25" style="1" customWidth="1"/>
    <col min="225" max="225" width="12" style="1" customWidth="1"/>
    <col min="226" max="226" width="36.75" style="1" customWidth="1"/>
    <col min="227" max="16384" width="6.25" style="1"/>
  </cols>
  <sheetData>
    <row r="1" spans="1:14" ht="344.25" customHeight="1" thickBot="1">
      <c r="A1" s="135"/>
      <c r="B1" s="136"/>
      <c r="C1" s="136"/>
      <c r="D1" s="136"/>
      <c r="E1" s="217"/>
      <c r="F1" s="262"/>
      <c r="G1" s="262"/>
      <c r="H1" s="137"/>
    </row>
    <row r="2" spans="1:14" s="4" customFormat="1">
      <c r="A2" s="330" t="s">
        <v>0</v>
      </c>
      <c r="B2" s="332" t="s">
        <v>1</v>
      </c>
      <c r="C2" s="332" t="s">
        <v>2</v>
      </c>
      <c r="D2" s="332" t="s">
        <v>3</v>
      </c>
      <c r="E2" s="334" t="s">
        <v>4</v>
      </c>
      <c r="F2" s="335"/>
      <c r="G2" s="2" t="s">
        <v>5</v>
      </c>
      <c r="H2" s="3" t="s">
        <v>6</v>
      </c>
      <c r="J2" s="129"/>
    </row>
    <row r="3" spans="1:14" s="4" customFormat="1" ht="37.5" customHeight="1">
      <c r="A3" s="331"/>
      <c r="B3" s="333"/>
      <c r="C3" s="333"/>
      <c r="D3" s="333"/>
      <c r="E3" s="5" t="s">
        <v>7</v>
      </c>
      <c r="F3" s="6" t="s">
        <v>8</v>
      </c>
      <c r="G3" s="5" t="s">
        <v>9</v>
      </c>
      <c r="H3" s="7" t="s">
        <v>9</v>
      </c>
      <c r="J3" s="129"/>
    </row>
    <row r="4" spans="1:14" s="4" customFormat="1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9">
        <v>8</v>
      </c>
      <c r="J4" s="129"/>
    </row>
    <row r="5" spans="1:14" s="16" customFormat="1" ht="24">
      <c r="A5" s="10" t="s">
        <v>10</v>
      </c>
      <c r="B5" s="11" t="s">
        <v>265</v>
      </c>
      <c r="C5" s="11" t="s">
        <v>379</v>
      </c>
      <c r="D5" s="12" t="s">
        <v>376</v>
      </c>
      <c r="E5" s="13"/>
      <c r="F5" s="14"/>
      <c r="G5" s="98"/>
      <c r="H5" s="15"/>
      <c r="J5" s="130"/>
    </row>
    <row r="6" spans="1:14" s="16" customFormat="1" ht="15" customHeight="1">
      <c r="A6" s="10" t="s">
        <v>10</v>
      </c>
      <c r="B6" s="17"/>
      <c r="C6" s="11" t="s">
        <v>379</v>
      </c>
      <c r="D6" s="18" t="s">
        <v>377</v>
      </c>
      <c r="E6" s="13"/>
      <c r="F6" s="14"/>
      <c r="G6" s="98"/>
      <c r="H6" s="15"/>
      <c r="J6" s="130"/>
    </row>
    <row r="7" spans="1:14" ht="24">
      <c r="A7" s="19">
        <v>1</v>
      </c>
      <c r="B7" s="20"/>
      <c r="C7" s="20"/>
      <c r="D7" s="224" t="s">
        <v>378</v>
      </c>
      <c r="E7" s="235" t="s">
        <v>16</v>
      </c>
      <c r="F7" s="243">
        <v>3.2500000000000001E-2</v>
      </c>
      <c r="G7" s="259">
        <v>0</v>
      </c>
      <c r="H7" s="24">
        <f>F7*G7</f>
        <v>0</v>
      </c>
    </row>
    <row r="8" spans="1:14" ht="15" customHeight="1">
      <c r="A8" s="33" t="s">
        <v>10</v>
      </c>
      <c r="B8" s="34"/>
      <c r="C8" s="34"/>
      <c r="D8" s="35" t="s">
        <v>26</v>
      </c>
      <c r="E8" s="36"/>
      <c r="F8" s="37"/>
      <c r="G8" s="133"/>
      <c r="H8" s="39">
        <f>SUM(H7)</f>
        <v>0</v>
      </c>
    </row>
    <row r="9" spans="1:14" ht="15" customHeight="1">
      <c r="A9" s="10" t="s">
        <v>10</v>
      </c>
      <c r="B9" s="11"/>
      <c r="C9" s="11" t="s">
        <v>379</v>
      </c>
      <c r="D9" s="18" t="s">
        <v>29</v>
      </c>
      <c r="E9" s="13"/>
      <c r="F9" s="198"/>
      <c r="G9" s="26"/>
      <c r="H9" s="213"/>
    </row>
    <row r="10" spans="1:14" ht="24">
      <c r="A10" s="28">
        <f>A7+1</f>
        <v>2</v>
      </c>
      <c r="B10" s="20"/>
      <c r="C10" s="20"/>
      <c r="D10" s="224" t="s">
        <v>380</v>
      </c>
      <c r="E10" s="225" t="s">
        <v>381</v>
      </c>
      <c r="F10" s="245">
        <v>55</v>
      </c>
      <c r="G10" s="245">
        <v>0</v>
      </c>
      <c r="H10" s="24">
        <f>F10*G10</f>
        <v>0</v>
      </c>
    </row>
    <row r="11" spans="1:14" ht="13.5">
      <c r="A11" s="28">
        <f>A10+1</f>
        <v>3</v>
      </c>
      <c r="B11" s="17"/>
      <c r="C11" s="17"/>
      <c r="D11" s="224" t="s">
        <v>382</v>
      </c>
      <c r="E11" s="225" t="s">
        <v>381</v>
      </c>
      <c r="F11" s="245">
        <v>14</v>
      </c>
      <c r="G11" s="245">
        <v>0</v>
      </c>
      <c r="H11" s="24">
        <f t="shared" ref="H11:H14" si="0">F11*G11</f>
        <v>0</v>
      </c>
    </row>
    <row r="12" spans="1:14" ht="24">
      <c r="A12" s="28">
        <f t="shared" ref="A12:A20" si="1">A11+1</f>
        <v>4</v>
      </c>
      <c r="B12" s="20"/>
      <c r="C12" s="20"/>
      <c r="D12" s="224" t="s">
        <v>385</v>
      </c>
      <c r="E12" s="225" t="s">
        <v>381</v>
      </c>
      <c r="F12" s="245">
        <v>19.5</v>
      </c>
      <c r="G12" s="245">
        <v>0</v>
      </c>
      <c r="H12" s="24">
        <f t="shared" si="0"/>
        <v>0</v>
      </c>
    </row>
    <row r="13" spans="1:14" s="128" customFormat="1" ht="24">
      <c r="A13" s="28">
        <f t="shared" si="1"/>
        <v>5</v>
      </c>
      <c r="B13" s="17"/>
      <c r="C13" s="17"/>
      <c r="D13" s="224" t="s">
        <v>386</v>
      </c>
      <c r="E13" s="225" t="s">
        <v>381</v>
      </c>
      <c r="F13" s="245">
        <v>49.5</v>
      </c>
      <c r="G13" s="245">
        <v>0</v>
      </c>
      <c r="H13" s="24">
        <f t="shared" si="0"/>
        <v>0</v>
      </c>
      <c r="I13" s="1"/>
      <c r="K13" s="1"/>
      <c r="L13" s="1"/>
      <c r="M13" s="1"/>
      <c r="N13" s="1"/>
    </row>
    <row r="14" spans="1:14" s="128" customFormat="1" ht="24">
      <c r="A14" s="28">
        <f t="shared" si="1"/>
        <v>6</v>
      </c>
      <c r="B14" s="17"/>
      <c r="C14" s="17"/>
      <c r="D14" s="224" t="s">
        <v>387</v>
      </c>
      <c r="E14" s="225" t="s">
        <v>381</v>
      </c>
      <c r="F14" s="245">
        <v>19.5</v>
      </c>
      <c r="G14" s="245">
        <v>0</v>
      </c>
      <c r="H14" s="24">
        <f t="shared" si="0"/>
        <v>0</v>
      </c>
      <c r="I14" s="1"/>
      <c r="K14" s="1"/>
      <c r="L14" s="1"/>
      <c r="M14" s="1"/>
      <c r="N14" s="1"/>
    </row>
    <row r="15" spans="1:14" s="128" customFormat="1">
      <c r="A15" s="33" t="s">
        <v>10</v>
      </c>
      <c r="B15" s="34"/>
      <c r="C15" s="34"/>
      <c r="D15" s="35" t="s">
        <v>34</v>
      </c>
      <c r="E15" s="36"/>
      <c r="F15" s="37"/>
      <c r="G15" s="133"/>
      <c r="H15" s="39">
        <f>SUM(H10:H14)</f>
        <v>0</v>
      </c>
      <c r="I15" s="1"/>
      <c r="K15" s="1"/>
      <c r="L15" s="1"/>
      <c r="M15" s="1"/>
      <c r="N15" s="1"/>
    </row>
    <row r="16" spans="1:14" ht="15" customHeight="1">
      <c r="A16" s="10" t="s">
        <v>10</v>
      </c>
      <c r="B16" s="11"/>
      <c r="C16" s="11" t="s">
        <v>379</v>
      </c>
      <c r="D16" s="18" t="s">
        <v>388</v>
      </c>
      <c r="E16" s="13"/>
      <c r="F16" s="198"/>
      <c r="G16" s="26"/>
      <c r="H16" s="213"/>
    </row>
    <row r="17" spans="1:14" s="128" customFormat="1">
      <c r="A17" s="28">
        <f>A14+1</f>
        <v>7</v>
      </c>
      <c r="B17" s="20"/>
      <c r="C17" s="17"/>
      <c r="D17" s="224" t="s">
        <v>391</v>
      </c>
      <c r="E17" s="225" t="s">
        <v>24</v>
      </c>
      <c r="F17" s="245">
        <v>32.5</v>
      </c>
      <c r="G17" s="245">
        <v>0</v>
      </c>
      <c r="H17" s="24">
        <f t="shared" ref="H17:H20" si="2">F17*G17</f>
        <v>0</v>
      </c>
      <c r="I17" s="1"/>
      <c r="K17" s="1"/>
      <c r="L17" s="1"/>
      <c r="M17" s="1"/>
      <c r="N17" s="1"/>
    </row>
    <row r="18" spans="1:14">
      <c r="A18" s="28">
        <f t="shared" si="1"/>
        <v>8</v>
      </c>
      <c r="B18" s="20"/>
      <c r="C18" s="17"/>
      <c r="D18" s="224" t="s">
        <v>402</v>
      </c>
      <c r="E18" s="225" t="s">
        <v>24</v>
      </c>
      <c r="F18" s="245">
        <v>3</v>
      </c>
      <c r="G18" s="245">
        <v>0</v>
      </c>
      <c r="H18" s="24">
        <f t="shared" si="2"/>
        <v>0</v>
      </c>
    </row>
    <row r="19" spans="1:14">
      <c r="A19" s="28">
        <f t="shared" si="1"/>
        <v>9</v>
      </c>
      <c r="B19" s="20"/>
      <c r="C19" s="17"/>
      <c r="D19" s="224" t="s">
        <v>394</v>
      </c>
      <c r="E19" s="225" t="s">
        <v>307</v>
      </c>
      <c r="F19" s="244">
        <v>3</v>
      </c>
      <c r="G19" s="245">
        <v>0</v>
      </c>
      <c r="H19" s="24">
        <f t="shared" si="2"/>
        <v>0</v>
      </c>
    </row>
    <row r="20" spans="1:14">
      <c r="A20" s="28">
        <f t="shared" si="1"/>
        <v>10</v>
      </c>
      <c r="B20" s="20"/>
      <c r="C20" s="17"/>
      <c r="D20" s="224" t="s">
        <v>403</v>
      </c>
      <c r="E20" s="225" t="s">
        <v>24</v>
      </c>
      <c r="F20" s="245">
        <v>32.5</v>
      </c>
      <c r="G20" s="245">
        <v>0</v>
      </c>
      <c r="H20" s="24">
        <f t="shared" si="2"/>
        <v>0</v>
      </c>
    </row>
    <row r="21" spans="1:14" s="128" customFormat="1">
      <c r="A21" s="33" t="s">
        <v>10</v>
      </c>
      <c r="B21" s="34"/>
      <c r="C21" s="34"/>
      <c r="D21" s="35" t="s">
        <v>397</v>
      </c>
      <c r="E21" s="36"/>
      <c r="F21" s="37"/>
      <c r="G21" s="133"/>
      <c r="H21" s="39">
        <f>SUM(H17:H20)</f>
        <v>0</v>
      </c>
      <c r="I21" s="1"/>
      <c r="K21" s="1"/>
      <c r="L21" s="1"/>
      <c r="M21" s="1"/>
      <c r="N21" s="1"/>
    </row>
    <row r="22" spans="1:14" ht="15" customHeight="1">
      <c r="A22" s="10" t="s">
        <v>10</v>
      </c>
      <c r="B22" s="11"/>
      <c r="C22" s="11" t="s">
        <v>379</v>
      </c>
      <c r="D22" s="18" t="s">
        <v>400</v>
      </c>
      <c r="E22" s="13"/>
      <c r="F22" s="198"/>
      <c r="G22" s="26"/>
      <c r="H22" s="213"/>
    </row>
    <row r="23" spans="1:14">
      <c r="A23" s="28">
        <f>A20+1</f>
        <v>11</v>
      </c>
      <c r="B23" s="20"/>
      <c r="C23" s="17"/>
      <c r="D23" s="229" t="s">
        <v>399</v>
      </c>
      <c r="E23" s="230" t="s">
        <v>24</v>
      </c>
      <c r="F23" s="245">
        <v>32.5</v>
      </c>
      <c r="G23" s="245">
        <v>0</v>
      </c>
      <c r="H23" s="24">
        <f t="shared" ref="H23" si="3">F23*G23</f>
        <v>0</v>
      </c>
    </row>
    <row r="24" spans="1:14">
      <c r="A24" s="53" t="s">
        <v>10</v>
      </c>
      <c r="B24" s="34"/>
      <c r="C24" s="34"/>
      <c r="D24" s="35" t="s">
        <v>401</v>
      </c>
      <c r="E24" s="36"/>
      <c r="F24" s="123"/>
      <c r="G24" s="38"/>
      <c r="H24" s="39">
        <f>SUM(H23)</f>
        <v>0</v>
      </c>
    </row>
    <row r="25" spans="1:14">
      <c r="A25" s="109" t="s">
        <v>10</v>
      </c>
      <c r="B25" s="326"/>
      <c r="C25" s="326"/>
      <c r="D25" s="322" t="s">
        <v>113</v>
      </c>
      <c r="E25" s="322"/>
      <c r="F25" s="322"/>
      <c r="G25" s="323"/>
      <c r="H25" s="179">
        <f>H8+H15+H21+H24</f>
        <v>0</v>
      </c>
    </row>
    <row r="26" spans="1:14">
      <c r="A26" s="109" t="s">
        <v>10</v>
      </c>
      <c r="B26" s="326"/>
      <c r="C26" s="326"/>
      <c r="D26" s="322" t="s">
        <v>69</v>
      </c>
      <c r="E26" s="322"/>
      <c r="F26" s="322"/>
      <c r="G26" s="323"/>
      <c r="H26" s="180">
        <f>H25*0.23</f>
        <v>0</v>
      </c>
    </row>
    <row r="27" spans="1:14" ht="12.75" thickBot="1">
      <c r="A27" s="110" t="s">
        <v>10</v>
      </c>
      <c r="B27" s="327"/>
      <c r="C27" s="327"/>
      <c r="D27" s="324" t="s">
        <v>134</v>
      </c>
      <c r="E27" s="324"/>
      <c r="F27" s="324"/>
      <c r="G27" s="325"/>
      <c r="H27" s="181">
        <f>H25+H26</f>
        <v>0</v>
      </c>
    </row>
    <row r="28" spans="1:14">
      <c r="A28" s="138"/>
      <c r="B28" s="54"/>
      <c r="C28" s="54"/>
      <c r="F28" s="56"/>
      <c r="G28" s="52"/>
      <c r="H28" s="139"/>
    </row>
    <row r="29" spans="1:14">
      <c r="A29" s="328" t="s">
        <v>94</v>
      </c>
      <c r="B29" s="329"/>
      <c r="C29" s="329"/>
      <c r="D29" s="329"/>
      <c r="G29" s="50"/>
      <c r="H29" s="140"/>
    </row>
    <row r="30" spans="1:14">
      <c r="A30" s="141"/>
      <c r="B30" s="1"/>
      <c r="C30" s="59"/>
      <c r="G30" s="50"/>
      <c r="H30" s="142"/>
    </row>
    <row r="31" spans="1:14">
      <c r="A31" s="313" t="s">
        <v>473</v>
      </c>
      <c r="B31" s="314"/>
      <c r="C31" s="314"/>
      <c r="D31" s="314"/>
      <c r="E31" s="314"/>
      <c r="F31" s="314"/>
      <c r="G31" s="314"/>
      <c r="H31" s="315"/>
    </row>
    <row r="32" spans="1:14" ht="12.75" thickBot="1">
      <c r="A32" s="143"/>
      <c r="B32" s="144"/>
      <c r="C32" s="145"/>
      <c r="D32" s="144"/>
      <c r="E32" s="146"/>
      <c r="F32" s="147"/>
      <c r="G32" s="147"/>
      <c r="H32" s="148"/>
    </row>
    <row r="33" spans="1:14">
      <c r="D33" s="59"/>
      <c r="E33" s="61"/>
    </row>
    <row r="34" spans="1:14">
      <c r="D34" s="49"/>
      <c r="E34" s="222"/>
    </row>
    <row r="35" spans="1:14">
      <c r="D35" s="1"/>
      <c r="E35" s="59"/>
    </row>
    <row r="36" spans="1:14">
      <c r="D36" s="1"/>
      <c r="E36" s="59"/>
    </row>
    <row r="37" spans="1:14">
      <c r="D37" s="1"/>
      <c r="E37" s="59"/>
    </row>
    <row r="38" spans="1:14" s="50" customFormat="1">
      <c r="A38" s="49"/>
      <c r="B38" s="49"/>
      <c r="C38" s="49"/>
      <c r="D38" s="1"/>
      <c r="E38" s="59"/>
      <c r="G38" s="58"/>
      <c r="H38" s="58"/>
      <c r="I38" s="1"/>
      <c r="J38" s="128"/>
      <c r="K38" s="1"/>
      <c r="L38" s="1"/>
      <c r="M38" s="1"/>
      <c r="N38" s="1"/>
    </row>
    <row r="39" spans="1:14" s="50" customFormat="1">
      <c r="A39" s="49"/>
      <c r="B39" s="49"/>
      <c r="C39" s="49"/>
      <c r="D39" s="1"/>
      <c r="E39" s="59"/>
      <c r="G39" s="58"/>
      <c r="H39" s="58"/>
      <c r="I39" s="1"/>
      <c r="J39" s="128"/>
      <c r="K39" s="1"/>
      <c r="L39" s="1"/>
      <c r="M39" s="1"/>
      <c r="N39" s="1"/>
    </row>
    <row r="40" spans="1:14" s="50" customFormat="1">
      <c r="A40" s="49"/>
      <c r="B40" s="49"/>
      <c r="C40" s="49"/>
      <c r="D40" s="1"/>
      <c r="E40" s="59"/>
      <c r="G40" s="58"/>
      <c r="H40" s="58"/>
      <c r="I40" s="1"/>
      <c r="J40" s="128"/>
      <c r="K40" s="1"/>
      <c r="L40" s="1"/>
      <c r="M40" s="1"/>
      <c r="N40" s="1"/>
    </row>
    <row r="41" spans="1:14" s="50" customFormat="1">
      <c r="A41" s="49"/>
      <c r="B41" s="49"/>
      <c r="C41" s="49"/>
      <c r="D41" s="1"/>
      <c r="E41" s="59"/>
      <c r="G41" s="58"/>
      <c r="H41" s="58"/>
      <c r="I41" s="1"/>
      <c r="J41" s="128"/>
      <c r="K41" s="1"/>
      <c r="L41" s="1"/>
      <c r="M41" s="1"/>
      <c r="N41" s="1"/>
    </row>
    <row r="42" spans="1:14" s="50" customFormat="1">
      <c r="A42" s="49"/>
      <c r="B42" s="49"/>
      <c r="C42" s="49"/>
      <c r="D42" s="1"/>
      <c r="E42" s="59"/>
      <c r="G42" s="58"/>
      <c r="H42" s="58"/>
      <c r="I42" s="1"/>
      <c r="J42" s="128"/>
      <c r="K42" s="1"/>
      <c r="L42" s="1"/>
      <c r="M42" s="1"/>
      <c r="N42" s="1"/>
    </row>
    <row r="43" spans="1:14" s="50" customFormat="1">
      <c r="A43" s="49"/>
      <c r="B43" s="49"/>
      <c r="C43" s="49"/>
      <c r="D43" s="1"/>
      <c r="E43" s="59"/>
      <c r="G43" s="58"/>
      <c r="H43" s="58"/>
      <c r="I43" s="1"/>
      <c r="J43" s="128"/>
      <c r="K43" s="1"/>
      <c r="L43" s="1"/>
      <c r="M43" s="1"/>
      <c r="N43" s="1"/>
    </row>
    <row r="44" spans="1:14" s="50" customFormat="1">
      <c r="A44" s="49"/>
      <c r="B44" s="49"/>
      <c r="C44" s="49"/>
      <c r="D44" s="1"/>
      <c r="E44" s="59"/>
      <c r="G44" s="58"/>
      <c r="H44" s="58"/>
      <c r="I44" s="1"/>
      <c r="J44" s="128"/>
      <c r="K44" s="1"/>
      <c r="L44" s="1"/>
      <c r="M44" s="1"/>
      <c r="N44" s="1"/>
    </row>
    <row r="45" spans="1:14" s="50" customFormat="1">
      <c r="A45" s="49"/>
      <c r="B45" s="49"/>
      <c r="C45" s="49"/>
      <c r="D45" s="1"/>
      <c r="E45" s="59"/>
      <c r="G45" s="58"/>
      <c r="H45" s="58"/>
      <c r="I45" s="1"/>
      <c r="J45" s="128"/>
      <c r="K45" s="1"/>
      <c r="L45" s="1"/>
      <c r="M45" s="1"/>
      <c r="N45" s="1"/>
    </row>
    <row r="46" spans="1:14" s="50" customFormat="1">
      <c r="A46" s="49"/>
      <c r="B46" s="49"/>
      <c r="C46" s="49"/>
      <c r="D46" s="1"/>
      <c r="E46" s="59"/>
      <c r="G46" s="58"/>
      <c r="H46" s="58"/>
      <c r="I46" s="1"/>
      <c r="J46" s="128"/>
      <c r="K46" s="1"/>
      <c r="L46" s="1"/>
      <c r="M46" s="1"/>
      <c r="N46" s="1"/>
    </row>
    <row r="47" spans="1:14" s="50" customFormat="1">
      <c r="A47" s="49"/>
      <c r="B47" s="49"/>
      <c r="C47" s="49"/>
      <c r="D47" s="1"/>
      <c r="E47" s="59"/>
      <c r="G47" s="58"/>
      <c r="H47" s="58"/>
      <c r="I47" s="1"/>
      <c r="J47" s="128"/>
      <c r="K47" s="1"/>
      <c r="L47" s="1"/>
      <c r="M47" s="1"/>
      <c r="N47" s="1"/>
    </row>
    <row r="48" spans="1:14" s="50" customFormat="1">
      <c r="A48" s="49"/>
      <c r="B48" s="49"/>
      <c r="C48" s="49"/>
      <c r="D48" s="1"/>
      <c r="E48" s="59"/>
      <c r="G48" s="58"/>
      <c r="H48" s="58"/>
      <c r="I48" s="1"/>
      <c r="J48" s="128"/>
      <c r="K48" s="1"/>
      <c r="L48" s="1"/>
      <c r="M48" s="1"/>
      <c r="N48" s="1"/>
    </row>
    <row r="49" spans="1:14" s="50" customFormat="1">
      <c r="A49" s="49"/>
      <c r="B49" s="49"/>
      <c r="C49" s="49"/>
      <c r="D49" s="1"/>
      <c r="E49" s="54"/>
      <c r="G49" s="58"/>
      <c r="H49" s="58"/>
      <c r="I49" s="1"/>
      <c r="J49" s="128"/>
      <c r="K49" s="1"/>
      <c r="L49" s="1"/>
      <c r="M49" s="1"/>
      <c r="N49" s="1"/>
    </row>
    <row r="50" spans="1:14" s="50" customFormat="1">
      <c r="A50" s="49"/>
      <c r="B50" s="49"/>
      <c r="C50" s="49"/>
      <c r="D50" s="1"/>
      <c r="E50" s="54"/>
      <c r="G50" s="58"/>
      <c r="H50" s="58"/>
      <c r="I50" s="1"/>
      <c r="J50" s="128"/>
      <c r="K50" s="1"/>
      <c r="L50" s="1"/>
      <c r="M50" s="1"/>
      <c r="N50" s="1"/>
    </row>
    <row r="51" spans="1:14" s="50" customFormat="1">
      <c r="A51" s="49"/>
      <c r="B51" s="49"/>
      <c r="C51" s="49"/>
      <c r="D51" s="1"/>
      <c r="E51" s="54"/>
      <c r="G51" s="58"/>
      <c r="H51" s="58"/>
      <c r="I51" s="1"/>
      <c r="J51" s="128"/>
      <c r="K51" s="1"/>
      <c r="L51" s="1"/>
      <c r="M51" s="1"/>
      <c r="N51" s="1"/>
    </row>
    <row r="52" spans="1:14" s="50" customFormat="1">
      <c r="A52" s="49"/>
      <c r="B52" s="49"/>
      <c r="C52" s="49"/>
      <c r="D52" s="16"/>
      <c r="E52" s="54"/>
      <c r="G52" s="58"/>
      <c r="H52" s="58"/>
      <c r="I52" s="1"/>
      <c r="J52" s="128"/>
      <c r="K52" s="1"/>
      <c r="L52" s="1"/>
      <c r="M52" s="1"/>
      <c r="N52" s="1"/>
    </row>
    <row r="53" spans="1:14" s="50" customFormat="1">
      <c r="A53" s="49"/>
      <c r="B53" s="49"/>
      <c r="C53" s="49"/>
      <c r="D53" s="16"/>
      <c r="E53" s="54"/>
      <c r="G53" s="58"/>
      <c r="H53" s="58"/>
      <c r="I53" s="1"/>
      <c r="J53" s="128"/>
      <c r="K53" s="1"/>
      <c r="L53" s="1"/>
      <c r="M53" s="1"/>
      <c r="N53" s="1"/>
    </row>
    <row r="54" spans="1:14">
      <c r="D54" s="57"/>
      <c r="E54" s="63"/>
    </row>
    <row r="55" spans="1:14">
      <c r="D55" s="1"/>
      <c r="E55" s="59"/>
    </row>
    <row r="56" spans="1:14">
      <c r="D56" s="1"/>
      <c r="E56" s="59"/>
    </row>
    <row r="57" spans="1:14">
      <c r="D57" s="1"/>
      <c r="E57" s="61"/>
    </row>
    <row r="58" spans="1:14">
      <c r="D58" s="1"/>
      <c r="E58" s="61"/>
    </row>
    <row r="59" spans="1:14">
      <c r="D59" s="1"/>
      <c r="E59" s="59"/>
      <c r="G59" s="50"/>
      <c r="H59" s="50"/>
    </row>
    <row r="60" spans="1:14">
      <c r="D60" s="1"/>
      <c r="E60" s="59"/>
      <c r="G60" s="50"/>
      <c r="H60" s="50"/>
    </row>
  </sheetData>
  <mergeCells count="13">
    <mergeCell ref="A31:H31"/>
    <mergeCell ref="A2:A3"/>
    <mergeCell ref="B2:B3"/>
    <mergeCell ref="C2:C3"/>
    <mergeCell ref="D2:D3"/>
    <mergeCell ref="E2:F2"/>
    <mergeCell ref="B25:C25"/>
    <mergeCell ref="D25:G25"/>
    <mergeCell ref="B26:C26"/>
    <mergeCell ref="D26:G26"/>
    <mergeCell ref="B27:C27"/>
    <mergeCell ref="D27:G27"/>
    <mergeCell ref="A29:D29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579D-6EDC-4012-B88D-B3BBD05D4F33}">
  <dimension ref="A1:N67"/>
  <sheetViews>
    <sheetView zoomScaleNormal="100" zoomScaleSheetLayoutView="100" workbookViewId="0">
      <selection activeCell="N1" sqref="N1"/>
    </sheetView>
  </sheetViews>
  <sheetFormatPr defaultColWidth="6.25" defaultRowHeight="12"/>
  <cols>
    <col min="1" max="1" width="4.625" style="49" customWidth="1"/>
    <col min="2" max="3" width="9.625" style="49" customWidth="1"/>
    <col min="4" max="4" width="51.875" style="55" customWidth="1"/>
    <col min="5" max="5" width="6.625" style="49" customWidth="1"/>
    <col min="6" max="6" width="8.625" style="59" customWidth="1"/>
    <col min="7" max="7" width="8.875" style="58" customWidth="1"/>
    <col min="8" max="8" width="11.875" style="58" customWidth="1"/>
    <col min="9" max="9" width="8" style="1" customWidth="1"/>
    <col min="10" max="10" width="7.875" style="128" customWidth="1"/>
    <col min="11" max="11" width="9.75" style="1" customWidth="1"/>
    <col min="12" max="13" width="8" style="1" customWidth="1"/>
    <col min="14" max="14" width="9.875" style="1" customWidth="1"/>
    <col min="15" max="16" width="8" style="1" customWidth="1"/>
    <col min="17" max="17" width="9.375" style="1" customWidth="1"/>
    <col min="18" max="222" width="8" style="1" customWidth="1"/>
    <col min="223" max="223" width="7.375" style="1" bestFit="1" customWidth="1"/>
    <col min="224" max="224" width="14.25" style="1" customWidth="1"/>
    <col min="225" max="225" width="12" style="1" customWidth="1"/>
    <col min="226" max="226" width="36.75" style="1" customWidth="1"/>
    <col min="227" max="16384" width="6.25" style="1"/>
  </cols>
  <sheetData>
    <row r="1" spans="1:14" ht="344.25" customHeight="1" thickBot="1">
      <c r="A1" s="135"/>
      <c r="B1" s="136"/>
      <c r="C1" s="136"/>
      <c r="D1" s="136"/>
      <c r="E1" s="217"/>
      <c r="F1" s="217"/>
      <c r="G1" s="136"/>
      <c r="H1" s="137"/>
    </row>
    <row r="2" spans="1:14" s="4" customFormat="1">
      <c r="A2" s="330" t="s">
        <v>0</v>
      </c>
      <c r="B2" s="332" t="s">
        <v>1</v>
      </c>
      <c r="C2" s="332" t="s">
        <v>2</v>
      </c>
      <c r="D2" s="332" t="s">
        <v>3</v>
      </c>
      <c r="E2" s="334" t="s">
        <v>4</v>
      </c>
      <c r="F2" s="335"/>
      <c r="G2" s="2" t="s">
        <v>5</v>
      </c>
      <c r="H2" s="3" t="s">
        <v>6</v>
      </c>
      <c r="J2" s="129"/>
    </row>
    <row r="3" spans="1:14" s="4" customFormat="1" ht="37.5" customHeight="1">
      <c r="A3" s="331"/>
      <c r="B3" s="333"/>
      <c r="C3" s="333"/>
      <c r="D3" s="333"/>
      <c r="E3" s="5" t="s">
        <v>7</v>
      </c>
      <c r="F3" s="6" t="s">
        <v>8</v>
      </c>
      <c r="G3" s="5" t="s">
        <v>9</v>
      </c>
      <c r="H3" s="7" t="s">
        <v>9</v>
      </c>
      <c r="J3" s="129"/>
    </row>
    <row r="4" spans="1:14" s="4" customFormat="1">
      <c r="A4" s="8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9">
        <v>8</v>
      </c>
      <c r="J4" s="129"/>
    </row>
    <row r="5" spans="1:14" s="16" customFormat="1" ht="24">
      <c r="A5" s="10" t="s">
        <v>10</v>
      </c>
      <c r="B5" s="11" t="s">
        <v>265</v>
      </c>
      <c r="C5" s="11" t="s">
        <v>379</v>
      </c>
      <c r="D5" s="12" t="s">
        <v>376</v>
      </c>
      <c r="E5" s="13"/>
      <c r="F5" s="218"/>
      <c r="G5" s="98"/>
      <c r="H5" s="15"/>
      <c r="J5" s="130"/>
    </row>
    <row r="6" spans="1:14" s="16" customFormat="1" ht="15" customHeight="1">
      <c r="A6" s="10" t="s">
        <v>10</v>
      </c>
      <c r="B6" s="17"/>
      <c r="C6" s="11" t="s">
        <v>379</v>
      </c>
      <c r="D6" s="18" t="s">
        <v>377</v>
      </c>
      <c r="E6" s="13"/>
      <c r="F6" s="218"/>
      <c r="G6" s="98"/>
      <c r="H6" s="15"/>
      <c r="J6" s="130"/>
    </row>
    <row r="7" spans="1:14" ht="24">
      <c r="A7" s="19">
        <v>1</v>
      </c>
      <c r="B7" s="20"/>
      <c r="C7" s="20"/>
      <c r="D7" s="224" t="s">
        <v>378</v>
      </c>
      <c r="E7" s="225" t="s">
        <v>16</v>
      </c>
      <c r="F7" s="243">
        <v>3.5200000000000002E-2</v>
      </c>
      <c r="G7" s="265">
        <v>0</v>
      </c>
      <c r="H7" s="24">
        <f>F7*G7</f>
        <v>0</v>
      </c>
    </row>
    <row r="8" spans="1:14" ht="15" customHeight="1">
      <c r="A8" s="33" t="s">
        <v>10</v>
      </c>
      <c r="B8" s="34"/>
      <c r="C8" s="34"/>
      <c r="D8" s="35" t="s">
        <v>26</v>
      </c>
      <c r="E8" s="36"/>
      <c r="F8" s="219"/>
      <c r="G8" s="133"/>
      <c r="H8" s="39">
        <f>SUM(H7)</f>
        <v>0</v>
      </c>
    </row>
    <row r="9" spans="1:14" ht="15" customHeight="1">
      <c r="A9" s="10" t="s">
        <v>10</v>
      </c>
      <c r="B9" s="11"/>
      <c r="C9" s="11" t="s">
        <v>379</v>
      </c>
      <c r="D9" s="18" t="s">
        <v>29</v>
      </c>
      <c r="E9" s="13"/>
      <c r="F9" s="220"/>
      <c r="G9" s="26"/>
      <c r="H9" s="213"/>
    </row>
    <row r="10" spans="1:14" ht="24">
      <c r="A10" s="28">
        <f>A7+1</f>
        <v>2</v>
      </c>
      <c r="B10" s="20"/>
      <c r="C10" s="20"/>
      <c r="D10" s="231" t="s">
        <v>404</v>
      </c>
      <c r="E10" s="232" t="s">
        <v>381</v>
      </c>
      <c r="F10" s="228">
        <v>57</v>
      </c>
      <c r="G10" s="228">
        <v>0</v>
      </c>
      <c r="H10" s="24">
        <f>F10*G10</f>
        <v>0</v>
      </c>
    </row>
    <row r="11" spans="1:14" ht="13.5">
      <c r="A11" s="28">
        <f>A10+1</f>
        <v>3</v>
      </c>
      <c r="B11" s="17"/>
      <c r="C11" s="17"/>
      <c r="D11" s="231" t="s">
        <v>405</v>
      </c>
      <c r="E11" s="232" t="s">
        <v>381</v>
      </c>
      <c r="F11" s="228">
        <v>14</v>
      </c>
      <c r="G11" s="228">
        <v>0</v>
      </c>
      <c r="H11" s="24">
        <f t="shared" ref="H11:H14" si="0">F11*G11</f>
        <v>0</v>
      </c>
    </row>
    <row r="12" spans="1:14" ht="24">
      <c r="A12" s="28">
        <f t="shared" ref="A12:A24" si="1">A11+1</f>
        <v>4</v>
      </c>
      <c r="B12" s="20"/>
      <c r="C12" s="20"/>
      <c r="D12" s="231" t="s">
        <v>406</v>
      </c>
      <c r="E12" s="232" t="s">
        <v>381</v>
      </c>
      <c r="F12" s="228">
        <v>20</v>
      </c>
      <c r="G12" s="228">
        <v>0</v>
      </c>
      <c r="H12" s="24">
        <f t="shared" si="0"/>
        <v>0</v>
      </c>
    </row>
    <row r="13" spans="1:14" s="128" customFormat="1" ht="24">
      <c r="A13" s="28">
        <f t="shared" si="1"/>
        <v>5</v>
      </c>
      <c r="B13" s="17"/>
      <c r="C13" s="17"/>
      <c r="D13" s="231" t="s">
        <v>386</v>
      </c>
      <c r="E13" s="232" t="s">
        <v>381</v>
      </c>
      <c r="F13" s="228">
        <v>51</v>
      </c>
      <c r="G13" s="228">
        <v>0</v>
      </c>
      <c r="H13" s="24">
        <f t="shared" si="0"/>
        <v>0</v>
      </c>
      <c r="I13" s="1"/>
      <c r="K13" s="1"/>
      <c r="L13" s="1"/>
      <c r="M13" s="1"/>
      <c r="N13" s="1"/>
    </row>
    <row r="14" spans="1:14" s="128" customFormat="1" ht="24">
      <c r="A14" s="28">
        <f t="shared" si="1"/>
        <v>6</v>
      </c>
      <c r="B14" s="17"/>
      <c r="C14" s="17"/>
      <c r="D14" s="224" t="s">
        <v>387</v>
      </c>
      <c r="E14" s="232" t="s">
        <v>381</v>
      </c>
      <c r="F14" s="228">
        <v>20</v>
      </c>
      <c r="G14" s="228">
        <v>0</v>
      </c>
      <c r="H14" s="24">
        <f t="shared" si="0"/>
        <v>0</v>
      </c>
      <c r="I14" s="1"/>
      <c r="K14" s="1"/>
      <c r="L14" s="1"/>
      <c r="M14" s="1"/>
      <c r="N14" s="1"/>
    </row>
    <row r="15" spans="1:14" s="128" customFormat="1" ht="12.75" customHeight="1">
      <c r="A15" s="33" t="s">
        <v>10</v>
      </c>
      <c r="B15" s="34"/>
      <c r="C15" s="34"/>
      <c r="D15" s="35" t="s">
        <v>34</v>
      </c>
      <c r="E15" s="36"/>
      <c r="F15" s="219"/>
      <c r="G15" s="133"/>
      <c r="H15" s="39">
        <f>SUM(H10:H14)</f>
        <v>0</v>
      </c>
      <c r="I15" s="1"/>
      <c r="K15" s="1"/>
      <c r="L15" s="1"/>
      <c r="M15" s="1"/>
      <c r="N15" s="1"/>
    </row>
    <row r="16" spans="1:14" ht="12.75" customHeight="1">
      <c r="A16" s="10" t="s">
        <v>10</v>
      </c>
      <c r="B16" s="11"/>
      <c r="C16" s="11" t="s">
        <v>379</v>
      </c>
      <c r="D16" s="18" t="s">
        <v>388</v>
      </c>
      <c r="E16" s="13"/>
      <c r="F16" s="220"/>
      <c r="G16" s="26"/>
      <c r="H16" s="213"/>
    </row>
    <row r="17" spans="1:14" s="128" customFormat="1" ht="24">
      <c r="A17" s="28">
        <f>A14+1</f>
        <v>7</v>
      </c>
      <c r="B17" s="20"/>
      <c r="C17" s="17"/>
      <c r="D17" s="231" t="s">
        <v>407</v>
      </c>
      <c r="E17" s="232" t="s">
        <v>396</v>
      </c>
      <c r="F17" s="228">
        <v>26.8</v>
      </c>
      <c r="G17" s="228">
        <v>0</v>
      </c>
      <c r="H17" s="24">
        <f>F17*G17</f>
        <v>0</v>
      </c>
      <c r="I17" s="1"/>
      <c r="K17" s="1"/>
      <c r="L17" s="1"/>
      <c r="M17" s="1"/>
      <c r="N17" s="1"/>
    </row>
    <row r="18" spans="1:14" ht="24">
      <c r="A18" s="28">
        <f t="shared" si="1"/>
        <v>8</v>
      </c>
      <c r="B18" s="20"/>
      <c r="C18" s="17"/>
      <c r="D18" s="231" t="s">
        <v>408</v>
      </c>
      <c r="E18" s="232" t="s">
        <v>396</v>
      </c>
      <c r="F18" s="228">
        <v>8.4</v>
      </c>
      <c r="G18" s="228">
        <v>0</v>
      </c>
      <c r="H18" s="24">
        <f t="shared" ref="H18:H24" si="2">F18*G18</f>
        <v>0</v>
      </c>
    </row>
    <row r="19" spans="1:14">
      <c r="A19" s="28">
        <f t="shared" si="1"/>
        <v>9</v>
      </c>
      <c r="B19" s="20"/>
      <c r="C19" s="17"/>
      <c r="D19" s="231" t="s">
        <v>409</v>
      </c>
      <c r="E19" s="232" t="s">
        <v>396</v>
      </c>
      <c r="F19" s="228">
        <v>35.200000000000003</v>
      </c>
      <c r="G19" s="228">
        <v>0</v>
      </c>
      <c r="H19" s="24">
        <f t="shared" si="2"/>
        <v>0</v>
      </c>
    </row>
    <row r="20" spans="1:14" ht="24">
      <c r="A20" s="28">
        <f t="shared" si="1"/>
        <v>10</v>
      </c>
      <c r="B20" s="20"/>
      <c r="C20" s="17"/>
      <c r="D20" s="231" t="s">
        <v>410</v>
      </c>
      <c r="E20" s="232" t="s">
        <v>396</v>
      </c>
      <c r="F20" s="228">
        <v>19</v>
      </c>
      <c r="G20" s="228">
        <v>0</v>
      </c>
      <c r="H20" s="24">
        <f t="shared" si="2"/>
        <v>0</v>
      </c>
    </row>
    <row r="21" spans="1:14" ht="24">
      <c r="A21" s="28">
        <f t="shared" si="1"/>
        <v>11</v>
      </c>
      <c r="B21" s="20"/>
      <c r="C21" s="17"/>
      <c r="D21" s="231" t="s">
        <v>411</v>
      </c>
      <c r="E21" s="232" t="s">
        <v>307</v>
      </c>
      <c r="F21" s="226">
        <v>1</v>
      </c>
      <c r="G21" s="228">
        <v>0</v>
      </c>
      <c r="H21" s="24">
        <f t="shared" si="2"/>
        <v>0</v>
      </c>
    </row>
    <row r="22" spans="1:14">
      <c r="A22" s="28">
        <f t="shared" si="1"/>
        <v>12</v>
      </c>
      <c r="B22" s="20"/>
      <c r="C22" s="17"/>
      <c r="D22" s="231" t="s">
        <v>412</v>
      </c>
      <c r="E22" s="232" t="s">
        <v>307</v>
      </c>
      <c r="F22" s="226">
        <v>3</v>
      </c>
      <c r="G22" s="228">
        <v>0</v>
      </c>
      <c r="H22" s="24">
        <f t="shared" si="2"/>
        <v>0</v>
      </c>
    </row>
    <row r="23" spans="1:14">
      <c r="A23" s="28">
        <f t="shared" si="1"/>
        <v>13</v>
      </c>
      <c r="B23" s="20"/>
      <c r="C23" s="17"/>
      <c r="D23" s="231" t="s">
        <v>413</v>
      </c>
      <c r="E23" s="232" t="s">
        <v>307</v>
      </c>
      <c r="F23" s="226">
        <v>1</v>
      </c>
      <c r="G23" s="228">
        <v>0</v>
      </c>
      <c r="H23" s="24">
        <f t="shared" si="2"/>
        <v>0</v>
      </c>
    </row>
    <row r="24" spans="1:14" ht="12.75" customHeight="1">
      <c r="A24" s="28">
        <f t="shared" si="1"/>
        <v>14</v>
      </c>
      <c r="B24" s="20"/>
      <c r="C24" s="17"/>
      <c r="D24" s="231" t="s">
        <v>395</v>
      </c>
      <c r="E24" s="232" t="s">
        <v>396</v>
      </c>
      <c r="F24" s="228">
        <v>25</v>
      </c>
      <c r="G24" s="228">
        <v>0</v>
      </c>
      <c r="H24" s="24">
        <f t="shared" si="2"/>
        <v>0</v>
      </c>
    </row>
    <row r="25" spans="1:14" s="128" customFormat="1" ht="12.75" customHeight="1">
      <c r="A25" s="33" t="s">
        <v>10</v>
      </c>
      <c r="B25" s="34"/>
      <c r="C25" s="34"/>
      <c r="D25" s="35" t="s">
        <v>397</v>
      </c>
      <c r="E25" s="36"/>
      <c r="F25" s="219"/>
      <c r="G25" s="133"/>
      <c r="H25" s="39">
        <f>SUM(H17:H24)</f>
        <v>0</v>
      </c>
      <c r="I25" s="1"/>
      <c r="K25" s="1"/>
      <c r="L25" s="1"/>
      <c r="M25" s="1"/>
      <c r="N25" s="1"/>
    </row>
    <row r="26" spans="1:14" ht="12.75" customHeight="1">
      <c r="A26" s="10" t="s">
        <v>10</v>
      </c>
      <c r="B26" s="11"/>
      <c r="C26" s="11" t="s">
        <v>379</v>
      </c>
      <c r="D26" s="18" t="s">
        <v>400</v>
      </c>
      <c r="E26" s="13"/>
      <c r="F26" s="220"/>
      <c r="G26" s="26"/>
      <c r="H26" s="213"/>
    </row>
    <row r="27" spans="1:14" ht="24">
      <c r="A27" s="28">
        <f>A24+1</f>
        <v>15</v>
      </c>
      <c r="B27" s="20"/>
      <c r="C27" s="17"/>
      <c r="D27" s="229" t="s">
        <v>414</v>
      </c>
      <c r="E27" s="233" t="s">
        <v>415</v>
      </c>
      <c r="F27" s="226">
        <v>1</v>
      </c>
      <c r="G27" s="228">
        <v>0</v>
      </c>
      <c r="H27" s="24">
        <f t="shared" ref="H27:H30" si="3">F27*G27</f>
        <v>0</v>
      </c>
    </row>
    <row r="28" spans="1:14" ht="24">
      <c r="A28" s="28">
        <f>A27+1</f>
        <v>16</v>
      </c>
      <c r="B28" s="20"/>
      <c r="C28" s="17"/>
      <c r="D28" s="229" t="s">
        <v>416</v>
      </c>
      <c r="E28" s="233" t="s">
        <v>415</v>
      </c>
      <c r="F28" s="226">
        <v>1</v>
      </c>
      <c r="G28" s="228">
        <v>0</v>
      </c>
      <c r="H28" s="24">
        <f t="shared" si="3"/>
        <v>0</v>
      </c>
    </row>
    <row r="29" spans="1:14" ht="36">
      <c r="A29" s="28">
        <f t="shared" ref="A29:A30" si="4">A28+1</f>
        <v>17</v>
      </c>
      <c r="B29" s="20"/>
      <c r="C29" s="17"/>
      <c r="D29" s="229" t="s">
        <v>417</v>
      </c>
      <c r="E29" s="233" t="s">
        <v>418</v>
      </c>
      <c r="F29" s="226">
        <v>1</v>
      </c>
      <c r="G29" s="228">
        <v>0</v>
      </c>
      <c r="H29" s="24">
        <f t="shared" si="3"/>
        <v>0</v>
      </c>
    </row>
    <row r="30" spans="1:14" ht="36">
      <c r="A30" s="28">
        <f t="shared" si="4"/>
        <v>18</v>
      </c>
      <c r="B30" s="20"/>
      <c r="C30" s="17"/>
      <c r="D30" s="229" t="s">
        <v>419</v>
      </c>
      <c r="E30" s="233" t="s">
        <v>418</v>
      </c>
      <c r="F30" s="226">
        <v>1</v>
      </c>
      <c r="G30" s="228">
        <v>0</v>
      </c>
      <c r="H30" s="24">
        <f t="shared" si="3"/>
        <v>0</v>
      </c>
    </row>
    <row r="31" spans="1:14" ht="12.75" customHeight="1">
      <c r="A31" s="53" t="s">
        <v>10</v>
      </c>
      <c r="B31" s="34"/>
      <c r="C31" s="34"/>
      <c r="D31" s="40" t="s">
        <v>401</v>
      </c>
      <c r="E31" s="236"/>
      <c r="F31" s="221"/>
      <c r="G31" s="38"/>
      <c r="H31" s="39">
        <f>SUM(H27:H30)</f>
        <v>0</v>
      </c>
    </row>
    <row r="32" spans="1:14">
      <c r="A32" s="109" t="s">
        <v>10</v>
      </c>
      <c r="B32" s="326"/>
      <c r="C32" s="326"/>
      <c r="D32" s="322" t="s">
        <v>113</v>
      </c>
      <c r="E32" s="322"/>
      <c r="F32" s="322"/>
      <c r="G32" s="323"/>
      <c r="H32" s="179">
        <f>H8+H15+H25+H31</f>
        <v>0</v>
      </c>
    </row>
    <row r="33" spans="1:14">
      <c r="A33" s="109" t="s">
        <v>10</v>
      </c>
      <c r="B33" s="326"/>
      <c r="C33" s="326"/>
      <c r="D33" s="322" t="s">
        <v>69</v>
      </c>
      <c r="E33" s="322"/>
      <c r="F33" s="322"/>
      <c r="G33" s="323"/>
      <c r="H33" s="180">
        <f>H32*0.23</f>
        <v>0</v>
      </c>
    </row>
    <row r="34" spans="1:14" ht="12.75" thickBot="1">
      <c r="A34" s="110" t="s">
        <v>10</v>
      </c>
      <c r="B34" s="327"/>
      <c r="C34" s="327"/>
      <c r="D34" s="324" t="s">
        <v>134</v>
      </c>
      <c r="E34" s="324"/>
      <c r="F34" s="324"/>
      <c r="G34" s="325"/>
      <c r="H34" s="181">
        <f>H32+H33</f>
        <v>0</v>
      </c>
    </row>
    <row r="35" spans="1:14">
      <c r="A35" s="138"/>
      <c r="B35" s="54"/>
      <c r="C35" s="54"/>
      <c r="F35" s="54"/>
      <c r="G35" s="52"/>
      <c r="H35" s="139"/>
    </row>
    <row r="36" spans="1:14">
      <c r="A36" s="328" t="s">
        <v>94</v>
      </c>
      <c r="B36" s="329"/>
      <c r="C36" s="329"/>
      <c r="D36" s="329"/>
      <c r="G36" s="50"/>
      <c r="H36" s="140"/>
    </row>
    <row r="37" spans="1:14">
      <c r="A37" s="141"/>
      <c r="B37" s="1"/>
      <c r="C37" s="59"/>
      <c r="G37" s="50"/>
      <c r="H37" s="142"/>
    </row>
    <row r="38" spans="1:14">
      <c r="A38" s="313" t="s">
        <v>473</v>
      </c>
      <c r="B38" s="314"/>
      <c r="C38" s="314"/>
      <c r="D38" s="314"/>
      <c r="E38" s="314"/>
      <c r="F38" s="314"/>
      <c r="G38" s="314"/>
      <c r="H38" s="315"/>
    </row>
    <row r="39" spans="1:14" ht="12.75" thickBot="1">
      <c r="A39" s="143"/>
      <c r="B39" s="144"/>
      <c r="C39" s="145"/>
      <c r="D39" s="144"/>
      <c r="E39" s="146"/>
      <c r="F39" s="145"/>
      <c r="G39" s="147"/>
      <c r="H39" s="148"/>
    </row>
    <row r="40" spans="1:14">
      <c r="D40" s="59"/>
      <c r="E40" s="61"/>
    </row>
    <row r="41" spans="1:14">
      <c r="D41" s="49"/>
      <c r="E41" s="222"/>
    </row>
    <row r="42" spans="1:14">
      <c r="D42" s="1"/>
      <c r="E42" s="59"/>
    </row>
    <row r="43" spans="1:14">
      <c r="D43" s="1"/>
      <c r="E43" s="59"/>
    </row>
    <row r="44" spans="1:14">
      <c r="D44" s="1"/>
      <c r="E44" s="59"/>
    </row>
    <row r="45" spans="1:14" s="50" customFormat="1">
      <c r="A45" s="49"/>
      <c r="B45" s="49"/>
      <c r="C45" s="49"/>
      <c r="D45" s="1"/>
      <c r="E45" s="59"/>
      <c r="F45" s="59"/>
      <c r="G45" s="58"/>
      <c r="H45" s="58"/>
      <c r="I45" s="1"/>
      <c r="J45" s="128"/>
      <c r="K45" s="1"/>
      <c r="L45" s="1"/>
      <c r="M45" s="1"/>
      <c r="N45" s="1"/>
    </row>
    <row r="46" spans="1:14" s="50" customFormat="1">
      <c r="A46" s="49"/>
      <c r="B46" s="49"/>
      <c r="C46" s="49"/>
      <c r="D46" s="1"/>
      <c r="E46" s="59"/>
      <c r="F46" s="59"/>
      <c r="G46" s="58"/>
      <c r="H46" s="58"/>
      <c r="I46" s="1"/>
      <c r="J46" s="128"/>
      <c r="K46" s="1"/>
      <c r="L46" s="1"/>
      <c r="M46" s="1"/>
      <c r="N46" s="1"/>
    </row>
    <row r="47" spans="1:14" s="50" customFormat="1">
      <c r="A47" s="49"/>
      <c r="B47" s="49"/>
      <c r="C47" s="49"/>
      <c r="D47" s="1"/>
      <c r="E47" s="59"/>
      <c r="F47" s="59"/>
      <c r="G47" s="58"/>
      <c r="H47" s="58"/>
      <c r="I47" s="1"/>
      <c r="J47" s="128"/>
      <c r="K47" s="1"/>
      <c r="L47" s="1"/>
      <c r="M47" s="1"/>
      <c r="N47" s="1"/>
    </row>
    <row r="48" spans="1:14" s="50" customFormat="1">
      <c r="A48" s="49"/>
      <c r="B48" s="49"/>
      <c r="C48" s="49"/>
      <c r="D48" s="1"/>
      <c r="E48" s="59"/>
      <c r="F48" s="59"/>
      <c r="G48" s="58"/>
      <c r="H48" s="58"/>
      <c r="I48" s="1"/>
      <c r="J48" s="128"/>
      <c r="K48" s="1"/>
      <c r="L48" s="1"/>
      <c r="M48" s="1"/>
      <c r="N48" s="1"/>
    </row>
    <row r="49" spans="1:14" s="50" customFormat="1">
      <c r="A49" s="49"/>
      <c r="B49" s="49"/>
      <c r="C49" s="49"/>
      <c r="D49" s="1"/>
      <c r="E49" s="59"/>
      <c r="F49" s="59"/>
      <c r="G49" s="58"/>
      <c r="H49" s="58"/>
      <c r="I49" s="1"/>
      <c r="J49" s="128"/>
      <c r="K49" s="1"/>
      <c r="L49" s="1"/>
      <c r="M49" s="1"/>
      <c r="N49" s="1"/>
    </row>
    <row r="50" spans="1:14" s="50" customFormat="1">
      <c r="A50" s="49"/>
      <c r="B50" s="49"/>
      <c r="C50" s="49"/>
      <c r="D50" s="1"/>
      <c r="E50" s="59"/>
      <c r="F50" s="59"/>
      <c r="G50" s="58"/>
      <c r="H50" s="58"/>
      <c r="I50" s="1"/>
      <c r="J50" s="128"/>
      <c r="K50" s="1"/>
      <c r="L50" s="1"/>
      <c r="M50" s="1"/>
      <c r="N50" s="1"/>
    </row>
    <row r="51" spans="1:14" s="50" customFormat="1">
      <c r="A51" s="49"/>
      <c r="B51" s="49"/>
      <c r="C51" s="49"/>
      <c r="D51" s="1"/>
      <c r="E51" s="59"/>
      <c r="F51" s="59"/>
      <c r="G51" s="58"/>
      <c r="H51" s="58"/>
      <c r="I51" s="1"/>
      <c r="J51" s="128"/>
      <c r="K51" s="1"/>
      <c r="L51" s="1"/>
      <c r="M51" s="1"/>
      <c r="N51" s="1"/>
    </row>
    <row r="52" spans="1:14" s="50" customFormat="1">
      <c r="A52" s="49"/>
      <c r="B52" s="49"/>
      <c r="C52" s="49"/>
      <c r="D52" s="1"/>
      <c r="E52" s="59"/>
      <c r="F52" s="59"/>
      <c r="G52" s="58"/>
      <c r="H52" s="58"/>
      <c r="I52" s="1"/>
      <c r="J52" s="128"/>
      <c r="K52" s="1"/>
      <c r="L52" s="1"/>
      <c r="M52" s="1"/>
      <c r="N52" s="1"/>
    </row>
    <row r="53" spans="1:14" s="50" customFormat="1">
      <c r="A53" s="49"/>
      <c r="B53" s="49"/>
      <c r="C53" s="49"/>
      <c r="D53" s="1"/>
      <c r="E53" s="59"/>
      <c r="F53" s="59"/>
      <c r="G53" s="58"/>
      <c r="H53" s="58"/>
      <c r="I53" s="1"/>
      <c r="J53" s="128"/>
      <c r="K53" s="1"/>
      <c r="L53" s="1"/>
      <c r="M53" s="1"/>
      <c r="N53" s="1"/>
    </row>
    <row r="54" spans="1:14" s="50" customFormat="1">
      <c r="A54" s="49"/>
      <c r="B54" s="49"/>
      <c r="C54" s="49"/>
      <c r="D54" s="1"/>
      <c r="E54" s="59"/>
      <c r="F54" s="59"/>
      <c r="G54" s="58"/>
      <c r="H54" s="58"/>
      <c r="I54" s="1"/>
      <c r="J54" s="128"/>
      <c r="K54" s="1"/>
      <c r="L54" s="1"/>
      <c r="M54" s="1"/>
      <c r="N54" s="1"/>
    </row>
    <row r="55" spans="1:14" s="50" customFormat="1">
      <c r="A55" s="49"/>
      <c r="B55" s="49"/>
      <c r="C55" s="49"/>
      <c r="D55" s="1"/>
      <c r="E55" s="59"/>
      <c r="F55" s="59"/>
      <c r="G55" s="58"/>
      <c r="H55" s="58"/>
      <c r="I55" s="1"/>
      <c r="J55" s="128"/>
      <c r="K55" s="1"/>
      <c r="L55" s="1"/>
      <c r="M55" s="1"/>
      <c r="N55" s="1"/>
    </row>
    <row r="56" spans="1:14" s="50" customFormat="1">
      <c r="A56" s="49"/>
      <c r="B56" s="49"/>
      <c r="C56" s="49"/>
      <c r="D56" s="1"/>
      <c r="E56" s="54"/>
      <c r="F56" s="59"/>
      <c r="G56" s="58"/>
      <c r="H56" s="58"/>
      <c r="I56" s="1"/>
      <c r="J56" s="128"/>
      <c r="K56" s="1"/>
      <c r="L56" s="1"/>
      <c r="M56" s="1"/>
      <c r="N56" s="1"/>
    </row>
    <row r="57" spans="1:14" s="50" customFormat="1">
      <c r="A57" s="49"/>
      <c r="B57" s="49"/>
      <c r="C57" s="49"/>
      <c r="D57" s="1"/>
      <c r="E57" s="54"/>
      <c r="F57" s="59"/>
      <c r="G57" s="58"/>
      <c r="H57" s="58"/>
      <c r="I57" s="1"/>
      <c r="J57" s="128"/>
      <c r="K57" s="1"/>
      <c r="L57" s="1"/>
      <c r="M57" s="1"/>
      <c r="N57" s="1"/>
    </row>
    <row r="58" spans="1:14" s="50" customFormat="1">
      <c r="A58" s="49"/>
      <c r="B58" s="49"/>
      <c r="C58" s="49"/>
      <c r="D58" s="1"/>
      <c r="E58" s="54"/>
      <c r="F58" s="59"/>
      <c r="G58" s="58"/>
      <c r="H58" s="58"/>
      <c r="I58" s="1"/>
      <c r="J58" s="128"/>
      <c r="K58" s="1"/>
      <c r="L58" s="1"/>
      <c r="M58" s="1"/>
      <c r="N58" s="1"/>
    </row>
    <row r="59" spans="1:14" s="50" customFormat="1">
      <c r="A59" s="49"/>
      <c r="B59" s="49"/>
      <c r="C59" s="49"/>
      <c r="D59" s="16"/>
      <c r="E59" s="54"/>
      <c r="F59" s="59"/>
      <c r="G59" s="58"/>
      <c r="H59" s="58"/>
      <c r="I59" s="1"/>
      <c r="J59" s="128"/>
      <c r="K59" s="1"/>
      <c r="L59" s="1"/>
      <c r="M59" s="1"/>
      <c r="N59" s="1"/>
    </row>
    <row r="60" spans="1:14" s="50" customFormat="1">
      <c r="A60" s="49"/>
      <c r="B60" s="49"/>
      <c r="C60" s="49"/>
      <c r="D60" s="16"/>
      <c r="E60" s="54"/>
      <c r="F60" s="59"/>
      <c r="G60" s="58"/>
      <c r="H60" s="58"/>
      <c r="I60" s="1"/>
      <c r="J60" s="128"/>
      <c r="K60" s="1"/>
      <c r="L60" s="1"/>
      <c r="M60" s="1"/>
      <c r="N60" s="1"/>
    </row>
    <row r="61" spans="1:14">
      <c r="D61" s="57"/>
      <c r="E61" s="63"/>
    </row>
    <row r="62" spans="1:14">
      <c r="D62" s="1"/>
      <c r="E62" s="59"/>
    </row>
    <row r="63" spans="1:14">
      <c r="D63" s="1"/>
      <c r="E63" s="59"/>
    </row>
    <row r="64" spans="1:14">
      <c r="D64" s="1"/>
      <c r="E64" s="61"/>
    </row>
    <row r="65" spans="4:8">
      <c r="D65" s="1"/>
      <c r="E65" s="61"/>
    </row>
    <row r="66" spans="4:8">
      <c r="D66" s="1"/>
      <c r="E66" s="59"/>
      <c r="G66" s="50"/>
      <c r="H66" s="50"/>
    </row>
    <row r="67" spans="4:8">
      <c r="D67" s="1"/>
      <c r="E67" s="59"/>
      <c r="G67" s="50"/>
      <c r="H67" s="50"/>
    </row>
  </sheetData>
  <mergeCells count="13">
    <mergeCell ref="A38:H38"/>
    <mergeCell ref="A2:A3"/>
    <mergeCell ref="B2:B3"/>
    <mergeCell ref="C2:C3"/>
    <mergeCell ref="D2:D3"/>
    <mergeCell ref="E2:F2"/>
    <mergeCell ref="B32:C32"/>
    <mergeCell ref="D32:G32"/>
    <mergeCell ref="B33:C33"/>
    <mergeCell ref="D33:G33"/>
    <mergeCell ref="B34:C34"/>
    <mergeCell ref="D34:G34"/>
    <mergeCell ref="A36:D36"/>
  </mergeCells>
  <printOptions horizontalCentered="1"/>
  <pageMargins left="0.78740157480314965" right="0.59055118110236227" top="0.62992125984251968" bottom="0.62992125984251968" header="0.31496062992125984" footer="0.31496062992125984"/>
  <pageSetup paperSize="9" scale="70" orientation="portrait" useFirstPageNumber="1" r:id="rId1"/>
  <headerFooter alignWithMargins="0">
    <oddHeader>&amp;R&amp;"Arial,Normalny"&amp;8Kosztorys inwestorski
Branża drogowa, arch krajobrazu</oddHeader>
    <oddFooter>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18</vt:i4>
      </vt:variant>
    </vt:vector>
  </HeadingPairs>
  <TitlesOfParts>
    <vt:vector size="28" baseType="lpstr">
      <vt:lpstr>ZZK_DG</vt:lpstr>
      <vt:lpstr>A. Dział Ogólny_DG</vt:lpstr>
      <vt:lpstr>Br. Drogowa</vt:lpstr>
      <vt:lpstr>Br. el. ośw DG i DW</vt:lpstr>
      <vt:lpstr>Br. el. ośw DK32</vt:lpstr>
      <vt:lpstr>Br. el. przebud. kolizji</vt:lpstr>
      <vt:lpstr>Br. sanitarna</vt:lpstr>
      <vt:lpstr>Br. sanitarna (DRENAŻ)</vt:lpstr>
      <vt:lpstr>Br. sanitarna (WODOCIĄG)</vt:lpstr>
      <vt:lpstr>Br. telekomunikacyjna</vt:lpstr>
      <vt:lpstr>'A. Dział Ogólny_DG'!Obszar_wydruku</vt:lpstr>
      <vt:lpstr>'Br. Drogowa'!Obszar_wydruku</vt:lpstr>
      <vt:lpstr>'Br. el. ośw DG i DW'!Obszar_wydruku</vt:lpstr>
      <vt:lpstr>'Br. el. ośw DK32'!Obszar_wydruku</vt:lpstr>
      <vt:lpstr>'Br. el. przebud. kolizji'!Obszar_wydruku</vt:lpstr>
      <vt:lpstr>'Br. sanitarna'!Obszar_wydruku</vt:lpstr>
      <vt:lpstr>'Br. sanitarna (DRENAŻ)'!Obszar_wydruku</vt:lpstr>
      <vt:lpstr>'Br. sanitarna (WODOCIĄG)'!Obszar_wydruku</vt:lpstr>
      <vt:lpstr>'Br. telekomunikacyjna'!Obszar_wydruku</vt:lpstr>
      <vt:lpstr>ZZK_DG!Obszar_wydruku</vt:lpstr>
      <vt:lpstr>'Br. Drogowa'!Tytuły_wydruku</vt:lpstr>
      <vt:lpstr>'Br. el. ośw DG i DW'!Tytuły_wydruku</vt:lpstr>
      <vt:lpstr>'Br. el. ośw DK32'!Tytuły_wydruku</vt:lpstr>
      <vt:lpstr>'Br. el. przebud. kolizji'!Tytuły_wydruku</vt:lpstr>
      <vt:lpstr>'Br. sanitarna'!Tytuły_wydruku</vt:lpstr>
      <vt:lpstr>'Br. sanitarna (DRENAŻ)'!Tytuły_wydruku</vt:lpstr>
      <vt:lpstr>'Br. sanitarna (WODOCIĄG)'!Tytuły_wydruku</vt:lpstr>
      <vt:lpstr>'Br. telekomunikacyjna'!Tytuły_wydruku</vt:lpstr>
    </vt:vector>
  </TitlesOfParts>
  <Company>BPIL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Okoń</dc:creator>
  <cp:lastModifiedBy>biuro@bpil.eu</cp:lastModifiedBy>
  <cp:lastPrinted>2022-07-08T13:58:14Z</cp:lastPrinted>
  <dcterms:created xsi:type="dcterms:W3CDTF">2016-12-13T09:21:32Z</dcterms:created>
  <dcterms:modified xsi:type="dcterms:W3CDTF">2023-09-01T08:06:15Z</dcterms:modified>
</cp:coreProperties>
</file>