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definedNames>
    <definedName function="false" hidden="false" localSheetId="0" name="_xlnm.Print_Area" vbProcedure="false">'Kosztorys ofertowy'!$A:$G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<sst xmlns="http://schemas.openxmlformats.org/spreadsheetml/2006/main" count="330" uniqueCount="203">
  <si>
    <t xml:space="preserve">zał nr 1.1 do swz</t>
  </si>
  <si>
    <t xml:space="preserve">Kosztorys ofertowy</t>
  </si>
  <si>
    <t xml:space="preserve">REWITALIZACJA PARKU im. MARSZAŁKA JÓZEFA PIŁSUDSKIEGO WE WRZEŚNI</t>
  </si>
  <si>
    <t xml:space="preserve">Zagospodarowanie terenu</t>
  </si>
  <si>
    <t xml:space="preserve">Nr</t>
  </si>
  <si>
    <t xml:space="preserve">Podstawa</t>
  </si>
  <si>
    <t xml:space="preserve">Opis robót</t>
  </si>
  <si>
    <t xml:space="preserve">Jm</t>
  </si>
  <si>
    <t xml:space="preserve">Ilość</t>
  </si>
  <si>
    <t xml:space="preserve">c.j. netto</t>
  </si>
  <si>
    <t xml:space="preserve">Wartość netto</t>
  </si>
  <si>
    <t xml:space="preserve">1. Prace demontażowe - zagospodarowanie terenu</t>
  </si>
  <si>
    <t xml:space="preserve">1.1. Rozbiórka obiektów małej architektury (ławki kosze na śmieci itp.)</t>
  </si>
  <si>
    <t xml:space="preserve">1</t>
  </si>
  <si>
    <t xml:space="preserve">KNR 2-25 0419/04  </t>
  </si>
  <si>
    <t xml:space="preserve">Rozbiórka obiektów małej architektury – ławki kosze na śmieci itp.</t>
  </si>
  <si>
    <t xml:space="preserve">szt</t>
  </si>
  <si>
    <t xml:space="preserve">2</t>
  </si>
  <si>
    <t xml:space="preserve">KNR 4-04 0302/01  </t>
  </si>
  <si>
    <t xml:space="preserve">Rozebranie betonowych ław, stóp oraz fundamentów o grubości (wysokości) do 70cm pod maszyny</t>
  </si>
  <si>
    <t xml:space="preserve">m3</t>
  </si>
  <si>
    <t xml:space="preserve">3</t>
  </si>
  <si>
    <t xml:space="preserve">KNR 4-04 1103/01  </t>
  </si>
  <si>
    <t xml:space="preserve">Wywiezienie gruzu z terenu rozbiórki ładowanego koparko-ładowarką na samochody samowyładowcze przy obsłudze 3 samochodów na zmianę roboczą i mechaniczne wyładowanie (odległość wg Wykonawcy)</t>
  </si>
  <si>
    <t xml:space="preserve">Rozbiórka obiektów małej architektury (ławki kosze na śmieci itp.)</t>
  </si>
  <si>
    <t xml:space="preserve">1.2. Demontaż fontanny pływającej na stawie</t>
  </si>
  <si>
    <t xml:space="preserve">KNR 2-25 0303/03  </t>
  </si>
  <si>
    <t xml:space="preserve">Demontaż fontanny pływającej na stawie</t>
  </si>
  <si>
    <t xml:space="preserve">1.3. Rozbiórka betonowych schodów terenowych szerokości około 6m z murkami</t>
  </si>
  <si>
    <t xml:space="preserve">KNR 4-04 0301/04  </t>
  </si>
  <si>
    <t xml:space="preserve">Rozebranie podłoża z betonu żwirowego o grubości ponad 15cm - schody terenowe</t>
  </si>
  <si>
    <t xml:space="preserve">Rozbiórka betonowych schodów terenowych szerokości około 6m z murkami</t>
  </si>
  <si>
    <t xml:space="preserve">1.4. Uprzątnięcie terenu</t>
  </si>
  <si>
    <t xml:space="preserve">KNR 2-21 0101/01  </t>
  </si>
  <si>
    <t xml:space="preserve">Zebranie i złożenie zanieczyszczeń w pryzmy</t>
  </si>
  <si>
    <t xml:space="preserve">KNR 2-21 0101/04  </t>
  </si>
  <si>
    <t xml:space="preserve">Załadunek i wywiezienie zanieczyszczeń samochodami na odległość wg Wykonawcy</t>
  </si>
  <si>
    <t xml:space="preserve">Uprzątnięcie terenu</t>
  </si>
  <si>
    <t xml:space="preserve">Prace demontażowe - zagospodarowanie terenu</t>
  </si>
  <si>
    <t xml:space="preserve">2. Obsługa geodezyjna</t>
  </si>
  <si>
    <t xml:space="preserve">KNR 2-01 0122/01  </t>
  </si>
  <si>
    <t xml:space="preserve">Pomiary przy wykopach fundamentowych w terenie równinnym i nizinnym</t>
  </si>
  <si>
    <t xml:space="preserve">kpl</t>
  </si>
  <si>
    <t xml:space="preserve">Obsługa geodezyjna</t>
  </si>
  <si>
    <t xml:space="preserve">3. Prace ziemne</t>
  </si>
  <si>
    <t xml:space="preserve">KNNR 1 0206/03.3  </t>
  </si>
  <si>
    <t xml:space="preserve">Roboty ziemne wykonywane koparkami podsiębiernymi o pojemności łyżki 0,40m3 w ziemi kategorii I-III uprzednio zmagazynowanej w hałdach z transportem urobku samochodami samowyładowczymi na odległość wg Wykonawcy</t>
  </si>
  <si>
    <t xml:space="preserve">KNNR 1 0402/04.1  </t>
  </si>
  <si>
    <t xml:space="preserve">Formowanie i zagęszczanie nasypów zapór ziemnych z gruntu kategorii III-IV o wysokości do 25m z ziemi dostarczonej samochodami</t>
  </si>
  <si>
    <t xml:space="preserve">KNR 2-01 0233/02  </t>
  </si>
  <si>
    <t xml:space="preserve">Mechaniczne plantowanie gruntu kategorii III spycharkami gąsienicowymi o mocy 55kW (75kM)</t>
  </si>
  <si>
    <t xml:space="preserve">m2</t>
  </si>
  <si>
    <t xml:space="preserve">Prace ziemne</t>
  </si>
  <si>
    <t xml:space="preserve">4. Nawierzchnie  mineralne z obrzeżem stalowym</t>
  </si>
  <si>
    <t xml:space="preserve">Rozbiórka nawierzchni bitumicznych</t>
  </si>
  <si>
    <t xml:space="preserve">KNR 2-31 0803/03  </t>
  </si>
  <si>
    <t xml:space="preserve">Rozebranie mechaniczne nawierzchni z mieszanek mineralno-bitumicznych o grubości 3cm</t>
  </si>
  <si>
    <t xml:space="preserve">KNR 2-31 0803/04</t>
  </si>
  <si>
    <t xml:space="preserve">Rozebranie mechaniczne nawierzchni z mieszanek mineralno-bitumicznych o grubości 3cm - za każdy dalszy 1cm grubości ponad 3cm (krot 2,00 ujęta w obmiarze)</t>
  </si>
  <si>
    <t xml:space="preserve">KNR 2-31 0801/07  </t>
  </si>
  <si>
    <t xml:space="preserve">Rozebranie mechaniczne podbudowy z mas mineralno-bitumicznych o grubości 4cm</t>
  </si>
  <si>
    <t xml:space="preserve">KNR 2-31 0801/08</t>
  </si>
  <si>
    <t xml:space="preserve">Rozebranie mechaniczne podbudowy z mas mineralno-bitumicznych  - za każdy dalszy 1cm grubości ponad 4cm (krot. 6,00 ujęta w obmiarze)</t>
  </si>
  <si>
    <t xml:space="preserve">Rozbiórka nawierzchni betonowych – kostka</t>
  </si>
  <si>
    <t xml:space="preserve">KNR 2-31 0807/03  </t>
  </si>
  <si>
    <t xml:space="preserve">Rozebranie nawierzchni z kostki betonowej na podsypce cementowo-piaskowej z wypełnieniem spoin zaprawą cementową</t>
  </si>
  <si>
    <t xml:space="preserve">Roboty ziemne</t>
  </si>
  <si>
    <t xml:space="preserve">Wykonanie nawierzchni</t>
  </si>
  <si>
    <t xml:space="preserve">KNR 2-31 0101/01  </t>
  </si>
  <si>
    <t xml:space="preserve">Koryta o głębokości 20 cm wykonywane mechanicznie na całej szerokości jezdni i chodników w gruncie kategorii I-IV</t>
  </si>
  <si>
    <t xml:space="preserve">KNR 2-31 0101/02</t>
  </si>
  <si>
    <t xml:space="preserve">Koryta wykonywane mechanicznie na całej szerokości jezdni i chodników w gruncie kategorii I-IV - za każde dalsze 5cm ponad 20cm (krot. 2,00 ujęta w obmiarze)</t>
  </si>
  <si>
    <t xml:space="preserve">KNR 2-31 0103/04  </t>
  </si>
  <si>
    <t xml:space="preserve">Profilowanie i zagęszczanie mechaniczne podłoża pod warstwy konstrukcyjne nawierzchni w gruncie kategorii I-IV</t>
  </si>
  <si>
    <t xml:space="preserve">KNR 2-01 0119/03  </t>
  </si>
  <si>
    <t xml:space="preserve">Roboty pomiarowe przy liniowych robotach ziemnych - trasa dróg w terenie równinnym</t>
  </si>
  <si>
    <t xml:space="preserve">km</t>
  </si>
  <si>
    <t xml:space="preserve">KNR 2-31 0401/02  </t>
  </si>
  <si>
    <t xml:space="preserve">Rowki w gruncie kategorii III-IV pod obrzeża</t>
  </si>
  <si>
    <t xml:space="preserve">m</t>
  </si>
  <si>
    <t xml:space="preserve">KNR K-53 0209/01  </t>
  </si>
  <si>
    <t xml:space="preserve">Obrzeże stalowe układane na zakład wys.10 cm, gr.2 mm dł. 2,0 m kolor brązowy</t>
  </si>
  <si>
    <t xml:space="preserve">KNR 2-31 0104/07  </t>
  </si>
  <si>
    <t xml:space="preserve">Warstwa odsączająca o grubości po zagęszczeniu 10cm wykonana i zagęszczana mechanicznie w korycie lub na całej szerokości drogi</t>
  </si>
  <si>
    <t xml:space="preserve">KNR 2-31 0104/08</t>
  </si>
  <si>
    <t xml:space="preserve">Warstwa odsączająca w korycie lub na całej szerokości drogi wykonana i zagęszczana mechanicznie - za każdy dalszy 1cm (krot. 5,00 ujęta w obmiarze)</t>
  </si>
  <si>
    <t xml:space="preserve">KNR 2-31 0114/07  </t>
  </si>
  <si>
    <t xml:space="preserve">Warstwa górna podbudowy z kruszywa łamanego o grubości po zagęszczeniu 8cm</t>
  </si>
  <si>
    <t xml:space="preserve">KNR 2-31 0114/08</t>
  </si>
  <si>
    <t xml:space="preserve">Warstwa górna podbudowy z kruszywa łamanego o grubości po zagęszczeniu 8cm - za każdy dalszy 1cm (krot. 3,00 ujęta w obmiarze)</t>
  </si>
  <si>
    <t xml:space="preserve">KNR 2-21 0502/06  </t>
  </si>
  <si>
    <t xml:space="preserve">Układanie nawierzchni gruntowych mineralnych  przepuszczalnych 0-8 mm placów i dróg ogrodowych o grubości warstwy 5cm po zagęszczeniu</t>
  </si>
  <si>
    <t xml:space="preserve">Nawierzchnie  mineralne z obrzeżem stalowym</t>
  </si>
  <si>
    <t xml:space="preserve">5. Mała architektura</t>
  </si>
  <si>
    <t xml:space="preserve">Ławka</t>
  </si>
  <si>
    <t xml:space="preserve">KNR-W 2-01 0308/06  </t>
  </si>
  <si>
    <t xml:space="preserve">Wykopanie dołów w gruncie kategorii III o powierzchni dna do 0,2m2 i głębokości do 0,7m</t>
  </si>
  <si>
    <t xml:space="preserve">dół</t>
  </si>
  <si>
    <t xml:space="preserve">KNR 2-02 0203/01.2  </t>
  </si>
  <si>
    <t xml:space="preserve">Stopy fundamentowe betonowe o objętości do 0,5m3 z układaniem betonu z zastosowaniem pompy</t>
  </si>
  <si>
    <t xml:space="preserve">KNR 2-21 0601/05  </t>
  </si>
  <si>
    <t xml:space="preserve">Fundamenty pod urządzenia zabawowe z betonu żwirowego</t>
  </si>
  <si>
    <t xml:space="preserve">KNR 2-21 0607/01 - analogia </t>
  </si>
  <si>
    <t xml:space="preserve">Dostawa i montaż ławki parkowej typ 1 i typ 3</t>
  </si>
  <si>
    <t xml:space="preserve">Dostawa i montaż ławki parkowej typ 4</t>
  </si>
  <si>
    <t xml:space="preserve">Kosz na śmieci</t>
  </si>
  <si>
    <t xml:space="preserve">KNR 2-23 0309/02 - analogia </t>
  </si>
  <si>
    <t xml:space="preserve">Dostawa i montaż kosza na śmieci</t>
  </si>
  <si>
    <t xml:space="preserve">Mała architektura</t>
  </si>
  <si>
    <t xml:space="preserve">6. Pergole parkowe</t>
  </si>
  <si>
    <t xml:space="preserve">Fundamenty</t>
  </si>
  <si>
    <t xml:space="preserve">KNR 2-01 0310/02  </t>
  </si>
  <si>
    <t xml:space="preserve">Wykopy ciągłe lub jamiste w gruncie kategorii III ze skarpami o szerokości dna do 1,5m i głębokości do 1,5m ze złożeniem urobku na odkład</t>
  </si>
  <si>
    <t xml:space="preserve">KNR 2-02 1101/01.1  </t>
  </si>
  <si>
    <t xml:space="preserve">Podkłady betonowe na podłożu gruntowym z betonu zwykłego</t>
  </si>
  <si>
    <t xml:space="preserve">Stopy fundamentowe betonowe o objętości do 0,5m3 z układaniem betonu z zastosowaniem pompy - stopa 150x70x120 cm</t>
  </si>
  <si>
    <t xml:space="preserve">Stopy fundamentowe betonowe o objętości do 0,5m3 z układaniem betonu z zastosowaniem pompy - stopa 70x90x120 cm</t>
  </si>
  <si>
    <t xml:space="preserve">KNR 2-02 0290/02  </t>
  </si>
  <si>
    <t xml:space="preserve">Przygotowanie i montaż zbrojenia ze stali żebrowanej lub gładkiej w elementach budynków i budowli</t>
  </si>
  <si>
    <t xml:space="preserve">t</t>
  </si>
  <si>
    <t xml:space="preserve">KNR SEK-02-03 0401/02  </t>
  </si>
  <si>
    <t xml:space="preserve">Obsadzenie marki dla słupów drewnianych</t>
  </si>
  <si>
    <t xml:space="preserve">KNR 2-01 0230/01  </t>
  </si>
  <si>
    <t xml:space="preserve">Zasypanie wykopów spycharkami z przemieszczeniem gruntu kategorii I-III na odległość do 10m</t>
  </si>
  <si>
    <t xml:space="preserve">Montaż elementów drewnianych</t>
  </si>
  <si>
    <t xml:space="preserve">KNR 2-21 0602/06  </t>
  </si>
  <si>
    <t xml:space="preserve">Słupy pergoli i trejaży drewniane osadzone na fundamentach z krawędziaków 16x24 wys. 3,3 i 4,0 m</t>
  </si>
  <si>
    <t xml:space="preserve">KNR 2-02 0406/05  </t>
  </si>
  <si>
    <t xml:space="preserve">Płatwie o długości ponad 3m i przekroju do 180cm2 w konstrukcjach dachowych z tarcicy nasyconej</t>
  </si>
  <si>
    <t xml:space="preserve">KNR 2-02 0409/01  </t>
  </si>
  <si>
    <t xml:space="preserve">Krokiewki frezowane o przekroju do 180cm2 w konstrukcjach dachowych z tarcicy nasyconej</t>
  </si>
  <si>
    <t xml:space="preserve">KNR 4-01 0627/04  </t>
  </si>
  <si>
    <t xml:space="preserve">Dwukrotna impregnacja elementów drewnianych metodą smarowania</t>
  </si>
  <si>
    <t xml:space="preserve">Murek betonowy</t>
  </si>
  <si>
    <t xml:space="preserve">KNR 2-02 0206/03.2  </t>
  </si>
  <si>
    <t xml:space="preserve">Ściany betonowe grubości 20cm łukowe o wysokości do 4,0m z układaniem betonu za pomocą pompy</t>
  </si>
  <si>
    <t xml:space="preserve">KNR 2-02 0206/05.2</t>
  </si>
  <si>
    <t xml:space="preserve">Ściany betonowe grubości 20cm z układaniem betonu za pomocą pompy - dodatek za każdy 1cm różnicy grubości (krot. 30,000 ujęta w obmiarze)</t>
  </si>
  <si>
    <t xml:space="preserve">ZKNR C-2.1 0602/01</t>
  </si>
  <si>
    <t xml:space="preserve">Wyrównanie podłoża przez szlifowanie elementów betonowych</t>
  </si>
  <si>
    <t xml:space="preserve">KNR K-08 0202/10  </t>
  </si>
  <si>
    <t xml:space="preserve">Dwukrotne malowanie powierzchni zewnętrznych z betonu</t>
  </si>
  <si>
    <t xml:space="preserve">KNR 2-21 0607/02  </t>
  </si>
  <si>
    <t xml:space="preserve">Ławki parkowe obudowane deską drewnianą siedzeniową</t>
  </si>
  <si>
    <t xml:space="preserve">Pergole parkowe</t>
  </si>
  <si>
    <t xml:space="preserve">7. Schody terenowe</t>
  </si>
  <si>
    <t xml:space="preserve">7.1. Schody główne - renowacja</t>
  </si>
  <si>
    <t xml:space="preserve">ZKNR C-2.1 0801/01 </t>
  </si>
  <si>
    <t xml:space="preserve">Czyszczenie ręczne podłoża betonowego</t>
  </si>
  <si>
    <t xml:space="preserve">ZKNR C-2.1 0803/02 </t>
  </si>
  <si>
    <t xml:space="preserve">Mechaniczne skucie skorodowanego betonu na głębokość do 1cm z powierzchni poziomych i pionowych</t>
  </si>
  <si>
    <t xml:space="preserve">ZKNR C-2.1 0802/05 </t>
  </si>
  <si>
    <t xml:space="preserve">Groszkowanie poziomych powierzchni betonu na głębokość do 5mm</t>
  </si>
  <si>
    <t xml:space="preserve">ZKNR C-2.1 0816/01 </t>
  </si>
  <si>
    <t xml:space="preserve">Zabezpieczenie powłokowe betonu powłoką akrylową przez dwukrotne gruntowanie powierzchni pionowych i poziomych</t>
  </si>
  <si>
    <t xml:space="preserve">ZKNR C-2.1 0808/07 </t>
  </si>
  <si>
    <t xml:space="preserve">Wykonanie warstwy kontaktowej na powierzchni poziomej konstrukcji żelbetowej z betonu B-15</t>
  </si>
  <si>
    <t xml:space="preserve">KNR K-44 0310/01  </t>
  </si>
  <si>
    <t xml:space="preserve">Montaż zbrojenia z siatek płaskich</t>
  </si>
  <si>
    <t xml:space="preserve">ZKNR C-2.1 0812/01 </t>
  </si>
  <si>
    <t xml:space="preserve">Profilowanie naroży betonowych do 35x35mm</t>
  </si>
  <si>
    <t xml:space="preserve">KNR SEK-02-03 0103/03  </t>
  </si>
  <si>
    <t xml:space="preserve">Wykonanie warstwy sczepnej i warstwy spadkowej o grub. od 5mm, warstwa spadkowa o średniej grub. 1cm</t>
  </si>
  <si>
    <t xml:space="preserve">KNR SEK-02-03 0103/05  </t>
  </si>
  <si>
    <t xml:space="preserve">Dodatkowa warstwa sczepna przy wykonywaniu warstwy spadkowej</t>
  </si>
  <si>
    <t xml:space="preserve">ZKNR C-2.1 0702/03 </t>
  </si>
  <si>
    <t xml:space="preserve">Wykonanie podlewek grubości 50mm - stopni schodów zewnętrznych</t>
  </si>
  <si>
    <t xml:space="preserve">KNR K-35 0307/01.2  </t>
  </si>
  <si>
    <t xml:space="preserve">Szpachlowanie warstwą o grubości 1,5mm i wykonanie powłoki ochronnej na powierzchniach poziomych naprawianego betonu</t>
  </si>
  <si>
    <t xml:space="preserve">Balustrady</t>
  </si>
  <si>
    <t xml:space="preserve">TZKNBK VIIIcz1 5-149/01  </t>
  </si>
  <si>
    <t xml:space="preserve">Czyszczenie ścierne balustrad schodowych betonowych</t>
  </si>
  <si>
    <t xml:space="preserve">ZKNR C-2.1 0813/05 </t>
  </si>
  <si>
    <t xml:space="preserve">Mechaniczne uzupełnienie zaprawą do napraw betonów ubytków o grubości wypełnienia do 10mm na ścianach betonowych i żelbetowych wypukłych lub wklęsłych wysokości do 4m</t>
  </si>
  <si>
    <t xml:space="preserve">ZKNR C-2.1 0815/08.1  </t>
  </si>
  <si>
    <t xml:space="preserve">Ręczne szpachlowanie na grubość 1mm wierzchniej warstwy nowego betonu na powierzchniach pionowych elementów monolitycznych</t>
  </si>
  <si>
    <t xml:space="preserve">KNR K-36 0220/05  </t>
  </si>
  <si>
    <t xml:space="preserve">Prace wykończeniowe przy tynkach renowacyjnych - malowanie dwukrotne</t>
  </si>
  <si>
    <t xml:space="preserve">Schody główne - renowacja</t>
  </si>
  <si>
    <t xml:space="preserve">7.2. Schody terenowe prefabrykowane</t>
  </si>
  <si>
    <t xml:space="preserve">KNR 2-01 0217/04</t>
  </si>
  <si>
    <t xml:space="preserve">Wykopy oraz przekopy w gruncie kategorii III wykonywane na odkład  koparkami podsiębiernymi o pojemności łyżki 0,25m3 (krot. 0,700 ujęta w obmiarze)</t>
  </si>
  <si>
    <t xml:space="preserve">KNR 2-01 0310/02</t>
  </si>
  <si>
    <t xml:space="preserve">Wykopy ciągłe lub jamiste w gruncie kategorii III ze skarpami o szerokości dna do 1,5m i głębokości do 1,5m ze złożeniem urobku na odkład (krot. 0,300 ujęta w obmiarze)</t>
  </si>
  <si>
    <t xml:space="preserve">KNR 2-02 1101/07.10  </t>
  </si>
  <si>
    <t xml:space="preserve">Podkłady na podłożu gruntowym z pospółki do betonów zwykłych</t>
  </si>
  <si>
    <t xml:space="preserve">KNR 2-02 0201/01.2  </t>
  </si>
  <si>
    <t xml:space="preserve">Ławy fundamentowe betonowe prostokątne o szerokości do 0,6m z układaniem betonu z zastosowaniem pompy</t>
  </si>
  <si>
    <t xml:space="preserve">KNR 2-21 0605/05  </t>
  </si>
  <si>
    <t xml:space="preserve">Schody wykonywane z betonu żwirowego - podkład pod schody prefabrykowane</t>
  </si>
  <si>
    <t xml:space="preserve">KNNR 1 0524/01  </t>
  </si>
  <si>
    <t xml:space="preserve">Schody betonowe prefabrykowane na skarpach nasypów, z dodatkiem kruszywa bazaltowego stopnie z betonu architektonicznego (15x37 i dł. 5 m oraz 6 m)</t>
  </si>
  <si>
    <t xml:space="preserve">Ściany betonowe grubości 20cm z układaniem betonu za pomocą pompy - dodatek za każdy 1cm różnicy grubości (krot. 20,000 ujęta w obmiarze)</t>
  </si>
  <si>
    <t xml:space="preserve">ZKNR C-2.1 0602/01 </t>
  </si>
  <si>
    <t xml:space="preserve">TZKNBK XVIcz2 8/11.1  </t>
  </si>
  <si>
    <t xml:space="preserve">Montaż elementów małej architektury ozdobne kule z betonu architektonicznego</t>
  </si>
  <si>
    <t xml:space="preserve">Schody terenowe prefabrykowane</t>
  </si>
  <si>
    <t xml:space="preserve">Schody terenowe</t>
  </si>
  <si>
    <t xml:space="preserve">8. Fontanna</t>
  </si>
  <si>
    <t xml:space="preserve">KNNR-W 3 0101/03  </t>
  </si>
  <si>
    <t xml:space="preserve">Dostawa i montaż fontanny pływającej:wysokość obrazu wodnego: 1,7 m, średnica obrazu wodnego: 6,7 m wraz z szafą sterującą oraz zestawem oświetlenia i wykonaniem zasilania</t>
  </si>
  <si>
    <t xml:space="preserve">Fontanna</t>
  </si>
  <si>
    <t xml:space="preserve">RAZEM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</si>
</sst>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0"/>
    <numFmt numFmtId="166" formatCode="#,##0.00"/>
  </numFmts>
  <fonts count="13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0"/>
      <charset val="1"/>
    </font>
    <font>
      <sz val="7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b val="true"/>
      <sz val="14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i val="true"/>
      <sz val="9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sz val="8"/>
      <color rgb="FF000000"/>
      <name val="Arial"/>
      <family val="0"/>
      <charset val="238"/>
    </font>
    <font>
      <b val="true"/>
      <sz val="8"/>
      <color rgb="FF000000"/>
      <name val="Arial"/>
      <family val="0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2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Larissa-Design">
  <a:themeElements>
    <a:clrScheme name="Larissa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27" colorId="64" zoomScale="120" zoomScaleNormal="120" zoomScalePageLayoutView="100" workbookViewId="0">
      <selection pane="topLeft" activeCell="A31" activeCellId="0" sqref="A31"/>
    </sheetView>
  </sheetViews>
  <sheetFormatPr defaultColWidth="11.43359375" defaultRowHeight="12.75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8.57"/>
    <col collapsed="false" customWidth="true" hidden="false" outlineLevel="0" max="3" min="3" style="1" width="44.81"/>
    <col collapsed="false" customWidth="true" hidden="false" outlineLevel="0" max="4" min="4" style="1" width="4.33"/>
    <col collapsed="false" customWidth="true" hidden="false" outlineLevel="0" max="5" min="5" style="2" width="7.04"/>
    <col collapsed="false" customWidth="true" hidden="false" outlineLevel="0" max="6" min="6" style="3" width="9.14"/>
    <col collapsed="false" customWidth="true" hidden="false" outlineLevel="0" max="7" min="7" style="3" width="11.83"/>
    <col collapsed="false" customWidth="false" hidden="false" outlineLevel="0" max="16381" min="8" style="1" width="11.43"/>
    <col collapsed="false" customWidth="true" hidden="false" outlineLevel="0" max="16384" min="16382" style="1" width="11.53"/>
  </cols>
  <sheetData>
    <row r="1" customFormat="false" ht="12.75" hidden="false" customHeight="false" outlineLevel="0" collapsed="false">
      <c r="A1" s="4"/>
      <c r="B1" s="4"/>
      <c r="C1" s="4"/>
      <c r="D1" s="4"/>
      <c r="E1" s="5"/>
      <c r="F1" s="6" t="s">
        <v>0</v>
      </c>
      <c r="G1" s="6"/>
    </row>
    <row r="2" customFormat="false" ht="12.75" hidden="false" customHeight="true" outlineLevel="0" collapsed="false">
      <c r="A2" s="7"/>
      <c r="B2" s="7"/>
      <c r="C2" s="7"/>
      <c r="D2" s="7"/>
      <c r="E2" s="7"/>
      <c r="F2" s="7"/>
      <c r="G2" s="7"/>
    </row>
    <row r="3" customFormat="false" ht="22.5" hidden="false" customHeight="true" outlineLevel="0" collapsed="false">
      <c r="A3" s="8" t="s">
        <v>1</v>
      </c>
      <c r="B3" s="8"/>
      <c r="C3" s="8"/>
      <c r="D3" s="8"/>
      <c r="E3" s="8"/>
      <c r="F3" s="8"/>
      <c r="G3" s="8"/>
    </row>
    <row r="4" customFormat="false" ht="9.95" hidden="false" customHeight="true" outlineLevel="0" collapsed="false">
      <c r="A4" s="8"/>
      <c r="B4" s="8"/>
      <c r="C4" s="8"/>
      <c r="D4" s="8"/>
      <c r="E4" s="9"/>
      <c r="F4" s="10"/>
      <c r="G4" s="10"/>
    </row>
    <row r="5" customFormat="false" ht="12.8" hidden="false" customHeight="true" outlineLevel="0" collapsed="false">
      <c r="A5" s="11" t="s">
        <v>2</v>
      </c>
      <c r="B5" s="11"/>
      <c r="C5" s="11"/>
      <c r="D5" s="11"/>
      <c r="E5" s="11"/>
      <c r="F5" s="11"/>
      <c r="G5" s="11"/>
    </row>
    <row r="6" customFormat="false" ht="12.8" hidden="false" customHeight="true" outlineLevel="0" collapsed="false">
      <c r="A6" s="11"/>
      <c r="B6" s="11"/>
      <c r="C6" s="11"/>
      <c r="D6" s="11"/>
      <c r="E6" s="12"/>
      <c r="F6" s="13"/>
      <c r="G6" s="13"/>
    </row>
    <row r="7" customFormat="false" ht="12.8" hidden="false" customHeight="true" outlineLevel="0" collapsed="false">
      <c r="A7" s="14" t="s">
        <v>3</v>
      </c>
      <c r="B7" s="14"/>
      <c r="C7" s="14"/>
      <c r="D7" s="14"/>
      <c r="E7" s="14"/>
      <c r="F7" s="14"/>
      <c r="G7" s="14"/>
    </row>
    <row r="8" customFormat="false" ht="12.8" hidden="false" customHeight="true" outlineLevel="0" collapsed="false">
      <c r="A8" s="11"/>
      <c r="B8" s="15"/>
      <c r="C8" s="15"/>
      <c r="D8" s="15"/>
      <c r="E8" s="12"/>
      <c r="F8" s="16"/>
      <c r="G8" s="16"/>
    </row>
    <row r="9" customFormat="false" ht="22.5" hidden="false" customHeight="true" outlineLevel="0" collapsed="false">
      <c r="A9" s="17" t="s">
        <v>4</v>
      </c>
      <c r="B9" s="17" t="s">
        <v>5</v>
      </c>
      <c r="C9" s="17" t="s">
        <v>6</v>
      </c>
      <c r="D9" s="17" t="s">
        <v>7</v>
      </c>
      <c r="E9" s="18" t="s">
        <v>8</v>
      </c>
      <c r="F9" s="19" t="s">
        <v>9</v>
      </c>
      <c r="G9" s="19" t="s">
        <v>10</v>
      </c>
    </row>
    <row r="10" customFormat="false" ht="12.8" hidden="false" customHeight="true" outlineLevel="0" collapsed="false">
      <c r="A10" s="20" t="s">
        <v>11</v>
      </c>
      <c r="B10" s="20"/>
      <c r="C10" s="20"/>
      <c r="D10" s="20"/>
      <c r="E10" s="20"/>
      <c r="F10" s="20"/>
      <c r="G10" s="20"/>
    </row>
    <row r="11" customFormat="false" ht="12.8" hidden="false" customHeight="true" outlineLevel="0" collapsed="false">
      <c r="A11" s="21" t="s">
        <v>12</v>
      </c>
      <c r="B11" s="21"/>
      <c r="C11" s="21"/>
      <c r="D11" s="21"/>
      <c r="E11" s="21"/>
      <c r="F11" s="21"/>
      <c r="G11" s="21"/>
    </row>
    <row r="12" customFormat="false" ht="24.85" hidden="false" customHeight="true" outlineLevel="0" collapsed="false">
      <c r="A12" s="17" t="s">
        <v>13</v>
      </c>
      <c r="B12" s="17" t="s">
        <v>14</v>
      </c>
      <c r="C12" s="22" t="s">
        <v>15</v>
      </c>
      <c r="D12" s="17" t="s">
        <v>16</v>
      </c>
      <c r="E12" s="18" t="n">
        <v>15</v>
      </c>
      <c r="F12" s="23"/>
      <c r="G12" s="23" t="n">
        <f aca="false">ROUND(E12*F12,2)</f>
        <v>0</v>
      </c>
    </row>
    <row r="13" customFormat="false" ht="25.45" hidden="false" customHeight="true" outlineLevel="0" collapsed="false">
      <c r="A13" s="17" t="s">
        <v>17</v>
      </c>
      <c r="B13" s="17" t="s">
        <v>18</v>
      </c>
      <c r="C13" s="22" t="s">
        <v>19</v>
      </c>
      <c r="D13" s="17" t="s">
        <v>20</v>
      </c>
      <c r="E13" s="18" t="n">
        <v>2.734</v>
      </c>
      <c r="F13" s="23"/>
      <c r="G13" s="23" t="n">
        <f aca="false">ROUND(E13*F13,2)</f>
        <v>0</v>
      </c>
    </row>
    <row r="14" customFormat="false" ht="38.55" hidden="false" customHeight="false" outlineLevel="0" collapsed="false">
      <c r="A14" s="17" t="s">
        <v>21</v>
      </c>
      <c r="B14" s="17" t="s">
        <v>22</v>
      </c>
      <c r="C14" s="22" t="s">
        <v>23</v>
      </c>
      <c r="D14" s="17" t="s">
        <v>20</v>
      </c>
      <c r="E14" s="18" t="n">
        <v>2.734</v>
      </c>
      <c r="F14" s="23"/>
      <c r="G14" s="23" t="n">
        <f aca="false">ROUND(E14*F14,2)</f>
        <v>0</v>
      </c>
    </row>
    <row r="15" customFormat="false" ht="12.8" hidden="false" customHeight="true" outlineLevel="0" collapsed="false">
      <c r="A15" s="22" t="s">
        <v>24</v>
      </c>
      <c r="B15" s="22"/>
      <c r="C15" s="22"/>
      <c r="D15" s="22"/>
      <c r="E15" s="22"/>
      <c r="F15" s="22"/>
      <c r="G15" s="24" t="n">
        <f aca="false">ROUND(SUM(G12:G14),2)</f>
        <v>0</v>
      </c>
    </row>
    <row r="16" customFormat="false" ht="12.8" hidden="false" customHeight="true" outlineLevel="0" collapsed="false">
      <c r="A16" s="21" t="s">
        <v>25</v>
      </c>
      <c r="B16" s="21"/>
      <c r="C16" s="21"/>
      <c r="D16" s="21"/>
      <c r="E16" s="21"/>
      <c r="F16" s="21"/>
      <c r="G16" s="21"/>
    </row>
    <row r="17" customFormat="false" ht="19.4" hidden="false" customHeight="false" outlineLevel="0" collapsed="false">
      <c r="A17" s="17" t="n">
        <v>4</v>
      </c>
      <c r="B17" s="17" t="s">
        <v>26</v>
      </c>
      <c r="C17" s="22" t="s">
        <v>27</v>
      </c>
      <c r="D17" s="17" t="s">
        <v>16</v>
      </c>
      <c r="E17" s="18" t="n">
        <v>1</v>
      </c>
      <c r="F17" s="23"/>
      <c r="G17" s="25" t="n">
        <f aca="false">ROUND(E17*F17,2)</f>
        <v>0</v>
      </c>
    </row>
    <row r="18" customFormat="false" ht="12.8" hidden="false" customHeight="true" outlineLevel="0" collapsed="false">
      <c r="A18" s="22" t="s">
        <v>27</v>
      </c>
      <c r="B18" s="22"/>
      <c r="C18" s="22"/>
      <c r="D18" s="22"/>
      <c r="E18" s="22"/>
      <c r="F18" s="22"/>
      <c r="G18" s="26" t="n">
        <f aca="false">ROUND(SUM(G17),2)</f>
        <v>0</v>
      </c>
    </row>
    <row r="19" customFormat="false" ht="12.8" hidden="false" customHeight="true" outlineLevel="0" collapsed="false">
      <c r="A19" s="21" t="s">
        <v>28</v>
      </c>
      <c r="B19" s="21"/>
      <c r="C19" s="21"/>
      <c r="D19" s="21"/>
      <c r="E19" s="21"/>
      <c r="F19" s="21"/>
      <c r="G19" s="21"/>
    </row>
    <row r="20" customFormat="false" ht="25.45" hidden="false" customHeight="true" outlineLevel="0" collapsed="false">
      <c r="A20" s="17" t="n">
        <v>5</v>
      </c>
      <c r="B20" s="17" t="s">
        <v>29</v>
      </c>
      <c r="C20" s="22" t="s">
        <v>30</v>
      </c>
      <c r="D20" s="17" t="s">
        <v>20</v>
      </c>
      <c r="E20" s="18" t="n">
        <v>9.66</v>
      </c>
      <c r="F20" s="23"/>
      <c r="G20" s="25" t="n">
        <f aca="false">ROUND(E20*F20,2)</f>
        <v>0</v>
      </c>
    </row>
    <row r="21" customFormat="false" ht="42.9" hidden="false" customHeight="true" outlineLevel="0" collapsed="false">
      <c r="A21" s="17" t="n">
        <v>6</v>
      </c>
      <c r="B21" s="17" t="s">
        <v>22</v>
      </c>
      <c r="C21" s="22" t="s">
        <v>23</v>
      </c>
      <c r="D21" s="17" t="s">
        <v>20</v>
      </c>
      <c r="E21" s="18" t="n">
        <v>9.66</v>
      </c>
      <c r="F21" s="23"/>
      <c r="G21" s="25" t="n">
        <f aca="false">ROUND(E21*F21,2)</f>
        <v>0</v>
      </c>
    </row>
    <row r="22" customFormat="false" ht="12.8" hidden="false" customHeight="true" outlineLevel="0" collapsed="false">
      <c r="A22" s="22" t="s">
        <v>31</v>
      </c>
      <c r="B22" s="22"/>
      <c r="C22" s="22"/>
      <c r="D22" s="22"/>
      <c r="E22" s="22"/>
      <c r="F22" s="22"/>
      <c r="G22" s="26" t="n">
        <f aca="false">ROUND(SUM(G20:G21),2)</f>
        <v>0</v>
      </c>
    </row>
    <row r="23" customFormat="false" ht="12.75" hidden="false" customHeight="true" outlineLevel="0" collapsed="false">
      <c r="A23" s="21" t="s">
        <v>32</v>
      </c>
      <c r="B23" s="21"/>
      <c r="C23" s="21"/>
      <c r="D23" s="21"/>
      <c r="E23" s="21"/>
      <c r="F23" s="21"/>
      <c r="G23" s="21"/>
    </row>
    <row r="24" customFormat="false" ht="19.9" hidden="false" customHeight="false" outlineLevel="0" collapsed="false">
      <c r="A24" s="17" t="n">
        <v>7</v>
      </c>
      <c r="B24" s="17" t="s">
        <v>33</v>
      </c>
      <c r="C24" s="22" t="s">
        <v>34</v>
      </c>
      <c r="D24" s="17" t="s">
        <v>20</v>
      </c>
      <c r="E24" s="18" t="n">
        <v>15</v>
      </c>
      <c r="F24" s="23"/>
      <c r="G24" s="25" t="n">
        <f aca="false">ROUND(E24*F24,2)</f>
        <v>0</v>
      </c>
    </row>
    <row r="25" customFormat="false" ht="19.9" hidden="false" customHeight="false" outlineLevel="0" collapsed="false">
      <c r="A25" s="17" t="n">
        <v>8</v>
      </c>
      <c r="B25" s="17" t="s">
        <v>35</v>
      </c>
      <c r="C25" s="22" t="s">
        <v>36</v>
      </c>
      <c r="D25" s="17" t="s">
        <v>20</v>
      </c>
      <c r="E25" s="18" t="n">
        <v>15</v>
      </c>
      <c r="F25" s="23"/>
      <c r="G25" s="25" t="n">
        <f aca="false">ROUND(E25*F25,2)</f>
        <v>0</v>
      </c>
    </row>
    <row r="26" customFormat="false" ht="12.75" hidden="false" customHeight="true" outlineLevel="0" collapsed="false">
      <c r="A26" s="22" t="s">
        <v>37</v>
      </c>
      <c r="B26" s="22"/>
      <c r="C26" s="22"/>
      <c r="D26" s="22"/>
      <c r="E26" s="22"/>
      <c r="F26" s="22"/>
      <c r="G26" s="26" t="n">
        <f aca="false">ROUND(SUM(G24:G25),2)</f>
        <v>0</v>
      </c>
    </row>
    <row r="27" customFormat="false" ht="12.8" hidden="false" customHeight="true" outlineLevel="0" collapsed="false">
      <c r="A27" s="22" t="s">
        <v>38</v>
      </c>
      <c r="B27" s="22"/>
      <c r="C27" s="22"/>
      <c r="D27" s="22"/>
      <c r="E27" s="22"/>
      <c r="F27" s="22"/>
      <c r="G27" s="26" t="n">
        <f aca="false">ROUND(SUM(G15+G18+G22+G26),2)</f>
        <v>0</v>
      </c>
    </row>
    <row r="28" customFormat="false" ht="12.75" hidden="false" customHeight="true" outlineLevel="0" collapsed="false">
      <c r="A28" s="21" t="s">
        <v>39</v>
      </c>
      <c r="B28" s="21"/>
      <c r="C28" s="21"/>
      <c r="D28" s="21"/>
      <c r="E28" s="21"/>
      <c r="F28" s="21"/>
      <c r="G28" s="24"/>
    </row>
    <row r="29" customFormat="false" ht="19.9" hidden="false" customHeight="false" outlineLevel="0" collapsed="false">
      <c r="A29" s="17" t="n">
        <v>9</v>
      </c>
      <c r="B29" s="17" t="s">
        <v>40</v>
      </c>
      <c r="C29" s="22" t="s">
        <v>41</v>
      </c>
      <c r="D29" s="17" t="s">
        <v>42</v>
      </c>
      <c r="E29" s="18" t="n">
        <v>1</v>
      </c>
      <c r="F29" s="23"/>
      <c r="G29" s="25" t="n">
        <f aca="false">ROUND(E29*F29,2)</f>
        <v>0</v>
      </c>
    </row>
    <row r="30" customFormat="false" ht="12.75" hidden="false" customHeight="true" outlineLevel="0" collapsed="false">
      <c r="A30" s="22" t="s">
        <v>43</v>
      </c>
      <c r="B30" s="22"/>
      <c r="C30" s="22"/>
      <c r="D30" s="22"/>
      <c r="E30" s="22"/>
      <c r="F30" s="22"/>
      <c r="G30" s="26" t="n">
        <f aca="false">ROUND(SUM(G29),2)</f>
        <v>0</v>
      </c>
    </row>
    <row r="31" customFormat="false" ht="12.75" hidden="false" customHeight="true" outlineLevel="0" collapsed="false">
      <c r="A31" s="21" t="s">
        <v>44</v>
      </c>
      <c r="B31" s="21"/>
      <c r="C31" s="21"/>
      <c r="D31" s="21"/>
      <c r="E31" s="21"/>
      <c r="F31" s="21"/>
      <c r="G31" s="24"/>
    </row>
    <row r="32" customFormat="false" ht="54.7" hidden="false" customHeight="true" outlineLevel="0" collapsed="false">
      <c r="A32" s="17" t="n">
        <v>10</v>
      </c>
      <c r="B32" s="17" t="s">
        <v>45</v>
      </c>
      <c r="C32" s="22" t="s">
        <v>46</v>
      </c>
      <c r="D32" s="17" t="s">
        <v>20</v>
      </c>
      <c r="E32" s="18" t="n">
        <v>260</v>
      </c>
      <c r="F32" s="23"/>
      <c r="G32" s="25" t="n">
        <f aca="false">ROUND(E32*F32,2)</f>
        <v>0</v>
      </c>
    </row>
    <row r="33" customFormat="false" ht="35.4" hidden="false" customHeight="true" outlineLevel="0" collapsed="false">
      <c r="A33" s="17" t="n">
        <v>11</v>
      </c>
      <c r="B33" s="17" t="s">
        <v>47</v>
      </c>
      <c r="C33" s="22" t="s">
        <v>48</v>
      </c>
      <c r="D33" s="17" t="s">
        <v>20</v>
      </c>
      <c r="E33" s="18" t="n">
        <v>260</v>
      </c>
      <c r="F33" s="23"/>
      <c r="G33" s="25" t="n">
        <f aca="false">ROUND(E33*F33,2)</f>
        <v>0</v>
      </c>
    </row>
    <row r="34" customFormat="false" ht="26.7" hidden="false" customHeight="true" outlineLevel="0" collapsed="false">
      <c r="A34" s="17" t="n">
        <v>12</v>
      </c>
      <c r="B34" s="17" t="s">
        <v>49</v>
      </c>
      <c r="C34" s="22" t="s">
        <v>50</v>
      </c>
      <c r="D34" s="17" t="s">
        <v>51</v>
      </c>
      <c r="E34" s="18" t="n">
        <v>7666</v>
      </c>
      <c r="F34" s="23"/>
      <c r="G34" s="25" t="n">
        <f aca="false">ROUND(E34*F34,2)</f>
        <v>0</v>
      </c>
    </row>
    <row r="35" customFormat="false" ht="12.75" hidden="false" customHeight="true" outlineLevel="0" collapsed="false">
      <c r="A35" s="22" t="s">
        <v>52</v>
      </c>
      <c r="B35" s="22"/>
      <c r="C35" s="22"/>
      <c r="D35" s="22"/>
      <c r="E35" s="22"/>
      <c r="F35" s="22"/>
      <c r="G35" s="26" t="n">
        <f aca="false">ROUND(SUM(G32:G34),2)</f>
        <v>0</v>
      </c>
    </row>
    <row r="36" customFormat="false" ht="12.8" hidden="false" customHeight="true" outlineLevel="0" collapsed="false">
      <c r="A36" s="21" t="s">
        <v>53</v>
      </c>
      <c r="B36" s="21"/>
      <c r="C36" s="21"/>
      <c r="D36" s="21"/>
      <c r="E36" s="21"/>
      <c r="F36" s="21"/>
      <c r="G36" s="21"/>
    </row>
    <row r="37" customFormat="false" ht="12.8" hidden="false" customHeight="true" outlineLevel="0" collapsed="false">
      <c r="A37" s="27" t="s">
        <v>54</v>
      </c>
      <c r="B37" s="27"/>
      <c r="C37" s="27"/>
      <c r="D37" s="27"/>
      <c r="E37" s="27"/>
      <c r="F37" s="27"/>
      <c r="G37" s="27"/>
    </row>
    <row r="38" customFormat="false" ht="24.85" hidden="false" customHeight="true" outlineLevel="0" collapsed="false">
      <c r="A38" s="17" t="n">
        <v>13</v>
      </c>
      <c r="B38" s="17" t="s">
        <v>55</v>
      </c>
      <c r="C38" s="22" t="s">
        <v>56</v>
      </c>
      <c r="D38" s="17" t="s">
        <v>51</v>
      </c>
      <c r="E38" s="18" t="n">
        <v>3380</v>
      </c>
      <c r="F38" s="23"/>
      <c r="G38" s="25" t="n">
        <f aca="false">ROUND(E38*F38,2)</f>
        <v>0</v>
      </c>
    </row>
    <row r="39" customFormat="false" ht="41.65" hidden="false" customHeight="true" outlineLevel="0" collapsed="false">
      <c r="A39" s="17" t="n">
        <v>14</v>
      </c>
      <c r="B39" s="17" t="s">
        <v>57</v>
      </c>
      <c r="C39" s="22" t="s">
        <v>58</v>
      </c>
      <c r="D39" s="17" t="s">
        <v>51</v>
      </c>
      <c r="E39" s="18" t="n">
        <v>6760</v>
      </c>
      <c r="F39" s="23"/>
      <c r="G39" s="25" t="n">
        <f aca="false">ROUND(E39*F39,2)</f>
        <v>0</v>
      </c>
    </row>
    <row r="40" customFormat="false" ht="24.25" hidden="false" customHeight="true" outlineLevel="0" collapsed="false">
      <c r="A40" s="17" t="n">
        <v>15</v>
      </c>
      <c r="B40" s="17" t="s">
        <v>59</v>
      </c>
      <c r="C40" s="22" t="s">
        <v>60</v>
      </c>
      <c r="D40" s="17" t="s">
        <v>51</v>
      </c>
      <c r="E40" s="18" t="n">
        <v>3380</v>
      </c>
      <c r="F40" s="23"/>
      <c r="G40" s="25" t="n">
        <f aca="false">ROUND(E40*F40,2)</f>
        <v>0</v>
      </c>
    </row>
    <row r="41" customFormat="false" ht="34.2" hidden="false" customHeight="true" outlineLevel="0" collapsed="false">
      <c r="A41" s="17" t="n">
        <v>16</v>
      </c>
      <c r="B41" s="17" t="s">
        <v>61</v>
      </c>
      <c r="C41" s="22" t="s">
        <v>62</v>
      </c>
      <c r="D41" s="17" t="s">
        <v>51</v>
      </c>
      <c r="E41" s="18" t="n">
        <v>20280</v>
      </c>
      <c r="F41" s="23"/>
      <c r="G41" s="25" t="n">
        <f aca="false">ROUND(E41*F41,2)</f>
        <v>0</v>
      </c>
    </row>
    <row r="42" customFormat="false" ht="44.75" hidden="false" customHeight="true" outlineLevel="0" collapsed="false">
      <c r="A42" s="17" t="n">
        <v>17</v>
      </c>
      <c r="B42" s="17" t="s">
        <v>22</v>
      </c>
      <c r="C42" s="22" t="s">
        <v>23</v>
      </c>
      <c r="D42" s="17" t="s">
        <v>20</v>
      </c>
      <c r="E42" s="18" t="n">
        <v>507</v>
      </c>
      <c r="F42" s="23"/>
      <c r="G42" s="25" t="n">
        <f aca="false">ROUND(E42*F42,2)</f>
        <v>0</v>
      </c>
    </row>
    <row r="43" customFormat="false" ht="12.8" hidden="false" customHeight="true" outlineLevel="0" collapsed="false">
      <c r="A43" s="27" t="s">
        <v>63</v>
      </c>
      <c r="B43" s="27"/>
      <c r="C43" s="27"/>
      <c r="D43" s="27"/>
      <c r="E43" s="27"/>
      <c r="F43" s="27"/>
      <c r="G43" s="27"/>
    </row>
    <row r="44" customFormat="false" ht="36.05" hidden="false" customHeight="true" outlineLevel="0" collapsed="false">
      <c r="A44" s="17" t="n">
        <v>18</v>
      </c>
      <c r="B44" s="17" t="s">
        <v>64</v>
      </c>
      <c r="C44" s="22" t="s">
        <v>65</v>
      </c>
      <c r="D44" s="17" t="s">
        <v>51</v>
      </c>
      <c r="E44" s="18" t="n">
        <v>690.9</v>
      </c>
      <c r="F44" s="23"/>
      <c r="G44" s="25" t="n">
        <f aca="false">ROUND(E44*F44,2)</f>
        <v>0</v>
      </c>
    </row>
    <row r="45" customFormat="false" ht="33.55" hidden="false" customHeight="true" outlineLevel="0" collapsed="false">
      <c r="A45" s="17" t="n">
        <v>19</v>
      </c>
      <c r="B45" s="17" t="s">
        <v>64</v>
      </c>
      <c r="C45" s="22" t="s">
        <v>65</v>
      </c>
      <c r="D45" s="17" t="s">
        <v>51</v>
      </c>
      <c r="E45" s="18" t="n">
        <v>690.9</v>
      </c>
      <c r="F45" s="23"/>
      <c r="G45" s="25" t="n">
        <f aca="false">ROUND(E45*F45,2)</f>
        <v>0</v>
      </c>
    </row>
    <row r="46" customFormat="false" ht="44.15" hidden="false" customHeight="true" outlineLevel="0" collapsed="false">
      <c r="A46" s="17" t="n">
        <v>20</v>
      </c>
      <c r="B46" s="17" t="s">
        <v>22</v>
      </c>
      <c r="C46" s="22" t="s">
        <v>23</v>
      </c>
      <c r="D46" s="17" t="s">
        <v>20</v>
      </c>
      <c r="E46" s="18" t="n">
        <v>95.2</v>
      </c>
      <c r="F46" s="23"/>
      <c r="G46" s="25" t="n">
        <f aca="false">ROUND(E46*F46,2)</f>
        <v>0</v>
      </c>
    </row>
    <row r="47" customFormat="false" ht="12.75" hidden="false" customHeight="true" outlineLevel="0" collapsed="false">
      <c r="A47" s="27" t="s">
        <v>66</v>
      </c>
      <c r="B47" s="27"/>
      <c r="C47" s="27"/>
      <c r="D47" s="27"/>
      <c r="E47" s="27"/>
      <c r="F47" s="27"/>
      <c r="G47" s="27"/>
    </row>
    <row r="48" customFormat="false" ht="52.2" hidden="false" customHeight="true" outlineLevel="0" collapsed="false">
      <c r="A48" s="17" t="n">
        <v>21</v>
      </c>
      <c r="B48" s="17" t="s">
        <v>45</v>
      </c>
      <c r="C48" s="22" t="s">
        <v>46</v>
      </c>
      <c r="D48" s="17" t="s">
        <v>20</v>
      </c>
      <c r="E48" s="18" t="n">
        <v>260</v>
      </c>
      <c r="F48" s="23"/>
      <c r="G48" s="25" t="n">
        <f aca="false">ROUND(E48*F48,2)</f>
        <v>0</v>
      </c>
    </row>
    <row r="49" customFormat="false" ht="32.3" hidden="false" customHeight="true" outlineLevel="0" collapsed="false">
      <c r="A49" s="17" t="n">
        <v>22</v>
      </c>
      <c r="B49" s="17" t="s">
        <v>47</v>
      </c>
      <c r="C49" s="22" t="s">
        <v>48</v>
      </c>
      <c r="D49" s="17" t="s">
        <v>20</v>
      </c>
      <c r="E49" s="18" t="n">
        <v>260</v>
      </c>
      <c r="F49" s="23"/>
      <c r="G49" s="25" t="n">
        <f aca="false">ROUND(E49*F49,2)</f>
        <v>0</v>
      </c>
    </row>
    <row r="50" customFormat="false" ht="24.25" hidden="false" customHeight="true" outlineLevel="0" collapsed="false">
      <c r="A50" s="17" t="n">
        <v>23</v>
      </c>
      <c r="B50" s="17" t="s">
        <v>49</v>
      </c>
      <c r="C50" s="22" t="s">
        <v>50</v>
      </c>
      <c r="D50" s="17" t="s">
        <v>51</v>
      </c>
      <c r="E50" s="18" t="n">
        <v>7376.75</v>
      </c>
      <c r="F50" s="23"/>
      <c r="G50" s="25" t="n">
        <f aca="false">ROUND(E50*F50,2)</f>
        <v>0</v>
      </c>
    </row>
    <row r="51" customFormat="false" ht="12.75" hidden="false" customHeight="true" outlineLevel="0" collapsed="false">
      <c r="A51" s="27" t="s">
        <v>67</v>
      </c>
      <c r="B51" s="27"/>
      <c r="C51" s="27"/>
      <c r="D51" s="27"/>
      <c r="E51" s="27"/>
      <c r="F51" s="27"/>
      <c r="G51" s="27"/>
    </row>
    <row r="52" customFormat="false" ht="34.2" hidden="false" customHeight="true" outlineLevel="0" collapsed="false">
      <c r="A52" s="17" t="n">
        <v>24</v>
      </c>
      <c r="B52" s="17" t="s">
        <v>68</v>
      </c>
      <c r="C52" s="22" t="s">
        <v>69</v>
      </c>
      <c r="D52" s="17" t="s">
        <v>51</v>
      </c>
      <c r="E52" s="18" t="n">
        <v>7376.75</v>
      </c>
      <c r="F52" s="23"/>
      <c r="G52" s="25" t="n">
        <f aca="false">ROUND(E52*F52,2)</f>
        <v>0</v>
      </c>
    </row>
    <row r="53" customFormat="false" ht="34.8" hidden="false" customHeight="true" outlineLevel="0" collapsed="false">
      <c r="A53" s="17" t="n">
        <v>25</v>
      </c>
      <c r="B53" s="17" t="s">
        <v>70</v>
      </c>
      <c r="C53" s="22" t="s">
        <v>71</v>
      </c>
      <c r="D53" s="17" t="s">
        <v>51</v>
      </c>
      <c r="E53" s="18" t="n">
        <v>14753.5</v>
      </c>
      <c r="F53" s="23"/>
      <c r="G53" s="25" t="n">
        <f aca="false">ROUND(E53*F53,2)</f>
        <v>0</v>
      </c>
    </row>
    <row r="54" customFormat="false" ht="32.95" hidden="false" customHeight="true" outlineLevel="0" collapsed="false">
      <c r="A54" s="17" t="n">
        <v>26</v>
      </c>
      <c r="B54" s="17" t="s">
        <v>72</v>
      </c>
      <c r="C54" s="22" t="s">
        <v>73</v>
      </c>
      <c r="D54" s="17" t="s">
        <v>51</v>
      </c>
      <c r="E54" s="18" t="n">
        <v>7376.75</v>
      </c>
      <c r="F54" s="23"/>
      <c r="G54" s="25" t="n">
        <f aca="false">ROUND(E54*F54,2)</f>
        <v>0</v>
      </c>
    </row>
    <row r="55" customFormat="false" ht="24.85" hidden="false" customHeight="true" outlineLevel="0" collapsed="false">
      <c r="A55" s="17" t="n">
        <v>27</v>
      </c>
      <c r="B55" s="17" t="s">
        <v>74</v>
      </c>
      <c r="C55" s="22" t="s">
        <v>75</v>
      </c>
      <c r="D55" s="17" t="s">
        <v>76</v>
      </c>
      <c r="E55" s="18" t="n">
        <v>0.3</v>
      </c>
      <c r="F55" s="23"/>
      <c r="G55" s="25" t="n">
        <f aca="false">ROUND(E55*F55,2)</f>
        <v>0</v>
      </c>
    </row>
    <row r="56" customFormat="false" ht="25.45" hidden="false" customHeight="true" outlineLevel="0" collapsed="false">
      <c r="A56" s="17" t="n">
        <v>28</v>
      </c>
      <c r="B56" s="17" t="s">
        <v>77</v>
      </c>
      <c r="C56" s="22" t="s">
        <v>78</v>
      </c>
      <c r="D56" s="17" t="s">
        <v>79</v>
      </c>
      <c r="E56" s="18" t="n">
        <v>2821.12</v>
      </c>
      <c r="F56" s="23"/>
      <c r="G56" s="25" t="n">
        <f aca="false">ROUND(E56*F56,2)</f>
        <v>0</v>
      </c>
    </row>
    <row r="57" customFormat="false" ht="23.6" hidden="false" customHeight="true" outlineLevel="0" collapsed="false">
      <c r="A57" s="17" t="n">
        <v>29</v>
      </c>
      <c r="B57" s="17" t="s">
        <v>80</v>
      </c>
      <c r="C57" s="22" t="s">
        <v>81</v>
      </c>
      <c r="D57" s="17" t="s">
        <v>79</v>
      </c>
      <c r="E57" s="18" t="n">
        <v>2821.12</v>
      </c>
      <c r="F57" s="23"/>
      <c r="G57" s="25" t="n">
        <f aca="false">ROUND(E57*F57,2)</f>
        <v>0</v>
      </c>
    </row>
    <row r="58" customFormat="false" ht="32.3" hidden="false" customHeight="true" outlineLevel="0" collapsed="false">
      <c r="A58" s="17" t="n">
        <v>30</v>
      </c>
      <c r="B58" s="17" t="s">
        <v>82</v>
      </c>
      <c r="C58" s="22" t="s">
        <v>83</v>
      </c>
      <c r="D58" s="17" t="s">
        <v>51</v>
      </c>
      <c r="E58" s="18" t="n">
        <v>7376.75</v>
      </c>
      <c r="F58" s="23"/>
      <c r="G58" s="25" t="n">
        <f aca="false">ROUND(E58*F58,2)</f>
        <v>0</v>
      </c>
    </row>
    <row r="59" customFormat="false" ht="34.2" hidden="false" customHeight="true" outlineLevel="0" collapsed="false">
      <c r="A59" s="17" t="n">
        <v>31</v>
      </c>
      <c r="B59" s="17" t="s">
        <v>84</v>
      </c>
      <c r="C59" s="22" t="s">
        <v>85</v>
      </c>
      <c r="D59" s="17" t="s">
        <v>51</v>
      </c>
      <c r="E59" s="18" t="n">
        <v>36883.75</v>
      </c>
      <c r="F59" s="23"/>
      <c r="G59" s="25" t="n">
        <f aca="false">ROUND(E59*F59,2)</f>
        <v>0</v>
      </c>
    </row>
    <row r="60" customFormat="false" ht="25.45" hidden="false" customHeight="true" outlineLevel="0" collapsed="false">
      <c r="A60" s="17" t="n">
        <v>32</v>
      </c>
      <c r="B60" s="17" t="s">
        <v>86</v>
      </c>
      <c r="C60" s="22" t="s">
        <v>87</v>
      </c>
      <c r="D60" s="17" t="s">
        <v>51</v>
      </c>
      <c r="E60" s="18" t="n">
        <v>7376.75</v>
      </c>
      <c r="F60" s="23"/>
      <c r="G60" s="25" t="n">
        <f aca="false">ROUND(E60*F60,2)</f>
        <v>0</v>
      </c>
    </row>
    <row r="61" customFormat="false" ht="34.2" hidden="false" customHeight="true" outlineLevel="0" collapsed="false">
      <c r="A61" s="17" t="n">
        <v>33</v>
      </c>
      <c r="B61" s="17" t="s">
        <v>88</v>
      </c>
      <c r="C61" s="22" t="s">
        <v>89</v>
      </c>
      <c r="D61" s="17" t="s">
        <v>51</v>
      </c>
      <c r="E61" s="18" t="n">
        <v>-22130.25</v>
      </c>
      <c r="F61" s="23"/>
      <c r="G61" s="25" t="n">
        <f aca="false">ROUND(E61*F61,2)</f>
        <v>-0</v>
      </c>
    </row>
    <row r="62" customFormat="false" ht="36.05" hidden="false" customHeight="true" outlineLevel="0" collapsed="false">
      <c r="A62" s="17" t="n">
        <v>34</v>
      </c>
      <c r="B62" s="17" t="s">
        <v>90</v>
      </c>
      <c r="C62" s="22" t="s">
        <v>91</v>
      </c>
      <c r="D62" s="17" t="s">
        <v>51</v>
      </c>
      <c r="E62" s="18" t="n">
        <v>7376.75</v>
      </c>
      <c r="F62" s="23"/>
      <c r="G62" s="25" t="n">
        <f aca="false">ROUND(E62*F62,2)</f>
        <v>0</v>
      </c>
    </row>
    <row r="63" customFormat="false" ht="12.8" hidden="false" customHeight="true" outlineLevel="0" collapsed="false">
      <c r="A63" s="22" t="s">
        <v>92</v>
      </c>
      <c r="B63" s="22"/>
      <c r="C63" s="22"/>
      <c r="D63" s="22"/>
      <c r="E63" s="22"/>
      <c r="F63" s="22"/>
      <c r="G63" s="26" t="n">
        <f aca="false">ROUND(SUM(G38:G62),2)</f>
        <v>0</v>
      </c>
    </row>
    <row r="64" customFormat="false" ht="12.75" hidden="false" customHeight="true" outlineLevel="0" collapsed="false">
      <c r="A64" s="21" t="s">
        <v>93</v>
      </c>
      <c r="B64" s="21"/>
      <c r="C64" s="21"/>
      <c r="D64" s="21"/>
      <c r="E64" s="21"/>
      <c r="F64" s="21"/>
      <c r="G64" s="21"/>
    </row>
    <row r="65" customFormat="false" ht="12.75" hidden="false" customHeight="true" outlineLevel="0" collapsed="false">
      <c r="A65" s="28" t="s">
        <v>94</v>
      </c>
      <c r="B65" s="28"/>
      <c r="C65" s="28"/>
      <c r="D65" s="28"/>
      <c r="E65" s="28"/>
      <c r="F65" s="28"/>
      <c r="G65" s="28"/>
    </row>
    <row r="66" customFormat="false" ht="26.1" hidden="false" customHeight="true" outlineLevel="0" collapsed="false">
      <c r="A66" s="17" t="n">
        <v>35</v>
      </c>
      <c r="B66" s="17" t="s">
        <v>95</v>
      </c>
      <c r="C66" s="22" t="s">
        <v>96</v>
      </c>
      <c r="D66" s="17" t="s">
        <v>97</v>
      </c>
      <c r="E66" s="18" t="n">
        <v>92</v>
      </c>
      <c r="F66" s="23"/>
      <c r="G66" s="25" t="n">
        <f aca="false">ROUND(E66*F66,2)</f>
        <v>0</v>
      </c>
    </row>
    <row r="67" customFormat="false" ht="24.25" hidden="false" customHeight="true" outlineLevel="0" collapsed="false">
      <c r="A67" s="17" t="n">
        <v>36</v>
      </c>
      <c r="B67" s="17" t="s">
        <v>98</v>
      </c>
      <c r="C67" s="22" t="s">
        <v>99</v>
      </c>
      <c r="D67" s="17" t="s">
        <v>20</v>
      </c>
      <c r="E67" s="18" t="n">
        <v>3.31</v>
      </c>
      <c r="F67" s="23"/>
      <c r="G67" s="25" t="n">
        <f aca="false">ROUND(E67*F67,2)</f>
        <v>0</v>
      </c>
    </row>
    <row r="68" customFormat="false" ht="24.85" hidden="false" customHeight="true" outlineLevel="0" collapsed="false">
      <c r="A68" s="17" t="n">
        <v>37</v>
      </c>
      <c r="B68" s="17" t="s">
        <v>100</v>
      </c>
      <c r="C68" s="22" t="s">
        <v>101</v>
      </c>
      <c r="D68" s="17" t="s">
        <v>20</v>
      </c>
      <c r="E68" s="18" t="n">
        <v>3.31</v>
      </c>
      <c r="F68" s="23"/>
      <c r="G68" s="25" t="n">
        <f aca="false">ROUND(E68*F68,2)</f>
        <v>0</v>
      </c>
    </row>
    <row r="69" customFormat="false" ht="33.55" hidden="false" customHeight="true" outlineLevel="0" collapsed="false">
      <c r="A69" s="17" t="n">
        <v>38</v>
      </c>
      <c r="B69" s="17" t="s">
        <v>102</v>
      </c>
      <c r="C69" s="22" t="s">
        <v>103</v>
      </c>
      <c r="D69" s="17" t="s">
        <v>16</v>
      </c>
      <c r="E69" s="18" t="n">
        <v>16</v>
      </c>
      <c r="F69" s="23"/>
      <c r="G69" s="25" t="n">
        <f aca="false">ROUND(E69*F69,2)</f>
        <v>0</v>
      </c>
    </row>
    <row r="70" customFormat="false" ht="34.8" hidden="false" customHeight="true" outlineLevel="0" collapsed="false">
      <c r="A70" s="17" t="n">
        <v>39</v>
      </c>
      <c r="B70" s="17" t="s">
        <v>102</v>
      </c>
      <c r="C70" s="22" t="s">
        <v>104</v>
      </c>
      <c r="D70" s="17" t="s">
        <v>16</v>
      </c>
      <c r="E70" s="18" t="n">
        <v>7</v>
      </c>
      <c r="F70" s="23"/>
      <c r="G70" s="25" t="n">
        <f aca="false">ROUND(E70*F70,2)</f>
        <v>0</v>
      </c>
    </row>
    <row r="71" customFormat="false" ht="12.75" hidden="false" customHeight="true" outlineLevel="0" collapsed="false">
      <c r="A71" s="27" t="s">
        <v>105</v>
      </c>
      <c r="B71" s="27"/>
      <c r="C71" s="27"/>
      <c r="D71" s="27"/>
      <c r="E71" s="27"/>
      <c r="F71" s="27"/>
      <c r="G71" s="27"/>
    </row>
    <row r="72" customFormat="false" ht="26.1" hidden="false" customHeight="true" outlineLevel="0" collapsed="false">
      <c r="A72" s="17" t="n">
        <v>40</v>
      </c>
      <c r="B72" s="17" t="s">
        <v>95</v>
      </c>
      <c r="C72" s="22" t="s">
        <v>96</v>
      </c>
      <c r="D72" s="17" t="s">
        <v>97</v>
      </c>
      <c r="E72" s="18" t="n">
        <v>16</v>
      </c>
      <c r="F72" s="23"/>
      <c r="G72" s="25" t="n">
        <f aca="false">ROUND(E72*F72,2)</f>
        <v>0</v>
      </c>
    </row>
    <row r="73" customFormat="false" ht="25.45" hidden="false" customHeight="true" outlineLevel="0" collapsed="false">
      <c r="A73" s="17" t="n">
        <v>41</v>
      </c>
      <c r="B73" s="17" t="s">
        <v>98</v>
      </c>
      <c r="C73" s="22" t="s">
        <v>99</v>
      </c>
      <c r="D73" s="17" t="s">
        <v>20</v>
      </c>
      <c r="E73" s="18" t="n">
        <v>0.58</v>
      </c>
      <c r="F73" s="23"/>
      <c r="G73" s="25" t="n">
        <f aca="false">ROUND(E73*F73,2)</f>
        <v>0</v>
      </c>
    </row>
    <row r="74" customFormat="false" ht="25.45" hidden="false" customHeight="true" outlineLevel="0" collapsed="false">
      <c r="A74" s="17" t="n">
        <v>42</v>
      </c>
      <c r="B74" s="17" t="s">
        <v>100</v>
      </c>
      <c r="C74" s="22" t="s">
        <v>101</v>
      </c>
      <c r="D74" s="17" t="s">
        <v>20</v>
      </c>
      <c r="E74" s="18" t="n">
        <v>0.58</v>
      </c>
      <c r="F74" s="23"/>
      <c r="G74" s="25" t="n">
        <f aca="false">ROUND(E74*F74,2)</f>
        <v>0</v>
      </c>
    </row>
    <row r="75" customFormat="false" ht="36.05" hidden="false" customHeight="true" outlineLevel="0" collapsed="false">
      <c r="A75" s="17" t="n">
        <v>43</v>
      </c>
      <c r="B75" s="17" t="s">
        <v>106</v>
      </c>
      <c r="C75" s="22" t="s">
        <v>107</v>
      </c>
      <c r="D75" s="17" t="s">
        <v>16</v>
      </c>
      <c r="E75" s="18" t="n">
        <v>16</v>
      </c>
      <c r="F75" s="23"/>
      <c r="G75" s="25" t="n">
        <f aca="false">ROUND(E75*F75,2)</f>
        <v>0</v>
      </c>
    </row>
    <row r="76" customFormat="false" ht="12.75" hidden="false" customHeight="true" outlineLevel="0" collapsed="false">
      <c r="A76" s="22" t="s">
        <v>108</v>
      </c>
      <c r="B76" s="22"/>
      <c r="C76" s="22"/>
      <c r="D76" s="22"/>
      <c r="E76" s="22"/>
      <c r="F76" s="22"/>
      <c r="G76" s="26" t="n">
        <f aca="false">ROUND(SUM(G66:G75),2)</f>
        <v>0</v>
      </c>
    </row>
    <row r="77" customFormat="false" ht="12.75" hidden="false" customHeight="true" outlineLevel="0" collapsed="false">
      <c r="A77" s="21" t="s">
        <v>109</v>
      </c>
      <c r="B77" s="21"/>
      <c r="C77" s="21"/>
      <c r="D77" s="21"/>
      <c r="E77" s="21"/>
      <c r="F77" s="21"/>
      <c r="G77" s="21"/>
    </row>
    <row r="78" customFormat="false" ht="12.75" hidden="false" customHeight="true" outlineLevel="0" collapsed="false">
      <c r="A78" s="27" t="s">
        <v>110</v>
      </c>
      <c r="B78" s="27"/>
      <c r="C78" s="27"/>
      <c r="D78" s="27"/>
      <c r="E78" s="27"/>
      <c r="F78" s="27"/>
      <c r="G78" s="27"/>
    </row>
    <row r="79" customFormat="false" ht="36.05" hidden="false" customHeight="true" outlineLevel="0" collapsed="false">
      <c r="A79" s="17" t="n">
        <v>44</v>
      </c>
      <c r="B79" s="17" t="s">
        <v>111</v>
      </c>
      <c r="C79" s="22" t="s">
        <v>112</v>
      </c>
      <c r="D79" s="17" t="s">
        <v>20</v>
      </c>
      <c r="E79" s="18" t="n">
        <v>39.31</v>
      </c>
      <c r="F79" s="23"/>
      <c r="G79" s="25" t="n">
        <f aca="false">ROUND(E79*F79,2)</f>
        <v>0</v>
      </c>
    </row>
    <row r="80" customFormat="false" ht="27.35" hidden="false" customHeight="true" outlineLevel="0" collapsed="false">
      <c r="A80" s="17" t="n">
        <v>45</v>
      </c>
      <c r="B80" s="17" t="s">
        <v>113</v>
      </c>
      <c r="C80" s="22" t="s">
        <v>114</v>
      </c>
      <c r="D80" s="17" t="s">
        <v>20</v>
      </c>
      <c r="E80" s="18" t="n">
        <v>1.26</v>
      </c>
      <c r="F80" s="23"/>
      <c r="G80" s="25" t="n">
        <f aca="false">ROUND(E80*F80,2)</f>
        <v>0</v>
      </c>
    </row>
    <row r="81" customFormat="false" ht="34.8" hidden="false" customHeight="true" outlineLevel="0" collapsed="false">
      <c r="A81" s="17" t="n">
        <v>46</v>
      </c>
      <c r="B81" s="17" t="s">
        <v>98</v>
      </c>
      <c r="C81" s="22" t="s">
        <v>115</v>
      </c>
      <c r="D81" s="17" t="s">
        <v>20</v>
      </c>
      <c r="E81" s="18" t="n">
        <v>7.56</v>
      </c>
      <c r="F81" s="23"/>
      <c r="G81" s="25" t="n">
        <f aca="false">ROUND(E81*F81,2)</f>
        <v>0</v>
      </c>
    </row>
    <row r="82" customFormat="false" ht="33.55" hidden="false" customHeight="true" outlineLevel="0" collapsed="false">
      <c r="A82" s="17" t="n">
        <v>47</v>
      </c>
      <c r="B82" s="17" t="s">
        <v>98</v>
      </c>
      <c r="C82" s="22" t="s">
        <v>116</v>
      </c>
      <c r="D82" s="17" t="s">
        <v>20</v>
      </c>
      <c r="E82" s="18" t="n">
        <v>4.54</v>
      </c>
      <c r="F82" s="23"/>
      <c r="G82" s="25" t="n">
        <f aca="false">ROUND(E82*F82,2)</f>
        <v>0</v>
      </c>
    </row>
    <row r="83" customFormat="false" ht="24.85" hidden="false" customHeight="true" outlineLevel="0" collapsed="false">
      <c r="A83" s="17" t="n">
        <v>48</v>
      </c>
      <c r="B83" s="17" t="s">
        <v>117</v>
      </c>
      <c r="C83" s="22" t="s">
        <v>118</v>
      </c>
      <c r="D83" s="17" t="s">
        <v>119</v>
      </c>
      <c r="E83" s="18" t="n">
        <v>0.15</v>
      </c>
      <c r="F83" s="23"/>
      <c r="G83" s="25" t="n">
        <f aca="false">ROUND(E83*F83,2)</f>
        <v>0</v>
      </c>
    </row>
    <row r="84" customFormat="false" ht="32.95" hidden="false" customHeight="true" outlineLevel="0" collapsed="false">
      <c r="A84" s="17" t="n">
        <v>49</v>
      </c>
      <c r="B84" s="17" t="s">
        <v>120</v>
      </c>
      <c r="C84" s="22" t="s">
        <v>121</v>
      </c>
      <c r="D84" s="17" t="s">
        <v>16</v>
      </c>
      <c r="E84" s="18" t="n">
        <v>24</v>
      </c>
      <c r="F84" s="23"/>
      <c r="G84" s="25" t="n">
        <f aca="false">ROUND(E84*F84,2)</f>
        <v>0</v>
      </c>
    </row>
    <row r="85" customFormat="false" ht="25.45" hidden="false" customHeight="true" outlineLevel="0" collapsed="false">
      <c r="A85" s="17" t="n">
        <v>50</v>
      </c>
      <c r="B85" s="17" t="s">
        <v>122</v>
      </c>
      <c r="C85" s="22" t="s">
        <v>123</v>
      </c>
      <c r="D85" s="17" t="s">
        <v>20</v>
      </c>
      <c r="E85" s="18" t="n">
        <v>72.61</v>
      </c>
      <c r="F85" s="23"/>
      <c r="G85" s="25" t="n">
        <f aca="false">ROUND(E85*F85,2)</f>
        <v>0</v>
      </c>
    </row>
    <row r="86" customFormat="false" ht="12.75" hidden="false" customHeight="true" outlineLevel="0" collapsed="false">
      <c r="A86" s="27" t="s">
        <v>124</v>
      </c>
      <c r="B86" s="27"/>
      <c r="C86" s="27"/>
      <c r="D86" s="27"/>
      <c r="E86" s="27"/>
      <c r="F86" s="27"/>
      <c r="G86" s="27"/>
    </row>
    <row r="87" customFormat="false" ht="25.5" hidden="false" customHeight="true" outlineLevel="0" collapsed="false">
      <c r="A87" s="17" t="n">
        <v>51</v>
      </c>
      <c r="B87" s="17" t="s">
        <v>125</v>
      </c>
      <c r="C87" s="22" t="s">
        <v>126</v>
      </c>
      <c r="D87" s="17" t="s">
        <v>20</v>
      </c>
      <c r="E87" s="18" t="n">
        <v>6.64</v>
      </c>
      <c r="F87" s="23"/>
      <c r="G87" s="25" t="n">
        <f aca="false">ROUND(E87*F87,2)</f>
        <v>0</v>
      </c>
    </row>
    <row r="88" customFormat="false" ht="25.5" hidden="false" customHeight="true" outlineLevel="0" collapsed="false">
      <c r="A88" s="17" t="n">
        <v>52</v>
      </c>
      <c r="B88" s="17" t="s">
        <v>127</v>
      </c>
      <c r="C88" s="22" t="s">
        <v>128</v>
      </c>
      <c r="D88" s="17" t="s">
        <v>20</v>
      </c>
      <c r="E88" s="18" t="n">
        <v>1.82</v>
      </c>
      <c r="F88" s="23"/>
      <c r="G88" s="25" t="n">
        <f aca="false">ROUND(E88*F88,2)</f>
        <v>0</v>
      </c>
    </row>
    <row r="89" customFormat="false" ht="25.5" hidden="false" customHeight="true" outlineLevel="0" collapsed="false">
      <c r="A89" s="17" t="n">
        <v>53</v>
      </c>
      <c r="B89" s="17" t="s">
        <v>129</v>
      </c>
      <c r="C89" s="22" t="s">
        <v>130</v>
      </c>
      <c r="D89" s="17" t="s">
        <v>20</v>
      </c>
      <c r="E89" s="18" t="n">
        <v>1.73</v>
      </c>
      <c r="F89" s="23"/>
      <c r="G89" s="25" t="n">
        <f aca="false">ROUND(E89*F89,2)</f>
        <v>0</v>
      </c>
    </row>
    <row r="90" customFormat="false" ht="25.5" hidden="false" customHeight="true" outlineLevel="0" collapsed="false">
      <c r="A90" s="17" t="n">
        <v>54</v>
      </c>
      <c r="B90" s="17" t="s">
        <v>131</v>
      </c>
      <c r="C90" s="22" t="s">
        <v>132</v>
      </c>
      <c r="D90" s="17" t="s">
        <v>51</v>
      </c>
      <c r="E90" s="18" t="n">
        <v>12.01</v>
      </c>
      <c r="F90" s="23"/>
      <c r="G90" s="25" t="n">
        <f aca="false">ROUND(E90*F90,2)</f>
        <v>0</v>
      </c>
    </row>
    <row r="91" customFormat="false" ht="12.75" hidden="false" customHeight="true" outlineLevel="0" collapsed="false">
      <c r="A91" s="27" t="s">
        <v>133</v>
      </c>
      <c r="B91" s="27"/>
      <c r="C91" s="27"/>
      <c r="D91" s="27"/>
      <c r="E91" s="27"/>
      <c r="F91" s="27"/>
      <c r="G91" s="27"/>
    </row>
    <row r="92" customFormat="false" ht="31.7" hidden="false" customHeight="true" outlineLevel="0" collapsed="false">
      <c r="A92" s="17" t="n">
        <v>55</v>
      </c>
      <c r="B92" s="17" t="s">
        <v>111</v>
      </c>
      <c r="C92" s="22" t="s">
        <v>112</v>
      </c>
      <c r="D92" s="17" t="s">
        <v>20</v>
      </c>
      <c r="E92" s="18" t="n">
        <v>4.32</v>
      </c>
      <c r="F92" s="23"/>
      <c r="G92" s="25" t="n">
        <f aca="false">ROUND(E92*F92,2)</f>
        <v>0</v>
      </c>
    </row>
    <row r="93" customFormat="false" ht="26.7" hidden="false" customHeight="true" outlineLevel="0" collapsed="false">
      <c r="A93" s="17" t="n">
        <v>56</v>
      </c>
      <c r="B93" s="17" t="s">
        <v>113</v>
      </c>
      <c r="C93" s="22" t="s">
        <v>114</v>
      </c>
      <c r="D93" s="17" t="s">
        <v>20</v>
      </c>
      <c r="E93" s="18" t="n">
        <v>0.36</v>
      </c>
      <c r="F93" s="23"/>
      <c r="G93" s="25" t="n">
        <f aca="false">ROUND(E93*F93,2)</f>
        <v>0</v>
      </c>
    </row>
    <row r="94" customFormat="false" ht="26.1" hidden="false" customHeight="true" outlineLevel="0" collapsed="false">
      <c r="A94" s="17" t="n">
        <v>57</v>
      </c>
      <c r="B94" s="17" t="s">
        <v>134</v>
      </c>
      <c r="C94" s="22" t="s">
        <v>135</v>
      </c>
      <c r="D94" s="17" t="s">
        <v>51</v>
      </c>
      <c r="E94" s="18" t="n">
        <v>2.52</v>
      </c>
      <c r="F94" s="23"/>
      <c r="G94" s="25" t="n">
        <f aca="false">ROUND(E94*F94,2)</f>
        <v>0</v>
      </c>
    </row>
    <row r="95" customFormat="false" ht="38.55" hidden="false" customHeight="true" outlineLevel="0" collapsed="false">
      <c r="A95" s="17" t="n">
        <v>58</v>
      </c>
      <c r="B95" s="17" t="s">
        <v>136</v>
      </c>
      <c r="C95" s="22" t="s">
        <v>137</v>
      </c>
      <c r="D95" s="17" t="s">
        <v>51</v>
      </c>
      <c r="E95" s="18" t="n">
        <v>75</v>
      </c>
      <c r="F95" s="23"/>
      <c r="G95" s="25" t="n">
        <f aca="false">ROUND(E95*F95,2)</f>
        <v>0</v>
      </c>
    </row>
    <row r="96" customFormat="false" ht="28.35" hidden="false" customHeight="false" outlineLevel="0" collapsed="false">
      <c r="A96" s="17" t="n">
        <v>59</v>
      </c>
      <c r="B96" s="17" t="s">
        <v>138</v>
      </c>
      <c r="C96" s="22" t="s">
        <v>139</v>
      </c>
      <c r="D96" s="17" t="s">
        <v>51</v>
      </c>
      <c r="E96" s="18" t="n">
        <v>11.7</v>
      </c>
      <c r="F96" s="23"/>
      <c r="G96" s="25" t="n">
        <f aca="false">ROUND(E96*F96,2)</f>
        <v>0</v>
      </c>
    </row>
    <row r="97" customFormat="false" ht="25.45" hidden="false" customHeight="true" outlineLevel="0" collapsed="false">
      <c r="A97" s="17" t="n">
        <v>60</v>
      </c>
      <c r="B97" s="17" t="s">
        <v>140</v>
      </c>
      <c r="C97" s="22" t="s">
        <v>141</v>
      </c>
      <c r="D97" s="17" t="s">
        <v>51</v>
      </c>
      <c r="E97" s="18" t="n">
        <v>11.7</v>
      </c>
      <c r="F97" s="23"/>
      <c r="G97" s="25" t="n">
        <f aca="false">ROUND(E97*F97,2)</f>
        <v>0</v>
      </c>
    </row>
    <row r="98" customFormat="false" ht="27.95" hidden="false" customHeight="true" outlineLevel="0" collapsed="false">
      <c r="A98" s="17" t="n">
        <v>61</v>
      </c>
      <c r="B98" s="17" t="s">
        <v>142</v>
      </c>
      <c r="C98" s="22" t="s">
        <v>143</v>
      </c>
      <c r="D98" s="17" t="s">
        <v>79</v>
      </c>
      <c r="E98" s="18" t="n">
        <v>10</v>
      </c>
      <c r="F98" s="23"/>
      <c r="G98" s="25" t="n">
        <f aca="false">ROUND(E98*F98,2)</f>
        <v>0</v>
      </c>
    </row>
    <row r="99" customFormat="false" ht="12.75" hidden="false" customHeight="true" outlineLevel="0" collapsed="false">
      <c r="A99" s="22" t="s">
        <v>144</v>
      </c>
      <c r="B99" s="22"/>
      <c r="C99" s="22"/>
      <c r="D99" s="22"/>
      <c r="E99" s="22"/>
      <c r="F99" s="22"/>
      <c r="G99" s="26" t="n">
        <f aca="false">ROUND(SUM(G79:G98),2)</f>
        <v>0</v>
      </c>
    </row>
    <row r="100" customFormat="false" ht="12.75" hidden="false" customHeight="true" outlineLevel="0" collapsed="false">
      <c r="A100" s="21" t="s">
        <v>145</v>
      </c>
      <c r="B100" s="21"/>
      <c r="C100" s="21"/>
      <c r="D100" s="21"/>
      <c r="E100" s="21"/>
      <c r="F100" s="21"/>
      <c r="G100" s="21"/>
    </row>
    <row r="101" customFormat="false" ht="12.75" hidden="false" customHeight="true" outlineLevel="0" collapsed="false">
      <c r="A101" s="21" t="s">
        <v>146</v>
      </c>
      <c r="B101" s="21"/>
      <c r="C101" s="21"/>
      <c r="D101" s="21"/>
      <c r="E101" s="21"/>
      <c r="F101" s="21"/>
      <c r="G101" s="21"/>
    </row>
    <row r="102" customFormat="false" ht="19.4" hidden="false" customHeight="false" outlineLevel="0" collapsed="false">
      <c r="A102" s="17" t="n">
        <v>62</v>
      </c>
      <c r="B102" s="17" t="s">
        <v>147</v>
      </c>
      <c r="C102" s="22" t="s">
        <v>148</v>
      </c>
      <c r="D102" s="17" t="s">
        <v>51</v>
      </c>
      <c r="E102" s="18" t="n">
        <v>60</v>
      </c>
      <c r="F102" s="23"/>
      <c r="G102" s="25" t="n">
        <f aca="false">ROUND(E102*F102,2)</f>
        <v>0</v>
      </c>
    </row>
    <row r="103" customFormat="false" ht="19.4" hidden="false" customHeight="false" outlineLevel="0" collapsed="false">
      <c r="A103" s="17" t="n">
        <v>63</v>
      </c>
      <c r="B103" s="17" t="s">
        <v>149</v>
      </c>
      <c r="C103" s="22" t="s">
        <v>150</v>
      </c>
      <c r="D103" s="17" t="s">
        <v>51</v>
      </c>
      <c r="E103" s="18" t="n">
        <v>60</v>
      </c>
      <c r="F103" s="23"/>
      <c r="G103" s="25" t="n">
        <f aca="false">ROUND(E103*F103,2)</f>
        <v>0</v>
      </c>
    </row>
    <row r="104" customFormat="false" ht="19.4" hidden="false" customHeight="false" outlineLevel="0" collapsed="false">
      <c r="A104" s="17" t="n">
        <v>64</v>
      </c>
      <c r="B104" s="17" t="s">
        <v>151</v>
      </c>
      <c r="C104" s="22" t="s">
        <v>152</v>
      </c>
      <c r="D104" s="17" t="s">
        <v>51</v>
      </c>
      <c r="E104" s="18" t="n">
        <v>60</v>
      </c>
      <c r="F104" s="23"/>
      <c r="G104" s="25" t="n">
        <f aca="false">ROUND(E104*F104,2)</f>
        <v>0</v>
      </c>
    </row>
    <row r="105" customFormat="false" ht="29.2" hidden="false" customHeight="false" outlineLevel="0" collapsed="false">
      <c r="A105" s="17" t="n">
        <v>65</v>
      </c>
      <c r="B105" s="17" t="s">
        <v>153</v>
      </c>
      <c r="C105" s="22" t="s">
        <v>154</v>
      </c>
      <c r="D105" s="17" t="s">
        <v>51</v>
      </c>
      <c r="E105" s="18" t="n">
        <v>60</v>
      </c>
      <c r="F105" s="23"/>
      <c r="G105" s="25" t="n">
        <f aca="false">ROUND(E105*F105,2)</f>
        <v>0</v>
      </c>
    </row>
    <row r="106" customFormat="false" ht="19.4" hidden="false" customHeight="false" outlineLevel="0" collapsed="false">
      <c r="A106" s="17" t="n">
        <v>66</v>
      </c>
      <c r="B106" s="17" t="s">
        <v>155</v>
      </c>
      <c r="C106" s="22" t="s">
        <v>156</v>
      </c>
      <c r="D106" s="17" t="s">
        <v>51</v>
      </c>
      <c r="E106" s="18" t="n">
        <v>60</v>
      </c>
      <c r="F106" s="23"/>
      <c r="G106" s="25" t="n">
        <f aca="false">ROUND(E106*F106,2)</f>
        <v>0</v>
      </c>
    </row>
    <row r="107" customFormat="false" ht="19.4" hidden="false" customHeight="false" outlineLevel="0" collapsed="false">
      <c r="A107" s="17" t="n">
        <v>67</v>
      </c>
      <c r="B107" s="17" t="s">
        <v>157</v>
      </c>
      <c r="C107" s="22" t="s">
        <v>158</v>
      </c>
      <c r="D107" s="17" t="s">
        <v>51</v>
      </c>
      <c r="E107" s="18" t="n">
        <v>5</v>
      </c>
      <c r="F107" s="23"/>
      <c r="G107" s="25" t="n">
        <f aca="false">ROUND(E107*F107,2)</f>
        <v>0</v>
      </c>
    </row>
    <row r="108" customFormat="false" ht="19.4" hidden="false" customHeight="false" outlineLevel="0" collapsed="false">
      <c r="A108" s="17" t="n">
        <v>68</v>
      </c>
      <c r="B108" s="17" t="s">
        <v>159</v>
      </c>
      <c r="C108" s="22" t="s">
        <v>160</v>
      </c>
      <c r="D108" s="17" t="s">
        <v>79</v>
      </c>
      <c r="E108" s="18" t="n">
        <v>52.8</v>
      </c>
      <c r="F108" s="23"/>
      <c r="G108" s="25" t="n">
        <f aca="false">ROUND(E108*F108,2)</f>
        <v>0</v>
      </c>
    </row>
    <row r="109" customFormat="false" ht="28.35" hidden="false" customHeight="false" outlineLevel="0" collapsed="false">
      <c r="A109" s="17" t="n">
        <v>69</v>
      </c>
      <c r="B109" s="17" t="s">
        <v>161</v>
      </c>
      <c r="C109" s="22" t="s">
        <v>162</v>
      </c>
      <c r="D109" s="17" t="s">
        <v>51</v>
      </c>
      <c r="E109" s="18" t="n">
        <v>80</v>
      </c>
      <c r="F109" s="23"/>
      <c r="G109" s="25" t="n">
        <f aca="false">ROUND(E109*F109,2)</f>
        <v>0</v>
      </c>
    </row>
    <row r="110" customFormat="false" ht="28.35" hidden="false" customHeight="false" outlineLevel="0" collapsed="false">
      <c r="A110" s="17" t="n">
        <v>70</v>
      </c>
      <c r="B110" s="17" t="s">
        <v>163</v>
      </c>
      <c r="C110" s="22" t="s">
        <v>164</v>
      </c>
      <c r="D110" s="17" t="s">
        <v>51</v>
      </c>
      <c r="E110" s="18" t="n">
        <v>80</v>
      </c>
      <c r="F110" s="23"/>
      <c r="G110" s="25" t="n">
        <f aca="false">ROUND(E110*F110,2)</f>
        <v>0</v>
      </c>
    </row>
    <row r="111" customFormat="false" ht="23" hidden="false" customHeight="true" outlineLevel="0" collapsed="false">
      <c r="A111" s="17" t="n">
        <v>71</v>
      </c>
      <c r="B111" s="17" t="s">
        <v>165</v>
      </c>
      <c r="C111" s="22" t="s">
        <v>166</v>
      </c>
      <c r="D111" s="17" t="s">
        <v>51</v>
      </c>
      <c r="E111" s="18" t="n">
        <v>80</v>
      </c>
      <c r="F111" s="23"/>
      <c r="G111" s="25" t="n">
        <f aca="false">ROUND(E111*F111,2)</f>
        <v>0</v>
      </c>
    </row>
    <row r="112" customFormat="false" ht="29.2" hidden="false" customHeight="false" outlineLevel="0" collapsed="false">
      <c r="A112" s="17" t="n">
        <v>72</v>
      </c>
      <c r="B112" s="17" t="s">
        <v>167</v>
      </c>
      <c r="C112" s="22" t="s">
        <v>168</v>
      </c>
      <c r="D112" s="17" t="s">
        <v>51</v>
      </c>
      <c r="E112" s="18" t="n">
        <v>55</v>
      </c>
      <c r="F112" s="23"/>
      <c r="G112" s="25" t="n">
        <f aca="false">ROUND(E112*F112,2)</f>
        <v>0</v>
      </c>
    </row>
    <row r="113" customFormat="false" ht="12.75" hidden="false" customHeight="true" outlineLevel="0" collapsed="false">
      <c r="A113" s="27" t="s">
        <v>169</v>
      </c>
      <c r="B113" s="27"/>
      <c r="C113" s="27"/>
      <c r="D113" s="27"/>
      <c r="E113" s="27"/>
      <c r="F113" s="27"/>
      <c r="G113" s="27"/>
    </row>
    <row r="114" customFormat="false" ht="28.9" hidden="false" customHeight="false" outlineLevel="0" collapsed="false">
      <c r="A114" s="17" t="n">
        <v>73</v>
      </c>
      <c r="B114" s="17" t="s">
        <v>170</v>
      </c>
      <c r="C114" s="22" t="s">
        <v>171</v>
      </c>
      <c r="D114" s="17" t="s">
        <v>51</v>
      </c>
      <c r="E114" s="18" t="n">
        <v>55</v>
      </c>
      <c r="F114" s="23"/>
      <c r="G114" s="25" t="n">
        <f aca="false">ROUND(E114*F114,2)</f>
        <v>0</v>
      </c>
    </row>
    <row r="115" customFormat="false" ht="44.15" hidden="false" customHeight="true" outlineLevel="0" collapsed="false">
      <c r="A115" s="17" t="n">
        <v>74</v>
      </c>
      <c r="B115" s="17" t="s">
        <v>172</v>
      </c>
      <c r="C115" s="22" t="s">
        <v>173</v>
      </c>
      <c r="D115" s="17" t="s">
        <v>51</v>
      </c>
      <c r="E115" s="18" t="n">
        <v>55</v>
      </c>
      <c r="F115" s="23"/>
      <c r="G115" s="25" t="n">
        <f aca="false">ROUND(E115*F115,2)</f>
        <v>0</v>
      </c>
    </row>
    <row r="116" customFormat="false" ht="33.55" hidden="false" customHeight="true" outlineLevel="0" collapsed="false">
      <c r="A116" s="17" t="n">
        <v>75</v>
      </c>
      <c r="B116" s="17" t="s">
        <v>174</v>
      </c>
      <c r="C116" s="22" t="s">
        <v>175</v>
      </c>
      <c r="D116" s="17" t="s">
        <v>51</v>
      </c>
      <c r="E116" s="18" t="n">
        <v>55</v>
      </c>
      <c r="F116" s="23"/>
      <c r="G116" s="25" t="n">
        <f aca="false">ROUND(E116*F116,2)</f>
        <v>0</v>
      </c>
    </row>
    <row r="117" customFormat="false" ht="32.95" hidden="false" customHeight="true" outlineLevel="0" collapsed="false">
      <c r="A117" s="17" t="n">
        <v>76</v>
      </c>
      <c r="B117" s="17" t="s">
        <v>153</v>
      </c>
      <c r="C117" s="22" t="s">
        <v>154</v>
      </c>
      <c r="D117" s="17" t="s">
        <v>51</v>
      </c>
      <c r="E117" s="18" t="n">
        <v>55</v>
      </c>
      <c r="F117" s="23"/>
      <c r="G117" s="25" t="n">
        <f aca="false">ROUND(E117*F117,2)</f>
        <v>0</v>
      </c>
    </row>
    <row r="118" customFormat="false" ht="23" hidden="false" customHeight="true" outlineLevel="0" collapsed="false">
      <c r="A118" s="17" t="n">
        <v>77</v>
      </c>
      <c r="B118" s="17" t="s">
        <v>176</v>
      </c>
      <c r="C118" s="22" t="s">
        <v>177</v>
      </c>
      <c r="D118" s="17" t="s">
        <v>51</v>
      </c>
      <c r="E118" s="18" t="n">
        <v>55</v>
      </c>
      <c r="F118" s="23"/>
      <c r="G118" s="25" t="n">
        <f aca="false">ROUND(E118*F118,2)</f>
        <v>0</v>
      </c>
    </row>
    <row r="119" customFormat="false" ht="16.2" hidden="false" customHeight="true" outlineLevel="0" collapsed="false">
      <c r="A119" s="22" t="s">
        <v>178</v>
      </c>
      <c r="B119" s="22"/>
      <c r="C119" s="22"/>
      <c r="D119" s="22"/>
      <c r="E119" s="22"/>
      <c r="F119" s="22"/>
      <c r="G119" s="26" t="n">
        <f aca="false">ROUND(SUM(G102:G118),2)</f>
        <v>0</v>
      </c>
    </row>
    <row r="120" customFormat="false" ht="12.8" hidden="false" customHeight="true" outlineLevel="0" collapsed="false">
      <c r="A120" s="21" t="s">
        <v>179</v>
      </c>
      <c r="B120" s="21"/>
      <c r="C120" s="21"/>
      <c r="D120" s="21"/>
      <c r="E120" s="21"/>
      <c r="F120" s="21"/>
      <c r="G120" s="21"/>
    </row>
    <row r="121" customFormat="false" ht="38.55" hidden="false" customHeight="false" outlineLevel="0" collapsed="false">
      <c r="A121" s="17" t="n">
        <v>78</v>
      </c>
      <c r="B121" s="17" t="s">
        <v>180</v>
      </c>
      <c r="C121" s="22" t="s">
        <v>181</v>
      </c>
      <c r="D121" s="17" t="s">
        <v>20</v>
      </c>
      <c r="E121" s="18" t="n">
        <v>37.66</v>
      </c>
      <c r="F121" s="23"/>
      <c r="G121" s="25" t="n">
        <f aca="false">ROUND(E121*F121,2)</f>
        <v>0</v>
      </c>
    </row>
    <row r="122" customFormat="false" ht="38.55" hidden="false" customHeight="false" outlineLevel="0" collapsed="false">
      <c r="A122" s="17" t="n">
        <v>79</v>
      </c>
      <c r="B122" s="17" t="s">
        <v>182</v>
      </c>
      <c r="C122" s="22" t="s">
        <v>183</v>
      </c>
      <c r="D122" s="17" t="s">
        <v>20</v>
      </c>
      <c r="E122" s="18" t="n">
        <v>16.14</v>
      </c>
      <c r="F122" s="23"/>
      <c r="G122" s="25" t="n">
        <f aca="false">ROUND(E122*F122,2)</f>
        <v>0</v>
      </c>
    </row>
    <row r="123" customFormat="false" ht="26.7" hidden="false" customHeight="true" outlineLevel="0" collapsed="false">
      <c r="A123" s="17" t="n">
        <v>80</v>
      </c>
      <c r="B123" s="17" t="s">
        <v>184</v>
      </c>
      <c r="C123" s="22" t="s">
        <v>185</v>
      </c>
      <c r="D123" s="17" t="s">
        <v>20</v>
      </c>
      <c r="E123" s="18" t="n">
        <v>15.6</v>
      </c>
      <c r="F123" s="23"/>
      <c r="G123" s="25" t="n">
        <f aca="false">ROUND(E123*F123,2)</f>
        <v>0</v>
      </c>
    </row>
    <row r="124" customFormat="false" ht="25.45" hidden="false" customHeight="true" outlineLevel="0" collapsed="false">
      <c r="A124" s="17" t="n">
        <v>81</v>
      </c>
      <c r="B124" s="17" t="s">
        <v>113</v>
      </c>
      <c r="C124" s="22" t="s">
        <v>114</v>
      </c>
      <c r="D124" s="17" t="s">
        <v>20</v>
      </c>
      <c r="E124" s="18" t="n">
        <v>0.78</v>
      </c>
      <c r="F124" s="23"/>
      <c r="G124" s="25" t="n">
        <f aca="false">ROUND(E124*F124,2)</f>
        <v>0</v>
      </c>
    </row>
    <row r="125" customFormat="false" ht="27.95" hidden="false" customHeight="false" outlineLevel="0" collapsed="false">
      <c r="A125" s="17" t="n">
        <v>82</v>
      </c>
      <c r="B125" s="17" t="s">
        <v>186</v>
      </c>
      <c r="C125" s="22" t="s">
        <v>187</v>
      </c>
      <c r="D125" s="17" t="s">
        <v>20</v>
      </c>
      <c r="E125" s="18" t="n">
        <v>38.2</v>
      </c>
      <c r="F125" s="23"/>
      <c r="G125" s="25" t="n">
        <f aca="false">ROUND(E125*F125,2)</f>
        <v>0</v>
      </c>
    </row>
    <row r="126" customFormat="false" ht="26.1" hidden="false" customHeight="true" outlineLevel="0" collapsed="false">
      <c r="A126" s="17" t="n">
        <v>83</v>
      </c>
      <c r="B126" s="17" t="s">
        <v>188</v>
      </c>
      <c r="C126" s="22" t="s">
        <v>189</v>
      </c>
      <c r="D126" s="17" t="s">
        <v>20</v>
      </c>
      <c r="E126" s="18" t="n">
        <v>5.92</v>
      </c>
      <c r="F126" s="23"/>
      <c r="G126" s="25" t="n">
        <f aca="false">ROUND(E126*F126,2)</f>
        <v>0</v>
      </c>
    </row>
    <row r="127" customFormat="false" ht="31.7" hidden="false" customHeight="true" outlineLevel="0" collapsed="false">
      <c r="A127" s="17" t="n">
        <v>84</v>
      </c>
      <c r="B127" s="17" t="s">
        <v>190</v>
      </c>
      <c r="C127" s="22" t="s">
        <v>191</v>
      </c>
      <c r="D127" s="17" t="s">
        <v>79</v>
      </c>
      <c r="E127" s="18" t="n">
        <v>280</v>
      </c>
      <c r="F127" s="23"/>
      <c r="G127" s="25" t="n">
        <f aca="false">ROUND(E127*F127,2)</f>
        <v>0</v>
      </c>
    </row>
    <row r="128" customFormat="false" ht="12.75" hidden="false" customHeight="true" outlineLevel="0" collapsed="false">
      <c r="A128" s="27" t="s">
        <v>133</v>
      </c>
      <c r="B128" s="27"/>
      <c r="C128" s="27"/>
      <c r="D128" s="27"/>
      <c r="E128" s="27"/>
      <c r="F128" s="27"/>
      <c r="G128" s="27"/>
    </row>
    <row r="129" customFormat="false" ht="29.2" hidden="false" customHeight="false" outlineLevel="0" collapsed="false">
      <c r="A129" s="17" t="n">
        <v>85</v>
      </c>
      <c r="B129" s="17" t="s">
        <v>111</v>
      </c>
      <c r="C129" s="22" t="s">
        <v>112</v>
      </c>
      <c r="D129" s="17" t="s">
        <v>20</v>
      </c>
      <c r="E129" s="18" t="n">
        <v>25.86</v>
      </c>
      <c r="F129" s="23"/>
      <c r="G129" s="25" t="n">
        <f aca="false">ROUND(E129*F129,2)</f>
        <v>0</v>
      </c>
    </row>
    <row r="130" customFormat="false" ht="25.45" hidden="false" customHeight="true" outlineLevel="0" collapsed="false">
      <c r="A130" s="17" t="n">
        <v>86</v>
      </c>
      <c r="B130" s="17" t="s">
        <v>113</v>
      </c>
      <c r="C130" s="22" t="s">
        <v>114</v>
      </c>
      <c r="D130" s="17" t="s">
        <v>20</v>
      </c>
      <c r="E130" s="18" t="n">
        <v>1.72</v>
      </c>
      <c r="F130" s="23"/>
      <c r="G130" s="25" t="n">
        <f aca="false">ROUND(E130*F130,2)</f>
        <v>0</v>
      </c>
    </row>
    <row r="131" customFormat="false" ht="24.25" hidden="false" customHeight="true" outlineLevel="0" collapsed="false">
      <c r="A131" s="17" t="n">
        <v>87</v>
      </c>
      <c r="B131" s="17" t="s">
        <v>134</v>
      </c>
      <c r="C131" s="22" t="s">
        <v>135</v>
      </c>
      <c r="D131" s="17" t="s">
        <v>51</v>
      </c>
      <c r="E131" s="18" t="n">
        <v>25.86</v>
      </c>
      <c r="F131" s="23"/>
      <c r="G131" s="25" t="n">
        <f aca="false">ROUND(E131*F131,2)</f>
        <v>0</v>
      </c>
    </row>
    <row r="132" customFormat="false" ht="30.45" hidden="false" customHeight="true" outlineLevel="0" collapsed="false">
      <c r="A132" s="17" t="n">
        <v>88</v>
      </c>
      <c r="B132" s="17" t="s">
        <v>136</v>
      </c>
      <c r="C132" s="22" t="s">
        <v>192</v>
      </c>
      <c r="D132" s="17" t="s">
        <v>51</v>
      </c>
      <c r="E132" s="18" t="n">
        <v>25.86</v>
      </c>
      <c r="F132" s="23"/>
      <c r="G132" s="25" t="n">
        <f aca="false">ROUND(E132*F132,2)</f>
        <v>0</v>
      </c>
    </row>
    <row r="133" customFormat="false" ht="28.35" hidden="false" customHeight="false" outlineLevel="0" collapsed="false">
      <c r="A133" s="17" t="n">
        <v>89</v>
      </c>
      <c r="B133" s="17" t="s">
        <v>193</v>
      </c>
      <c r="C133" s="22" t="s">
        <v>139</v>
      </c>
      <c r="D133" s="17" t="s">
        <v>51</v>
      </c>
      <c r="E133" s="18" t="n">
        <v>1034.4</v>
      </c>
      <c r="F133" s="23"/>
      <c r="G133" s="25" t="n">
        <f aca="false">ROUND(E133*F133,2)</f>
        <v>0</v>
      </c>
    </row>
    <row r="134" customFormat="false" ht="19.55" hidden="false" customHeight="false" outlineLevel="0" collapsed="false">
      <c r="A134" s="17" t="n">
        <v>90</v>
      </c>
      <c r="B134" s="17" t="s">
        <v>140</v>
      </c>
      <c r="C134" s="22" t="s">
        <v>141</v>
      </c>
      <c r="D134" s="17" t="s">
        <v>51</v>
      </c>
      <c r="E134" s="18" t="n">
        <v>51.72</v>
      </c>
      <c r="F134" s="23"/>
      <c r="G134" s="25" t="n">
        <f aca="false">ROUND(E134*F134,2)</f>
        <v>0</v>
      </c>
    </row>
    <row r="135" customFormat="false" ht="28.9" hidden="false" customHeight="false" outlineLevel="0" collapsed="false">
      <c r="A135" s="17" t="n">
        <v>91</v>
      </c>
      <c r="B135" s="17" t="s">
        <v>194</v>
      </c>
      <c r="C135" s="22" t="s">
        <v>195</v>
      </c>
      <c r="D135" s="17" t="s">
        <v>16</v>
      </c>
      <c r="E135" s="18" t="n">
        <v>16</v>
      </c>
      <c r="F135" s="23"/>
      <c r="G135" s="25" t="n">
        <f aca="false">ROUND(E135*F135,2)</f>
        <v>0</v>
      </c>
    </row>
    <row r="136" customFormat="false" ht="21.5" hidden="false" customHeight="true" outlineLevel="0" collapsed="false">
      <c r="A136" s="22" t="s">
        <v>196</v>
      </c>
      <c r="B136" s="22"/>
      <c r="C136" s="22"/>
      <c r="D136" s="22"/>
      <c r="E136" s="22"/>
      <c r="F136" s="22"/>
      <c r="G136" s="26" t="n">
        <f aca="false">ROUND(SUM(G121:G135),2)</f>
        <v>0</v>
      </c>
    </row>
    <row r="137" customFormat="false" ht="12.75" hidden="false" customHeight="true" outlineLevel="0" collapsed="false">
      <c r="A137" s="22" t="s">
        <v>197</v>
      </c>
      <c r="B137" s="22"/>
      <c r="C137" s="22"/>
      <c r="D137" s="22"/>
      <c r="E137" s="22"/>
      <c r="F137" s="22"/>
      <c r="G137" s="26" t="n">
        <f aca="false">ROUND(SUM(G119+G136),2)</f>
        <v>0</v>
      </c>
    </row>
    <row r="138" customFormat="false" ht="12.75" hidden="false" customHeight="true" outlineLevel="0" collapsed="false">
      <c r="A138" s="21" t="s">
        <v>198</v>
      </c>
      <c r="B138" s="21"/>
      <c r="C138" s="21"/>
      <c r="D138" s="21"/>
      <c r="E138" s="21"/>
      <c r="F138" s="21"/>
      <c r="G138" s="21"/>
    </row>
    <row r="139" customFormat="false" ht="38.55" hidden="false" customHeight="false" outlineLevel="0" collapsed="false">
      <c r="A139" s="17" t="n">
        <v>92</v>
      </c>
      <c r="B139" s="17" t="s">
        <v>199</v>
      </c>
      <c r="C139" s="22" t="s">
        <v>200</v>
      </c>
      <c r="D139" s="17" t="s">
        <v>42</v>
      </c>
      <c r="E139" s="18" t="n">
        <v>1</v>
      </c>
      <c r="F139" s="23"/>
      <c r="G139" s="25" t="n">
        <f aca="false">ROUND(E139*F139,2)</f>
        <v>0</v>
      </c>
    </row>
    <row r="140" customFormat="false" ht="21.5" hidden="false" customHeight="true" outlineLevel="0" collapsed="false">
      <c r="A140" s="22" t="s">
        <v>201</v>
      </c>
      <c r="B140" s="22"/>
      <c r="C140" s="22"/>
      <c r="D140" s="22"/>
      <c r="E140" s="22"/>
      <c r="F140" s="22"/>
      <c r="G140" s="26" t="n">
        <f aca="false">ROUND(SUM(G139),2)</f>
        <v>0</v>
      </c>
    </row>
    <row r="141" customFormat="false" ht="21.5" hidden="false" customHeight="true" outlineLevel="0" collapsed="false">
      <c r="A141" s="29" t="s">
        <v>202</v>
      </c>
      <c r="B141" s="29"/>
      <c r="C141" s="29"/>
      <c r="D141" s="29"/>
      <c r="E141" s="29"/>
      <c r="F141" s="29"/>
      <c r="G141" s="30" t="n">
        <f aca="false">ROUND(SUM(G27+G30+G35+G63+G76+G99+G137+G140),2)</f>
        <v>0</v>
      </c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F1:G1"/>
    <mergeCell ref="A2:G2"/>
    <mergeCell ref="A3:G3"/>
    <mergeCell ref="A5:G5"/>
    <mergeCell ref="A7:G7"/>
    <mergeCell ref="A10:G10"/>
    <mergeCell ref="A11:G11"/>
    <mergeCell ref="A15:F15"/>
    <mergeCell ref="A16:G16"/>
    <mergeCell ref="A18:F18"/>
    <mergeCell ref="A19:G19"/>
    <mergeCell ref="A22:F22"/>
    <mergeCell ref="A23:G23"/>
    <mergeCell ref="A26:F26"/>
    <mergeCell ref="A27:F27"/>
    <mergeCell ref="A28:F28"/>
    <mergeCell ref="A30:F30"/>
    <mergeCell ref="A31:F31"/>
    <mergeCell ref="A35:F35"/>
    <mergeCell ref="A36:G36"/>
    <mergeCell ref="A37:G37"/>
    <mergeCell ref="A43:G43"/>
    <mergeCell ref="A47:G47"/>
    <mergeCell ref="A51:G51"/>
    <mergeCell ref="A63:F63"/>
    <mergeCell ref="A64:G64"/>
    <mergeCell ref="A65:G65"/>
    <mergeCell ref="A71:G71"/>
    <mergeCell ref="A76:F76"/>
    <mergeCell ref="A77:G77"/>
    <mergeCell ref="A78:G78"/>
    <mergeCell ref="A86:G86"/>
    <mergeCell ref="A91:G91"/>
    <mergeCell ref="A99:F99"/>
    <mergeCell ref="A100:G100"/>
    <mergeCell ref="A101:G101"/>
    <mergeCell ref="A113:G113"/>
    <mergeCell ref="A119:F119"/>
    <mergeCell ref="A120:G120"/>
    <mergeCell ref="A128:G128"/>
    <mergeCell ref="A136:F136"/>
    <mergeCell ref="A137:F137"/>
    <mergeCell ref="A138:G138"/>
    <mergeCell ref="A140:F140"/>
    <mergeCell ref="A141:F141"/>
  </mergeCells>
  <printOptions headings="false" gridLines="false" gridLinesSet="true" horizontalCentered="false" verticalCentered="false"/>
  <pageMargins left="0.669444444444445" right="0.669444444444445" top="0.669444444444445" bottom="0.926388888888889" header="0.511811023622047" footer="0.669444444444445"/>
  <pageSetup paperSize="9" scale="9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&amp;C&amp;K000000&amp;P/&amp;N</oddFooter>
  </headerFooter>
  <rowBreaks count="4" manualBreakCount="4">
    <brk id="35" man="true" max="16383" min="0"/>
    <brk id="59" man="true" max="16383" min="0"/>
    <brk id="88" man="true" max="16383" min="0"/>
    <brk id="11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pl-PL</dc:language>
  <cp:lastModifiedBy/>
  <dcterms:modified xsi:type="dcterms:W3CDTF">2024-04-26T08:33:29Z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