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9170" windowHeight="7650" tabRatio="627" activeTab="1"/>
  </bookViews>
  <sheets>
    <sheet name="informacje ogólne" sheetId="1" r:id="rId1"/>
    <sheet name="budynki" sheetId="2" r:id="rId2"/>
    <sheet name="elektronika" sheetId="3" r:id="rId3"/>
    <sheet name="środki trwałe" sheetId="4" r:id="rId4"/>
    <sheet name="maszyny" sheetId="5" r:id="rId5"/>
    <sheet name="maszyny drogowe" sheetId="6" r:id="rId6"/>
    <sheet name="pojazdy" sheetId="7" r:id="rId7"/>
    <sheet name="lokalizacje" sheetId="8" r:id="rId8"/>
    <sheet name="Szkody" sheetId="9" r:id="rId9"/>
  </sheets>
  <definedNames>
    <definedName name="_GoBack" localSheetId="7">'lokalizacje'!#REF!</definedName>
    <definedName name="_xlnm.Print_Area" localSheetId="1">'budynki'!$A$1:$Y$175</definedName>
    <definedName name="_xlnm.Print_Area" localSheetId="0">'informacje ogólne'!$A$1:$F$19</definedName>
    <definedName name="_xlnm.Print_Area" localSheetId="7">'lokalizacje'!$A$1:$D$31</definedName>
    <definedName name="_xlnm.Print_Area" localSheetId="4">'maszyny'!$A$1:$I$75</definedName>
    <definedName name="_xlnm.Print_Area" localSheetId="5">'maszyny drogowe'!$A$1:$H$34</definedName>
    <definedName name="_xlnm.Print_Area" localSheetId="3">'środki trwałe'!$A$1:$D$14</definedName>
  </definedNames>
  <calcPr fullCalcOnLoad="1"/>
</workbook>
</file>

<file path=xl/sharedStrings.xml><?xml version="1.0" encoding="utf-8"?>
<sst xmlns="http://schemas.openxmlformats.org/spreadsheetml/2006/main" count="3294" uniqueCount="1530">
  <si>
    <t>RAZEM</t>
  </si>
  <si>
    <t>L.p.</t>
  </si>
  <si>
    <t>Nazwa jednostki</t>
  </si>
  <si>
    <t>NIP</t>
  </si>
  <si>
    <t>REGON</t>
  </si>
  <si>
    <t>zabezpieczenia
(znane zabiezpieczenia p-poż i przeciw kradzieżowe)                                      (2)</t>
  </si>
  <si>
    <t>lokalizacja (adres)</t>
  </si>
  <si>
    <t>Jednostka</t>
  </si>
  <si>
    <t>Razem</t>
  </si>
  <si>
    <t>Lp.</t>
  </si>
  <si>
    <t xml:space="preserve">Nazwa  </t>
  </si>
  <si>
    <t>Rok produkcji</t>
  </si>
  <si>
    <t>Wartość księgowa brutto</t>
  </si>
  <si>
    <t>Lokalizacja (adres)</t>
  </si>
  <si>
    <t>Zabezpieczenia (znane zabezpieczenia p-poż i przeciw kradzieżowe)</t>
  </si>
  <si>
    <t>Urządzenia i wyposażenie</t>
  </si>
  <si>
    <t>lp.</t>
  </si>
  <si>
    <t xml:space="preserve">nazwa budynku/ budowli </t>
  </si>
  <si>
    <t xml:space="preserve">przeznaczenie budynku/ budowli </t>
  </si>
  <si>
    <t>czy budynek jest użytkowany? (TAK/NIE)</t>
  </si>
  <si>
    <t>czy jest to budynkek zabytkowy, podlegający nadzorowi konserwatora zabytków?</t>
  </si>
  <si>
    <t>rok budowy</t>
  </si>
  <si>
    <t>Rodzaj materiałów budowlanych, z jakich wykonano budynek</t>
  </si>
  <si>
    <t>mury</t>
  </si>
  <si>
    <t>stropy</t>
  </si>
  <si>
    <t>dach (konstrukcja i pokrycie)</t>
  </si>
  <si>
    <t>INFORMACJA O MAJĄTKU TRWAŁYM</t>
  </si>
  <si>
    <t>Miejsko-Gminny Ośrodek Pomocy Społecznej</t>
  </si>
  <si>
    <t>Przedszkole w Drawsku Pomorskim</t>
  </si>
  <si>
    <t>Szkoła Podstawowa w Mielenku Drawskim</t>
  </si>
  <si>
    <t>Szkoła Podstawowa w Nętnie</t>
  </si>
  <si>
    <t>Zakład Usług Komunalnych</t>
  </si>
  <si>
    <t>WYKAZ LOKALIZACJI, W KTÓRYCH PROWADZONA JEST DZIAŁALNOŚĆ ORAZ LOKALIZACJI, GDZIE ZNAJDUJE SIĘ MIENIE NALEŻĄCE DO JEDNOSTEK Gminy Drawsko Pomorskie (nie wykazane w załączniku nr 1 - poniższy wykaz nie musi być pełnym wykazem lokalizacji)</t>
  </si>
  <si>
    <t>Tabela nr 1 - Informacje ogólne do oceny ryzyka w Gminie Drawsko Pomorskie</t>
  </si>
  <si>
    <t>Tabela nr 2 - Wykaz budynków i budowli w Gminie Drawsko Pomorskie</t>
  </si>
  <si>
    <t>Tabela nr 3 - Wykaz sprzętu elektronicznego w Gminie Drawsko Pomorskie</t>
  </si>
  <si>
    <t>konstukcja i pokrycie dachu</t>
  </si>
  <si>
    <t>intalacja elekryczna</t>
  </si>
  <si>
    <t>sieć wodno-kanalizacyjna oraz cenralnego ogrzewania</t>
  </si>
  <si>
    <t>stolarka okienna i drzwiowa</t>
  </si>
  <si>
    <t>instalacja gazowa</t>
  </si>
  <si>
    <t>instalacja wentylacyjna i kominowa</t>
  </si>
  <si>
    <r>
      <t xml:space="preserve">Opis stanu technicznego budynku wg poniższych elementów budynku </t>
    </r>
  </si>
  <si>
    <t>powierzchnia użytkowa (w m²)**</t>
  </si>
  <si>
    <t>ilość kondygnacji</t>
  </si>
  <si>
    <t>czy budynek jest podpiwniczony?</t>
  </si>
  <si>
    <t>czy jest wyposażony w windę? (TAK/NIE)</t>
  </si>
  <si>
    <t>Zbiory biblioteczne</t>
  </si>
  <si>
    <t>PKD</t>
  </si>
  <si>
    <t>Rodzaj prowadzonej działalności (opisowo)</t>
  </si>
  <si>
    <t>1. Urząd Miejski w  Drawsku Pomorskim</t>
  </si>
  <si>
    <t>2. Miejsko-Gminny Ośrodek Pomocy Społecznej</t>
  </si>
  <si>
    <t>8. Zakład Usług Komunalnych</t>
  </si>
  <si>
    <t>7. Szkoła Podstawowa w Nętnie</t>
  </si>
  <si>
    <t>6. Szkoła Podstawowa w Mielenku Drawskim</t>
  </si>
  <si>
    <t>Razem sprzęt stacjonarny</t>
  </si>
  <si>
    <t>Razem sprzęt przenośny</t>
  </si>
  <si>
    <t>Razem monitoring wizyjny</t>
  </si>
  <si>
    <t>4. Przedszkole w Drawsku Pomorskim</t>
  </si>
  <si>
    <t>Nazwa maszyny (urządzenia)</t>
  </si>
  <si>
    <t>Numer seryjny</t>
  </si>
  <si>
    <t>Moc, wydajność, cinienie</t>
  </si>
  <si>
    <t>Producent</t>
  </si>
  <si>
    <t>Suma ubezpieczenia</t>
  </si>
  <si>
    <t>Czy maszyna (urządzenie) jest eksploatowana pod ziemią? (TAK/NIE)</t>
  </si>
  <si>
    <t>Miejsce ubezpieczenia (adres)</t>
  </si>
  <si>
    <t>Urząd Miejski w Drawsku Pomorskim</t>
  </si>
  <si>
    <t>SUMA OGÓŁEM:</t>
  </si>
  <si>
    <t>1. Urząd Gminy</t>
  </si>
  <si>
    <t>Informacje o przeprowadzonych remontach/ modernizacjach?</t>
  </si>
  <si>
    <t>8. Zakład Usług Komunalnych w Drawsku Pomorskim</t>
  </si>
  <si>
    <t>Adres</t>
  </si>
  <si>
    <t>003801947</t>
  </si>
  <si>
    <t>Szkoła Podstawowa Nr 2 im. Adama Mickiewicza w Drawsku Pomorskim</t>
  </si>
  <si>
    <t>Szkoła Podstawowa nr 1 w Drawsku Pomorskim</t>
  </si>
  <si>
    <t>3. Szkoła Podstawowa Nr 2 im. Adama Mickiewicza w Drawsku Pomorskim</t>
  </si>
  <si>
    <t>5. Szkoła Podstawowa nr 1 w Drawsku Pomorskim</t>
  </si>
  <si>
    <t>8520Z</t>
  </si>
  <si>
    <t>001175003</t>
  </si>
  <si>
    <t>001175010</t>
  </si>
  <si>
    <t>000523844</t>
  </si>
  <si>
    <t>8411Z</t>
  </si>
  <si>
    <t>ul. Sikorskiego 41, 78-500 Drawsko Pomorskie</t>
  </si>
  <si>
    <t>ul. Starogrodzka 9, 78-500 Drawsko Pomorskie</t>
  </si>
  <si>
    <t>ul.Dworcowa 2a, 78-500 Drawsko Pomorskie</t>
  </si>
  <si>
    <t>ul. Obrońców Westerplatte 49, 78-200 Drawsko Pomorskie</t>
  </si>
  <si>
    <t>Mielenko Drawskie 47, 78-500 Mielenko Drawskie</t>
  </si>
  <si>
    <t>ul. Sobieskiego 8, 78-500 Drawsko Pomorskie</t>
  </si>
  <si>
    <t>3811Z</t>
  </si>
  <si>
    <t>RAZEM sprzęt stacjonarny</t>
  </si>
  <si>
    <t>RAZEM sprzęt przenośny</t>
  </si>
  <si>
    <t>RAZEM monitoring wizyjny</t>
  </si>
  <si>
    <t>001174966</t>
  </si>
  <si>
    <t>ul. Obrońców Westerplatte 13, 78-500 Drawsko Pomorskie</t>
  </si>
  <si>
    <t>8411Z - KIEROWANIE PODSTAWOWYMI RODZAJAMI DZIAŁALNOŚCI PUBLICZNEJ</t>
  </si>
  <si>
    <t>GMINA DRAWSKO POMORSKIE</t>
  </si>
  <si>
    <t>ADRES</t>
  </si>
  <si>
    <t>ul. Gen. Władysława Sikorskiego 41, 78-500 Drawsko Pomorskie</t>
  </si>
  <si>
    <t>Tabela nr 4. Wykaz środków trwałych</t>
  </si>
  <si>
    <t>Tabela nr 5 - Wykaz maszyn</t>
  </si>
  <si>
    <t>Tabela nr 7</t>
  </si>
  <si>
    <t>POMOC SPOŁECZNA BEZ ZAKWATEROWANIA DLA OSÓB W PODESZŁYM WIEKU I OSÓB NIEPEŁNOSPRAWNYCH</t>
  </si>
  <si>
    <t>czy jest to budynek przeznaczony do rozbiórki?</t>
  </si>
  <si>
    <t>8510Z</t>
  </si>
  <si>
    <t>PLACÓWKI WYCHOWANIA PRZEDSZKOLNEGO</t>
  </si>
  <si>
    <t>SZKOŁY PODSTAWOWE</t>
  </si>
  <si>
    <t>Szkoła Podstawowa w Ostrowicach</t>
  </si>
  <si>
    <t>Nętno 38, 78-500 Drawsko Pomorskie</t>
  </si>
  <si>
    <t>KIEROWANIE PODSTAWOWYMI RODZAJAMI DZIAŁALNOŚCI PUBLICZNEJ</t>
  </si>
  <si>
    <t xml:space="preserve">ZBIERANIE ODPADÓW INNYCH NIŻ NIEBEZPIECZNE oraz 
1) utrzymanie , konserwacja i budowa zieleni
2) zamiatanie ulic, placów, chodników, likwidacja dzikich wysypisk
3) wywóz nieczystości stałych i płynnych
4) obsługa targowiska miejskiego, szaletów miejskich, strefy płatnego parkowania
5) remont i konserwacja urządzeń małej architektury należącej do gminy
6) drobne remonty dróg i chodników
7) utrzymanie i konserwacja urządzeń cmentarnych na cmentarzach komunalnych i cmentarzu wojennym
8) wykonywanie usług i prac  z zakresu gospodarki komunalnej na terenie gminy
</t>
  </si>
  <si>
    <t>rodzaj wartości (księgowa brutto - WKB / odtworzeniowa - WO)</t>
  </si>
  <si>
    <t>Ostrowice 3, 78-506 Ostrowice</t>
  </si>
  <si>
    <t>8. Szkoła Podstawowa w Ostrowicach</t>
  </si>
  <si>
    <t>9. Szkoła Podstawowa w Ostrowicach</t>
  </si>
  <si>
    <t>8810Z
8532C</t>
  </si>
  <si>
    <t>Szkoła Podstawowa nr 1 im. mjra H. Sucharskiego w Drawsku Pomorskim</t>
  </si>
  <si>
    <t>Szkoła Podstawowa im. Orła Białego w Mielenku Drawskim</t>
  </si>
  <si>
    <t xml:space="preserve">Suma ubezpieczenia </t>
  </si>
  <si>
    <t>1.</t>
  </si>
  <si>
    <t>monitoring miejski</t>
  </si>
  <si>
    <t>Boisk do piłki siatkowej, ul. Jeziorna 12, 78-500 Drawsko Pom.</t>
  </si>
  <si>
    <t>Boiska do piłki nożnej, Gudowo, 78-500 Drawsko Pom.</t>
  </si>
  <si>
    <t xml:space="preserve">Boisko do piłki nożnej i siatkowej, Zarańsko, 78-500 Drawsko Pom. </t>
  </si>
  <si>
    <t>4.</t>
  </si>
  <si>
    <t xml:space="preserve">Boisko do piłki nożnej i siatkowej, Linowno, 78-500 Drawsko Pom. </t>
  </si>
  <si>
    <t xml:space="preserve">Boisko do piłki nożnej i siatkowej, Jankowo, 78-500 Drawsko Pom. </t>
  </si>
  <si>
    <t xml:space="preserve">Boisko do piłki nożnej, Łabędzie, 78-500 Drawsko Pom. </t>
  </si>
  <si>
    <t>Wybieg dla psów, ul. Gajowa, 78-500 Drawsko Pom.</t>
  </si>
  <si>
    <t>Miasteczko ruchu drogowego, ul. Mickiewicza dz. nr 173/6 obr. 6, 78-500 Drawsko Pom.</t>
  </si>
  <si>
    <t>Boisko wielofunkcyjne, Gudowo dz. nr 122/2, 78-500 Drawsko Pom.</t>
  </si>
  <si>
    <t>Plaża wiejska, Gudowo dz. nr 282/4, 78-500 Drawsko Pom.</t>
  </si>
  <si>
    <t>Plaża miejska nad jeziorem Okra</t>
  </si>
  <si>
    <t>Skwer, Jagiellońska dz. nr 227/1 obr. 11, 78-500 Drawsko Pom.</t>
  </si>
  <si>
    <t>Skwer różany przy cmentarzu dz. nr 254 obr. 6, 78-500 Drawsko Pom.</t>
  </si>
  <si>
    <t>pl. Jana Pawła II dz. nr 163/1 obr. 11, 78-500 Drawsko Pom.</t>
  </si>
  <si>
    <t>plac przy amfiteatrze, Park Chopina dz. nr 302/5 obr. 11, 78-500 Drawsko Pom.</t>
  </si>
  <si>
    <t>boisko przy SP nr 1, dz. nr 315 obr. 11, 78-500 Drawsko Pom.</t>
  </si>
  <si>
    <t>skwer za czołgami dz. nr 314/2 obr. 11, 78-500 Drawsko Pom.</t>
  </si>
  <si>
    <t>skwer, pl. Bałtycki dz. nr 51, 52, 53, 54/1 obr. 11, 78-500 Drawsko Pom.</t>
  </si>
  <si>
    <t>ODDZIAŁ PRZEDSZKOLNY UL. OBR. WESTERPLATTE 13 78-500 DRAWSKO POMORSKIE</t>
  </si>
  <si>
    <t>GAŚNICE</t>
  </si>
  <si>
    <t>Szalet miejski ul. Jagiellońska, Drawsko Pom.(zakup 1997 r.)</t>
  </si>
  <si>
    <t>gaśnica pianowa, hydrant, kraty na oknach, dozór pracowniczy - część doby</t>
  </si>
  <si>
    <t>Szalet miejski ul. Obr. Westerplatte, Drawsko Pom.(zakup 1991 r.)</t>
  </si>
  <si>
    <t>Szalet miejski ul. 11 Pułk Piechoty, Drawsko Pom. (zakup 1997 r.)</t>
  </si>
  <si>
    <t>Tabela nr 6 - Wykaz pojazdów w Gminie Drawsko Pomorskie</t>
  </si>
  <si>
    <t>Marka</t>
  </si>
  <si>
    <t>Typ, model</t>
  </si>
  <si>
    <t>Nr podw./ nadw.</t>
  </si>
  <si>
    <t>Nr rej.</t>
  </si>
  <si>
    <t>Rodzaj         (osobowy/ ciężarowy/ specjalny)</t>
  </si>
  <si>
    <t>Wyposażenie pojazdu specjalnego*</t>
  </si>
  <si>
    <t>Poj.</t>
  </si>
  <si>
    <t>Rok prod.</t>
  </si>
  <si>
    <t>Data I rejestracji</t>
  </si>
  <si>
    <t>Ilość miejsc</t>
  </si>
  <si>
    <t>Ładowność</t>
  </si>
  <si>
    <t>Dopuszczalna masa całkowita</t>
  </si>
  <si>
    <t>Przebieg</t>
  </si>
  <si>
    <t>Zabezpieczenia przeciwkradzieżowe</t>
  </si>
  <si>
    <t>Suma ubezpieczenia (wartość pojazdu z VAT)</t>
  </si>
  <si>
    <t>Okres ubezpieczenia OC i NW</t>
  </si>
  <si>
    <t>Okres ubezpieczenia AC i KR</t>
  </si>
  <si>
    <t>Ryzyka podlegające ubezpieczeniu w danym pojeździe (wybrane ryzyka zaznaczone X)</t>
  </si>
  <si>
    <t>rodzaj</t>
  </si>
  <si>
    <t>wartość</t>
  </si>
  <si>
    <t>Od</t>
  </si>
  <si>
    <t>Do</t>
  </si>
  <si>
    <t>OC</t>
  </si>
  <si>
    <t>NW</t>
  </si>
  <si>
    <t>AC/KR</t>
  </si>
  <si>
    <t>ASS</t>
  </si>
  <si>
    <t xml:space="preserve"> Gmina Drawsko Pomorskie</t>
  </si>
  <si>
    <t>Ochotnicza Straż Pożarna w Zagoździe, Zagozd 50, 78-500 Drawsko Pomorskie, REGON:   331061040, NIP:   2530077017</t>
  </si>
  <si>
    <t>Ochotnicza Straż Pożarna w Rydzewie, Rydzewo 71, 78-500 Rydzewo, REGON:   331061057, NIP:   2530076354</t>
  </si>
  <si>
    <t>Ochotnicza Straż Pożarna w Linownie, Linowno 1, 78-500 Linowno, REGON: 331061028, NIP:   2530079252</t>
  </si>
  <si>
    <t>Ochotnicza Straż Pożarna w Ostrowicach, Ostrowice 44, 78-506 Ostrowice, REGON: 331245403, NIP:   2530093571</t>
  </si>
  <si>
    <t>Szkoła Podstawowa w Ostrowicach, Ostrowice 3, 78-506 Ostrowice, REGON 331061353</t>
  </si>
  <si>
    <t>Pomieszczenia biurowe i techniczne usytuowane w piwnicy oraz na I i II pietrze budynku znajdującego się: ulica Starogrodzka 9 , 78-500 Drawsko Pomorskie</t>
  </si>
  <si>
    <t>Biurowo-administracyjny</t>
  </si>
  <si>
    <t>tak</t>
  </si>
  <si>
    <t>nie</t>
  </si>
  <si>
    <t>brak danych</t>
  </si>
  <si>
    <t>kraty do wejścia na I i II piętro oraz do piwnicy, hydranty na I i II piętrze , 5 gaśnic rozmieszczonych na terenie budynku</t>
  </si>
  <si>
    <t>ulica Starogrodzka 9 , 78-500 Drawsko Pomorskie</t>
  </si>
  <si>
    <t>dach ociplony styropianem i pokryty papą</t>
  </si>
  <si>
    <t>remont sieci wodno -kanalizacyjnej 2021/2022r koszt 49.796,96</t>
  </si>
  <si>
    <t>dostateczny</t>
  </si>
  <si>
    <t>329,00 m</t>
  </si>
  <si>
    <t>część piwnicy, całe I piętro , część II piętra</t>
  </si>
  <si>
    <t>drukarka kolorowa</t>
  </si>
  <si>
    <t>komputer asus</t>
  </si>
  <si>
    <t>komputer al in one</t>
  </si>
  <si>
    <t>komputer hp</t>
  </si>
  <si>
    <t>klimatyzator serwerownia</t>
  </si>
  <si>
    <t>centrala telefoniczna slican</t>
  </si>
  <si>
    <t xml:space="preserve">komputer lenovo </t>
  </si>
  <si>
    <t xml:space="preserve">niszczarka kobra </t>
  </si>
  <si>
    <t>notbook acef</t>
  </si>
  <si>
    <t>tablet huawei 7x303,80=9126,60</t>
  </si>
  <si>
    <t>notebook ryzen 8x3149=25192</t>
  </si>
  <si>
    <t>drukarka do kodów</t>
  </si>
  <si>
    <t>ekspres delonghi</t>
  </si>
  <si>
    <t>klimatyzator przenośny 2020</t>
  </si>
  <si>
    <t>notbook ryzen</t>
  </si>
  <si>
    <t>Budynek dydaktyczny nr 1 z salą gimnastyczną</t>
  </si>
  <si>
    <t>nauczanie</t>
  </si>
  <si>
    <t>TAK</t>
  </si>
  <si>
    <t>NIE</t>
  </si>
  <si>
    <t>nie ustalono</t>
  </si>
  <si>
    <t>Budynek dydaktyczny nr 2 z łącznikami</t>
  </si>
  <si>
    <t>Budynek dydaktyczny nr 3 ze stołówką</t>
  </si>
  <si>
    <t>nauczanie i żywienie</t>
  </si>
  <si>
    <t>Hala sportowa</t>
  </si>
  <si>
    <t>hala sportowa</t>
  </si>
  <si>
    <t>hydranty-11                                    gaśnice- 11                     przeciowpożarowy wyłącznik prądu- 1</t>
  </si>
  <si>
    <t>Drawsko Pom. ul. Obr. Westerplatte 13</t>
  </si>
  <si>
    <t>MUROWANE</t>
  </si>
  <si>
    <t>DREWNIANE</t>
  </si>
  <si>
    <t>WIĘŹBA DACHOWA- DREWNIANA                                     POKRYCIE DACHU- DACHÓWKA CEMENTOWA</t>
  </si>
  <si>
    <t>hydranty-3                                      gaśnice- 9                                    wyłącznik prądu- 2</t>
  </si>
  <si>
    <t>PREFABRYKOWANE</t>
  </si>
  <si>
    <t>PAPA TERMOZGRZE-WALNA</t>
  </si>
  <si>
    <t>hydranty-5                                        gaśnice- 17                                            koc gaśniczy- 1             przeciowpożarowy wyłącznik prądu- 1 główny wyłącznik prądu- 1                     drzwi przeciwpopżarowe- 2</t>
  </si>
  <si>
    <t xml:space="preserve">hydranty-3                                        gaśnice- 5                                              koc gaśniczy- 1               przeciowpożarowy wyłącznik prądu- 1 </t>
  </si>
  <si>
    <t>MUROWANE Z BLOCZKÓW GAZOBETONOWYCH GR. 24 CM</t>
  </si>
  <si>
    <t>MONOLITYCZNA PŁYTA ŻELBETOWA GR. 12 CM- B25</t>
  </si>
  <si>
    <t>BLACHA TYTANOWO ALUMINIOWA UKŁADANA NA RĄBEK STOJĄCY GR. 07 MM Z POWŁOKĄ ORGANICZNĄ, KONSTRUKCJA NOŚNA Z BLACHY STALOWEJ TRAPEZOWEJ</t>
  </si>
  <si>
    <t>DOBRY</t>
  </si>
  <si>
    <t>DOBRA</t>
  </si>
  <si>
    <t>DOSTATECZNY</t>
  </si>
  <si>
    <t>NIE DOTYCZY</t>
  </si>
  <si>
    <t>CZĘŚCIOWO</t>
  </si>
  <si>
    <t>DOSTATE-CZNY</t>
  </si>
  <si>
    <t>PODPIWNICZENIE PEŁNE</t>
  </si>
  <si>
    <t>CAŁKOWITE</t>
  </si>
  <si>
    <t>TAK- TOWAROWA</t>
  </si>
  <si>
    <t>BRAK</t>
  </si>
  <si>
    <t>Panele fotowolaticzne o wartości 171030,34 zł</t>
  </si>
  <si>
    <t>WKB</t>
  </si>
  <si>
    <t>Qlima sprzedaż,instalacja, klimatyzacja</t>
  </si>
  <si>
    <t>Tablica Interaktywna 2 szuki</t>
  </si>
  <si>
    <t>Projektor 2 sztuki</t>
  </si>
  <si>
    <t xml:space="preserve">Projektor Optoma </t>
  </si>
  <si>
    <t>Patelnia Elektryczna</t>
  </si>
  <si>
    <t>Pralka</t>
  </si>
  <si>
    <t>Lodówka Liebherr DN 48x13</t>
  </si>
  <si>
    <t>Mikrowieża Blaupunkt MS7BT- 3 szt.</t>
  </si>
  <si>
    <t>Projektor Optoma 4 szt.</t>
  </si>
  <si>
    <t>Magiczny dywan</t>
  </si>
  <si>
    <t>Monitor Avtek Touch Skreen 6 Connect 65 -10 szt.</t>
  </si>
  <si>
    <t>Monitor Avtektouch Screen5 comneet55</t>
  </si>
  <si>
    <t>Monitor samsung TC 241 2GB)16GB"24"1szt.</t>
  </si>
  <si>
    <t>Waga elektroniczna</t>
  </si>
  <si>
    <t>Konsola dźwięku/ mikser</t>
  </si>
  <si>
    <t>Komputer HP AIO</t>
  </si>
  <si>
    <t>Switch Dual BOOT</t>
  </si>
  <si>
    <t>Monitor interalktywny New Line</t>
  </si>
  <si>
    <t>Drukarka Brother 3550 CDW</t>
  </si>
  <si>
    <t>Projektor Optoma HD 146X DLP- 3 szt.</t>
  </si>
  <si>
    <t>Kopiarka</t>
  </si>
  <si>
    <t>Drukarka Samsung</t>
  </si>
  <si>
    <t>Kolumna Mobilna</t>
  </si>
  <si>
    <t>Niszczarka</t>
  </si>
  <si>
    <t>Lodówka</t>
  </si>
  <si>
    <t xml:space="preserve">Urządzenie Wielofunkcyjne </t>
  </si>
  <si>
    <t>Laptop Lenovo</t>
  </si>
  <si>
    <t>Waga Elektroniczna</t>
  </si>
  <si>
    <t>Robot Photon Edu 6 sztuk</t>
  </si>
  <si>
    <t>Kolumna Muzyczna</t>
  </si>
  <si>
    <t>Drukarka Brother HL-L5200 DW</t>
  </si>
  <si>
    <t>Monitor Fujitsu B23T-7- 6 szt.</t>
  </si>
  <si>
    <t>Mikser ręczny MP450</t>
  </si>
  <si>
    <t>Głośniki Logitech Z533</t>
  </si>
  <si>
    <t>Termometr na podczerwień</t>
  </si>
  <si>
    <t>Monitor AIO</t>
  </si>
  <si>
    <t>Terminal 3 szt.</t>
  </si>
  <si>
    <t>Laptop Dell 8 szt.</t>
  </si>
  <si>
    <t>Laptop Dell 10 szt.</t>
  </si>
  <si>
    <t>Laminator Wallner A3 2 szt.</t>
  </si>
  <si>
    <t>Mikser ręczny TBVV-350</t>
  </si>
  <si>
    <t>Drukarka Konica Minolta 5 szt.</t>
  </si>
  <si>
    <t>Kolumna muzyczna LG</t>
  </si>
  <si>
    <t>Urządzenie wielofunkcyjne Brother</t>
  </si>
  <si>
    <t>Kolumna aktywna IP300</t>
  </si>
  <si>
    <t xml:space="preserve">Mikrofon </t>
  </si>
  <si>
    <t>Niszczarka Feellowes Automax 230V</t>
  </si>
  <si>
    <t>Ekran projekcyjny elektryczny ścienny 200X200</t>
  </si>
  <si>
    <t>Projektor multimedialny Epson EB -W05</t>
  </si>
  <si>
    <t>Laptop Dell3793-7038 1szt.</t>
  </si>
  <si>
    <t>Urzadzenie wielofunkcyjne Brather DCP-T525W 1szt.</t>
  </si>
  <si>
    <t>JBL niebieski głosnik bezprzewodowy Charge5N 1 szt.</t>
  </si>
  <si>
    <t>Niszczarka 1 szt.</t>
  </si>
  <si>
    <t>Klimatyzator- 1 szt.</t>
  </si>
  <si>
    <t>Power Audio JBL Partybox-blootut usb-1 szt.</t>
  </si>
  <si>
    <t>Projektor przestrzenny Mathmos 1 szt.</t>
  </si>
  <si>
    <t>Gogle okulusy Quest - 15 szt.</t>
  </si>
  <si>
    <t>Laptop Dell Vastro 3500- 1 szt,</t>
  </si>
  <si>
    <t>Laptop Dell Vostro 15- 1 szt.</t>
  </si>
  <si>
    <t>Laptop Lenovo T470 i5 16GB FHD Win10 COA -1szt.</t>
  </si>
  <si>
    <t>Laptop Dell Latitude  8 GB7400 256SSD FHD- 5 szt.</t>
  </si>
  <si>
    <t>Laptop Dell E7480 i5- 3 szt.</t>
  </si>
  <si>
    <t>Wodospad światłowodow półkole- 1 szt.</t>
  </si>
  <si>
    <t>Kolumna swieylna z mikrofonem  - 1 szt.</t>
  </si>
  <si>
    <t>Wibropodest(16 pól.) 1 szt.</t>
  </si>
  <si>
    <t>Zestaw świetlno-dzwiękowy</t>
  </si>
  <si>
    <t>Kolumna wodna Fi20x180 z podestem -1 szt.</t>
  </si>
  <si>
    <t>Rafa tryptyk obraz LED - 1 szt.</t>
  </si>
  <si>
    <t xml:space="preserve">Głosnik mobilny CHARGE4-czarny </t>
  </si>
  <si>
    <t>Tablet Lenovo TAB M10HD - !szt.</t>
  </si>
  <si>
    <t>Komputer Lenovo M900 I5 6500T</t>
  </si>
  <si>
    <t>Mikroskop Delta Optical BioLight 300 z kamerą</t>
  </si>
  <si>
    <t>Laptop Intel I3</t>
  </si>
  <si>
    <t>montaż styczeń 2022 r., objęte gwarancją</t>
  </si>
  <si>
    <t>Budynek szkoły</t>
  </si>
  <si>
    <t>budynek gospodarczy</t>
  </si>
  <si>
    <t>Ogrodzenia i nawierzchnie z kostki betonowej, asfaltowe</t>
  </si>
  <si>
    <t>boisko i bieżnia</t>
  </si>
  <si>
    <t>/hydranty, gaśnice,monitoring wizyjny,w pomieszczeniach z dukumentacją kraty w oknach/</t>
  </si>
  <si>
    <t>ul.Dworcowa 2a 78-500 Drawsko Pomorskie</t>
  </si>
  <si>
    <t>beton+cegła</t>
  </si>
  <si>
    <t>prefabrykowane</t>
  </si>
  <si>
    <t>strpodachy- prefabrykowane, wentylowane i ociepalne wełną granulowaną; prefabrykowane niewentylowane, ocieplane sytropianem laminowanym; pokrycie dachu: papa termozgrzewalna</t>
  </si>
  <si>
    <t>/hydranty, gaśnice,monitoring wizyjny, alarm  - dozór firmy ochroniarskiej DELTA/</t>
  </si>
  <si>
    <t>murowane, wartstwowe</t>
  </si>
  <si>
    <t>prefabrykowane i dźwigary drewniane
pokrycie dachu: blacha cynkowa i papa termozgrzewalna</t>
  </si>
  <si>
    <t>gaśnica,zamki w drzwiach</t>
  </si>
  <si>
    <t>blacha ocynk</t>
  </si>
  <si>
    <t>nie dotyczy</t>
  </si>
  <si>
    <t>dobry</t>
  </si>
  <si>
    <t>szkoła i przybudówka łącznie 3665,00 m/2</t>
  </si>
  <si>
    <t>bardzo dobry</t>
  </si>
  <si>
    <t>1.760,50 m/2</t>
  </si>
  <si>
    <t xml:space="preserve"> dobry</t>
  </si>
  <si>
    <t>42,00 m/2</t>
  </si>
  <si>
    <t>Panele fotowoltaiczne o wartości 254800,31 zł</t>
  </si>
  <si>
    <t xml:space="preserve">montaż kwiecień 2022 r. objęte gwarancją; serwis gwarancyjny. </t>
  </si>
  <si>
    <t xml:space="preserve">dach szkoły i hali sportowej ul. Dworcowa 2a Drawsko Pomorskie; </t>
  </si>
  <si>
    <t>Projektor OPTOMA H183X</t>
  </si>
  <si>
    <t>Komputer stacjonarny DELL  7010 SFF i5                     33 szt x 806,00 zł</t>
  </si>
  <si>
    <t>Monitor Interaktywny Promethan  65' 2 szt x 8750,00</t>
  </si>
  <si>
    <t>Monitor HP e231 LED 23"                                              33 szt x 240,00</t>
  </si>
  <si>
    <t>Switch TP-Link TL-SG1024D 1000Mbp</t>
  </si>
  <si>
    <t>Switch ExtraLink VIKTOR 10p</t>
  </si>
  <si>
    <t>Drukarka Samsung SL-M2026</t>
  </si>
  <si>
    <t>Access Point TP-Link EAP 225</t>
  </si>
  <si>
    <t>Napęd NMK 110</t>
  </si>
  <si>
    <t>Przystawka do nacinania kotletów MKS50</t>
  </si>
  <si>
    <t>Przystawka do ostrzenia narzędzi MKO200</t>
  </si>
  <si>
    <t>Zmywarka uniwersalna 400/230V</t>
  </si>
  <si>
    <t>Komputer stacjonarny Desktop Lenowo V530S  4 szt.x 2999,00</t>
  </si>
  <si>
    <t>Drukarka Brother DCP-L3550CDW</t>
  </si>
  <si>
    <t>Klimatyzator Kasai</t>
  </si>
  <si>
    <t>Klimatyzator 4 szt. x 4105,00</t>
  </si>
  <si>
    <t>Komputer Stacjonarny DELL VOSTRO zestaw</t>
  </si>
  <si>
    <t>Monitor interaktywny  LG 2 szt. x 7750,00</t>
  </si>
  <si>
    <t>Interaktywna podłoga - Magiczny Dywan z pakietem gier FUN 1</t>
  </si>
  <si>
    <t>Projektor EPSON EB-X05</t>
  </si>
  <si>
    <t>Monitor Interaktywny AVTEK TouchScreen 5 Lte55'         2 szt. x 5050,00</t>
  </si>
  <si>
    <t>Monitor Interaktywny AVTEK TouchScreen 5 Lte55'           5 szt. x 5000,00</t>
  </si>
  <si>
    <t>Drukarka BROTHER DCPj105w</t>
  </si>
  <si>
    <t>Komputer stacjonarny DELL Desktop Vostro 3681           2 szt. x  2500,00</t>
  </si>
  <si>
    <t>Mikser planetarny B30-C</t>
  </si>
  <si>
    <t>Bramka bezdotykowego pomiaru temperatury</t>
  </si>
  <si>
    <t>Serwer z siecią LAN</t>
  </si>
  <si>
    <t xml:space="preserve">Monitor Interaktywny AVTEK TouchScreen 5 Lte55'       5x5000,00    </t>
  </si>
  <si>
    <t>Zamrażarka skrzyniowa</t>
  </si>
  <si>
    <t>Źródełko wody pitnej chłodzonej i gazowanej</t>
  </si>
  <si>
    <t xml:space="preserve">Źródełko wody pitnej chłodzonej </t>
  </si>
  <si>
    <t>Drukarka Samsung CLX</t>
  </si>
  <si>
    <t>Stojący bezdotykowy dozownik płynu dezynfekującego 4 szt x 1708,61</t>
  </si>
  <si>
    <t>Klimatyuzator FUJI  2 szt x 2550,00</t>
  </si>
  <si>
    <t>Patelnia elektryczna uchylna 80l</t>
  </si>
  <si>
    <t>Automat szorująco-zbierający AS5160T</t>
  </si>
  <si>
    <t xml:space="preserve">Monitor Interaktywny AVTEK TouchScreen 5 Lte55'       2 szt x 5000,00    </t>
  </si>
  <si>
    <t xml:space="preserve">Monitor Interaktywny AVTEK TouchScreen 5  Conneck 55'    3 szt x 5250,00    </t>
  </si>
  <si>
    <t>Domofon</t>
  </si>
  <si>
    <t>Monitor SAMSUNG 24"</t>
  </si>
  <si>
    <t xml:space="preserve">Monitor Interaktywny AVTEK TouchScreen 6  Conneck 65'    2 szt x 8000,00    </t>
  </si>
  <si>
    <t>Konsola VONYX VMM</t>
  </si>
  <si>
    <t>Drukarka 3D BANACH SCHOOL 2 szt x 6800,00</t>
  </si>
  <si>
    <t>Skaner 3D Creality</t>
  </si>
  <si>
    <t>Nagłośnienie POWER DYNAMIX</t>
  </si>
  <si>
    <t>Stacje lutownicze HOT AIR 2 szt x 1107,00</t>
  </si>
  <si>
    <t xml:space="preserve">Monitor Interaktywny AVTEK TouchScreen 6  Conneck 65'       </t>
  </si>
  <si>
    <t>Monitor Interaktywny LG 65TR3DJ     4 szt x 8000,00</t>
  </si>
  <si>
    <t>Odkurzacz Elektrolux Silent</t>
  </si>
  <si>
    <t>Laptop DELL E6530 HOME WIN 10</t>
  </si>
  <si>
    <t>Myjka K2 car Karcher</t>
  </si>
  <si>
    <t>Piła do suporeksu IRWIN</t>
  </si>
  <si>
    <t>Robot interaktywny Mbot 1,1 MAKEBLOCK szt. 5 x 400,00 zł</t>
  </si>
  <si>
    <t>Lampa skroboskopowa American DJ FREQ5 strobe</t>
  </si>
  <si>
    <t xml:space="preserve">Laptop DELL 5430 Intel 5i </t>
  </si>
  <si>
    <t>Laptop LENIVOThinkPad T440p i5</t>
  </si>
  <si>
    <t>Laptop/Notebook 15,6' Dell Inspirion 3582 N500/8GB/1TB/Win10</t>
  </si>
  <si>
    <t>Laptop S530 13 i3 4GB 128SSD W10</t>
  </si>
  <si>
    <t>Laptop DELL Vostro 3590       16 szt. x 2607,60</t>
  </si>
  <si>
    <t>Szlifierka do powierzchni gipsowych 710 W</t>
  </si>
  <si>
    <t>Spawarka inwentorowa IDEAL 200</t>
  </si>
  <si>
    <t xml:space="preserve">Parownica </t>
  </si>
  <si>
    <t>Wiertarko-wkrętarka HIKOKI</t>
  </si>
  <si>
    <t>Niszczarka REXEL AUTO</t>
  </si>
  <si>
    <t>Tablet LENOVO TB-8505F  55 szt. x 541,20</t>
  </si>
  <si>
    <t>Kwarcowy generator ozonu 2 szt. x 2495,01</t>
  </si>
  <si>
    <t>Myjka parowa  z mopem KARCHER</t>
  </si>
  <si>
    <t>Kamera internetowa Logitech C925e</t>
  </si>
  <si>
    <t>Maszyna do wycinania papieru - PLOTER</t>
  </si>
  <si>
    <t>Niszczarka RELEX Auto</t>
  </si>
  <si>
    <t>Odkurzacz uniwersalny KARCHER TACT</t>
  </si>
  <si>
    <t>Szorowarka KARCHER BDS 43/150</t>
  </si>
  <si>
    <t>Laptop LENOWO T 470 4 x 2300,00</t>
  </si>
  <si>
    <t>Laptop CARBON X1 2 x 2300,00</t>
  </si>
  <si>
    <t>Robot edukacyjny PHOTON PRO  8 szt x 1200,00</t>
  </si>
  <si>
    <t>Laptop DEL VOSTRO 2 szt x 4801,18</t>
  </si>
  <si>
    <t>Laptpo Dell Latitude 4 szt x 3000,00</t>
  </si>
  <si>
    <t>BeCreo z mikrokontrolerem 3 szt x 1599,00</t>
  </si>
  <si>
    <t>Bezprzewodowy zestaw Audio Saramonic</t>
  </si>
  <si>
    <t>Aparat fotograficzny CANON G7 2 szt.x 3690,00</t>
  </si>
  <si>
    <t>Okulary CLASS VR Premium 4 szt. x 3228,75</t>
  </si>
  <si>
    <t>Długopis 3D BANACH z przenośną baterią  6 szt x 533,00</t>
  </si>
  <si>
    <t>Odkurzacz piorący KARCHER</t>
  </si>
  <si>
    <t>Robot edukacyjny SkriBot 10 szt x 1200,00</t>
  </si>
  <si>
    <t>Gimbal do aparatu fotograficznego i kamery</t>
  </si>
  <si>
    <t>Kolumna Mobilna PORT 15</t>
  </si>
  <si>
    <t>Zestaw z mikrofonem dynamicznym VONYX 4 szt x 729,63</t>
  </si>
  <si>
    <t>Telefon komórkowy HUAWEI NOVA Y70 2 szt x 899,90</t>
  </si>
  <si>
    <t xml:space="preserve">Laptop LENOVO </t>
  </si>
  <si>
    <t>Kamery monitoringu IP Hikvision 3 szt. x 550,00</t>
  </si>
  <si>
    <t>szkoła</t>
  </si>
  <si>
    <t>edukacyjna</t>
  </si>
  <si>
    <t xml:space="preserve">sala gimnastyczna </t>
  </si>
  <si>
    <t>edukacyjno-rekreacyjna</t>
  </si>
  <si>
    <t>Gaśnice, hydranty zewnętrzne i wewnętrzne, kraty w oknach na parterze szkoły, monitoring alarmowy, dozór firmy ochroniarskiej zewnętrznej.</t>
  </si>
  <si>
    <t>Mielenko Drawskie 47</t>
  </si>
  <si>
    <t xml:space="preserve">Ściany konstrukcyjne podziemia murowane z bloczków betonowych M6, ściany przyziemia murowane z cegły pełnej ceramicznej i cegły kratówki oraz bloczków gazobetonowych </t>
  </si>
  <si>
    <t>Stropy prefabrykowane</t>
  </si>
  <si>
    <t>Papa termozgrzewalna</t>
  </si>
  <si>
    <t xml:space="preserve">Gaśnice, hydranty </t>
  </si>
  <si>
    <t>Ściany konstrukcyjne podziemia wylewane żelbetowe grubości 25cm. Ściany parteru murowane z bloczków gazobetonowych</t>
  </si>
  <si>
    <t>Blacha płaska ocynkowana na podkładzie z blachy trapezowej oraz papa termozgrzewalna</t>
  </si>
  <si>
    <t>częściowo</t>
  </si>
  <si>
    <t>kuchenna</t>
  </si>
  <si>
    <t>Komputer Dell Vostro V3470 (3 szt. x 2.290,00)</t>
  </si>
  <si>
    <t>Komputer Dell Vostro V3470 (2 szt. x 2.816,70)</t>
  </si>
  <si>
    <t>Drukarka HP Laser Jet ProM402</t>
  </si>
  <si>
    <t>Drukarka atramentowa Epson WF-C5710 DWF</t>
  </si>
  <si>
    <t>Projektor  "Canon" LV-X310ST</t>
  </si>
  <si>
    <t>Serwer plików QNAP z dwoma dyskami WD</t>
  </si>
  <si>
    <t>MAGICZNA ŚCIANA (komputer z akcesoriami)</t>
  </si>
  <si>
    <t>MAGICZNA ŚCIANA (projektor)</t>
  </si>
  <si>
    <t>MAGICZNY DYWAN (komputer z akcesoriami)</t>
  </si>
  <si>
    <t>Telewizor SMART TV UHD (2 szt. x 2.257,98)</t>
  </si>
  <si>
    <t>Komputer Dell Vostro 3681 (3 szt. x 3.349,00)</t>
  </si>
  <si>
    <t>Monitor LED 27" (3 szt. x 1.098,99)</t>
  </si>
  <si>
    <t xml:space="preserve">Switch UBIQUITI 24 port. </t>
  </si>
  <si>
    <t>Punkt dost. UBIQUITI (12 szt. x 1.476,00)</t>
  </si>
  <si>
    <t>Serwer plików QNAP</t>
  </si>
  <si>
    <t>Zestaw komputerowy MENTOR PRACTICE (Pracownia Językowa)</t>
  </si>
  <si>
    <t>Monitor 24" Ilyama (Pracownia Językowa)</t>
  </si>
  <si>
    <t>Głośniki PAB-58/WS (Pracownia Językowa)</t>
  </si>
  <si>
    <t>Monitor interaktywny dotykowy MyBoard 75" (Pracownia Językowa)</t>
  </si>
  <si>
    <t>Monitor interaktywny dotykowy MyBoard 75" (2 szt. x 9.200,00)</t>
  </si>
  <si>
    <t>Projektor "Optoma" HD 28</t>
  </si>
  <si>
    <t>Drukarka 3D Flashforge Adventurer 4</t>
  </si>
  <si>
    <t>Monitor profesjonalny LG 49"</t>
  </si>
  <si>
    <t>Monitor Acer 24"</t>
  </si>
  <si>
    <t>Projektor "Infocus" IN 138 HDST</t>
  </si>
  <si>
    <t>Laptop Dell Inspiron (3 szt. x 3.409,32)</t>
  </si>
  <si>
    <t>Laptop Dell Inspiron (3 szt. x 3.724,44)</t>
  </si>
  <si>
    <t>Laptop Dell Inspiron (2 szt. x 3.799,47)</t>
  </si>
  <si>
    <t>Laptop Dell Vostro 3590i3 (4 szt. x 2.607,60)</t>
  </si>
  <si>
    <t>Laptop Dell Vostro 3590i5 (6 szt. x 2.878,20)</t>
  </si>
  <si>
    <t>Laptop Dell Latitude 5500 Core</t>
  </si>
  <si>
    <t>Kamera internetowa Logitech C930e (9 szt. x 653,00)</t>
  </si>
  <si>
    <t>Kamera internetowa Logitech C930e (3 szt. x 629,20)</t>
  </si>
  <si>
    <t>Laptop Dell Vostro 3500i5 (6 szt. x 3,299,00)</t>
  </si>
  <si>
    <t>Laptop Dell Vostro 3510i5 (6 szt. x 3.999,00)</t>
  </si>
  <si>
    <t>Tablet "NOKIA" T20 LTE (12 szt. x 999,00)</t>
  </si>
  <si>
    <t>Głośnik mobilmy "Samsung"</t>
  </si>
  <si>
    <t>Laptop Dell Vostro 5515 Ryzen</t>
  </si>
  <si>
    <t>Laptop Dell Vostro 3500i3</t>
  </si>
  <si>
    <t>Studio telewizyjne SE-650 (konsola mikser dźwięku)</t>
  </si>
  <si>
    <t>Aparat fotograficzny "Canon" EOS M6 MKII</t>
  </si>
  <si>
    <t>Aparat fotograficzny "Fujifilm" z obiektywem 15-45</t>
  </si>
  <si>
    <t>Szorowarka firmy Karcher</t>
  </si>
  <si>
    <t>BD 45/40C</t>
  </si>
  <si>
    <t>Karcher</t>
  </si>
  <si>
    <t>data wykonania: 23.09.2021 r., okres gwarancji: 7 lat, przeglądy gwarancyjne: w trzecim i piątym roku oferowanego okresu gwarancji</t>
  </si>
  <si>
    <t xml:space="preserve">budynek szkoły i hali sportowej, </t>
  </si>
  <si>
    <t>Panele fotowoltaiczne o wartości 137289,67</t>
  </si>
  <si>
    <t>budynek administracyjny</t>
  </si>
  <si>
    <t>administracja publiczna</t>
  </si>
  <si>
    <t>ok. 1920, w 2001 remont kapitalny</t>
  </si>
  <si>
    <t>garaż</t>
  </si>
  <si>
    <t>budynek byłego dworca PKP</t>
  </si>
  <si>
    <t>część biurowo-wystawowa część mieszkalna (na II piętrze mieszkania o pow. 166,1)</t>
  </si>
  <si>
    <t>I połowa ubiegłego wieku, modernizacja w 2011</t>
  </si>
  <si>
    <t>remiza OSP Linowno</t>
  </si>
  <si>
    <t>budynek użytkowy</t>
  </si>
  <si>
    <t>remiza OSP Rydzewo</t>
  </si>
  <si>
    <t>modernizacja 2011</t>
  </si>
  <si>
    <t>kontenery (2) - zaplecze socjalne</t>
  </si>
  <si>
    <t>obiekt użytkowy</t>
  </si>
  <si>
    <t>zespół boisk ORLIK + kontenery (4) - zaplecze socjalne</t>
  </si>
  <si>
    <t>stadion miejski - budynek socjalny</t>
  </si>
  <si>
    <t>modernizacja 2009</t>
  </si>
  <si>
    <t xml:space="preserve">stadion (602903,38) + budynek gospodarczy (83928,18) + szafa elektroenergetyczna (14710,06) + wiata </t>
  </si>
  <si>
    <t>wybudowany przed 1945, po kapitalnym remoncie w 2005</t>
  </si>
  <si>
    <t>muzeum regionalne - magazyn solny</t>
  </si>
  <si>
    <t>budynek użyteczności publicznej</t>
  </si>
  <si>
    <t>1700, generalny remont 2018</t>
  </si>
  <si>
    <t>magazyn przy UG w Ostrowicach</t>
  </si>
  <si>
    <t>budynek administracyjny UG w Ostrowicach</t>
  </si>
  <si>
    <t>ośrodek zdrowia</t>
  </si>
  <si>
    <t>świetlica w Mielenku Dr.</t>
  </si>
  <si>
    <t>remont 2015</t>
  </si>
  <si>
    <t>świetlica osiedlowa, Gierymskiego</t>
  </si>
  <si>
    <t>przebudowa w 2010</t>
  </si>
  <si>
    <t>świetlica środowiskowa, Sikorskiego</t>
  </si>
  <si>
    <t>świetlica w Bornem</t>
  </si>
  <si>
    <t>świetlica w Przytoniu</t>
  </si>
  <si>
    <t>świetlica w Ostrowicach</t>
  </si>
  <si>
    <t>remiza OSP Ostrowice</t>
  </si>
  <si>
    <t>budynek użytkowy (remiza i świetlica)</t>
  </si>
  <si>
    <t>1987-1988 18.11.2020 zmiana sposobu ogrzewania na olejowe</t>
  </si>
  <si>
    <t>świetlica w Łabędziach</t>
  </si>
  <si>
    <t>modernizacja 2015-2019</t>
  </si>
  <si>
    <t>świetlica w Linownie</t>
  </si>
  <si>
    <t>przebudowa 2002</t>
  </si>
  <si>
    <t>świetlica w Zagoździe wraz z remizą OSP Zagozd</t>
  </si>
  <si>
    <t>1980 przebudowa z rozbudową i ze zmianą sposobu użytkowania zakończona 13.10.2020</t>
  </si>
  <si>
    <t>świetlica w Jeleninie</t>
  </si>
  <si>
    <t>generalny remont w 2022</t>
  </si>
  <si>
    <t>świetlica w Żółtym</t>
  </si>
  <si>
    <t>świetlica w Zagoździe (stara)</t>
  </si>
  <si>
    <t>boisko ORLIK Ostrowice</t>
  </si>
  <si>
    <t>euroboisko ze sztuczną trawą</t>
  </si>
  <si>
    <t>plac zabaw w Łabędziach</t>
  </si>
  <si>
    <t>plac zabaw w Rydzewie</t>
  </si>
  <si>
    <t>plac zabaw Miodowa w Drawsku Pom.</t>
  </si>
  <si>
    <t>plac zabaw w Zagórkach</t>
  </si>
  <si>
    <t>plac zabaw Mickiewicza w Drawsku Pom.</t>
  </si>
  <si>
    <t>plac zabaw Stanisławskiego Drawsko Pom.</t>
  </si>
  <si>
    <t>plac zabaw w Gudowie</t>
  </si>
  <si>
    <t>plac zabaw w Dołgiem</t>
  </si>
  <si>
    <t>plac zabaw w Jeleninie</t>
  </si>
  <si>
    <t>plac zabaw Park Chopina w Drawsku Pom.</t>
  </si>
  <si>
    <t>plac zabaw w Nętnie</t>
  </si>
  <si>
    <t>plac zabaw w Konotopie</t>
  </si>
  <si>
    <t>plac zabaw w Żółtem</t>
  </si>
  <si>
    <t>plac zabaw w Zarańsku</t>
  </si>
  <si>
    <t>plac zabaw w Dalewie</t>
  </si>
  <si>
    <t>plac zabaw w Mielenku Drawskim</t>
  </si>
  <si>
    <t>plac zabaw w Linownie</t>
  </si>
  <si>
    <t>plac zabaw w Wolicznie</t>
  </si>
  <si>
    <t>plac zabaw w Olesznie</t>
  </si>
  <si>
    <t>plac zabaw Okra w Drawsku Pom.</t>
  </si>
  <si>
    <t>plac zabaw w Przytoniu</t>
  </si>
  <si>
    <t>plac zabaw Złocieniecka w Drawsku Pom.</t>
  </si>
  <si>
    <t>plac zabaw w Gajewku</t>
  </si>
  <si>
    <t>plac zabaw w Ostrowicach</t>
  </si>
  <si>
    <t>plac zabaw w Zagoździe</t>
  </si>
  <si>
    <t>plac zabaw w Jankowie</t>
  </si>
  <si>
    <t>siłownia zewnętrzna w Zagoździe</t>
  </si>
  <si>
    <t>siłownia zewnętrzna Park Chopina w Drawsku Pom.</t>
  </si>
  <si>
    <t>siłownia zewnętrzna w Mielenku Dr.</t>
  </si>
  <si>
    <t>siłownia zewnętrzna Mickiewicza Drawsko Pom.</t>
  </si>
  <si>
    <t>skatepark</t>
  </si>
  <si>
    <t>boiska w Suliszewie</t>
  </si>
  <si>
    <t>kontenery socjalne na boisku w Suliszewie</t>
  </si>
  <si>
    <t>wiata przystankowa Zagozd</t>
  </si>
  <si>
    <t>wiata przystankowa Suliszewo</t>
  </si>
  <si>
    <t>wiata przystankowa Linowno</t>
  </si>
  <si>
    <t>wiata przystankowa Gudowo</t>
  </si>
  <si>
    <t>wiata przystankowa Zarańsko</t>
  </si>
  <si>
    <t>wiata przystankowa przy Starogrodzkiej</t>
  </si>
  <si>
    <t>wiata przystankowa Woliczno</t>
  </si>
  <si>
    <t>wiata przystankowa Jankowo</t>
  </si>
  <si>
    <t>wiata przystankowa przy 11 Pułku Piechoty</t>
  </si>
  <si>
    <t>wiata przystankowa Żółte</t>
  </si>
  <si>
    <t>wiata przystankowa Mielenko</t>
  </si>
  <si>
    <t>wiata przystankowa Konotop</t>
  </si>
  <si>
    <t>wiata przystankowa Dołgie</t>
  </si>
  <si>
    <t>wiata przystankowa Kumki</t>
  </si>
  <si>
    <t>wiata przystabkowa Połczyńska</t>
  </si>
  <si>
    <t>wiata przystankowa Dalewo</t>
  </si>
  <si>
    <t>wiata przystankowa Borne</t>
  </si>
  <si>
    <t>wiata przystankowa Nętno</t>
  </si>
  <si>
    <t>wiata przystankowa pl. L.Kuczerawego/Kupiecka</t>
  </si>
  <si>
    <t>wiata przystankowa Złocieniecka</t>
  </si>
  <si>
    <t>Stanica wodna przy ul  Staszica + kontener sanitarny</t>
  </si>
  <si>
    <t>Wiata ratownicza - plaża</t>
  </si>
  <si>
    <t xml:space="preserve">Nabrzeże kajakowe przy ul. Piłsudskiego </t>
  </si>
  <si>
    <t xml:space="preserve">obiekt użytkowy </t>
  </si>
  <si>
    <t xml:space="preserve">nie </t>
  </si>
  <si>
    <t>Przedudowa 2021</t>
  </si>
  <si>
    <t>Pomosty dla kajaków ul. Słowiańska</t>
  </si>
  <si>
    <t>Pomost jez. Okra</t>
  </si>
  <si>
    <t>Garaż (blaszak) Dalewo</t>
  </si>
  <si>
    <t>Tężnia solankowa</t>
  </si>
  <si>
    <t>Park linowy</t>
  </si>
  <si>
    <t>Wiata rekreacyjna Nętno</t>
  </si>
  <si>
    <t>Wiata rekreacyjna Zagórki</t>
  </si>
  <si>
    <t>Wiata rekreacyjna Gudowo</t>
  </si>
  <si>
    <t>Wiata rekreacyjna Dołgie</t>
  </si>
  <si>
    <t>Wiata rekreacyjna Konotop</t>
  </si>
  <si>
    <t>Wiata rekreacyjna Przytoń</t>
  </si>
  <si>
    <t>Wiata rekreacyjna Zagozd</t>
  </si>
  <si>
    <t>Altana Suliszewo</t>
  </si>
  <si>
    <t>Altana Mielenko Dr.</t>
  </si>
  <si>
    <t>Altana Szczytniki</t>
  </si>
  <si>
    <t>Wiata scena Gudowo</t>
  </si>
  <si>
    <t>Altana Żółte</t>
  </si>
  <si>
    <t>Altana Linowno</t>
  </si>
  <si>
    <t>Altana Zarańsko</t>
  </si>
  <si>
    <t>Altana Jankowo</t>
  </si>
  <si>
    <t>Altana Gajewko</t>
  </si>
  <si>
    <t>Altana Przytoń</t>
  </si>
  <si>
    <t>elektroniczny system p.poż. i alarmowy + wymagane przepisami, np. gaśnice, monitoring miejski</t>
  </si>
  <si>
    <t>Sikorskiego 41, 78-500 Drawsko Pom.</t>
  </si>
  <si>
    <t>cegła</t>
  </si>
  <si>
    <t>częściowo drewniane</t>
  </si>
  <si>
    <t>drewniana/blacha</t>
  </si>
  <si>
    <t>gaśnice, monitoring miejski</t>
  </si>
  <si>
    <t>beton</t>
  </si>
  <si>
    <t>blacha</t>
  </si>
  <si>
    <t>monitoring, gaśnice</t>
  </si>
  <si>
    <t>Kolejowa 1, 78-500 Drawsko Pom.</t>
  </si>
  <si>
    <t>międzykondygnacyjny, częściowo na belkach, częściowo drewniany</t>
  </si>
  <si>
    <t>derwniana/dachówka ceramiczna</t>
  </si>
  <si>
    <t>gaśnice</t>
  </si>
  <si>
    <t>Linowno 1, 78-500 Drawsko Pom.</t>
  </si>
  <si>
    <t>papa</t>
  </si>
  <si>
    <t>Rydzewo 71, 78-500 Drawsko Pom</t>
  </si>
  <si>
    <t>pustaki, bloczki</t>
  </si>
  <si>
    <t>płyty żelbetowe</t>
  </si>
  <si>
    <t>dachówka ceramiczna</t>
  </si>
  <si>
    <t xml:space="preserve">monitoring miejski </t>
  </si>
  <si>
    <t>korty - Park Chopina, 78-500 Drawsko Pom.</t>
  </si>
  <si>
    <t>Park Chopina, 78-500 Drawsko Pom.</t>
  </si>
  <si>
    <t>Okrzei 1, 78-500 Drawsko Pom.</t>
  </si>
  <si>
    <t>murowany</t>
  </si>
  <si>
    <t>blachodachówka</t>
  </si>
  <si>
    <t>elektroniczny system p.poż., gaśnice</t>
  </si>
  <si>
    <t>Park Chopina 2, 78-500 Drawsko Pom.</t>
  </si>
  <si>
    <t>cegła, technologia tradycyjna</t>
  </si>
  <si>
    <t>drewniane</t>
  </si>
  <si>
    <t>dach dwuspadowy, więźba drewniana, kryty dachówką</t>
  </si>
  <si>
    <t>system sygnalizacji pożaru, gaśnice, alarm, monitoring</t>
  </si>
  <si>
    <t>Kilińskiego 4, 78-500 Drawsko Pom.</t>
  </si>
  <si>
    <t>cegła, drewno, ściany ryglowe</t>
  </si>
  <si>
    <t>drewniana/dachówka</t>
  </si>
  <si>
    <t>dz. nr 40/2, 78-506 Ostrowice 6</t>
  </si>
  <si>
    <t>78-506 Ostrowice 6</t>
  </si>
  <si>
    <t>cegła kratówka + bloczki gazbetonowe</t>
  </si>
  <si>
    <t>płyta żelbetowa żerańska</t>
  </si>
  <si>
    <t>78-506 Ostrowice 96</t>
  </si>
  <si>
    <t>alarm, gaśnice</t>
  </si>
  <si>
    <t>Mielenko Dr., 78-500 Drawsko Pom.</t>
  </si>
  <si>
    <t>płyta żelbetowa, cegła czerwona-kratówka</t>
  </si>
  <si>
    <t>Gierymskiego 3, 78-500 Drawsko Pom.</t>
  </si>
  <si>
    <t>bloczki betonowe</t>
  </si>
  <si>
    <t>płyty gipsowo-kartonowe</t>
  </si>
  <si>
    <t>papa termozgrzewalna</t>
  </si>
  <si>
    <t>Sikorskiego 23, 78-500 Drawsko Pom.</t>
  </si>
  <si>
    <t>drewno</t>
  </si>
  <si>
    <t>Borne dz. nr 79/1, 78-506 Ostrowice</t>
  </si>
  <si>
    <t>drewno/papa</t>
  </si>
  <si>
    <t>Przytoń dz. nr 9/19, 78-506 Ostrowice</t>
  </si>
  <si>
    <t>78-506 Ostrowice dz. nr 87/5</t>
  </si>
  <si>
    <t>drewno/dachówka cementowa</t>
  </si>
  <si>
    <t>78-506 Ostrowice 44</t>
  </si>
  <si>
    <t>płyty kanałowe na ścianach i podciągu żelbetowym</t>
  </si>
  <si>
    <t>drewno i płyty korkowe/blacha i papa</t>
  </si>
  <si>
    <t>Łabędzie dz. nr 322/1, 78-500 Drawsko Pom.</t>
  </si>
  <si>
    <t>drewno/blacha powlekana</t>
  </si>
  <si>
    <t>Linowno 40, 78-500 Drawsko Pom.</t>
  </si>
  <si>
    <t>drewno/blachodachówka</t>
  </si>
  <si>
    <t>Zagozd dz. nr 112/2, 78-500 Drawsko Pom.</t>
  </si>
  <si>
    <t>wylewny</t>
  </si>
  <si>
    <t>drewno/blacha</t>
  </si>
  <si>
    <t>Jelenino dz. nr 48/2, 78-506 Ostrowice</t>
  </si>
  <si>
    <t>pustak ceramiczny</t>
  </si>
  <si>
    <t>prefabrykowany</t>
  </si>
  <si>
    <t>styropapa</t>
  </si>
  <si>
    <t>Żółte 28, 78-500 Drawsko Pom., dz. nr 80, obr. Żółte</t>
  </si>
  <si>
    <t>dachówka</t>
  </si>
  <si>
    <t>Zagozd 45, 78-500 Drawsko Pom., dz. nr 75 onr. Zagozd</t>
  </si>
  <si>
    <t>78-506 Ostrowice</t>
  </si>
  <si>
    <t>Łabędzie dz. nr 373, 78-500 Drawsko Pom.</t>
  </si>
  <si>
    <t>Rydzewo dz. nr 431, 78-500 Drawsko Pom.</t>
  </si>
  <si>
    <t>Miodowa dz. nr 4/43, 78-500 Drawsko Pom.</t>
  </si>
  <si>
    <t>Zagórki dz. nr 368/17, 78-500 Drawsko Pom.</t>
  </si>
  <si>
    <t>Mickiewicza dz. nr 173/7, 78-500 Drawsko Pom.</t>
  </si>
  <si>
    <t>Stanisławskiego 130/47, 78-500 Drawsko Pom.</t>
  </si>
  <si>
    <t>Gudowo dz. nr 122/2, 78-500 Drawsko Pom.</t>
  </si>
  <si>
    <t>Dołgie dz. nr 194, 78-506 Ostrowice</t>
  </si>
  <si>
    <t>Jelenino dz. nr 48/9, 78-506 Ostrowice</t>
  </si>
  <si>
    <t>Park Chopina dz. nr 273/37, 78-500 Drawsko Pom.</t>
  </si>
  <si>
    <t>Nętno, 78-500 Drawsko Pom.  dz. nr 148/1, obręb 0003 Nętno</t>
  </si>
  <si>
    <t>Konotop dz. nr 264/20, 78-500 Drawsko Pom.</t>
  </si>
  <si>
    <t>Żółte, 78-500 Drawsko Pom.</t>
  </si>
  <si>
    <t>Zarańsko dz. nr 92/29, 78-500 Drawsko Pom.</t>
  </si>
  <si>
    <t>Dalewo dz. nr 5/10, 78-500 Drawsko Pom.</t>
  </si>
  <si>
    <t>Mielenko Dr. Dz. nr 181/2, 78-500 Drawsko Pom.</t>
  </si>
  <si>
    <t>Linowno dz. nr 113, 78-500 Drawsko Pom.</t>
  </si>
  <si>
    <t>Woliczno dz. nr 19/24, 78-500 Drawsko Pom.</t>
  </si>
  <si>
    <t>Oleszno dz. nr 43/32, 78-500 Drawsko Pom.</t>
  </si>
  <si>
    <t>Jeziorna dz. nr 45, 78-500 Drawsko Pom.</t>
  </si>
  <si>
    <t>Przytoń dz. nr 35/41, 78-500 Drawsko Pom.</t>
  </si>
  <si>
    <t>Złocieniecka dz. nr 136/16, 78-500 Drawsko Pom.</t>
  </si>
  <si>
    <t>Gajewko dz. nr 19/8, 78-500 Drawsko Pom.</t>
  </si>
  <si>
    <t>Ostrowice,78-500 Drawsko Pom. dz. nr 75/17, obręb 0013 Ostrowice</t>
  </si>
  <si>
    <t>Zagozd,78-500 Drawsko Pom. dz. nr 112/2, obręb 0024 Zagozd</t>
  </si>
  <si>
    <t>Mielenko Drawskie,78-500 Drawsko Pom. dz. nr 51, obręb 0041 Mielenko Drawskie</t>
  </si>
  <si>
    <t>Jankowo,78-500 Drawsko Pom. dz. nr 20/25, obręb 0039 Jankowo</t>
  </si>
  <si>
    <t>Park Chopina dz. nr 545, 78-500 Drawsko Pom.</t>
  </si>
  <si>
    <t>Mielenko Dr. Dz. nr 51, 78-500 Drawsko Pom.</t>
  </si>
  <si>
    <t>Mickiewicza 173/7, 78-500 Drawsko Pom.</t>
  </si>
  <si>
    <t>Suliszewo dz. nr 233/22, 78-500 Drawsko Pom.</t>
  </si>
  <si>
    <t>Zagozd DW148, 78-500 Drawsko Pom.</t>
  </si>
  <si>
    <t>Suliszewo dz. nr 144/3 DP1959Z, 78-500 Drawsko Pom.</t>
  </si>
  <si>
    <t>Linowno DP1987Z, 78-500 Drawsko Pom.</t>
  </si>
  <si>
    <t>Gudowo DP1987Z, 78-500 Drawsko Pom.</t>
  </si>
  <si>
    <t>Zarańsko DW 173, 78-500 Drawsko Pom.</t>
  </si>
  <si>
    <t>Starogrodzka DK20, 78-500 Drawsko Pom.</t>
  </si>
  <si>
    <t>Woliczno DG554511Z, 78-500 Drawsko Pom.</t>
  </si>
  <si>
    <t>Jankowo DP1954Z, 78-500 Drawsko Pom.</t>
  </si>
  <si>
    <t>11 Pułku Piechoty DW173, 78-500 Drawsko Pom.</t>
  </si>
  <si>
    <t>Zółte DW 162, 78-500 Drawsko Pom.</t>
  </si>
  <si>
    <t>Mielenko DW 175, 78-500 Drawsko Pom.</t>
  </si>
  <si>
    <t>Konotop DG554508Z, 78-500 Drawsko Pom.</t>
  </si>
  <si>
    <t>Dołgie DW 173, 78-500 Drawsko Pom.</t>
  </si>
  <si>
    <t>Kumki, DP 1953Z, 78-500 Drawsko Pom.</t>
  </si>
  <si>
    <t>Połczyńska DW173, 78-500 Drawsko Pom.</t>
  </si>
  <si>
    <t>Suliszewo. DK 20, 78-500 Drawsko Pom.</t>
  </si>
  <si>
    <t>Dalewo, 78-500 Drawsko Pom.</t>
  </si>
  <si>
    <t>Borne DW 173, 78-500 Drawsko Pom.</t>
  </si>
  <si>
    <t xml:space="preserve">Nętno DG dz. nr 169, 78-500 Drawsko Pom.  </t>
  </si>
  <si>
    <t>pl. L. Kuczerawego/Kupiecka, 78-500 Drawsko Pom.</t>
  </si>
  <si>
    <t>Złocieniecka DK 20, 78-500 Drawsko Pom</t>
  </si>
  <si>
    <t>Drawsko Pom., ul. Staszica, dz. nr 2/7 obr. 13</t>
  </si>
  <si>
    <t>plaża miejska, ul. Okrzei, 78-500 Drawsko Pom.</t>
  </si>
  <si>
    <t>jednospadowy/dreniany/plandeka PCV</t>
  </si>
  <si>
    <t>Dz. nr 221, 218/4, 218/3 obręb 0011 Drawsko Pom.</t>
  </si>
  <si>
    <t>Słowiańska, Drawsko Pom.</t>
  </si>
  <si>
    <t>Jez. Okra, Drawsko Pom.</t>
  </si>
  <si>
    <t>78-500 Drawsko Pom</t>
  </si>
  <si>
    <t>Park Chopina, Drawsko Pom.</t>
  </si>
  <si>
    <t>408,33 parter       116,1 mieszkania</t>
  </si>
  <si>
    <t>2 + strych</t>
  </si>
  <si>
    <t>platforma schodowa dla niepełnosprawnych</t>
  </si>
  <si>
    <t>dobry/brak CO</t>
  </si>
  <si>
    <t>1 z 3</t>
  </si>
  <si>
    <t>zły</t>
  </si>
  <si>
    <t xml:space="preserve">parter - 185, pow. Użyt. Poddasza - 326,20, piwnica 112,71 </t>
  </si>
  <si>
    <t>powierzchnia użytkowa całkowita 155,46 m2     powierzchnia świetlicy 89,70 m2    powierzchnia remizy 65,76 m2</t>
  </si>
  <si>
    <t>bardzo dobre</t>
  </si>
  <si>
    <t>bardzo dobra</t>
  </si>
  <si>
    <t>zły/ogrzewania brak</t>
  </si>
  <si>
    <t>dostateczny/ogrzewania brak</t>
  </si>
  <si>
    <t>brak</t>
  </si>
  <si>
    <t>Cyfrowe urządzenie wielofunkcyjne SHARP - MX- M316N</t>
  </si>
  <si>
    <t>Kopmuter Dell Vostro 3670+monitor+UPS+klawwiatura i mysz + licencja ESD Office</t>
  </si>
  <si>
    <t>Drukarka Work Force Pro WF-C5710DWF</t>
  </si>
  <si>
    <t>Dell macierz dyskowa Power Vault MD3800i</t>
  </si>
  <si>
    <t xml:space="preserve">Kompuetr Dell Vostro V3470 SFF i5-8400 8GB 256GB+1TB DVDRW 5in1 Intel UHD630 WI-FI + BT Win10P 3YNBD (5 sztuk) </t>
  </si>
  <si>
    <t xml:space="preserve">Komputer Dell Vostro V3578 15,6 FHD (2 sztuki) </t>
  </si>
  <si>
    <t>model MSI Cubi 3 Silent S-031 BEU nOS i7-7500U/AC/BT/Black+8GB+1TB</t>
  </si>
  <si>
    <t xml:space="preserve">Macierz dyskowa Qnap TS-253Be, 4 GB RAM (Dysk Western Digital Red 4TB) </t>
  </si>
  <si>
    <t xml:space="preserve">Ekspres do kawy Delonghi </t>
  </si>
  <si>
    <t>Monitor Iyama ProLite x2783HSU-B3 27 AMVA 1920X1 (klawiatura i mysz )</t>
  </si>
  <si>
    <t xml:space="preserve">Niszczarka Termator C7 </t>
  </si>
  <si>
    <t xml:space="preserve">Niszczarka HSM Securio B34 </t>
  </si>
  <si>
    <t xml:space="preserve">Monitor iiyama X2483HSU - B1  (2 szt.) </t>
  </si>
  <si>
    <t>Komputer MSI Cubi 3</t>
  </si>
  <si>
    <t>Komputer Dellk Vostro V 3470 SFFi5 MS Office 2016</t>
  </si>
  <si>
    <t>Komputer Dellk Vostro V 3470 SFFi5 MS Office 2016 + monitor Iiyama ProLite XU2390 HS-B-1</t>
  </si>
  <si>
    <t xml:space="preserve">Macierz dyskowa Power Vault MD3800i </t>
  </si>
  <si>
    <t>Zestaw komputerowy Optiplex 5060 SFRF i7-8700+ MONITOR Liyma XB2783HSU+Logitech Wireless Desktop MK 270+APC BACK-UPS 350 VA</t>
  </si>
  <si>
    <t>Urządzenie wielofukncyjne Konica Minolta Bizhub C 364e</t>
  </si>
  <si>
    <t xml:space="preserve">Lodówka NAD 343 7770000147 haier httf - 506 w </t>
  </si>
  <si>
    <t xml:space="preserve">Dwurożna kolumna aktywna TURBOSOUND iX 12 (2x)+mikser audio + dwa mikofony </t>
  </si>
  <si>
    <t xml:space="preserve">Drukarka laserowa HP LASERJET PRO M 402DNE </t>
  </si>
  <si>
    <t xml:space="preserve">Niszczarka Shredcat 8260 CC 4x40 mm </t>
  </si>
  <si>
    <t>Dell serwer POWEREDGE t1 30</t>
  </si>
  <si>
    <t xml:space="preserve">Niszczarka Kobra 310 CC4 TS ES ECO </t>
  </si>
  <si>
    <t>Słupek do ładowania urządzeń mobilnych pl.Kuczerawego, 78-500 Drawsko Pom.</t>
  </si>
  <si>
    <t>Słupek do ładowania urządzeń mobilnych, skatepark, Park Chopiona, 78-500 Drawsko Pom.</t>
  </si>
  <si>
    <t xml:space="preserve">Parkometr 127657, pl. Konstytucji, 78-500 Drawsko Pom. </t>
  </si>
  <si>
    <t>Serwer Dell Power Edge T340</t>
  </si>
  <si>
    <t>Drukarka etykiet Bixolon SLP-T40</t>
  </si>
  <si>
    <t>Dell Vostro 3590 i5-10210U/16GB/256+1TB/Win10P kod x-kom:523032</t>
  </si>
  <si>
    <t>monitor iiyama XB2783HSU-B-3 koid x-kom 380622</t>
  </si>
  <si>
    <t>Dell Vostro 3671 MT i5-9400/16GB/480+1TB/Win10P x-kom 566209</t>
  </si>
  <si>
    <t>Serwer Dell T 640</t>
  </si>
  <si>
    <t xml:space="preserve">Niszczarka OPUS Shredcat 8260 CC 4X40 mm na kółkach </t>
  </si>
  <si>
    <t>Klimatyzator Airwell kpl.HDH 012/YHDH012</t>
  </si>
  <si>
    <t xml:space="preserve">Zestaw Dell Vostro 3470 SFF (monitor, klawiatura, zasilacz, licencja) </t>
  </si>
  <si>
    <t>Monitor LED 27 iiyama XB2783hsu-B3 (2 sztuki)</t>
  </si>
  <si>
    <t>Desktop Dell Vostro 3671 MT i5 -9400/16GB/480+1TB/Win10P (6 sztuk)</t>
  </si>
  <si>
    <t xml:space="preserve">m-zestaw komputerowy -INTELNUC z zainstalowaną aplikacją platan agent 003 oraz platan fax serwer + m pakiet startowy na nagrywanie 2 kanałów w PBX serverze Libra wrazc z licencją na 1 stanowisko administartor i 1 stan.nadzorca Agent 003 + m licencja na nagrywanie dla 1 kanału do PBX serwera Libra + karta pamięci +instalacja systemu nagrywania rozmów </t>
  </si>
  <si>
    <t>QNAP - Serwer plików TS-253D- 4 G, rozbudowa pamięci ram do serwera do 8 GB, EPA Care Pack 2 HDD, wd -dysk HDD 14 TB wd Ultrastar DC HC 530</t>
  </si>
  <si>
    <t xml:space="preserve">Switch cisco SG250X-48-K9-48 PORT GBIT </t>
  </si>
  <si>
    <t>Dell Vostro 3681 SFF+ drukaka laserowa HP Laser Jet Pro M404 DN</t>
  </si>
  <si>
    <t xml:space="preserve">neon LED ,,Drawskoi Pomorskie" </t>
  </si>
  <si>
    <t xml:space="preserve">Niszczarka Tarnator C7 </t>
  </si>
  <si>
    <t xml:space="preserve">Drukarka HP Laser Jet Pro M404 dn </t>
  </si>
  <si>
    <t xml:space="preserve">Urządzenie wielofukcyjne HP Office Jet 250 Mobile z baterią </t>
  </si>
  <si>
    <t>Komputer Dell OptiPlex 7000 SFF</t>
  </si>
  <si>
    <t>Monitor Dell LCD P2319H 23" (5 sztuk)</t>
  </si>
  <si>
    <t>Monitor LED IIYAMA 24 prolite X2481HS-B1</t>
  </si>
  <si>
    <t>Macierz sześciozatokowana Synology DS1621+ z dyskami 3,5" 8TB</t>
  </si>
  <si>
    <t>Urządzenie QNAP Serwer plików TS-453 B (w urządzeniu zainstalowano Pamięć RAM 4GB DDR3L SODIMM do serwerów NAS oraz Dysk 8TB WD RED WD80EFZX 3,5 SATA/600 128 MB cache)</t>
  </si>
  <si>
    <t>Laptop Dell Vostro 7570-16 GB (Microsoft Office 2016 Home and Bussines).</t>
  </si>
  <si>
    <t>Skaner biurowy Brother ADS-2800WYJ1</t>
  </si>
  <si>
    <t>Aparat fotograficzny Sony Cyber Shot DSC - HX 60 (etui+karta pamięci)</t>
  </si>
  <si>
    <t>Kamera osobista EX15 64GB GPS</t>
  </si>
  <si>
    <t xml:space="preserve">Tablety - T585 Galaxy Tab A 10.1 LTE (32 GB) Black SM-T585NZKEXEO (15 sztuk) </t>
  </si>
  <si>
    <t xml:space="preserve">QNAP serwer plikólw TS-253 BE+dysk 4TB WD RED WD40EFRX </t>
  </si>
  <si>
    <t xml:space="preserve">Samsung Galaxy NOTE 9 Blue </t>
  </si>
  <si>
    <t xml:space="preserve">Laptop Dell Vostro 5471 + mysz bezprzewodowa </t>
  </si>
  <si>
    <t xml:space="preserve">Notebook Dell Inspiron 3579 15,6 </t>
  </si>
  <si>
    <t xml:space="preserve">Notebook Dell Vostro V3578I7 -8550-u + 2x office </t>
  </si>
  <si>
    <t>Samsung Galaxy A6</t>
  </si>
  <si>
    <t>Notebook/Laptop 15,6 Hp ProBook 450 G7 i5-10210/16GB/512+1TB/Win10P MX 250 (pamięć RAM SODIMM DDR4 HYPERX 16 GB)</t>
  </si>
  <si>
    <t xml:space="preserve">Bezdotykowy automat dezynfekujący standard </t>
  </si>
  <si>
    <t>Czytnik kodów ZEBRA DS4308</t>
  </si>
  <si>
    <t>Osuszacz powietrza WARMTEC OP-50</t>
  </si>
  <si>
    <t xml:space="preserve">Odkurzacz jednofunkcyjny (3 sztuki) </t>
  </si>
  <si>
    <t>Sorter do bilonu Glover HCS-31</t>
  </si>
  <si>
    <t>Drukarka Glover PR-100</t>
  </si>
  <si>
    <t>Notebokk/laptop 15,6 Dell Vostro 3590 i5 -10210U/16gb/256+1tbWin10P</t>
  </si>
  <si>
    <t xml:space="preserve">Raspberry Pi 4 model B WiFi DualBand Bluetooth RAM 1,5 GHz (+ zasilacz USB, przewód micro HDMI, obudowa do Raspberry) 8 sztuk </t>
  </si>
  <si>
    <t xml:space="preserve">Raspberry Pi 4 model B WiFi DualBand Bluetooth 4GB RAM 1,5 GHz (zasilacz, przewód micro HDMI, obudowa) 4 sztuki </t>
  </si>
  <si>
    <t>Notebokk/Laptop 16 Hp Pavilon Gaming i5/16GB/512/Win10P gtx 1650 Ti 144 Hz (5 sztuk)</t>
  </si>
  <si>
    <t xml:space="preserve">Notebokk/laptop 15,6 Dell Vostro 3590 i5 -10210U/16gb/256+1tbWin10P (5 sztuk) </t>
  </si>
  <si>
    <t>iBlow alkomat policyjny bezustnikowy świeczka (B3AE-567E3)</t>
  </si>
  <si>
    <t>Dysk twardy 3,5 Western Digital Purple 8TB</t>
  </si>
  <si>
    <t>Dysk przenośny WD 4TB elements SE WDBJRT0040BBK-WESN</t>
  </si>
  <si>
    <t xml:space="preserve">Notebook/Loaptop 16 HP Pavilion Gaming + monitor LED  27 + klawiatura i mysz </t>
  </si>
  <si>
    <t xml:space="preserve">Aparat Canon Power Shot Sx730 czarny </t>
  </si>
  <si>
    <t xml:space="preserve">Notebook/Laptop 15,6 Dell Vostro </t>
  </si>
  <si>
    <t>Notebook/Laptop Latitude 3520 (5 sztuk)</t>
  </si>
  <si>
    <t>X-Ways Forensics + Logicube Bloker WriteProtect Desktop + zestaw adapterów do blokera</t>
  </si>
  <si>
    <t>FP 303 froterka</t>
  </si>
  <si>
    <t>Samsung Galaxy A33 5G 6/128 GB</t>
  </si>
  <si>
    <t>Smartfon Xiaomi POCO F4 8/256GB Night Black</t>
  </si>
  <si>
    <t>Smartfon Samsung SM-S908 Galaxy S22 Ultra 5G 8+128GB black</t>
  </si>
  <si>
    <t xml:space="preserve">Rejestrator Hikivision DS.-7208HUHI-F2/N, KAMERA OBROTOWA hd-tvi Hikivision DS.-2AE4223T-A, elementy montażowe, wysięgnik do kamery, UPS APC SUA1500i, przedłużacz 3gn PL z wtykiem. </t>
  </si>
  <si>
    <t>Wysięgnik nasłupowy, elementy montażowe, most radiowy PtP 5 ghZ, prostownik - stabilizator-regulator napięcia do nadajnika kamery  24AC12DC, przełącznik TP-link TL-SG105E.</t>
  </si>
  <si>
    <t xml:space="preserve">Most radiowy PtP 5GHz, kamera obrotowa IP Hikivision DS.-2DE4220W-AE, zasilacz PoE 48V do kamery zintegrowanej, UPS Forton Nano 800, szafka zewnętrzna hermetyczna nasłupowa). </t>
  </si>
  <si>
    <t xml:space="preserve">Kamera DS.-2CD4A26FWD-IZS/P-iris wraz z osprzętem, Kamera DS.-2CD2085FWD-I wraz z osprzętem, Kamera IP DS2DF6223-AEL wraz z osprzętem, Kamera DS.-2cD264g1-IZS wraz z osprzętem, Kamera HD -TVI DS.-2CE19h8T-ait3zf wraz z osprzętem </t>
  </si>
  <si>
    <t>Kamera DS.-2CD2T47G1-L/2.8MM 4MPix ColorVu, 0,0014Ix, Warm white LED dp 30m, WDR, H265, AcuSense wraz z osprzętem</t>
  </si>
  <si>
    <t>Kamera DS.-2CD2047G1-L/2.8MM, ColorVu, 4MPix, 2,8 mm, światło białe 30m, IP67, WDR wraz z osprzętem - 2 szt (2x2.605,00)</t>
  </si>
  <si>
    <t>Kamera DS.-2CD2085FWD-I (2.8mm) (B), 4K, 8MPix, 0,008Ix wraz z osprzętem - 2 szt. (2x2.380,00)</t>
  </si>
  <si>
    <t>Kamera DS.-2CD2047G1-L/2.8MM, ColorVu, 4MPix, 2,8mm, światło białe 30m, IP67, WDR</t>
  </si>
  <si>
    <t>Kamera zintegrowana - DS.-2DE5225W-AE, 1920X1080, ZOOM25x, Auto-Tracing, PoE+</t>
  </si>
  <si>
    <t>Kamera DS.-2CD22685G0-IZS</t>
  </si>
  <si>
    <t>Telewizor - monitor THOMSON 50UE6400 UHD Smart TV</t>
  </si>
  <si>
    <t>maszt kratownicowy M435, kompletny z odciągami o wysokość 12m, Radiolinia 5GHz 802.11ac, Antena sektorowa zintegrowana 5GHz 802.11ac, Okablowanie, elementy instalacyjne</t>
  </si>
  <si>
    <t>Kamera obrotowa IP Hikvision DS‐2DE4220W‐AE, Nadajnik 5GHz, Uchwyt nasłupowy do kamery zintegrowanej PTZ DS‐1602ZJ‐POLE, Zasilacz PoE+ 56V 1A do kamery zintegrowanej, UPS Fortron Nano 800, Szafka hermetyczna nasłupowa</t>
  </si>
  <si>
    <t>Kamera DS‐2CD2T86G2‐2I, 4K, 2,8 mm, IR 60m, IP67, WDR, 12V DC, PoE, 0.003 lx, Puszka montażowa do kamery stacjonarnej Hikvision, Zasilacz PoE 48V 0,5A do kamery 1, Szafka hermetyczna nasłupowa, UPS Fortron Nano 800, Elementy montażowe, okablowanie</t>
  </si>
  <si>
    <t xml:space="preserve">Kamera DS‐2CD2047G2‐L(2.8mm)(C), ColorVu, 4MPix, 2,8 mm, Światło białe 30m, IP67, WDR, Zasilacz PoE 48V 0,5A do kamery,  Puszka montażowa do kamery stacjonarnej Hikvision, Szafka wewnętrzna do montażu naściennego TPR‐30/30/12, Nadajnik radiowy 5GHz,  UPS Fortron Nano 800, Elementy montażowe </t>
  </si>
  <si>
    <t>Adaptor nasłupowy do kamery stacjonarnej Hikvision Puszka montażowa do kamery stacjonarnej Hikvision, Zasilacz PoE 48V 0,5A do kamery,  Szafka hermetyczna nasłupowa, Nadajnik radiowy 5GHz , UPS Fortron Nano 800, Elementy montażowe, okablowanie</t>
  </si>
  <si>
    <t>stacja robocza, 5 szt. kamer, zasilanie kamer</t>
  </si>
  <si>
    <t>Skoda</t>
  </si>
  <si>
    <t>SUPERB</t>
  </si>
  <si>
    <t>TMBAH7NP3G7090628</t>
  </si>
  <si>
    <t>ZDR32999</t>
  </si>
  <si>
    <t>osobowy</t>
  </si>
  <si>
    <t>autoalarm</t>
  </si>
  <si>
    <t>ROONSTER</t>
  </si>
  <si>
    <t>TMBNC25J1F5008579</t>
  </si>
  <si>
    <t>Ford</t>
  </si>
  <si>
    <t>TRANSIT</t>
  </si>
  <si>
    <t>WF0LXXBDFL4Y89496</t>
  </si>
  <si>
    <t>ZDRU898</t>
  </si>
  <si>
    <t>specjalny pożarniczy</t>
  </si>
  <si>
    <t>stacja DSP50</t>
  </si>
  <si>
    <t>Star</t>
  </si>
  <si>
    <t>L80</t>
  </si>
  <si>
    <t>WMAL80ZZ66Y161943</t>
  </si>
  <si>
    <t>ZDR10AU</t>
  </si>
  <si>
    <t>specjalny ratowniczo-gaśniczy</t>
  </si>
  <si>
    <t>stacja DSP50 autopompa, webasto</t>
  </si>
  <si>
    <t>WF0LXXBDFL4Y00284</t>
  </si>
  <si>
    <t>ZDRU939</t>
  </si>
  <si>
    <t xml:space="preserve">FS-Lublin </t>
  </si>
  <si>
    <t>SUL332212w0032413</t>
  </si>
  <si>
    <t>KGO4794</t>
  </si>
  <si>
    <t xml:space="preserve">ZEPPIA Przyczepa ład. do 2 ton </t>
  </si>
  <si>
    <t>S.Cymerman PC500A 750 2C</t>
  </si>
  <si>
    <t>SV9PC500A90GK1015</t>
  </si>
  <si>
    <t>ZDRY861</t>
  </si>
  <si>
    <t>przyczepa</t>
  </si>
  <si>
    <t>_</t>
  </si>
  <si>
    <t>A266005077419717</t>
  </si>
  <si>
    <t>ZDR18998</t>
  </si>
  <si>
    <t>pożarniczy</t>
  </si>
  <si>
    <t>FSC Starachowice</t>
  </si>
  <si>
    <t>STAR P 183</t>
  </si>
  <si>
    <t>ZDR16066</t>
  </si>
  <si>
    <t>stacja DSP50 pompa hydrauliczna</t>
  </si>
  <si>
    <t>Volvo</t>
  </si>
  <si>
    <t>FL 4XR2</t>
  </si>
  <si>
    <t>YV2TBL0A38B529031</t>
  </si>
  <si>
    <t>ZDR10022</t>
  </si>
  <si>
    <t>ISUZU</t>
  </si>
  <si>
    <t>D-MAX</t>
  </si>
  <si>
    <t>MPATFS87JMT008182</t>
  </si>
  <si>
    <t>ZDR 51299</t>
  </si>
  <si>
    <t>Data ważności badań technicznych</t>
  </si>
  <si>
    <t>instalacja fotowoltaiczna na budynku UM w Drawsku Pom.</t>
  </si>
  <si>
    <t>instalacja fotowoltaiczna na budynku świetlicy wiejskiej w Jeleninie.</t>
  </si>
  <si>
    <t>moc 32,4</t>
  </si>
  <si>
    <t xml:space="preserve">moc 9,96 </t>
  </si>
  <si>
    <t>Urząd Miejski w Drawsku Pom. 78-500 Drawsko Pom., Sikorskiego 41 (dach urzędu i garaży)</t>
  </si>
  <si>
    <t>1. Urząd Miejski</t>
  </si>
  <si>
    <t xml:space="preserve">Agregat prądotwórczy KRAFTWELE SDG130000 SILENT </t>
  </si>
  <si>
    <t>166KM/122KW/1500obr/min</t>
  </si>
  <si>
    <t>zakup w 2022</t>
  </si>
  <si>
    <t>Kraftwele</t>
  </si>
  <si>
    <t>Urząd Miejski w Drawsku Pom. 78-500 Drawsko Pom., Sikorskiego 41</t>
  </si>
  <si>
    <t>Kosiarka - traktor STHIL RT 5097 Z</t>
  </si>
  <si>
    <t>8,7kW/11,8 KM, poj. 656 cm3</t>
  </si>
  <si>
    <t>zakup w 2019</t>
  </si>
  <si>
    <t>STHIL</t>
  </si>
  <si>
    <t>Sołectwo Ostrowice</t>
  </si>
  <si>
    <t>Agregat Atlas Copco QEP 3 AVR+FI</t>
  </si>
  <si>
    <t>2,9 KVA, wydajność 2,4</t>
  </si>
  <si>
    <t>Atlas Copco</t>
  </si>
  <si>
    <t>Sołectwo Mielenko Dr.</t>
  </si>
  <si>
    <t>x</t>
  </si>
  <si>
    <t>budynek socjalno-biurowy + warsztat stolarski + kotłownia</t>
  </si>
  <si>
    <t>WO</t>
  </si>
  <si>
    <t>Zakład Usług Komunalnych ,                        ul. Sobieskiego 8,                                                    78-500 Drawsko Pomorskie</t>
  </si>
  <si>
    <t>cegła kratówka</t>
  </si>
  <si>
    <t>drewniany- blachodachówka</t>
  </si>
  <si>
    <t>szalet miejski</t>
  </si>
  <si>
    <t>kontener sanitarny</t>
  </si>
  <si>
    <t>ul. Jagiellonska, 78-500 Drawsko Pomorskie</t>
  </si>
  <si>
    <t>ul. Obrońców Westerplatte, 78-500 Drawsko Pomorskie</t>
  </si>
  <si>
    <t>ul. 11 Pułk Piechoty, 78-500 Drawsko Pomorskie</t>
  </si>
  <si>
    <t>Komputer AIO HP 440 G3 23,8/13-7100T/4GB/IHD630/10PR + oprogramowanie</t>
  </si>
  <si>
    <t>Serwer Dell Poweredge + pamięć dell 8 GB</t>
  </si>
  <si>
    <t>Oprogramowanie Windows do serwera ( 3 szt.)</t>
  </si>
  <si>
    <t>Serwer plików NAS - QUNAP + dysk WD serwerownia     ( 2 szt.) + zasilacz awaryjny UPS APC</t>
  </si>
  <si>
    <t>Urządzenie wielofunkcyjne EPSON</t>
  </si>
  <si>
    <t>Niszczarka Fellowes 60 Cs 10 arkuszy A4</t>
  </si>
  <si>
    <t>Niszczarka Fellowes 60 Cs 10 arkuszy A5</t>
  </si>
  <si>
    <t>Niszczarka papieru biurowa OPUS TS</t>
  </si>
  <si>
    <t>DELL Optipex 5260</t>
  </si>
  <si>
    <t>Microsoft Office Home &amp; Business 2019</t>
  </si>
  <si>
    <t>MS Windows Pro</t>
  </si>
  <si>
    <t>Zasilacz awaryjny UPS</t>
  </si>
  <si>
    <t>Projektor Benq MS535</t>
  </si>
  <si>
    <t>Power Audi Manta (głośnik)</t>
  </si>
  <si>
    <t>Office</t>
  </si>
  <si>
    <t>Ekspres Siemens</t>
  </si>
  <si>
    <t>Tablet Huwawei  Media Pad 3</t>
  </si>
  <si>
    <t>Monitor HP 24W</t>
  </si>
  <si>
    <t>Niszczarka Wallner HC 1601(Argo)</t>
  </si>
  <si>
    <t>Centrala telefoniczna SLICAN IPU-14.103 WM nr 7854</t>
  </si>
  <si>
    <t>APC Back- UPS ES 400 VA BE 400-CP</t>
  </si>
  <si>
    <t>Drukarka etykiet kodów kreskowych</t>
  </si>
  <si>
    <t>Zasilacz awaryjny UPS APC Back BE 850G2-IT 850VA (2 szt.)</t>
  </si>
  <si>
    <t>Pamięć przenośna USB Kingston</t>
  </si>
  <si>
    <t>Notebook</t>
  </si>
  <si>
    <t>Radiotelefon Motorola T62</t>
  </si>
  <si>
    <t>Smartfon Xiaomi Redmi Note 9 PRO 6 128 GB</t>
  </si>
  <si>
    <t>Telefon GSM CAT B26 czarny</t>
  </si>
  <si>
    <t>Smartfon Xiaomi Poco X3 6+ 128 GB grey</t>
  </si>
  <si>
    <t xml:space="preserve">Telefon Panasonic KX-TG 1611 PDH </t>
  </si>
  <si>
    <t>Laptop Lenovo I31115G4 8 GB 256GB 14" W10P</t>
  </si>
  <si>
    <t>Smartfon Xiaomi Redmi Note 10S 6+64 GB Onyx Gray 6+128GB</t>
  </si>
  <si>
    <t>Xiaomi 11 T 5G 8+128GB Play, Gray 864540057470064</t>
  </si>
  <si>
    <t>Xiaomi  Redmi Note11 S 5G 8+128, Black 861408062880300</t>
  </si>
  <si>
    <t>Xiaomi  Redmi Note11 S 5G 8+128, Black 861408062851129</t>
  </si>
  <si>
    <t>Xiaomi  Redmi 10, Blue 865861064552200</t>
  </si>
  <si>
    <t>Xiaomi  Redmi 10, Gray 865861062974448</t>
  </si>
  <si>
    <t>Xiaomi  Redmi 10, Gray 865861062994503</t>
  </si>
  <si>
    <t>Xiaomi  Redmi 10, White 860496060743365</t>
  </si>
  <si>
    <t>Modernizacja systemu telewizji dozorowej</t>
  </si>
  <si>
    <t>Przyczepa lekka</t>
  </si>
  <si>
    <t>NIEWIADÓW</t>
  </si>
  <si>
    <t>SWNB7500050018826</t>
  </si>
  <si>
    <t>ZDR X004</t>
  </si>
  <si>
    <t>Przyczepa</t>
  </si>
  <si>
    <t>31.01.2005</t>
  </si>
  <si>
    <t>bezterminowo</t>
  </si>
  <si>
    <t>535 kg</t>
  </si>
  <si>
    <t>Przyczepa rolnicza</t>
  </si>
  <si>
    <t>AUTOSAN</t>
  </si>
  <si>
    <t>ZDR P510</t>
  </si>
  <si>
    <t>02.02.1989</t>
  </si>
  <si>
    <t>05.04.2023</t>
  </si>
  <si>
    <t>6000 kg</t>
  </si>
  <si>
    <t>GUZ 040198</t>
  </si>
  <si>
    <t>ZDR P749</t>
  </si>
  <si>
    <t>02.07.2004</t>
  </si>
  <si>
    <t>08.04.2023</t>
  </si>
  <si>
    <t>4500 kg</t>
  </si>
  <si>
    <t>KOU 6643</t>
  </si>
  <si>
    <t>17.10.1996</t>
  </si>
  <si>
    <t>15.03.2023</t>
  </si>
  <si>
    <t>ZPC ŚWIDNIK</t>
  </si>
  <si>
    <t>SWN23605308021869</t>
  </si>
  <si>
    <t>ZDR Y325</t>
  </si>
  <si>
    <t>24.12.2008</t>
  </si>
  <si>
    <t>550 kg</t>
  </si>
  <si>
    <t>Ursus</t>
  </si>
  <si>
    <t>C1222</t>
  </si>
  <si>
    <t>ZDR C113</t>
  </si>
  <si>
    <t>Ciągnik</t>
  </si>
  <si>
    <t>10.10.1988</t>
  </si>
  <si>
    <t>16.02.223</t>
  </si>
  <si>
    <t>20000 kg</t>
  </si>
  <si>
    <t>C360</t>
  </si>
  <si>
    <t>ZDR C313</t>
  </si>
  <si>
    <t>21.01.1987</t>
  </si>
  <si>
    <t>15.12.2022</t>
  </si>
  <si>
    <t>10500 kg</t>
  </si>
  <si>
    <t>ZDR C380</t>
  </si>
  <si>
    <t>28.03.1977</t>
  </si>
  <si>
    <t>12.01.2023</t>
  </si>
  <si>
    <t>ZDR C048</t>
  </si>
  <si>
    <t>18.02.1987</t>
  </si>
  <si>
    <t>w remoncie</t>
  </si>
  <si>
    <t>ZDR C110</t>
  </si>
  <si>
    <t>18.04.1978</t>
  </si>
  <si>
    <t>17.01.2023</t>
  </si>
  <si>
    <t>Lublin</t>
  </si>
  <si>
    <t>SUL33244260080339</t>
  </si>
  <si>
    <t>ZDR 00102</t>
  </si>
  <si>
    <t>Samochód ciężarowy</t>
  </si>
  <si>
    <t>09.05.2006</t>
  </si>
  <si>
    <t>02.12.2022</t>
  </si>
  <si>
    <t>840 kg</t>
  </si>
  <si>
    <t>DAF</t>
  </si>
  <si>
    <t>TRUCKS</t>
  </si>
  <si>
    <t>XLRAE4SFFOL363474</t>
  </si>
  <si>
    <t>ZDR 17842</t>
  </si>
  <si>
    <t>05.08.2011</t>
  </si>
  <si>
    <t>5000 kg</t>
  </si>
  <si>
    <t>FA 55</t>
  </si>
  <si>
    <t>XLRAE55GFOL359845</t>
  </si>
  <si>
    <t>ZDR 13985</t>
  </si>
  <si>
    <t>26.07.2010</t>
  </si>
  <si>
    <t>20.07.2023</t>
  </si>
  <si>
    <t>Zetor</t>
  </si>
  <si>
    <t>F135</t>
  </si>
  <si>
    <t>000F5G4L41NK01316</t>
  </si>
  <si>
    <t>ZDR 70EC</t>
  </si>
  <si>
    <t>13.12.2011</t>
  </si>
  <si>
    <t>19.12.2022</t>
  </si>
  <si>
    <t>MAJOR 80</t>
  </si>
  <si>
    <t>000A3K4J31SU02534</t>
  </si>
  <si>
    <t>ZDR 81MG</t>
  </si>
  <si>
    <t>Ciągnik rolniczy</t>
  </si>
  <si>
    <t>16.12.2014</t>
  </si>
  <si>
    <t>30.12.2022</t>
  </si>
  <si>
    <t>Fiat</t>
  </si>
  <si>
    <t>DUCATO</t>
  </si>
  <si>
    <t>ZFA25000002965952</t>
  </si>
  <si>
    <t>ZDR 30020</t>
  </si>
  <si>
    <t>29.10.2015</t>
  </si>
  <si>
    <t>03.11.2023</t>
  </si>
  <si>
    <t>Przyczepa PRONAR</t>
  </si>
  <si>
    <t>T653/2</t>
  </si>
  <si>
    <t>SZB6532XXK1X09788</t>
  </si>
  <si>
    <t>ZDR XF44</t>
  </si>
  <si>
    <t>Przyczepa ciężarowa rolnicza</t>
  </si>
  <si>
    <t>29.01.2019</t>
  </si>
  <si>
    <t>05.01.2023</t>
  </si>
  <si>
    <t>6070 kg</t>
  </si>
  <si>
    <t xml:space="preserve">PEUGEOT </t>
  </si>
  <si>
    <t>BOXER</t>
  </si>
  <si>
    <t>VF3YD3MHU12J36024</t>
  </si>
  <si>
    <t>ZDR 40260</t>
  </si>
  <si>
    <t>10.01.2019</t>
  </si>
  <si>
    <t>1161 kg</t>
  </si>
  <si>
    <t>URSUS C355</t>
  </si>
  <si>
    <t>ZDR C724</t>
  </si>
  <si>
    <t>28.01.1976</t>
  </si>
  <si>
    <t>04.01.2023</t>
  </si>
  <si>
    <t xml:space="preserve">Ford </t>
  </si>
  <si>
    <t>FOKUS</t>
  </si>
  <si>
    <t>WF0NXXGCDN1J56498</t>
  </si>
  <si>
    <t>ZDR 20878</t>
  </si>
  <si>
    <t>Samochód osobowy</t>
  </si>
  <si>
    <t>22.03.2001</t>
  </si>
  <si>
    <t>04.11.2023</t>
  </si>
  <si>
    <t>451 kg</t>
  </si>
  <si>
    <t>ZETOR</t>
  </si>
  <si>
    <t>TKBACU3LT33XK0821</t>
  </si>
  <si>
    <t>ZDR 12EN</t>
  </si>
  <si>
    <t>27.04.2020</t>
  </si>
  <si>
    <t>27.04.2023</t>
  </si>
  <si>
    <t>730 kg</t>
  </si>
  <si>
    <t>HTS</t>
  </si>
  <si>
    <t>FBK11</t>
  </si>
  <si>
    <t>10000 kg</t>
  </si>
  <si>
    <t>Renault</t>
  </si>
  <si>
    <t>Kangoo</t>
  </si>
  <si>
    <t>VF1KWQ1B545881773</t>
  </si>
  <si>
    <t>ZDR 48676</t>
  </si>
  <si>
    <t>14.09.2011</t>
  </si>
  <si>
    <t>519 kg</t>
  </si>
  <si>
    <t xml:space="preserve">Citroen </t>
  </si>
  <si>
    <t>Jumper</t>
  </si>
  <si>
    <t>VF7YCBNFC12P89902</t>
  </si>
  <si>
    <t>ZDR 47870</t>
  </si>
  <si>
    <t>23.12.2023</t>
  </si>
  <si>
    <t>1195 kg</t>
  </si>
  <si>
    <t>750 kg</t>
  </si>
  <si>
    <t>8700 kg</t>
  </si>
  <si>
    <t>14.01.2023</t>
  </si>
  <si>
    <t>13.01.2024</t>
  </si>
  <si>
    <t>6340 kg</t>
  </si>
  <si>
    <t>6200 kg</t>
  </si>
  <si>
    <t>575 kg</t>
  </si>
  <si>
    <t>6665 MTG</t>
  </si>
  <si>
    <t>2955 kg</t>
  </si>
  <si>
    <t>1457 MTG</t>
  </si>
  <si>
    <t>867 MTG</t>
  </si>
  <si>
    <t>3760 MTG</t>
  </si>
  <si>
    <t>2536 MTG</t>
  </si>
  <si>
    <t>2900 kg</t>
  </si>
  <si>
    <t>295316 KM</t>
  </si>
  <si>
    <t>11990 kg</t>
  </si>
  <si>
    <t xml:space="preserve">197763 KM   </t>
  </si>
  <si>
    <t>15000 kg</t>
  </si>
  <si>
    <t>71247 KM</t>
  </si>
  <si>
    <t>8000 kg</t>
  </si>
  <si>
    <t>10392 MTG</t>
  </si>
  <si>
    <t>5457 MTG</t>
  </si>
  <si>
    <t>3500 kg</t>
  </si>
  <si>
    <t>142413 KM</t>
  </si>
  <si>
    <t>8120 kg</t>
  </si>
  <si>
    <t>83146 KM</t>
  </si>
  <si>
    <t>2680 kg</t>
  </si>
  <si>
    <t>442 MTG</t>
  </si>
  <si>
    <t>1695 kg</t>
  </si>
  <si>
    <t>34780 KM</t>
  </si>
  <si>
    <t>15.05.2023</t>
  </si>
  <si>
    <t>4300 kg</t>
  </si>
  <si>
    <t>1616 MTG</t>
  </si>
  <si>
    <t>241720 KM</t>
  </si>
  <si>
    <t>22467 KM</t>
  </si>
  <si>
    <t>Rozsiewacz nawozu T 130</t>
  </si>
  <si>
    <t>SZB1300XX91X00051</t>
  </si>
  <si>
    <t>2 520 kg</t>
  </si>
  <si>
    <t>Rozsiewacz nawozu RCW 25</t>
  </si>
  <si>
    <t>2 670 kg</t>
  </si>
  <si>
    <t>Kosiarka sam. VIKING</t>
  </si>
  <si>
    <t>STIHL</t>
  </si>
  <si>
    <t>Kosiarka sam. GUTBROD</t>
  </si>
  <si>
    <t>Zagęszczarka GX 160</t>
  </si>
  <si>
    <t>HONDA</t>
  </si>
  <si>
    <t>Przecinarka do betonu</t>
  </si>
  <si>
    <t>Agregat prądotwórczy</t>
  </si>
  <si>
    <t>Dmuchawa plecakowa</t>
  </si>
  <si>
    <t>1,1 kw</t>
  </si>
  <si>
    <t>Młot HEX 1700W</t>
  </si>
  <si>
    <t>3,0kw</t>
  </si>
  <si>
    <t>Kosa spalinowa</t>
  </si>
  <si>
    <t>Fs-410C</t>
  </si>
  <si>
    <t>Nożyce do żywopłotu</t>
  </si>
  <si>
    <t>HL95k</t>
  </si>
  <si>
    <t>Hydrofor FAWORYT 8A</t>
  </si>
  <si>
    <t>Kosiarka samojezdna wraz z urządzeniem tnącym (Husqvarna Combi 103)</t>
  </si>
  <si>
    <t>RIDER316T AWD</t>
  </si>
  <si>
    <t>HUSQVARNA</t>
  </si>
  <si>
    <t>Frez do pni Weibang WBSG 13H</t>
  </si>
  <si>
    <t>Kosiarka bijakowa MB 200 LW profi</t>
  </si>
  <si>
    <t>Rębak do gałęzi BX 62 RS</t>
  </si>
  <si>
    <t>Kosiarka M46-110R</t>
  </si>
  <si>
    <t>Pilarka spalinowa STIHL MS 261-C</t>
  </si>
  <si>
    <t>Spawarka inwektorowa Atayer citywork 160</t>
  </si>
  <si>
    <t>Dmuchawa spalinowa BR 450</t>
  </si>
  <si>
    <t>Kosa spalinowa FS 410-C</t>
  </si>
  <si>
    <t>Podkrzesywarka HT 133</t>
  </si>
  <si>
    <t>Nożyce do żywopłotu HL 94</t>
  </si>
  <si>
    <t>Pilarka spalinowa MS 261-C</t>
  </si>
  <si>
    <t>Piła szablasta 1100 W GSA 1100 e Bosch</t>
  </si>
  <si>
    <t>BOSCH</t>
  </si>
  <si>
    <t>Półautomat spawalniczy PSIF 141/1</t>
  </si>
  <si>
    <t>Motopompa Pompa spalinowa szlamowa wody</t>
  </si>
  <si>
    <t>Pilarka spalinowa ms 462 C</t>
  </si>
  <si>
    <t>Kosiarka oleo-mac OM 92/16KH</t>
  </si>
  <si>
    <t>Kosa spalinowa Stihl FS 410</t>
  </si>
  <si>
    <t>FH3001R</t>
  </si>
  <si>
    <t>Prostownik do ładowania akumulatorów żelowych</t>
  </si>
  <si>
    <t>Kosiarka rotacyjna zawieszana</t>
  </si>
  <si>
    <t>Z-069</t>
  </si>
  <si>
    <t>WIRAX</t>
  </si>
  <si>
    <t>Mieszarka elektryczna</t>
  </si>
  <si>
    <t>Laser krzyżowy</t>
  </si>
  <si>
    <t>Tester akumulatorów</t>
  </si>
  <si>
    <t>Słupek zraszający z podstawą</t>
  </si>
  <si>
    <t>Stopa betonowa</t>
  </si>
  <si>
    <t>1948-B</t>
  </si>
  <si>
    <t>Słupek retro</t>
  </si>
  <si>
    <t>Odkurzacz spalinowy</t>
  </si>
  <si>
    <t>SH 86</t>
  </si>
  <si>
    <t>Kosiarka samojezdna OLEO-MAC</t>
  </si>
  <si>
    <t>AJ11563</t>
  </si>
  <si>
    <t>Lemiesz ekonomiczny PU 22000E Pronar</t>
  </si>
  <si>
    <t>XX0031</t>
  </si>
  <si>
    <t>Pilarka MS 151 TC-E</t>
  </si>
  <si>
    <t>Odkurzacz warsztatowy 1500W</t>
  </si>
  <si>
    <t>Młot wyburzeniowy 1700 W</t>
  </si>
  <si>
    <t>Bruzdownica 1320 W</t>
  </si>
  <si>
    <t>Generator prądu SIG</t>
  </si>
  <si>
    <t>Kompresor BD 160/2A</t>
  </si>
  <si>
    <t>Agregat malarski DEDRA</t>
  </si>
  <si>
    <t>Przecinarka spalinowa TS 420</t>
  </si>
  <si>
    <t>Kosiarka trawnikowa</t>
  </si>
  <si>
    <t>Piaskarka komunalna Kłos</t>
  </si>
  <si>
    <t>N 021/1</t>
  </si>
  <si>
    <t>400 kg</t>
  </si>
  <si>
    <t>Pług prosty komunalny 2,6 m</t>
  </si>
  <si>
    <t>Świder glebowy Cedrus 51,7 cm z wiertłem 200 mm</t>
  </si>
  <si>
    <t xml:space="preserve">Kosa spalinowa </t>
  </si>
  <si>
    <t>FS 410-C</t>
  </si>
  <si>
    <t>Nożyce do żywopłotu na wysięgniku</t>
  </si>
  <si>
    <t>HL941</t>
  </si>
  <si>
    <t>BR450</t>
  </si>
  <si>
    <t>Pilarka spalinowa</t>
  </si>
  <si>
    <t>MS 462-C</t>
  </si>
  <si>
    <t>Hydramet czerpak materiałów sypkich</t>
  </si>
  <si>
    <t>Tuz przedni 3T</t>
  </si>
  <si>
    <t>są objęte gwarancją i są serwisowane</t>
  </si>
  <si>
    <t>PRZEDSZKOLE PRZY UL. CHROBREGO 4 A</t>
  </si>
  <si>
    <t>PLACÓWKA OŚWIATOWA - PRZEDSZKOLE</t>
  </si>
  <si>
    <t>PRZEDSZKOLE PRZY UL. OBR. WESTERPLATTE 49</t>
  </si>
  <si>
    <t>GASNICE - 4, HYDRANTY - 4</t>
  </si>
  <si>
    <t>UL CHROBREGO 4 A</t>
  </si>
  <si>
    <t>CEGŁA NA ZAPRAWIECEMEMNTOWEJ</t>
  </si>
  <si>
    <t>ŻELBETOWE MONOLITYCZNE</t>
  </si>
  <si>
    <t>ŻELBETOWY, PŁYTY KORYTKOWE, PAPA NA LEPIKU</t>
  </si>
  <si>
    <t>GASNICE - 5, KRATY W OKNACH MAGAZYNU ART.. SPOŻYWCZYCH, ELEKTRONICZNA OCHRONA OBIEKTU</t>
  </si>
  <si>
    <t>OBR. WESTERPLATTE 49</t>
  </si>
  <si>
    <t>CEGŁA NA ZAPRAWIE CEMENTOWEJ</t>
  </si>
  <si>
    <t>ŻELBETOWY</t>
  </si>
  <si>
    <t>Modernizacja sali, łazienki i korytarza koszt 280.000,00 zł.</t>
  </si>
  <si>
    <t>Modernizacja sali i korytarza na I piętrze koszt 231.000,00 zł.</t>
  </si>
  <si>
    <t>ZESTAW KOMPUTEROWY DELL VOSTRO</t>
  </si>
  <si>
    <t>DELL NOTEBOOK 3793</t>
  </si>
  <si>
    <t>LAPTOP 15,6 HP 255 G7</t>
  </si>
  <si>
    <t>LAPTOP DELL INSPIRION 3593</t>
  </si>
  <si>
    <t>LAPTOP HP 250 Gt</t>
  </si>
  <si>
    <t>LAPTOP ASUS EXPORTBOOK</t>
  </si>
  <si>
    <t>PATELNIA ELEKRTYCZNA</t>
  </si>
  <si>
    <t>000,PE-040Nx</t>
  </si>
  <si>
    <t>9 KW</t>
  </si>
  <si>
    <t>KROMET</t>
  </si>
  <si>
    <t>KSEROKOPIARKA - URZĄDZENIE XEROX VERSALINK B7025</t>
  </si>
  <si>
    <t>CHROBREGO 4 A</t>
  </si>
  <si>
    <t>PODŁOGA INTERAKTYWNA FUN FLOOR EDU</t>
  </si>
  <si>
    <t>PODŁOGA INETAKTYWNA FUN FLOOR EDU</t>
  </si>
  <si>
    <t>KOSIARKA HIGHLINE 51.8 SP-A</t>
  </si>
  <si>
    <t>HIGLINE</t>
  </si>
  <si>
    <t>URZĄDZENIE XEROX B1025V-UR</t>
  </si>
  <si>
    <t>MONITOR AVTEK TOUCHSCREEN 5 LITE 55'(INTERAKTYWNY)</t>
  </si>
  <si>
    <t>KOSIARKA SPALINOWA AL.-KO</t>
  </si>
  <si>
    <t>URZĄDZENIE XEROX B 1025</t>
  </si>
  <si>
    <t>MONITOR INTERAKTYWNY AVTEK TOUCH SCREEN 5 LITE</t>
  </si>
  <si>
    <t>MONITOR INTERAKTYWNY TOUCHSCREEN 5 CONNECT+55</t>
  </si>
  <si>
    <t>WYCINARKA - PLOTER BROTHER SDX 1200</t>
  </si>
  <si>
    <t>WYCINARKA - PLOTER BROTHER SDX1200</t>
  </si>
  <si>
    <t>KWARCOWY GENERATOR OZONU</t>
  </si>
  <si>
    <t>KWARCOWY GENERATOR OZONY</t>
  </si>
  <si>
    <t>KOSIARKA SPALINOWA RYOBI RLM 46175Y</t>
  </si>
  <si>
    <t>URZĄDZENIE XEROX VERSALINK B7025</t>
  </si>
  <si>
    <t>MONITOR INTERAKTYWNY AVTEK TOUCHSCREEN 5 LITE 55</t>
  </si>
  <si>
    <t>MONITOR AVTEK TOUCHCREEN 5 CINNET + 55</t>
  </si>
  <si>
    <t>WILK DO MIELENIA MIĘSA</t>
  </si>
  <si>
    <t xml:space="preserve">OBIERACZKA DO ZIEMNIAKOW </t>
  </si>
  <si>
    <t>PATELNIA GAZOWA</t>
  </si>
  <si>
    <t>KOCIOŁ WARZELNY</t>
  </si>
  <si>
    <t>URZĄDZENIE CANON (KSEROKOPIARKA) RUNNER C3226I</t>
  </si>
  <si>
    <t>URZĄDZENIE CANON I-SENSYS X C1333I (KSEROKOPIARKA)</t>
  </si>
  <si>
    <t>SAMSUNG GALAXY A 53 (TEL. KOMÓRKOWY)</t>
  </si>
  <si>
    <t>instalacja fotowoltaiczna o wartości 114.020,23 zł</t>
  </si>
  <si>
    <t>instalacja fotowoltaiczna o wartości 61.664,00 zł</t>
  </si>
  <si>
    <t>Przedszkole, ul. B. Chrobrego 4a, 78-500 Drawsko Pom.</t>
  </si>
  <si>
    <t>Przedszkole, ul. Obr. Westerplatte 49, 78-500 Drawsko Pom.</t>
  </si>
  <si>
    <t>Wykaz sprzętu elektronicznego stacjonarnego (do 5 lat) rok 2018 i młodszy</t>
  </si>
  <si>
    <t>Wykaz sprzętu elektronicznego przenośnego (do 5 lat) rok 2018 i młodszy</t>
  </si>
  <si>
    <t>Wykaz monitoringu wizyjnego (do 5 lat) rok 2018 i młodszy</t>
  </si>
  <si>
    <t>31.01.2024</t>
  </si>
  <si>
    <t>30.01.2025</t>
  </si>
  <si>
    <t>14.01.2024</t>
  </si>
  <si>
    <t>13.01.2025</t>
  </si>
  <si>
    <t>05.07.2023</t>
  </si>
  <si>
    <t>04.07.2024</t>
  </si>
  <si>
    <t>30.12.2023</t>
  </si>
  <si>
    <t>29.12.2024</t>
  </si>
  <si>
    <t>14.05.2024</t>
  </si>
  <si>
    <t>09.09.2023</t>
  </si>
  <si>
    <t>08.09.2024</t>
  </si>
  <si>
    <t>04.06.2023</t>
  </si>
  <si>
    <t>03.06.2024</t>
  </si>
  <si>
    <t>27.06.2023</t>
  </si>
  <si>
    <t>26.06.2024</t>
  </si>
  <si>
    <t>09.05.2023</t>
  </si>
  <si>
    <t>08.05.2024</t>
  </si>
  <si>
    <t>05.08.2023</t>
  </si>
  <si>
    <t>04.08.2024</t>
  </si>
  <si>
    <t>27.07.2023</t>
  </si>
  <si>
    <t>26.07.2024</t>
  </si>
  <si>
    <t>13.12.2023</t>
  </si>
  <si>
    <t>12.12.2024</t>
  </si>
  <si>
    <t>16.12.2023</t>
  </si>
  <si>
    <t>15.12.2024</t>
  </si>
  <si>
    <t>29.10.2023</t>
  </si>
  <si>
    <t>28.10.2024</t>
  </si>
  <si>
    <t>29.01.2024</t>
  </si>
  <si>
    <t>28.01.2025</t>
  </si>
  <si>
    <t>19.12.2023</t>
  </si>
  <si>
    <t>18.12.2024</t>
  </si>
  <si>
    <t>19.02.2024</t>
  </si>
  <si>
    <t>18.02.2025</t>
  </si>
  <si>
    <t>16.05.2023</t>
  </si>
  <si>
    <t>15.05.2024</t>
  </si>
  <si>
    <t>07.05.2023</t>
  </si>
  <si>
    <t>06.05.2024</t>
  </si>
  <si>
    <t>07.01.2024</t>
  </si>
  <si>
    <t>06.01.2025</t>
  </si>
  <si>
    <t>17.03.2024</t>
  </si>
  <si>
    <t>16.03.2025</t>
  </si>
  <si>
    <t>11.01.2024</t>
  </si>
  <si>
    <t>10.01.2025</t>
  </si>
  <si>
    <t>Miejskie punkty elektrośmieci - 2 szt.x 21512,70= 43025,40</t>
  </si>
  <si>
    <t>1)działka gruntowa nr 227/1 obręb nr 11 miasta Drawsko Pomorskie (skwer przy ul. Jagiellońskiej)
2)działka gruntowa nr 369/1 obręb nr 11 miasta Drawsko Pomorskie (przy Ośrodku Kultury w Drawsku Pomorskim),</t>
  </si>
  <si>
    <t>Głowacz</t>
  </si>
  <si>
    <t>G3</t>
  </si>
  <si>
    <t>SZNG30000MR001130</t>
  </si>
  <si>
    <t>ZDRXS20</t>
  </si>
  <si>
    <t>Przyczepa ciężarowa</t>
  </si>
  <si>
    <t>10.03.2022</t>
  </si>
  <si>
    <t>Szkoła</t>
  </si>
  <si>
    <t>budynk dydaktyczny z salą gimnastyczną</t>
  </si>
  <si>
    <t>Stołówka</t>
  </si>
  <si>
    <t>dożywianie</t>
  </si>
  <si>
    <t>przebudowa 2010</t>
  </si>
  <si>
    <t>hydrant 2 szt, gaśnice ABC 6 szt, czuniki ruchu 7szt, całodobowa ochrona ,,Szabel", alarm, kraty na oknach, monitoring</t>
  </si>
  <si>
    <t>żelbet - cegła</t>
  </si>
  <si>
    <t>żelbet</t>
  </si>
  <si>
    <t>konstrukcja żelbet, blacha</t>
  </si>
  <si>
    <t>gaśnice 4 szt, czujniki ruchu 8 szt, czujniki zbicia szkła 4 szt, całodobowa ochrona Szabel, alarm</t>
  </si>
  <si>
    <t>konstrukcja żelbet, papa</t>
  </si>
  <si>
    <t>termodernizacja budynku w 2007 r. Poniesione nakłady 249 619, 98 zł</t>
  </si>
  <si>
    <t>dobra</t>
  </si>
  <si>
    <t>Urządzenie wielofunkcyjne Canon Maxify</t>
  </si>
  <si>
    <t>Drukarka Brother DCP-T310</t>
  </si>
  <si>
    <t>Komputer Dell Vostro 3670Mt</t>
  </si>
  <si>
    <t>Projektor Epson EB-530 AT</t>
  </si>
  <si>
    <t>Wielofunkcyjny zestaw nagłośnienia 500 W</t>
  </si>
  <si>
    <t xml:space="preserve"> MAC tablica ceramiczna 86 AT</t>
  </si>
  <si>
    <t>MAC tablica ceramiczna 86 AT</t>
  </si>
  <si>
    <t>Komputer Dell VOSTRO 470 MT, zasilacz awaryjny UPS APC Black 500, Monitor BENQ</t>
  </si>
  <si>
    <t>Interaktywna podłoga</t>
  </si>
  <si>
    <t>MAC monitor Android 65''</t>
  </si>
  <si>
    <t>Urządzenie wielofunkcyjne EPSON WF-C5790DWF</t>
  </si>
  <si>
    <t>Kenwood Robot Planetarny KVL6430S</t>
  </si>
  <si>
    <t>Komputer Lenovo AIO A 340-24IWL - 7 szt.</t>
  </si>
  <si>
    <t>Monitor interaktywny Avtek Touch Screen 6 Connect 75</t>
  </si>
  <si>
    <t>Monitor interaktywny Avtek Touch Screen 6 Connect 65</t>
  </si>
  <si>
    <t>Projektor Optoma HD35UST</t>
  </si>
  <si>
    <t>Drukarka Flashforge Adventurer 4</t>
  </si>
  <si>
    <t>Zestaw FORBOT Mistrz Arduino</t>
  </si>
  <si>
    <t>Sony DSC-RX100 MIII</t>
  </si>
  <si>
    <t>telewizor Samsung LED UE65TU7022 UHD HDR 10+@TV</t>
  </si>
  <si>
    <t>Komputer Lenovo AIO A340-24IWL</t>
  </si>
  <si>
    <t>Monitor interaktywny Avtek TouchScreen 7 Lite 75 - 2 szt.</t>
  </si>
  <si>
    <t>Słuchawki nauszne oraz stojaki</t>
  </si>
  <si>
    <t>Monitor Lenovo thinkbook 14 G2</t>
  </si>
  <si>
    <t>Monitor IIYAMA 27</t>
  </si>
  <si>
    <t>Drukarka wielofunkcyjna EPSON Work Force Pro</t>
  </si>
  <si>
    <t>Laptop HP 15-dw3001nw</t>
  </si>
  <si>
    <t>Bezprzewodowy zestaw audio SARAMONIC Blink500 B1</t>
  </si>
  <si>
    <t>Nootebook Dell inspiron 3793</t>
  </si>
  <si>
    <t>Radioodtwarzacz Philips AZ 700T z Bluetooth</t>
  </si>
  <si>
    <t>Radioodtwarzacz Philips AZ 780 Black USB MP 3 CD</t>
  </si>
  <si>
    <t>Laptop Acer B114 AMD Dual core A4 - 2 szt.</t>
  </si>
  <si>
    <t>Nootebook Dell Vostro 3590</t>
  </si>
  <si>
    <t>Laptop Dell Vostro 3590 i3/8GB RAM/256GB SSD/DVD/Win10 Pro Edu - 4 szt.</t>
  </si>
  <si>
    <t>Laptop Dell Vostro 3590 i5-102110U/8GB RAM 256 GB SSD/DVD/Win10 Pro Edu - 4 szt.</t>
  </si>
  <si>
    <t>Notebook Toshiba C50-E - 7 szt.</t>
  </si>
  <si>
    <t>Kamera IP 2Mpx bcs-TIO3201IR-E_v (2.8mm) BCS  6 szt. Wewnątrz oraz 6 szt. Na zewnątrz</t>
  </si>
  <si>
    <t>Nętno dz. nr 148/1, 78-500 Drawsko Pom.</t>
  </si>
  <si>
    <t>ROK</t>
  </si>
  <si>
    <t>Wysokość odszkodowania</t>
  </si>
  <si>
    <t>Rezerwa</t>
  </si>
  <si>
    <t>OC zarządcy dróg</t>
  </si>
  <si>
    <t>RAZEM całość</t>
  </si>
  <si>
    <t>szyby</t>
  </si>
  <si>
    <t>kradzież</t>
  </si>
  <si>
    <t>Ryzyko, opis szkody</t>
  </si>
  <si>
    <t>Mienie od ognia: Uszkodzenie słupa z lampą solarną wskutek silnych wiatrów (orkan Nadia)</t>
  </si>
  <si>
    <t>OC zarządcy dróg: Uszkodzenie pojazdu wskutek uderzenia kamieniem spod przyrządu tnącego podczas koszenia trawy</t>
  </si>
  <si>
    <t>Mienie od ognia: Uszkodzenie ogrodzenia wskutek uderzenia przez drzewo powalone podczas silnej wichury</t>
  </si>
  <si>
    <t>Mienie od ognia: dewastacja</t>
  </si>
  <si>
    <t>Mienie od ognia: Zalanie ścian i sufitu w jednym pomieszczeniu biurowym oraz na klatce schodowej wskutek awarii podgrzewacza wody</t>
  </si>
  <si>
    <t>OC: zniszczenia na cmentarzu w skutek przewrócenia się spróchniałego drzewa; 8 szkód</t>
  </si>
  <si>
    <t>Mienie od ognia: Zalanie pomieszczeń szkolnych wskutek awarii wężyka wody w umywalce.</t>
  </si>
  <si>
    <t>OC zarządcy dróg: Uszkodzenie pojazdu na drodze wskutek uderzenia przez spróchniałe drzewo</t>
  </si>
  <si>
    <t>Mienie od ognia: Uszkodzenie płyty nagrobnej wykonanej z piaskowca wskutek wandalizmu dokonanego przez nieznanych sprawców</t>
  </si>
  <si>
    <t>Mienie od ognia:Uszkodzenie drzwi wejściowych oraz gabloty informacyjnej na budynku (zbita szyba) wskutek wandalizmu dokonanego przez nieznanych sprawców</t>
  </si>
  <si>
    <t>OC: Uszkodzenie nagrobka podczas prac związanych z pielęgnacyjnym cięciem zieleni na terenie cmentarza.</t>
  </si>
  <si>
    <t>na dachu budynku szkoły, serwisowane i na gwarancji</t>
  </si>
  <si>
    <t>Budynek szkolny</t>
  </si>
  <si>
    <t>Tak</t>
  </si>
  <si>
    <t>Nie</t>
  </si>
  <si>
    <t>Gaśnice, Ochrona SZABEL</t>
  </si>
  <si>
    <t>Beton</t>
  </si>
  <si>
    <t>drewno i stal</t>
  </si>
  <si>
    <t>drewno, papa blacha</t>
  </si>
  <si>
    <t xml:space="preserve">2009- kuchnia i stołówka, 2012- remont kapitalny sekretariatu i dwóch sal lek. ,2013remont kapitalny dwóch sal lek.,2014-remont sali lekcyjnej, od 2013 - stponiowy remont korytarza szkolnego, 2016 remont kapitalny Sali gimnastycznej, 2019 r. kapitalny  remont Sali lekcyjnej nr 10, remont korytarza na I piętrze, remont szatni szkolnej. 2020 - remont dwóch sal lek., remont 1/2 korytarza I piętro, remont kotłowni </t>
  </si>
  <si>
    <t>zabudowy- 844, użytkowa- 1567, kubatura-5444</t>
  </si>
  <si>
    <t>Częściowo</t>
  </si>
  <si>
    <t>Tablica interaktywna My Board Black 90"</t>
  </si>
  <si>
    <t>Projektor Optoma W319 UST</t>
  </si>
  <si>
    <t>Głosnik do tablicy Saundbar 2,0ch</t>
  </si>
  <si>
    <t>Komputer Lenovo AIOA340-24IWL</t>
  </si>
  <si>
    <t>Telewizor LG LED 49UK</t>
  </si>
  <si>
    <t>Monitor interaktywny insGRAF DIGITAL 75"</t>
  </si>
  <si>
    <t>Magiczny dywan-pakiety</t>
  </si>
  <si>
    <t>Magiczny dywan-urządzenie</t>
  </si>
  <si>
    <t>Komputer DELL OPTIPIEX 7020 MT</t>
  </si>
  <si>
    <t>Monitor II YAMA X2483HSU</t>
  </si>
  <si>
    <t>Monitor interaktywny Avtek TouchScreen 6 Connect 86"</t>
  </si>
  <si>
    <t>Serwer plików</t>
  </si>
  <si>
    <t>Dysk serwerowy</t>
  </si>
  <si>
    <t>Mikroskop Delta Optical Genetic Trino</t>
  </si>
  <si>
    <t>Robot Photon EDU</t>
  </si>
  <si>
    <t>Zestaw: Robot Photon EDU + tablet 10"</t>
  </si>
  <si>
    <t>Zestaw: Robot Photon EDU + tablet 7"</t>
  </si>
  <si>
    <t>Laptop Dell Vostro 3590 Zdalna Szkoła</t>
  </si>
  <si>
    <t>Laptop Dell Vostro 3590 15-10210U Zdalna Szkoła</t>
  </si>
  <si>
    <t>Drukarka laserowa HP LJ P1006</t>
  </si>
  <si>
    <t>Magiczna ściana - projektor</t>
  </si>
  <si>
    <t>Magiczna ściana - komputer</t>
  </si>
  <si>
    <t>Urządzenie wielofunkcyjne BROTHER DCP-L2512D (Drukarka)</t>
  </si>
  <si>
    <t>Monitor zakrzywiony Iiyama 27"</t>
  </si>
  <si>
    <t>Laptop LENOVO 20U10012PB Think Pad L14 14"</t>
  </si>
  <si>
    <t>Stacja dokująca LENOVO THINK PAD Basic Docking Station NO LOCK</t>
  </si>
  <si>
    <t xml:space="preserve">Tablet LENOVO M7 3GEN TB-7306F WIFI 7"  </t>
  </si>
  <si>
    <t>Drukarka wielofunkcyjna EPSON WorkForce Pro WF-C878RDTWFC</t>
  </si>
  <si>
    <t>Laptop (Laboratorium Przyszłości)</t>
  </si>
  <si>
    <t>Zestaw drukarka 3D + Sygnis Edu Lab 3D pakiet podstawowy  Laboratorium Przyszłości</t>
  </si>
  <si>
    <t>Zestaw okulary 3D + kostka ClassVR rzeczywistość mieszana</t>
  </si>
  <si>
    <t>Urządzenie wielofunkcyjne BROTHER (Drukarka)</t>
  </si>
  <si>
    <t>GeniBot - robor z akcesoriami</t>
  </si>
  <si>
    <t>Laptop Think Pad Lenovo</t>
  </si>
  <si>
    <t>Stacja dokująca LENOVO THINK PAD</t>
  </si>
  <si>
    <t>UPS-APC BACK</t>
  </si>
  <si>
    <t>MONITOR LED iiyama 27"</t>
  </si>
  <si>
    <t>Monitoring szkolny</t>
  </si>
  <si>
    <t xml:space="preserve">Transporter </t>
  </si>
  <si>
    <t>WV2ZZZ70ZTH035775</t>
  </si>
  <si>
    <t>ZDR00460</t>
  </si>
  <si>
    <t>2,4 D</t>
  </si>
  <si>
    <t>19.01.2006</t>
  </si>
  <si>
    <t>04.02.2020</t>
  </si>
  <si>
    <t xml:space="preserve">Volkswagen </t>
  </si>
  <si>
    <t>Zamwk centralny</t>
  </si>
  <si>
    <t>Panele fotowoltaiczne o wartości 83769,96 zł</t>
  </si>
  <si>
    <t>dostawczy</t>
  </si>
  <si>
    <t>27.05.2023</t>
  </si>
  <si>
    <t>26.05.2024</t>
  </si>
  <si>
    <t>Szkody komunikacyjne</t>
  </si>
  <si>
    <t>autocasco</t>
  </si>
  <si>
    <t>Szkody NNW członków OSP</t>
  </si>
  <si>
    <t>NNW uszkodzenie ciała</t>
  </si>
  <si>
    <t>wolnobieżny</t>
  </si>
  <si>
    <t>oc komunikacyjne</t>
  </si>
  <si>
    <t>wyposażenie placu zabaw</t>
  </si>
  <si>
    <t>Laptop X1 CARBON</t>
  </si>
  <si>
    <t xml:space="preserve">Kamera monitoringu </t>
  </si>
  <si>
    <t xml:space="preserve">Patelnia elektryczna uchylna poj. 80 l </t>
  </si>
  <si>
    <t>Maszyna do wycinania papieru Ploter BROTHER CM300</t>
  </si>
  <si>
    <t>Automat szorująco zbierający AS 5160T</t>
  </si>
  <si>
    <t>generalny remont będzie w połowie 2023 2023</t>
  </si>
  <si>
    <t>budynek przeznaczony do sprzedaży</t>
  </si>
  <si>
    <t>b. dobry</t>
  </si>
  <si>
    <t>do sprzedaży</t>
  </si>
  <si>
    <t>Cmentarze Gminne: Drawsko Pomorskie ul. 11 Pułku Piechoty, Suliszewo, Linowo, Rydzewo, Łabędzie, Ostrowice, Dołgie, Nętno</t>
  </si>
  <si>
    <t>Tabela nr 6 - Wykaz maszyn drogowych</t>
  </si>
  <si>
    <t>stalowa wzmocniona rama</t>
  </si>
  <si>
    <t>ściany zbudowane z płyty obornickiej wypełnionej pianką</t>
  </si>
  <si>
    <t>płyta obornicka pokryta podbitką metalu ocynkowanego PCV</t>
  </si>
  <si>
    <t>stan techniczny dobry</t>
  </si>
  <si>
    <t>budynek  parterowy</t>
  </si>
  <si>
    <t>Smartfon Samsung SM-M236 Galaxy M23 5G 4+128GB Green</t>
  </si>
  <si>
    <t>wartość rynkowa</t>
  </si>
  <si>
    <t>Niszczarka Fellowes Automax 100M</t>
  </si>
  <si>
    <t>Konica Minolta bizhub C351 poleasingowa-drukarki  (2 szt.)</t>
  </si>
  <si>
    <t>Pilarka spalinowa MS 261 C</t>
  </si>
  <si>
    <t>MS 261 C</t>
  </si>
  <si>
    <t xml:space="preserve">NIE </t>
  </si>
  <si>
    <t>Kosa FS 411C-EM</t>
  </si>
  <si>
    <t>FS 411C-EM</t>
  </si>
  <si>
    <t>Kosa FS 461C-EM</t>
  </si>
  <si>
    <t>FS 461C-EM</t>
  </si>
  <si>
    <t>BR 450</t>
  </si>
  <si>
    <t>Dmuchawa spalinowa BR 200</t>
  </si>
  <si>
    <t>BR 200</t>
  </si>
  <si>
    <t>Młot udarowy sds max 1250 w</t>
  </si>
  <si>
    <t>1250 w</t>
  </si>
  <si>
    <t>Maszyna z łożyskami tocz. 1000mm pr</t>
  </si>
  <si>
    <t xml:space="preserve">Betoniarka 140 l </t>
  </si>
  <si>
    <t>Pilarka 185 MM 1300W 4538 Tresner</t>
  </si>
  <si>
    <t>4538 Tresner</t>
  </si>
  <si>
    <t>Tresner</t>
  </si>
  <si>
    <t>ZDR27500</t>
  </si>
  <si>
    <t>Tabela nr 8- Szkodowość Gminy Drawsko Pomorskie od dnia 01.12.2019 r. do dnia 22.12.2022 r.</t>
  </si>
  <si>
    <t>Dołgie</t>
  </si>
  <si>
    <t>Ul. Wywiórskiego, Drawsko Pomorskie</t>
  </si>
  <si>
    <t>Drawsko Pomorskie, w pobliżu skrzyżowania ul. Kłosy z drogą wojewódzką nr 163</t>
  </si>
  <si>
    <t>Szkoła Podstawowa nr 1</t>
  </si>
  <si>
    <t>l. Westerplatte 47-49 78-500 Drawsko Pomorskie</t>
  </si>
  <si>
    <t>Budynek w Parku Chopina 2, Drawsko Pomorskie</t>
  </si>
  <si>
    <t>Cmentarz Komunalny w Drawsku Pomorskim</t>
  </si>
  <si>
    <t>Parking przy pomniku dwóch czołgów w Drawsku Pomorskim</t>
  </si>
  <si>
    <t>Świetlica przy ul. Gierymskiego 3 w Drawsku Pomorskim</t>
  </si>
  <si>
    <t>Cmentarz wojenny</t>
  </si>
</sst>
</file>

<file path=xl/styles.xml><?xml version="1.0" encoding="utf-8"?>
<styleSheet xmlns="http://schemas.openxmlformats.org/spreadsheetml/2006/main">
  <numFmts count="3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415]d\ mmmm\ yyyy"/>
    <numFmt numFmtId="172" formatCode="#,##0.00\ _z_ł"/>
    <numFmt numFmtId="173" formatCode="yyyy/mm/dd;@"/>
    <numFmt numFmtId="174" formatCode="#,##0.00_ ;\-#,##0.00\ "/>
    <numFmt numFmtId="175" formatCode="#,##0.00\ [$zł-415];[Red]\-#,##0.00\ [$zł-415]"/>
    <numFmt numFmtId="176" formatCode="dd/mm/yy"/>
    <numFmt numFmtId="177" formatCode="0.00_ ;[Red]\-0.00\ "/>
    <numFmt numFmtId="178" formatCode="00\-000"/>
    <numFmt numFmtId="179" formatCode="#,##0\ &quot;zł&quot;"/>
    <numFmt numFmtId="180" formatCode="\ #,##0.00&quot; zł &quot;;\-#,##0.00&quot; zł &quot;;&quot; -&quot;#&quot; zł &quot;;@\ "/>
    <numFmt numFmtId="181" formatCode="_-* #,##0.00&quot; zł&quot;_-;\-* #,##0.00&quot; zł&quot;_-;_-* \-??&quot; zł&quot;_-;_-@_-"/>
    <numFmt numFmtId="182" formatCode="#,##0.00&quot; zł &quot;;\-#,##0.00&quot; zł &quot;;&quot; -&quot;#&quot; zł &quot;;@\ "/>
    <numFmt numFmtId="183" formatCode="yy/mm/dd"/>
    <numFmt numFmtId="184" formatCode="#,##0_ ;\-#,##0\ "/>
    <numFmt numFmtId="185" formatCode="_-* #,##0.0\ &quot;zł&quot;_-;\-* #,##0.0\ &quot;zł&quot;_-;_-* &quot;-&quot;??\ &quot;zł&quot;_-;_-@_-"/>
    <numFmt numFmtId="186" formatCode="_-* #,##0\ &quot;zł&quot;_-;\-* #,##0\ &quot;zł&quot;_-;_-* &quot;-&quot;??\ &quot;zł&quot;_-;_-@_-"/>
    <numFmt numFmtId="187" formatCode="[$-415]dddd\,\ d\ mmmm\ yyyy"/>
    <numFmt numFmtId="188" formatCode="&quot; &quot;#,##0.00&quot; zł &quot;;&quot;-&quot;#,##0.00&quot; zł &quot;;&quot; -&quot;#&quot; zł &quot;;@&quot; &quot;"/>
  </numFmts>
  <fonts count="63">
    <font>
      <sz val="10"/>
      <name val="Arial"/>
      <family val="0"/>
    </font>
    <font>
      <u val="single"/>
      <sz val="10"/>
      <color indexed="12"/>
      <name val="Arial"/>
      <family val="2"/>
    </font>
    <font>
      <u val="single"/>
      <sz val="10"/>
      <color indexed="36"/>
      <name val="Arial"/>
      <family val="2"/>
    </font>
    <font>
      <sz val="8"/>
      <name val="Arial"/>
      <family val="2"/>
    </font>
    <font>
      <sz val="10"/>
      <name val="Arial CE"/>
      <family val="0"/>
    </font>
    <font>
      <b/>
      <sz val="10"/>
      <color indexed="60"/>
      <name val="Arial"/>
      <family val="2"/>
    </font>
    <font>
      <sz val="10"/>
      <name val="Tahoma"/>
      <family val="2"/>
    </font>
    <font>
      <b/>
      <sz val="10"/>
      <name val="Arial"/>
      <family val="2"/>
    </font>
    <font>
      <b/>
      <i/>
      <sz val="10"/>
      <name val="Arial"/>
      <family val="2"/>
    </font>
    <font>
      <i/>
      <sz val="10"/>
      <name val="Arial"/>
      <family val="2"/>
    </font>
    <font>
      <sz val="11"/>
      <color indexed="8"/>
      <name val="Czcionka tekstu podstawowego"/>
      <family val="2"/>
    </font>
    <font>
      <b/>
      <sz val="12"/>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0"/>
      <name val="Tahoma"/>
      <family val="2"/>
    </font>
    <font>
      <sz val="10"/>
      <color indexed="8"/>
      <name val="Tahoma"/>
      <family val="2"/>
    </font>
    <font>
      <b/>
      <sz val="10"/>
      <color indexed="8"/>
      <name val="Arial"/>
      <family val="2"/>
    </font>
    <font>
      <sz val="10"/>
      <color indexed="8"/>
      <name val="Arial"/>
      <family val="2"/>
    </font>
    <font>
      <b/>
      <i/>
      <sz val="10"/>
      <color indexed="8"/>
      <name val="Arial"/>
      <family val="2"/>
    </font>
    <font>
      <sz val="10"/>
      <color indexed="10"/>
      <name val="Arial"/>
      <family val="2"/>
    </font>
    <font>
      <i/>
      <sz val="10"/>
      <color indexed="8"/>
      <name val="Arial"/>
      <family val="2"/>
    </font>
    <font>
      <i/>
      <sz val="10"/>
      <color indexed="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Tahoma"/>
      <family val="2"/>
    </font>
    <font>
      <sz val="10"/>
      <color theme="1"/>
      <name val="Tahoma"/>
      <family val="2"/>
    </font>
    <font>
      <b/>
      <sz val="10"/>
      <color theme="1"/>
      <name val="Arial"/>
      <family val="2"/>
    </font>
    <font>
      <sz val="10"/>
      <color theme="1"/>
      <name val="Arial"/>
      <family val="2"/>
    </font>
    <font>
      <b/>
      <i/>
      <sz val="10"/>
      <color theme="1"/>
      <name val="Arial"/>
      <family val="2"/>
    </font>
    <font>
      <sz val="10"/>
      <color rgb="FFFF0000"/>
      <name val="Arial"/>
      <family val="2"/>
    </font>
    <font>
      <i/>
      <sz val="10"/>
      <color theme="1"/>
      <name val="Arial"/>
      <family val="2"/>
    </font>
    <font>
      <i/>
      <sz val="10"/>
      <color theme="1"/>
      <name val="Tahoma"/>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2"/>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indexed="1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color indexed="8"/>
      </left>
      <right style="thin">
        <color indexed="8"/>
      </right>
      <top>
        <color indexed="63"/>
      </top>
      <bottom style="thin">
        <color indexed="8"/>
      </bottom>
    </border>
    <border>
      <left style="thin"/>
      <right>
        <color indexed="63"/>
      </right>
      <top>
        <color indexed="63"/>
      </top>
      <bottom style="thin"/>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medium"/>
    </border>
    <border>
      <left style="medium"/>
      <right style="thin"/>
      <top style="medium"/>
      <bottom style="medium"/>
    </border>
    <border>
      <left style="thin"/>
      <right style="thin"/>
      <top style="medium"/>
      <bottom style="medium"/>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color indexed="8"/>
      </left>
      <right style="thin">
        <color indexed="8"/>
      </right>
      <top>
        <color indexed="63"/>
      </top>
      <bottom>
        <color indexed="63"/>
      </bottom>
    </border>
    <border>
      <left style="medium"/>
      <right style="thin"/>
      <top style="medium"/>
      <bottom/>
    </border>
    <border>
      <left style="thin"/>
      <right style="thin"/>
      <top style="medium"/>
      <bottom/>
    </border>
    <border>
      <left>
        <color indexed="63"/>
      </left>
      <right style="thin"/>
      <top style="thin"/>
      <bottom style="medium"/>
    </border>
    <border>
      <left style="thin">
        <color indexed="8"/>
      </left>
      <right>
        <color indexed="63"/>
      </right>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
      <left>
        <color indexed="63"/>
      </left>
      <right style="thin">
        <color indexed="8"/>
      </right>
      <top style="thin"/>
      <bottom style="thin"/>
    </border>
    <border>
      <left style="thin"/>
      <right/>
      <top style="thin"/>
      <bottom/>
    </border>
    <border>
      <left/>
      <right style="thin"/>
      <top style="thin"/>
      <bottom/>
    </border>
    <border>
      <left style="medium"/>
      <right style="thin"/>
      <top/>
      <bottom/>
    </border>
    <border>
      <left style="medium"/>
      <right style="thin"/>
      <top>
        <color indexed="63"/>
      </top>
      <bottom style="medium"/>
    </border>
    <border>
      <left style="medium"/>
      <right style="thin"/>
      <top>
        <color indexed="63"/>
      </top>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2" fillId="0" borderId="3" applyNumberFormat="0" applyFill="0" applyAlignment="0" applyProtection="0"/>
    <xf numFmtId="0" fontId="43" fillId="28"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48" fillId="0" borderId="0">
      <alignment/>
      <protection/>
    </xf>
    <xf numFmtId="0" fontId="10" fillId="0" borderId="0">
      <alignment/>
      <protection/>
    </xf>
    <xf numFmtId="0" fontId="0" fillId="0" borderId="0">
      <alignment/>
      <protection/>
    </xf>
    <xf numFmtId="0" fontId="49" fillId="26"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1" fontId="0"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1" fontId="0" fillId="0" borderId="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1" fontId="0" fillId="0" borderId="0" applyFill="0" applyBorder="0" applyAlignment="0" applyProtection="0"/>
    <xf numFmtId="44" fontId="0" fillId="0" borderId="0" applyFont="0" applyFill="0" applyBorder="0" applyAlignment="0" applyProtection="0"/>
    <xf numFmtId="0" fontId="54" fillId="31" borderId="0" applyNumberFormat="0" applyBorder="0" applyAlignment="0" applyProtection="0"/>
  </cellStyleXfs>
  <cellXfs count="352">
    <xf numFmtId="0" fontId="0" fillId="0" borderId="0" xfId="0" applyAlignment="1">
      <alignment/>
    </xf>
    <xf numFmtId="0" fontId="6" fillId="0" borderId="0" xfId="0" applyFont="1" applyAlignment="1">
      <alignment horizontal="center"/>
    </xf>
    <xf numFmtId="0" fontId="6" fillId="0" borderId="0" xfId="0" applyFont="1" applyAlignment="1">
      <alignment/>
    </xf>
    <xf numFmtId="0" fontId="6" fillId="0" borderId="0" xfId="0" applyFont="1" applyFill="1" applyAlignment="1">
      <alignment horizontal="center" vertical="center"/>
    </xf>
    <xf numFmtId="0" fontId="6" fillId="0" borderId="0" xfId="0" applyFont="1" applyFill="1" applyAlignment="1">
      <alignment/>
    </xf>
    <xf numFmtId="170" fontId="6" fillId="0" borderId="0" xfId="0" applyNumberFormat="1" applyFont="1" applyAlignment="1">
      <alignment/>
    </xf>
    <xf numFmtId="170" fontId="6" fillId="0" borderId="0" xfId="0" applyNumberFormat="1" applyFont="1" applyFill="1" applyAlignment="1">
      <alignment/>
    </xf>
    <xf numFmtId="44" fontId="6" fillId="0" borderId="0" xfId="0" applyNumberFormat="1" applyFont="1" applyAlignment="1">
      <alignment/>
    </xf>
    <xf numFmtId="0" fontId="55" fillId="0" borderId="0" xfId="0" applyFont="1" applyAlignment="1">
      <alignment/>
    </xf>
    <xf numFmtId="0" fontId="56" fillId="0" borderId="0" xfId="0" applyFont="1" applyAlignment="1">
      <alignment/>
    </xf>
    <xf numFmtId="0" fontId="56" fillId="0" borderId="0" xfId="0" applyFont="1" applyAlignment="1">
      <alignment horizontal="center"/>
    </xf>
    <xf numFmtId="0" fontId="56" fillId="0"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7" fillId="0" borderId="0" xfId="0" applyFont="1" applyAlignment="1">
      <alignment horizontal="left"/>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6" fillId="0" borderId="0" xfId="0" applyFont="1"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7" fillId="0" borderId="0" xfId="0" applyFont="1" applyAlignment="1">
      <alignment/>
    </xf>
    <xf numFmtId="44" fontId="6" fillId="0" borderId="0" xfId="0" applyNumberFormat="1" applyFont="1" applyFill="1" applyAlignment="1">
      <alignment/>
    </xf>
    <xf numFmtId="0" fontId="0" fillId="0" borderId="10" xfId="54" applyFont="1" applyFill="1" applyBorder="1" applyAlignment="1">
      <alignment horizontal="center" vertical="center" wrapText="1"/>
      <protection/>
    </xf>
    <xf numFmtId="44" fontId="0" fillId="32" borderId="12" xfId="70" applyFont="1" applyFill="1" applyBorder="1" applyAlignment="1">
      <alignment horizontal="center" vertical="center" wrapText="1"/>
    </xf>
    <xf numFmtId="44" fontId="0" fillId="32" borderId="13" xfId="70"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0" borderId="10" xfId="0" applyFont="1" applyBorder="1" applyAlignment="1">
      <alignment vertical="center" wrapText="1"/>
    </xf>
    <xf numFmtId="0" fontId="0" fillId="0" borderId="0" xfId="0" applyFont="1" applyFill="1" applyBorder="1" applyAlignment="1">
      <alignment horizontal="center" vertical="center" wrapText="1"/>
    </xf>
    <xf numFmtId="0" fontId="57"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10" xfId="0" applyNumberFormat="1" applyFont="1" applyFill="1" applyBorder="1" applyAlignment="1" quotePrefix="1">
      <alignment horizontal="center" vertical="center" wrapText="1"/>
    </xf>
    <xf numFmtId="49" fontId="0" fillId="0" borderId="10" xfId="0" applyNumberFormat="1" applyFont="1" applyFill="1" applyBorder="1" applyAlignment="1" quotePrefix="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vertical="center" wrapText="1"/>
    </xf>
    <xf numFmtId="0" fontId="57" fillId="0" borderId="0" xfId="0" applyFont="1" applyAlignment="1">
      <alignment/>
    </xf>
    <xf numFmtId="0" fontId="57" fillId="33" borderId="10"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58" fillId="0" borderId="10" xfId="0" applyFont="1" applyBorder="1" applyAlignment="1">
      <alignment horizontal="center" vertical="center"/>
    </xf>
    <xf numFmtId="0" fontId="58" fillId="0" borderId="10" xfId="0" applyFont="1" applyFill="1" applyBorder="1" applyAlignment="1">
      <alignment vertical="center" wrapText="1"/>
    </xf>
    <xf numFmtId="0" fontId="58" fillId="0" borderId="10" xfId="0" applyFont="1" applyFill="1" applyBorder="1" applyAlignment="1">
      <alignment horizontal="center" vertical="center" wrapText="1"/>
    </xf>
    <xf numFmtId="0" fontId="0" fillId="34" borderId="10" xfId="0" applyFont="1" applyFill="1" applyBorder="1" applyAlignment="1">
      <alignment horizontal="left" vertical="center" wrapText="1"/>
    </xf>
    <xf numFmtId="0" fontId="0" fillId="35" borderId="10" xfId="0" applyFont="1" applyFill="1" applyBorder="1" applyAlignment="1">
      <alignment horizontal="center" vertical="center" wrapText="1"/>
    </xf>
    <xf numFmtId="0" fontId="58" fillId="0" borderId="10" xfId="0" applyFont="1" applyFill="1" applyBorder="1" applyAlignment="1">
      <alignment horizontal="left" vertical="center" wrapText="1"/>
    </xf>
    <xf numFmtId="0" fontId="58" fillId="0" borderId="14" xfId="0" applyFont="1" applyFill="1" applyBorder="1" applyAlignment="1">
      <alignment horizontal="left" vertical="center" wrapText="1"/>
    </xf>
    <xf numFmtId="0" fontId="58" fillId="0" borderId="0" xfId="0" applyFont="1" applyAlignment="1">
      <alignment/>
    </xf>
    <xf numFmtId="0" fontId="58" fillId="0" borderId="0" xfId="0" applyFont="1" applyAlignment="1">
      <alignment horizontal="center"/>
    </xf>
    <xf numFmtId="170" fontId="58" fillId="0" borderId="0" xfId="0" applyNumberFormat="1" applyFont="1" applyAlignment="1">
      <alignment/>
    </xf>
    <xf numFmtId="0" fontId="58" fillId="0" borderId="10" xfId="0" applyFont="1" applyFill="1" applyBorder="1" applyAlignment="1">
      <alignment horizontal="center" vertical="center"/>
    </xf>
    <xf numFmtId="0" fontId="58" fillId="0" borderId="10" xfId="0" applyFont="1" applyFill="1" applyBorder="1" applyAlignment="1">
      <alignment vertical="center"/>
    </xf>
    <xf numFmtId="0" fontId="58" fillId="0" borderId="10" xfId="0" applyFont="1" applyBorder="1" applyAlignment="1">
      <alignment/>
    </xf>
    <xf numFmtId="0" fontId="59" fillId="0" borderId="0" xfId="0" applyFont="1" applyFill="1" applyAlignment="1">
      <alignment horizontal="right"/>
    </xf>
    <xf numFmtId="0" fontId="57" fillId="0" borderId="10" xfId="0" applyFont="1" applyBorder="1" applyAlignment="1">
      <alignment horizontal="center" wrapText="1"/>
    </xf>
    <xf numFmtId="0" fontId="58" fillId="0" borderId="10" xfId="0" applyFont="1" applyFill="1" applyBorder="1" applyAlignment="1">
      <alignment horizontal="center"/>
    </xf>
    <xf numFmtId="0" fontId="58" fillId="0" borderId="0" xfId="0" applyFont="1" applyFill="1" applyAlignment="1">
      <alignment/>
    </xf>
    <xf numFmtId="0" fontId="60" fillId="0" borderId="0" xfId="0" applyFont="1" applyAlignment="1">
      <alignment horizontal="center"/>
    </xf>
    <xf numFmtId="0" fontId="60" fillId="0" borderId="0" xfId="0" applyFont="1" applyAlignment="1">
      <alignment/>
    </xf>
    <xf numFmtId="0" fontId="0" fillId="0" borderId="11" xfId="0" applyFont="1" applyFill="1" applyBorder="1" applyAlignment="1">
      <alignment vertical="center" wrapText="1"/>
    </xf>
    <xf numFmtId="0" fontId="0" fillId="0" borderId="11" xfId="0" applyFont="1" applyFill="1" applyBorder="1" applyAlignment="1">
      <alignment horizontal="center" vertical="center"/>
    </xf>
    <xf numFmtId="0" fontId="0" fillId="0" borderId="10" xfId="0" applyFont="1" applyFill="1" applyBorder="1" applyAlignment="1">
      <alignment/>
    </xf>
    <xf numFmtId="180" fontId="0" fillId="0" borderId="17" xfId="54" applyNumberFormat="1" applyFont="1" applyFill="1" applyBorder="1">
      <alignment/>
      <protection/>
    </xf>
    <xf numFmtId="0" fontId="0" fillId="0" borderId="11" xfId="0" applyFont="1" applyFill="1" applyBorder="1" applyAlignment="1">
      <alignment horizontal="left" vertical="center" wrapText="1"/>
    </xf>
    <xf numFmtId="4" fontId="0" fillId="0" borderId="10" xfId="0" applyNumberFormat="1" applyFont="1" applyFill="1" applyBorder="1" applyAlignment="1">
      <alignment horizontal="center" vertical="center" wrapText="1"/>
    </xf>
    <xf numFmtId="4" fontId="0" fillId="0" borderId="11" xfId="0" applyNumberFormat="1" applyFont="1" applyFill="1" applyBorder="1" applyAlignment="1">
      <alignment horizontal="center" vertical="center" wrapText="1"/>
    </xf>
    <xf numFmtId="44" fontId="0" fillId="0" borderId="10" xfId="68" applyFont="1" applyFill="1" applyBorder="1" applyAlignment="1">
      <alignment horizontal="center" vertical="center"/>
    </xf>
    <xf numFmtId="0" fontId="0" fillId="0" borderId="10" xfId="0" applyFont="1" applyBorder="1" applyAlignment="1">
      <alignment/>
    </xf>
    <xf numFmtId="0" fontId="0" fillId="0" borderId="10" xfId="0" applyFont="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xf>
    <xf numFmtId="0" fontId="57" fillId="0" borderId="0" xfId="0" applyFont="1" applyAlignment="1">
      <alignment horizontal="center" vertical="center"/>
    </xf>
    <xf numFmtId="0" fontId="58" fillId="0" borderId="0" xfId="0" applyFont="1" applyAlignment="1">
      <alignment horizontal="center" vertical="center"/>
    </xf>
    <xf numFmtId="0" fontId="58" fillId="0" borderId="0" xfId="0" applyFont="1" applyAlignment="1">
      <alignment horizontal="center" vertical="center" wrapText="1"/>
    </xf>
    <xf numFmtId="0" fontId="57" fillId="0" borderId="0" xfId="0" applyFont="1" applyFill="1" applyAlignment="1">
      <alignment horizontal="center"/>
    </xf>
    <xf numFmtId="0" fontId="58" fillId="0" borderId="0" xfId="0" applyFont="1" applyAlignment="1">
      <alignment horizontal="left"/>
    </xf>
    <xf numFmtId="170" fontId="58" fillId="0" borderId="0" xfId="0" applyNumberFormat="1" applyFont="1" applyAlignment="1">
      <alignment horizontal="center" vertical="center"/>
    </xf>
    <xf numFmtId="170" fontId="61" fillId="0" borderId="0" xfId="0" applyNumberFormat="1" applyFont="1" applyAlignment="1">
      <alignment horizontal="center" vertical="center"/>
    </xf>
    <xf numFmtId="170" fontId="0" fillId="0" borderId="0" xfId="0" applyNumberFormat="1" applyFont="1" applyAlignment="1">
      <alignment horizontal="center" vertical="center"/>
    </xf>
    <xf numFmtId="170" fontId="9" fillId="0" borderId="0" xfId="0" applyNumberFormat="1" applyFont="1" applyAlignment="1">
      <alignment horizontal="center" vertical="center"/>
    </xf>
    <xf numFmtId="0" fontId="0" fillId="0" borderId="0" xfId="0" applyFont="1" applyAlignment="1">
      <alignment horizontal="center" vertical="center" wrapText="1"/>
    </xf>
    <xf numFmtId="170" fontId="0" fillId="0" borderId="0" xfId="0" applyNumberFormat="1" applyFont="1" applyFill="1" applyAlignment="1">
      <alignment horizontal="center" vertical="center"/>
    </xf>
    <xf numFmtId="0" fontId="0" fillId="0" borderId="0" xfId="0" applyFont="1" applyAlignment="1">
      <alignment horizontal="left"/>
    </xf>
    <xf numFmtId="170" fontId="58" fillId="0" borderId="18" xfId="0" applyNumberFormat="1" applyFont="1" applyFill="1" applyBorder="1" applyAlignment="1">
      <alignment horizontal="center" vertical="center" wrapText="1"/>
    </xf>
    <xf numFmtId="170" fontId="0" fillId="0" borderId="18" xfId="0" applyNumberFormat="1" applyFont="1" applyFill="1" applyBorder="1" applyAlignment="1">
      <alignment horizontal="center" vertical="center" wrapText="1"/>
    </xf>
    <xf numFmtId="44" fontId="0" fillId="0" borderId="10" xfId="68" applyFont="1" applyFill="1" applyBorder="1" applyAlignment="1">
      <alignment horizontal="right" vertical="center"/>
    </xf>
    <xf numFmtId="0" fontId="58" fillId="0" borderId="10" xfId="0" applyFont="1" applyBorder="1" applyAlignment="1">
      <alignment wrapText="1"/>
    </xf>
    <xf numFmtId="44" fontId="0" fillId="35" borderId="10" xfId="68" applyFont="1" applyFill="1" applyBorder="1" applyAlignment="1">
      <alignment horizontal="center" vertical="center" wrapText="1"/>
    </xf>
    <xf numFmtId="0" fontId="7" fillId="36" borderId="10" xfId="54" applyFont="1" applyFill="1" applyBorder="1" applyAlignment="1">
      <alignment horizontal="center" vertical="center" wrapText="1"/>
      <protection/>
    </xf>
    <xf numFmtId="0" fontId="7" fillId="36" borderId="10" xfId="54" applyNumberFormat="1" applyFont="1" applyFill="1" applyBorder="1" applyAlignment="1">
      <alignment horizontal="center" vertical="center" wrapText="1"/>
      <protection/>
    </xf>
    <xf numFmtId="44" fontId="7" fillId="36" borderId="10" xfId="54" applyNumberFormat="1" applyFont="1" applyFill="1" applyBorder="1" applyAlignment="1">
      <alignment horizontal="center" vertical="center" wrapText="1"/>
      <protection/>
    </xf>
    <xf numFmtId="180" fontId="0" fillId="0" borderId="17" xfId="54" applyNumberFormat="1" applyFont="1" applyFill="1" applyBorder="1" applyAlignment="1">
      <alignment horizontal="center" vertical="center"/>
      <protection/>
    </xf>
    <xf numFmtId="0" fontId="0" fillId="0" borderId="17" xfId="54" applyFont="1" applyFill="1" applyBorder="1" applyAlignment="1">
      <alignment horizontal="left" vertical="center"/>
      <protection/>
    </xf>
    <xf numFmtId="44" fontId="0" fillId="36" borderId="10" xfId="70" applyFont="1" applyFill="1" applyBorder="1" applyAlignment="1">
      <alignment horizontal="center" vertical="center" wrapText="1"/>
    </xf>
    <xf numFmtId="44" fontId="7" fillId="36" borderId="10" xfId="68" applyFont="1" applyFill="1" applyBorder="1" applyAlignment="1">
      <alignment horizontal="center" vertical="center" wrapText="1"/>
    </xf>
    <xf numFmtId="44" fontId="0" fillId="32" borderId="12" xfId="68" applyFont="1" applyFill="1" applyBorder="1" applyAlignment="1">
      <alignment horizontal="center" vertical="center" wrapText="1"/>
    </xf>
    <xf numFmtId="44" fontId="0" fillId="0" borderId="17" xfId="68" applyFont="1" applyFill="1" applyBorder="1" applyAlignment="1">
      <alignment vertical="center"/>
    </xf>
    <xf numFmtId="44" fontId="0" fillId="0" borderId="0" xfId="68" applyFont="1" applyAlignment="1">
      <alignment vertical="center"/>
    </xf>
    <xf numFmtId="44" fontId="7" fillId="32" borderId="19" xfId="68" applyFont="1" applyFill="1" applyBorder="1" applyAlignment="1">
      <alignment horizontal="right" vertical="center"/>
    </xf>
    <xf numFmtId="44" fontId="0" fillId="0" borderId="0" xfId="68" applyFont="1" applyAlignment="1">
      <alignment vertical="center"/>
    </xf>
    <xf numFmtId="0" fontId="0" fillId="0" borderId="17" xfId="70" applyNumberFormat="1" applyFont="1" applyFill="1" applyBorder="1" applyAlignment="1">
      <alignment horizontal="center" vertical="center"/>
    </xf>
    <xf numFmtId="180" fontId="0" fillId="37" borderId="17" xfId="59" applyNumberFormat="1" applyFont="1" applyFill="1" applyBorder="1" applyAlignment="1">
      <alignment horizontal="center" vertical="center" wrapText="1"/>
      <protection/>
    </xf>
    <xf numFmtId="44" fontId="0" fillId="0" borderId="14" xfId="68" applyFont="1" applyFill="1" applyBorder="1" applyAlignment="1">
      <alignment vertical="center" wrapText="1"/>
    </xf>
    <xf numFmtId="44" fontId="0" fillId="0" borderId="14" xfId="68" applyFont="1" applyFill="1" applyBorder="1" applyAlignment="1">
      <alignment vertical="center"/>
    </xf>
    <xf numFmtId="44" fontId="0" fillId="0" borderId="0" xfId="68" applyFont="1" applyFill="1" applyAlignment="1">
      <alignment vertical="center"/>
    </xf>
    <xf numFmtId="44" fontId="0" fillId="0" borderId="16" xfId="68" applyFont="1" applyFill="1" applyBorder="1" applyAlignment="1">
      <alignment vertical="center"/>
    </xf>
    <xf numFmtId="170" fontId="57" fillId="36" borderId="14" xfId="0" applyNumberFormat="1" applyFont="1" applyFill="1" applyBorder="1" applyAlignment="1">
      <alignment horizontal="center" vertical="center" wrapText="1"/>
    </xf>
    <xf numFmtId="0" fontId="57" fillId="36" borderId="10" xfId="0" applyFont="1" applyFill="1" applyBorder="1" applyAlignment="1">
      <alignment horizontal="center" vertical="center" wrapText="1"/>
    </xf>
    <xf numFmtId="0" fontId="57" fillId="36" borderId="10" xfId="0" applyFont="1" applyFill="1" applyBorder="1" applyAlignment="1">
      <alignment horizontal="center" vertical="center"/>
    </xf>
    <xf numFmtId="0" fontId="0" fillId="36" borderId="10" xfId="0" applyFont="1" applyFill="1" applyBorder="1" applyAlignment="1">
      <alignment horizontal="center" vertical="center"/>
    </xf>
    <xf numFmtId="0" fontId="7" fillId="36" borderId="10" xfId="0" applyFont="1" applyFill="1" applyBorder="1" applyAlignment="1">
      <alignment horizontal="center" vertical="center"/>
    </xf>
    <xf numFmtId="170" fontId="7" fillId="36" borderId="14" xfId="0" applyNumberFormat="1" applyFont="1" applyFill="1" applyBorder="1" applyAlignment="1">
      <alignment vertical="center"/>
    </xf>
    <xf numFmtId="0" fontId="0" fillId="0" borderId="0" xfId="0" applyAlignment="1">
      <alignment horizontal="center" vertical="center"/>
    </xf>
    <xf numFmtId="0" fontId="58" fillId="0" borderId="10" xfId="0" applyFont="1" applyFill="1" applyBorder="1" applyAlignment="1">
      <alignment horizontal="center" vertical="center" wrapText="1"/>
    </xf>
    <xf numFmtId="0" fontId="6" fillId="0" borderId="0" xfId="0" applyFont="1" applyAlignment="1" quotePrefix="1">
      <alignment/>
    </xf>
    <xf numFmtId="4" fontId="62" fillId="0" borderId="11" xfId="0" applyNumberFormat="1" applyFont="1" applyFill="1" applyBorder="1" applyAlignment="1">
      <alignment horizontal="center" vertical="center" wrapText="1"/>
    </xf>
    <xf numFmtId="0" fontId="58" fillId="0" borderId="10" xfId="0" applyFont="1" applyFill="1" applyBorder="1" applyAlignment="1">
      <alignment horizontal="center" wrapText="1"/>
    </xf>
    <xf numFmtId="0" fontId="58" fillId="0" borderId="0" xfId="0" applyFont="1" applyFill="1" applyAlignment="1">
      <alignment wrapText="1"/>
    </xf>
    <xf numFmtId="0" fontId="56" fillId="0" borderId="0" xfId="0" applyFont="1" applyFill="1" applyAlignment="1">
      <alignment wrapText="1"/>
    </xf>
    <xf numFmtId="0" fontId="7" fillId="38" borderId="20" xfId="0" applyFont="1" applyFill="1" applyBorder="1" applyAlignment="1">
      <alignment/>
    </xf>
    <xf numFmtId="0" fontId="7" fillId="38" borderId="21" xfId="0" applyFont="1" applyFill="1" applyBorder="1" applyAlignment="1">
      <alignment/>
    </xf>
    <xf numFmtId="0" fontId="7" fillId="38" borderId="22" xfId="0" applyFont="1" applyFill="1" applyBorder="1" applyAlignment="1">
      <alignment/>
    </xf>
    <xf numFmtId="0" fontId="0" fillId="38" borderId="23" xfId="0" applyFont="1" applyFill="1" applyBorder="1" applyAlignment="1">
      <alignment horizontal="center" vertical="center"/>
    </xf>
    <xf numFmtId="0" fontId="0" fillId="38" borderId="10" xfId="0" applyFont="1" applyFill="1" applyBorder="1" applyAlignment="1">
      <alignment horizontal="center" vertical="center"/>
    </xf>
    <xf numFmtId="0" fontId="0" fillId="38" borderId="24" xfId="0" applyFont="1" applyFill="1" applyBorder="1" applyAlignment="1">
      <alignment horizontal="center" vertical="center"/>
    </xf>
    <xf numFmtId="0" fontId="7" fillId="38" borderId="25" xfId="0" applyFont="1" applyFill="1" applyBorder="1" applyAlignment="1">
      <alignment/>
    </xf>
    <xf numFmtId="0" fontId="0" fillId="38" borderId="26" xfId="0" applyFont="1" applyFill="1" applyBorder="1" applyAlignment="1">
      <alignment horizontal="center" vertical="center"/>
    </xf>
    <xf numFmtId="0" fontId="6" fillId="0" borderId="0" xfId="0" applyFont="1" applyAlignment="1">
      <alignment horizontal="left"/>
    </xf>
    <xf numFmtId="44" fontId="0" fillId="35" borderId="10" xfId="68" applyFont="1" applyFill="1" applyBorder="1" applyAlignment="1">
      <alignment horizontal="center" vertical="center"/>
    </xf>
    <xf numFmtId="0" fontId="57" fillId="33" borderId="10"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35" borderId="11" xfId="0" applyFont="1" applyFill="1" applyBorder="1" applyAlignment="1">
      <alignment horizontal="center" vertical="center" wrapText="1"/>
    </xf>
    <xf numFmtId="44" fontId="0" fillId="0" borderId="16" xfId="68" applyFont="1" applyFill="1" applyBorder="1" applyAlignment="1">
      <alignment horizontal="center" vertical="center"/>
    </xf>
    <xf numFmtId="170" fontId="7" fillId="0" borderId="0" xfId="68" applyNumberFormat="1" applyFont="1" applyAlignment="1">
      <alignment horizontal="right"/>
    </xf>
    <xf numFmtId="170" fontId="0" fillId="0" borderId="0" xfId="68" applyNumberFormat="1" applyFont="1" applyAlignment="1">
      <alignment horizontal="right"/>
    </xf>
    <xf numFmtId="170" fontId="7" fillId="0" borderId="10" xfId="68" applyNumberFormat="1" applyFont="1" applyFill="1" applyBorder="1" applyAlignment="1">
      <alignment horizontal="center" vertical="center" wrapText="1"/>
    </xf>
    <xf numFmtId="170" fontId="58" fillId="0" borderId="10" xfId="68" applyNumberFormat="1" applyFont="1" applyFill="1" applyBorder="1" applyAlignment="1">
      <alignment horizontal="right" vertical="center" wrapText="1"/>
    </xf>
    <xf numFmtId="170" fontId="7" fillId="0" borderId="10" xfId="68" applyNumberFormat="1" applyFont="1" applyFill="1" applyBorder="1" applyAlignment="1">
      <alignment vertical="center" wrapText="1"/>
    </xf>
    <xf numFmtId="170" fontId="0" fillId="0" borderId="27" xfId="68" applyNumberFormat="1" applyFont="1" applyFill="1" applyBorder="1" applyAlignment="1">
      <alignment horizontal="center" vertical="center" wrapText="1"/>
    </xf>
    <xf numFmtId="170" fontId="0" fillId="0" borderId="11" xfId="68" applyNumberFormat="1" applyFont="1" applyFill="1" applyBorder="1" applyAlignment="1">
      <alignment vertical="center" wrapText="1"/>
    </xf>
    <xf numFmtId="170" fontId="0" fillId="0" borderId="10" xfId="68" applyNumberFormat="1" applyFont="1" applyFill="1" applyBorder="1" applyAlignment="1">
      <alignment vertical="center" wrapText="1"/>
    </xf>
    <xf numFmtId="170" fontId="0" fillId="0" borderId="11" xfId="0" applyNumberFormat="1" applyFont="1" applyFill="1" applyBorder="1" applyAlignment="1">
      <alignment vertical="center" wrapText="1"/>
    </xf>
    <xf numFmtId="170" fontId="0" fillId="0" borderId="10" xfId="0" applyNumberFormat="1" applyFont="1" applyFill="1" applyBorder="1" applyAlignment="1">
      <alignment vertical="center" wrapText="1"/>
    </xf>
    <xf numFmtId="170" fontId="0" fillId="0" borderId="10" xfId="68" applyNumberFormat="1" applyFont="1" applyFill="1" applyBorder="1" applyAlignment="1">
      <alignment horizontal="right" vertical="center" wrapText="1"/>
    </xf>
    <xf numFmtId="170" fontId="0" fillId="0" borderId="10" xfId="68" applyNumberFormat="1" applyFont="1" applyFill="1" applyBorder="1" applyAlignment="1">
      <alignment/>
    </xf>
    <xf numFmtId="170" fontId="0" fillId="0" borderId="10" xfId="68" applyNumberFormat="1" applyFont="1" applyBorder="1" applyAlignment="1">
      <alignment vertical="center"/>
    </xf>
    <xf numFmtId="170" fontId="7" fillId="0" borderId="10" xfId="68" applyNumberFormat="1" applyFont="1" applyFill="1" applyBorder="1" applyAlignment="1">
      <alignment/>
    </xf>
    <xf numFmtId="170" fontId="0" fillId="35" borderId="10" xfId="68" applyNumberFormat="1" applyFont="1" applyFill="1" applyBorder="1" applyAlignment="1">
      <alignment horizontal="right" vertical="center" wrapText="1"/>
    </xf>
    <xf numFmtId="170" fontId="7" fillId="33" borderId="10" xfId="68" applyNumberFormat="1" applyFont="1" applyFill="1" applyBorder="1" applyAlignment="1">
      <alignment horizontal="right" wrapText="1"/>
    </xf>
    <xf numFmtId="170" fontId="0" fillId="0" borderId="0" xfId="68" applyNumberFormat="1" applyFont="1" applyAlignment="1">
      <alignment/>
    </xf>
    <xf numFmtId="170" fontId="7" fillId="38" borderId="28" xfId="68" applyNumberFormat="1" applyFont="1" applyFill="1" applyBorder="1" applyAlignment="1">
      <alignment/>
    </xf>
    <xf numFmtId="170" fontId="7" fillId="38" borderId="29" xfId="68" applyNumberFormat="1" applyFont="1" applyFill="1" applyBorder="1" applyAlignment="1">
      <alignment/>
    </xf>
    <xf numFmtId="170" fontId="7" fillId="38" borderId="30" xfId="68" applyNumberFormat="1" applyFont="1" applyFill="1" applyBorder="1" applyAlignment="1">
      <alignment/>
    </xf>
    <xf numFmtId="170" fontId="7" fillId="0" borderId="0" xfId="68" applyNumberFormat="1" applyFont="1" applyAlignment="1">
      <alignment/>
    </xf>
    <xf numFmtId="170" fontId="7" fillId="38" borderId="19" xfId="68" applyNumberFormat="1" applyFont="1" applyFill="1" applyBorder="1" applyAlignment="1">
      <alignment/>
    </xf>
    <xf numFmtId="180" fontId="0" fillId="37" borderId="17" xfId="54" applyNumberFormat="1" applyFont="1" applyFill="1" applyBorder="1" applyAlignment="1">
      <alignment horizontal="center" vertical="center" wrapText="1"/>
      <protection/>
    </xf>
    <xf numFmtId="0" fontId="0" fillId="0" borderId="10" xfId="68" applyNumberFormat="1" applyFont="1" applyFill="1" applyBorder="1" applyAlignment="1">
      <alignment horizontal="center" vertical="center"/>
    </xf>
    <xf numFmtId="44" fontId="57" fillId="36" borderId="15" xfId="0" applyNumberFormat="1" applyFont="1" applyFill="1" applyBorder="1" applyAlignment="1">
      <alignment vertical="center"/>
    </xf>
    <xf numFmtId="44" fontId="57" fillId="0" borderId="15" xfId="0" applyNumberFormat="1" applyFont="1" applyFill="1" applyBorder="1" applyAlignment="1">
      <alignment vertical="center"/>
    </xf>
    <xf numFmtId="170" fontId="58" fillId="0" borderId="10" xfId="0" applyNumberFormat="1" applyFont="1" applyFill="1" applyBorder="1" applyAlignment="1">
      <alignment horizontal="center" vertical="center" wrapText="1"/>
    </xf>
    <xf numFmtId="170" fontId="57" fillId="36" borderId="10" xfId="68" applyNumberFormat="1" applyFont="1" applyFill="1" applyBorder="1" applyAlignment="1">
      <alignment horizontal="right" vertical="center"/>
    </xf>
    <xf numFmtId="170" fontId="7" fillId="36" borderId="10" xfId="68" applyNumberFormat="1" applyFont="1" applyFill="1" applyBorder="1" applyAlignment="1">
      <alignment horizontal="right" vertical="center"/>
    </xf>
    <xf numFmtId="170" fontId="7" fillId="0" borderId="10" xfId="68" applyNumberFormat="1" applyFont="1" applyFill="1" applyBorder="1" applyAlignment="1">
      <alignment horizontal="right" vertical="center"/>
    </xf>
    <xf numFmtId="170" fontId="7" fillId="36" borderId="19" xfId="68" applyNumberFormat="1" applyFont="1" applyFill="1" applyBorder="1" applyAlignment="1">
      <alignment horizontal="right" vertical="center"/>
    </xf>
    <xf numFmtId="8" fontId="0" fillId="35" borderId="10" xfId="68" applyNumberFormat="1" applyFont="1" applyFill="1" applyBorder="1" applyAlignment="1">
      <alignment vertical="center"/>
    </xf>
    <xf numFmtId="0" fontId="58" fillId="0" borderId="10" xfId="0" applyFont="1" applyBorder="1" applyAlignment="1">
      <alignment vertical="center" wrapText="1"/>
    </xf>
    <xf numFmtId="0" fontId="56" fillId="0" borderId="11" xfId="0" applyFont="1" applyFill="1" applyBorder="1" applyAlignment="1">
      <alignment horizontal="left" vertical="center" wrapText="1"/>
    </xf>
    <xf numFmtId="0" fontId="0" fillId="35" borderId="10" xfId="0" applyFont="1" applyFill="1" applyBorder="1" applyAlignment="1">
      <alignment vertical="center" wrapText="1"/>
    </xf>
    <xf numFmtId="4" fontId="0" fillId="0" borderId="16" xfId="0" applyNumberFormat="1" applyFill="1" applyBorder="1" applyAlignment="1">
      <alignment vertical="center"/>
    </xf>
    <xf numFmtId="8" fontId="0" fillId="0" borderId="0" xfId="0" applyNumberFormat="1" applyFont="1" applyAlignment="1">
      <alignment horizontal="center" vertical="center"/>
    </xf>
    <xf numFmtId="0" fontId="56" fillId="0" borderId="11" xfId="0" applyFont="1" applyFill="1" applyBorder="1" applyAlignment="1">
      <alignment horizontal="left" vertical="center" wrapText="1"/>
    </xf>
    <xf numFmtId="0" fontId="56" fillId="0" borderId="11" xfId="0" applyFont="1" applyFill="1" applyBorder="1" applyAlignment="1">
      <alignment horizontal="center" vertical="center" wrapText="1"/>
    </xf>
    <xf numFmtId="0" fontId="56" fillId="35" borderId="11" xfId="0" applyFont="1" applyFill="1" applyBorder="1" applyAlignment="1">
      <alignment horizontal="center" vertical="center" wrapText="1"/>
    </xf>
    <xf numFmtId="0" fontId="0" fillId="0" borderId="17" xfId="54" applyFont="1" applyFill="1" applyBorder="1" applyAlignment="1">
      <alignment horizontal="left" vertical="center" wrapText="1"/>
      <protection/>
    </xf>
    <xf numFmtId="0" fontId="0" fillId="0" borderId="17" xfId="70" applyNumberFormat="1" applyFont="1" applyFill="1" applyBorder="1" applyAlignment="1">
      <alignment horizontal="center" vertical="center" wrapText="1"/>
    </xf>
    <xf numFmtId="180" fontId="0" fillId="0" borderId="17" xfId="54" applyNumberFormat="1" applyFont="1" applyFill="1" applyBorder="1" applyAlignment="1">
      <alignment horizontal="center" vertical="center" wrapText="1"/>
      <protection/>
    </xf>
    <xf numFmtId="44" fontId="0" fillId="0" borderId="17" xfId="68" applyFont="1" applyFill="1" applyBorder="1" applyAlignment="1">
      <alignment vertical="center" wrapText="1"/>
    </xf>
    <xf numFmtId="180" fontId="0" fillId="0" borderId="17" xfId="54" applyNumberFormat="1" applyFont="1" applyFill="1" applyBorder="1" applyAlignment="1">
      <alignment wrapText="1"/>
      <protection/>
    </xf>
    <xf numFmtId="0" fontId="0" fillId="35" borderId="10" xfId="0" applyFont="1" applyFill="1" applyBorder="1" applyAlignment="1">
      <alignment horizontal="center" vertical="center" wrapText="1"/>
    </xf>
    <xf numFmtId="170" fontId="58" fillId="0" borderId="11" xfId="0" applyNumberFormat="1" applyFont="1" applyFill="1" applyBorder="1" applyAlignment="1">
      <alignment horizontal="center" vertical="center" wrapText="1"/>
    </xf>
    <xf numFmtId="170" fontId="0" fillId="35" borderId="18" xfId="0" applyNumberFormat="1" applyFont="1" applyFill="1" applyBorder="1" applyAlignment="1">
      <alignment horizontal="center" vertical="center" wrapText="1"/>
    </xf>
    <xf numFmtId="44" fontId="7" fillId="36" borderId="10" xfId="68" applyNumberFormat="1" applyFont="1" applyFill="1" applyBorder="1" applyAlignment="1">
      <alignment horizontal="center" vertical="center" wrapText="1"/>
    </xf>
    <xf numFmtId="0" fontId="58" fillId="0" borderId="10" xfId="0" applyFont="1" applyBorder="1" applyAlignment="1">
      <alignment horizontal="center" wrapText="1"/>
    </xf>
    <xf numFmtId="0" fontId="58" fillId="0" borderId="0" xfId="0" applyFont="1" applyAlignment="1">
      <alignment wrapText="1"/>
    </xf>
    <xf numFmtId="0" fontId="56" fillId="0" borderId="0" xfId="0" applyFont="1" applyAlignment="1">
      <alignment wrapText="1"/>
    </xf>
    <xf numFmtId="0" fontId="7" fillId="0" borderId="10" xfId="0" applyFont="1" applyBorder="1" applyAlignment="1">
      <alignment vertical="center" wrapText="1"/>
    </xf>
    <xf numFmtId="0" fontId="7" fillId="0" borderId="10" xfId="0" applyFont="1" applyBorder="1" applyAlignment="1">
      <alignment horizontal="center" vertical="center"/>
    </xf>
    <xf numFmtId="170" fontId="7" fillId="0" borderId="10" xfId="68" applyNumberFormat="1" applyFont="1" applyBorder="1" applyAlignment="1">
      <alignment vertical="center"/>
    </xf>
    <xf numFmtId="0" fontId="0" fillId="0" borderId="31" xfId="70" applyNumberFormat="1" applyFont="1" applyFill="1" applyBorder="1" applyAlignment="1">
      <alignment horizontal="center" vertical="center"/>
    </xf>
    <xf numFmtId="44" fontId="0" fillId="0" borderId="31" xfId="68" applyFont="1" applyFill="1" applyBorder="1" applyAlignment="1">
      <alignment vertical="center"/>
    </xf>
    <xf numFmtId="170" fontId="58" fillId="0" borderId="10" xfId="0" applyNumberFormat="1" applyFont="1" applyBorder="1" applyAlignment="1">
      <alignment horizontal="center" vertical="center" wrapText="1"/>
    </xf>
    <xf numFmtId="170" fontId="58" fillId="0" borderId="18"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9" fillId="0" borderId="10" xfId="0" applyFont="1" applyBorder="1" applyAlignment="1">
      <alignment horizontal="center" vertical="center" wrapText="1"/>
    </xf>
    <xf numFmtId="170" fontId="58" fillId="39" borderId="0" xfId="0" applyNumberFormat="1" applyFont="1" applyFill="1" applyAlignment="1">
      <alignment horizontal="center" vertical="center"/>
    </xf>
    <xf numFmtId="170" fontId="58" fillId="39" borderId="18" xfId="0" applyNumberFormat="1" applyFont="1" applyFill="1" applyBorder="1" applyAlignment="1">
      <alignment horizontal="center" vertical="center" wrapText="1"/>
    </xf>
    <xf numFmtId="170" fontId="0" fillId="39" borderId="18" xfId="0" applyNumberFormat="1" applyFont="1" applyFill="1" applyBorder="1" applyAlignment="1">
      <alignment horizontal="center" vertical="center" wrapText="1"/>
    </xf>
    <xf numFmtId="170" fontId="58" fillId="39" borderId="11" xfId="0" applyNumberFormat="1" applyFont="1" applyFill="1" applyBorder="1" applyAlignment="1">
      <alignment horizontal="center" vertical="center" wrapText="1"/>
    </xf>
    <xf numFmtId="170" fontId="0" fillId="39" borderId="0" xfId="0" applyNumberFormat="1" applyFont="1" applyFill="1" applyAlignment="1">
      <alignment horizontal="center" vertical="center"/>
    </xf>
    <xf numFmtId="0" fontId="58" fillId="0" borderId="0" xfId="0" applyFont="1" applyAlignment="1">
      <alignment horizontal="left" vertical="center"/>
    </xf>
    <xf numFmtId="0" fontId="58" fillId="0" borderId="0" xfId="0" applyFont="1" applyAlignment="1">
      <alignment vertical="center"/>
    </xf>
    <xf numFmtId="0" fontId="7" fillId="36" borderId="10" xfId="0" applyFont="1" applyFill="1" applyBorder="1" applyAlignment="1">
      <alignment horizontal="center" vertical="center" wrapText="1"/>
    </xf>
    <xf numFmtId="0" fontId="58" fillId="35" borderId="10" xfId="0" applyFont="1" applyFill="1" applyBorder="1" applyAlignment="1">
      <alignment horizontal="center" vertical="center" wrapText="1"/>
    </xf>
    <xf numFmtId="0" fontId="58" fillId="0" borderId="10" xfId="0" applyFont="1" applyBorder="1" applyAlignment="1">
      <alignment horizontal="center" vertical="center" wrapText="1"/>
    </xf>
    <xf numFmtId="0" fontId="58" fillId="36" borderId="10" xfId="0" applyFont="1" applyFill="1" applyBorder="1" applyAlignment="1">
      <alignment horizontal="center" vertical="center" wrapText="1"/>
    </xf>
    <xf numFmtId="14" fontId="58" fillId="0" borderId="10" xfId="0" applyNumberFormat="1" applyFont="1" applyBorder="1" applyAlignment="1">
      <alignment horizontal="center" vertical="center" wrapText="1"/>
    </xf>
    <xf numFmtId="170" fontId="7" fillId="38" borderId="10" xfId="84" applyNumberFormat="1" applyFont="1" applyFill="1" applyBorder="1" applyAlignment="1">
      <alignment horizontal="center" vertical="center"/>
    </xf>
    <xf numFmtId="14" fontId="57" fillId="35" borderId="10" xfId="0" applyNumberFormat="1" applyFont="1" applyFill="1" applyBorder="1" applyAlignment="1">
      <alignment horizontal="center" vertical="center" wrapText="1"/>
    </xf>
    <xf numFmtId="170" fontId="7" fillId="35" borderId="10" xfId="0" applyNumberFormat="1" applyFont="1" applyFill="1" applyBorder="1" applyAlignment="1">
      <alignment horizontal="center" vertical="center"/>
    </xf>
    <xf numFmtId="0" fontId="0" fillId="32" borderId="0" xfId="0" applyFont="1" applyFill="1" applyAlignment="1">
      <alignment/>
    </xf>
    <xf numFmtId="0" fontId="0" fillId="36" borderId="10" xfId="0" applyFont="1" applyFill="1" applyBorder="1" applyAlignment="1">
      <alignment horizontal="center" vertical="center" wrapText="1"/>
    </xf>
    <xf numFmtId="14" fontId="0" fillId="0" borderId="10"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0" fontId="0" fillId="0" borderId="10" xfId="0" applyFont="1" applyBorder="1" applyAlignment="1">
      <alignment vertical="center"/>
    </xf>
    <xf numFmtId="14" fontId="7" fillId="0" borderId="10" xfId="0" applyNumberFormat="1" applyFont="1" applyBorder="1" applyAlignment="1">
      <alignment horizontal="center" vertical="center" wrapText="1"/>
    </xf>
    <xf numFmtId="170" fontId="7" fillId="0" borderId="10" xfId="0" applyNumberFormat="1" applyFont="1" applyBorder="1" applyAlignment="1">
      <alignment horizontal="center" vertical="center"/>
    </xf>
    <xf numFmtId="170" fontId="7" fillId="0" borderId="14" xfId="0" applyNumberFormat="1" applyFont="1" applyBorder="1" applyAlignment="1">
      <alignment horizontal="center" vertical="center"/>
    </xf>
    <xf numFmtId="0" fontId="0" fillId="32" borderId="10" xfId="0" applyFont="1" applyFill="1" applyBorder="1" applyAlignment="1">
      <alignment/>
    </xf>
    <xf numFmtId="14" fontId="0" fillId="35" borderId="10" xfId="0" applyNumberFormat="1" applyFont="1" applyFill="1" applyBorder="1" applyAlignment="1">
      <alignment horizontal="center" vertical="center" wrapText="1"/>
    </xf>
    <xf numFmtId="170" fontId="7" fillId="35" borderId="10" xfId="84" applyNumberFormat="1" applyFont="1" applyFill="1" applyBorder="1" applyAlignment="1">
      <alignment horizontal="center" vertical="center"/>
    </xf>
    <xf numFmtId="170" fontId="0"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170" fontId="0" fillId="0" borderId="10" xfId="0" applyNumberFormat="1" applyFont="1" applyBorder="1" applyAlignment="1">
      <alignment horizontal="center" vertical="center"/>
    </xf>
    <xf numFmtId="0" fontId="57" fillId="0" borderId="10" xfId="0" applyFont="1" applyBorder="1" applyAlignment="1">
      <alignment horizontal="center" vertical="center" wrapText="1"/>
    </xf>
    <xf numFmtId="44" fontId="0" fillId="35" borderId="10" xfId="80" applyFont="1" applyFill="1" applyBorder="1" applyAlignment="1">
      <alignment horizontal="center" vertical="center" wrapText="1"/>
    </xf>
    <xf numFmtId="170" fontId="0" fillId="35" borderId="10" xfId="0" applyNumberFormat="1" applyFont="1" applyFill="1" applyBorder="1" applyAlignment="1">
      <alignment horizontal="right" vertical="center" wrapText="1"/>
    </xf>
    <xf numFmtId="170" fontId="7" fillId="0" borderId="10" xfId="0" applyNumberFormat="1" applyFont="1" applyBorder="1" applyAlignment="1">
      <alignment horizontal="center" vertical="center" wrapText="1"/>
    </xf>
    <xf numFmtId="170" fontId="0" fillId="35" borderId="10" xfId="0" applyNumberFormat="1" applyFont="1" applyFill="1" applyBorder="1" applyAlignment="1">
      <alignment horizontal="right" vertical="center"/>
    </xf>
    <xf numFmtId="0" fontId="0" fillId="0" borderId="11" xfId="0" applyFont="1" applyBorder="1" applyAlignment="1">
      <alignment horizontal="center" vertical="center" wrapText="1"/>
    </xf>
    <xf numFmtId="0" fontId="57" fillId="0" borderId="0" xfId="0" applyFont="1" applyBorder="1" applyAlignment="1">
      <alignment horizontal="left" vertical="center"/>
    </xf>
    <xf numFmtId="170" fontId="0" fillId="0" borderId="18" xfId="0" applyNumberFormat="1" applyFont="1" applyBorder="1" applyAlignment="1">
      <alignment horizontal="center" vertical="center" wrapText="1"/>
    </xf>
    <xf numFmtId="170" fontId="58" fillId="0" borderId="11" xfId="0" applyNumberFormat="1" applyFont="1" applyBorder="1" applyAlignment="1">
      <alignment horizontal="center" vertical="center" wrapText="1"/>
    </xf>
    <xf numFmtId="0" fontId="0" fillId="35" borderId="17" xfId="54" applyFont="1" applyFill="1" applyBorder="1" applyAlignment="1">
      <alignment horizontal="left" vertical="center" wrapText="1"/>
      <protection/>
    </xf>
    <xf numFmtId="180" fontId="0" fillId="0" borderId="17" xfId="54" applyNumberFormat="1" applyFont="1" applyFill="1" applyBorder="1" applyAlignment="1">
      <alignment horizontal="center" wrapText="1"/>
      <protection/>
    </xf>
    <xf numFmtId="170" fontId="0" fillId="0" borderId="10" xfId="80" applyNumberFormat="1" applyFont="1" applyFill="1" applyBorder="1" applyAlignment="1">
      <alignment horizontal="right" vertical="center" wrapText="1"/>
    </xf>
    <xf numFmtId="0" fontId="0" fillId="0" borderId="11" xfId="0" applyFont="1" applyBorder="1" applyAlignment="1">
      <alignment horizontal="left" vertical="center" wrapText="1"/>
    </xf>
    <xf numFmtId="4" fontId="0" fillId="0" borderId="11" xfId="0" applyNumberFormat="1" applyFont="1" applyBorder="1" applyAlignment="1">
      <alignment horizontal="center" vertical="center" wrapText="1"/>
    </xf>
    <xf numFmtId="0" fontId="0" fillId="0" borderId="11" xfId="0" applyFont="1" applyBorder="1" applyAlignment="1">
      <alignment horizontal="center" vertical="center"/>
    </xf>
    <xf numFmtId="0" fontId="0" fillId="0" borderId="0" xfId="56">
      <alignment/>
      <protection/>
    </xf>
    <xf numFmtId="0" fontId="11" fillId="0" borderId="0" xfId="56" applyFont="1">
      <alignment/>
      <protection/>
    </xf>
    <xf numFmtId="0" fontId="0" fillId="0" borderId="0" xfId="56" applyAlignment="1">
      <alignment horizontal="center"/>
      <protection/>
    </xf>
    <xf numFmtId="0" fontId="7" fillId="40" borderId="32" xfId="56" applyFont="1" applyFill="1" applyBorder="1" applyAlignment="1">
      <alignment horizontal="center" vertical="center"/>
      <protection/>
    </xf>
    <xf numFmtId="0" fontId="7" fillId="40" borderId="33" xfId="56" applyFont="1" applyFill="1" applyBorder="1" applyAlignment="1">
      <alignment horizontal="center" vertical="center" wrapText="1"/>
      <protection/>
    </xf>
    <xf numFmtId="44" fontId="7" fillId="40" borderId="33" xfId="56" applyNumberFormat="1" applyFont="1" applyFill="1" applyBorder="1" applyAlignment="1">
      <alignment horizontal="center" vertical="center" wrapText="1"/>
      <protection/>
    </xf>
    <xf numFmtId="0" fontId="0" fillId="35" borderId="16" xfId="56" applyFill="1" applyBorder="1" applyAlignment="1">
      <alignment horizontal="center" vertical="center" wrapText="1"/>
      <protection/>
    </xf>
    <xf numFmtId="170" fontId="0" fillId="35" borderId="33" xfId="56" applyNumberFormat="1" applyFill="1" applyBorder="1" applyAlignment="1">
      <alignment horizontal="right" vertical="center" wrapText="1"/>
      <protection/>
    </xf>
    <xf numFmtId="44" fontId="0" fillId="35" borderId="33" xfId="56" applyNumberFormat="1" applyFill="1" applyBorder="1" applyAlignment="1">
      <alignment vertical="center" wrapText="1"/>
      <protection/>
    </xf>
    <xf numFmtId="0" fontId="0" fillId="35" borderId="10" xfId="56" applyFill="1" applyBorder="1" applyAlignment="1">
      <alignment horizontal="center" vertical="center" wrapText="1"/>
      <protection/>
    </xf>
    <xf numFmtId="170" fontId="0" fillId="35" borderId="10" xfId="56" applyNumberFormat="1" applyFill="1" applyBorder="1" applyAlignment="1">
      <alignment horizontal="right" vertical="center" wrapText="1"/>
      <protection/>
    </xf>
    <xf numFmtId="44" fontId="0" fillId="35" borderId="10" xfId="56" applyNumberFormat="1" applyFill="1" applyBorder="1" applyAlignment="1">
      <alignment vertical="center" wrapText="1"/>
      <protection/>
    </xf>
    <xf numFmtId="170" fontId="0" fillId="35" borderId="16" xfId="56" applyNumberFormat="1" applyFill="1" applyBorder="1" applyAlignment="1">
      <alignment horizontal="right" vertical="center" wrapText="1"/>
      <protection/>
    </xf>
    <xf numFmtId="44" fontId="0" fillId="35" borderId="16" xfId="56" applyNumberFormat="1" applyFill="1" applyBorder="1" applyAlignment="1">
      <alignment vertical="center" wrapText="1"/>
      <protection/>
    </xf>
    <xf numFmtId="170" fontId="7" fillId="33" borderId="24" xfId="56" applyNumberFormat="1" applyFont="1" applyFill="1" applyBorder="1" applyAlignment="1">
      <alignment horizontal="right" wrapText="1"/>
      <protection/>
    </xf>
    <xf numFmtId="44" fontId="7" fillId="33" borderId="24" xfId="56" applyNumberFormat="1" applyFont="1" applyFill="1" applyBorder="1" applyAlignment="1">
      <alignment wrapText="1"/>
      <protection/>
    </xf>
    <xf numFmtId="0" fontId="0" fillId="0" borderId="11" xfId="56" applyBorder="1" applyAlignment="1">
      <alignment horizontal="center" wrapText="1"/>
      <protection/>
    </xf>
    <xf numFmtId="170" fontId="0" fillId="35" borderId="11" xfId="56" applyNumberFormat="1" applyFill="1" applyBorder="1" applyAlignment="1">
      <alignment horizontal="right" wrapText="1"/>
      <protection/>
    </xf>
    <xf numFmtId="44" fontId="0" fillId="35" borderId="11" xfId="56" applyNumberFormat="1" applyFill="1" applyBorder="1" applyAlignment="1">
      <alignment wrapText="1"/>
      <protection/>
    </xf>
    <xf numFmtId="0" fontId="0" fillId="35" borderId="11" xfId="56" applyFill="1" applyBorder="1" applyAlignment="1">
      <alignment horizontal="center" wrapText="1"/>
      <protection/>
    </xf>
    <xf numFmtId="170" fontId="7" fillId="33" borderId="16" xfId="56" applyNumberFormat="1" applyFont="1" applyFill="1" applyBorder="1">
      <alignment/>
      <protection/>
    </xf>
    <xf numFmtId="44" fontId="7" fillId="33" borderId="16" xfId="56" applyNumberFormat="1" applyFont="1" applyFill="1" applyBorder="1">
      <alignment/>
      <protection/>
    </xf>
    <xf numFmtId="170" fontId="11" fillId="36" borderId="26" xfId="56" applyNumberFormat="1" applyFont="1" applyFill="1" applyBorder="1">
      <alignment/>
      <protection/>
    </xf>
    <xf numFmtId="0" fontId="7" fillId="33" borderId="24" xfId="56" applyFont="1" applyFill="1" applyBorder="1" applyAlignment="1">
      <alignment wrapText="1"/>
      <protection/>
    </xf>
    <xf numFmtId="0" fontId="0" fillId="33" borderId="34" xfId="56" applyFill="1" applyBorder="1" applyAlignment="1">
      <alignment horizontal="center" wrapText="1"/>
      <protection/>
    </xf>
    <xf numFmtId="170" fontId="0" fillId="0" borderId="0" xfId="56" applyNumberFormat="1">
      <alignment/>
      <protection/>
    </xf>
    <xf numFmtId="0" fontId="0" fillId="0" borderId="10" xfId="0" applyFont="1" applyBorder="1" applyAlignment="1">
      <alignment horizontal="center"/>
    </xf>
    <xf numFmtId="0" fontId="0" fillId="0" borderId="10" xfId="56" applyBorder="1" applyAlignment="1">
      <alignment horizontal="center"/>
      <protection/>
    </xf>
    <xf numFmtId="8" fontId="0" fillId="0" borderId="10" xfId="56" applyNumberFormat="1" applyBorder="1">
      <alignment/>
      <protection/>
    </xf>
    <xf numFmtId="0" fontId="0" fillId="0" borderId="10" xfId="56" applyBorder="1">
      <alignment/>
      <protection/>
    </xf>
    <xf numFmtId="0" fontId="7" fillId="39" borderId="10" xfId="56" applyFont="1" applyFill="1" applyBorder="1" applyAlignment="1">
      <alignment horizontal="center" vertical="center"/>
      <protection/>
    </xf>
    <xf numFmtId="8" fontId="0" fillId="0" borderId="10" xfId="56" applyNumberFormat="1" applyBorder="1" applyAlignment="1">
      <alignment horizontal="center"/>
      <protection/>
    </xf>
    <xf numFmtId="170" fontId="0" fillId="0" borderId="10" xfId="56" applyNumberFormat="1" applyBorder="1">
      <alignment/>
      <protection/>
    </xf>
    <xf numFmtId="180" fontId="0" fillId="0" borderId="35" xfId="54" applyNumberFormat="1" applyFont="1" applyFill="1" applyBorder="1" applyAlignment="1">
      <alignment wrapText="1"/>
      <protection/>
    </xf>
    <xf numFmtId="0" fontId="0" fillId="0" borderId="10" xfId="0" applyBorder="1" applyAlignment="1">
      <alignment vertical="center" wrapText="1"/>
    </xf>
    <xf numFmtId="0" fontId="0" fillId="35" borderId="11" xfId="0" applyFont="1" applyFill="1" applyBorder="1" applyAlignment="1">
      <alignment horizontal="left" vertical="center" wrapText="1"/>
    </xf>
    <xf numFmtId="0" fontId="0" fillId="35" borderId="11" xfId="0" applyFont="1" applyFill="1" applyBorder="1" applyAlignment="1">
      <alignment horizontal="center" vertical="center" wrapText="1"/>
    </xf>
    <xf numFmtId="0" fontId="0" fillId="35" borderId="10" xfId="0" applyFont="1" applyFill="1" applyBorder="1" applyAlignment="1">
      <alignment horizontal="center" vertical="center"/>
    </xf>
    <xf numFmtId="8" fontId="58" fillId="35" borderId="14" xfId="68" applyNumberFormat="1" applyFont="1" applyFill="1" applyBorder="1" applyAlignment="1">
      <alignment vertical="center"/>
    </xf>
    <xf numFmtId="0" fontId="7" fillId="36" borderId="14" xfId="0" applyFont="1" applyFill="1" applyBorder="1" applyAlignment="1">
      <alignment horizontal="center" vertical="center" wrapText="1"/>
    </xf>
    <xf numFmtId="0" fontId="7" fillId="36" borderId="15" xfId="0" applyFont="1" applyFill="1" applyBorder="1" applyAlignment="1">
      <alignment horizontal="center" vertical="center" wrapText="1"/>
    </xf>
    <xf numFmtId="0" fontId="7" fillId="36" borderId="27" xfId="0" applyFont="1" applyFill="1" applyBorder="1" applyAlignment="1">
      <alignment horizontal="center" vertical="center" wrapText="1"/>
    </xf>
    <xf numFmtId="0" fontId="57" fillId="32" borderId="18" xfId="0" applyFont="1" applyFill="1" applyBorder="1" applyAlignment="1">
      <alignment horizontal="left" vertical="center" wrapText="1"/>
    </xf>
    <xf numFmtId="0" fontId="57" fillId="32" borderId="36" xfId="0" applyFont="1" applyFill="1" applyBorder="1" applyAlignment="1">
      <alignment horizontal="left" vertical="center" wrapText="1"/>
    </xf>
    <xf numFmtId="0" fontId="57" fillId="32" borderId="37" xfId="0" applyFont="1" applyFill="1" applyBorder="1" applyAlignment="1">
      <alignment horizontal="left" vertical="center" wrapText="1"/>
    </xf>
    <xf numFmtId="0" fontId="57" fillId="33" borderId="10" xfId="0" applyFont="1" applyFill="1" applyBorder="1" applyAlignment="1">
      <alignment horizontal="center" vertical="center" wrapText="1"/>
    </xf>
    <xf numFmtId="0" fontId="7" fillId="32" borderId="14" xfId="0" applyFont="1" applyFill="1" applyBorder="1" applyAlignment="1">
      <alignment horizontal="left" vertical="center" wrapText="1"/>
    </xf>
    <xf numFmtId="0" fontId="7" fillId="32" borderId="15" xfId="0" applyFont="1" applyFill="1" applyBorder="1" applyAlignment="1">
      <alignment horizontal="left" vertical="center" wrapText="1"/>
    </xf>
    <xf numFmtId="0" fontId="57" fillId="33" borderId="16"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7" fillId="36" borderId="38" xfId="0" applyFont="1" applyFill="1" applyBorder="1" applyAlignment="1">
      <alignment horizontal="center" vertical="center"/>
    </xf>
    <xf numFmtId="0" fontId="7" fillId="36" borderId="39"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7" xfId="0" applyFont="1" applyFill="1" applyBorder="1" applyAlignment="1">
      <alignment horizontal="center" vertical="center" wrapText="1"/>
    </xf>
    <xf numFmtId="44" fontId="7" fillId="41" borderId="14" xfId="68" applyFont="1" applyFill="1" applyBorder="1" applyAlignment="1">
      <alignment horizontal="left" vertical="center" wrapText="1"/>
    </xf>
    <xf numFmtId="44" fontId="7" fillId="41" borderId="15" xfId="68" applyFont="1" applyFill="1" applyBorder="1" applyAlignment="1">
      <alignment horizontal="left" vertical="center" wrapText="1"/>
    </xf>
    <xf numFmtId="0" fontId="57" fillId="0" borderId="0" xfId="0" applyFont="1" applyAlignment="1">
      <alignment horizontal="left"/>
    </xf>
    <xf numFmtId="0" fontId="58" fillId="0" borderId="0" xfId="0" applyFont="1" applyAlignment="1">
      <alignment horizontal="left"/>
    </xf>
    <xf numFmtId="0" fontId="7" fillId="32" borderId="40" xfId="0" applyFont="1" applyFill="1" applyBorder="1" applyAlignment="1">
      <alignment horizontal="left" vertical="center" wrapText="1"/>
    </xf>
    <xf numFmtId="170" fontId="57" fillId="33" borderId="10" xfId="68"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0" fontId="7" fillId="33" borderId="14" xfId="0" applyFont="1" applyFill="1" applyBorder="1" applyAlignment="1">
      <alignment horizontal="center" wrapText="1"/>
    </xf>
    <xf numFmtId="0" fontId="7" fillId="33" borderId="27" xfId="0" applyFont="1" applyFill="1" applyBorder="1" applyAlignment="1">
      <alignment horizontal="center" wrapText="1"/>
    </xf>
    <xf numFmtId="0" fontId="7" fillId="32" borderId="27" xfId="0" applyFont="1" applyFill="1" applyBorder="1" applyAlignment="1">
      <alignment horizontal="left" vertical="center" wrapText="1"/>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59" fillId="0" borderId="36" xfId="0" applyFont="1" applyFill="1" applyBorder="1" applyAlignment="1">
      <alignment horizontal="center" vertical="center" wrapText="1"/>
    </xf>
    <xf numFmtId="0" fontId="7" fillId="36" borderId="14" xfId="54" applyNumberFormat="1" applyFont="1" applyFill="1" applyBorder="1" applyAlignment="1">
      <alignment horizontal="center" vertical="center" wrapText="1"/>
      <protection/>
    </xf>
    <xf numFmtId="0" fontId="7" fillId="36" borderId="15" xfId="54" applyNumberFormat="1" applyFont="1" applyFill="1" applyBorder="1" applyAlignment="1">
      <alignment horizontal="center" vertical="center" wrapText="1"/>
      <protection/>
    </xf>
    <xf numFmtId="0" fontId="7" fillId="36" borderId="27" xfId="54" applyNumberFormat="1" applyFont="1" applyFill="1" applyBorder="1" applyAlignment="1">
      <alignment horizontal="center" vertical="center" wrapText="1"/>
      <protection/>
    </xf>
    <xf numFmtId="0" fontId="7" fillId="32" borderId="38" xfId="0" applyFont="1" applyFill="1" applyBorder="1" applyAlignment="1">
      <alignment horizontal="center" vertical="center"/>
    </xf>
    <xf numFmtId="0" fontId="7" fillId="32" borderId="39" xfId="0" applyFont="1" applyFill="1" applyBorder="1" applyAlignment="1">
      <alignment horizontal="center" vertical="center"/>
    </xf>
    <xf numFmtId="0" fontId="7" fillId="32" borderId="41" xfId="0" applyFont="1" applyFill="1" applyBorder="1" applyAlignment="1">
      <alignment horizontal="left" vertical="center" wrapText="1"/>
    </xf>
    <xf numFmtId="0" fontId="7" fillId="36" borderId="18" xfId="54" applyNumberFormat="1" applyFont="1" applyFill="1" applyBorder="1" applyAlignment="1">
      <alignment horizontal="center" vertical="center" wrapText="1"/>
      <protection/>
    </xf>
    <xf numFmtId="0" fontId="7" fillId="36" borderId="36" xfId="54" applyNumberFormat="1" applyFont="1" applyFill="1" applyBorder="1" applyAlignment="1">
      <alignment horizontal="center" vertical="center" wrapText="1"/>
      <protection/>
    </xf>
    <xf numFmtId="0" fontId="7" fillId="36" borderId="37" xfId="54" applyNumberFormat="1" applyFont="1" applyFill="1" applyBorder="1" applyAlignment="1">
      <alignment horizontal="center" vertical="center" wrapText="1"/>
      <protection/>
    </xf>
    <xf numFmtId="0" fontId="57" fillId="0" borderId="42" xfId="0" applyFont="1" applyBorder="1" applyAlignment="1">
      <alignment horizontal="left" vertical="center"/>
    </xf>
    <xf numFmtId="0" fontId="57" fillId="0" borderId="40" xfId="0" applyFont="1" applyBorder="1" applyAlignment="1">
      <alignment horizontal="left" vertical="center"/>
    </xf>
    <xf numFmtId="0" fontId="57" fillId="0" borderId="43" xfId="0" applyFont="1" applyBorder="1" applyAlignment="1">
      <alignment horizontal="left" vertical="center"/>
    </xf>
    <xf numFmtId="0" fontId="57" fillId="36" borderId="10" xfId="0" applyFont="1" applyFill="1" applyBorder="1" applyAlignment="1">
      <alignment horizontal="center" vertical="center" wrapText="1"/>
    </xf>
    <xf numFmtId="0" fontId="57" fillId="36" borderId="14" xfId="0" applyFont="1" applyFill="1" applyBorder="1" applyAlignment="1">
      <alignment horizontal="center" vertical="center" wrapText="1"/>
    </xf>
    <xf numFmtId="0" fontId="57" fillId="36" borderId="27" xfId="0" applyFont="1" applyFill="1" applyBorder="1" applyAlignment="1">
      <alignment horizontal="center" vertical="center" wrapText="1"/>
    </xf>
    <xf numFmtId="14" fontId="57" fillId="36" borderId="10" xfId="0" applyNumberFormat="1" applyFont="1" applyFill="1" applyBorder="1" applyAlignment="1">
      <alignment horizontal="center" vertical="center" wrapText="1"/>
    </xf>
    <xf numFmtId="0" fontId="57" fillId="36" borderId="16" xfId="0" applyFont="1" applyFill="1" applyBorder="1" applyAlignment="1">
      <alignment horizontal="center" vertical="center" wrapText="1"/>
    </xf>
    <xf numFmtId="0" fontId="57" fillId="36" borderId="11" xfId="0" applyFont="1" applyFill="1" applyBorder="1" applyAlignment="1">
      <alignment horizontal="center" vertical="center" wrapText="1"/>
    </xf>
    <xf numFmtId="170" fontId="57" fillId="36" borderId="10" xfId="0" applyNumberFormat="1" applyFont="1" applyFill="1" applyBorder="1" applyAlignment="1">
      <alignment horizontal="center" vertical="center" wrapText="1"/>
    </xf>
    <xf numFmtId="0" fontId="7" fillId="36" borderId="10" xfId="0" applyFont="1" applyFill="1" applyBorder="1" applyAlignment="1">
      <alignment horizontal="center" vertical="center" wrapText="1"/>
    </xf>
    <xf numFmtId="0" fontId="57" fillId="32" borderId="14" xfId="0" applyFont="1" applyFill="1" applyBorder="1" applyAlignment="1">
      <alignment horizontal="left" vertical="center" wrapText="1"/>
    </xf>
    <xf numFmtId="0" fontId="57" fillId="32" borderId="15" xfId="0" applyFont="1" applyFill="1" applyBorder="1" applyAlignment="1">
      <alignment horizontal="left" vertical="center" wrapText="1"/>
    </xf>
    <xf numFmtId="0" fontId="57" fillId="32" borderId="27" xfId="0" applyFont="1" applyFill="1" applyBorder="1" applyAlignment="1">
      <alignment horizontal="left" vertical="center" wrapText="1"/>
    </xf>
    <xf numFmtId="0" fontId="57" fillId="0" borderId="0" xfId="0" applyFont="1" applyAlignment="1">
      <alignment horizontal="center" vertical="center" wrapText="1"/>
    </xf>
    <xf numFmtId="0" fontId="57" fillId="41" borderId="14" xfId="0" applyFont="1" applyFill="1" applyBorder="1" applyAlignment="1">
      <alignment horizontal="left" vertical="center"/>
    </xf>
    <xf numFmtId="0" fontId="57" fillId="41" borderId="15" xfId="0" applyFont="1" applyFill="1" applyBorder="1" applyAlignment="1">
      <alignment horizontal="left" vertical="center"/>
    </xf>
    <xf numFmtId="0" fontId="57" fillId="41" borderId="27" xfId="0" applyFont="1" applyFill="1" applyBorder="1" applyAlignment="1">
      <alignment horizontal="left" vertical="center"/>
    </xf>
    <xf numFmtId="0" fontId="7" fillId="41" borderId="10" xfId="0" applyFont="1" applyFill="1" applyBorder="1" applyAlignment="1">
      <alignment horizontal="left"/>
    </xf>
    <xf numFmtId="0" fontId="11" fillId="36" borderId="25" xfId="56" applyFont="1" applyFill="1" applyBorder="1" applyAlignment="1">
      <alignment wrapText="1"/>
      <protection/>
    </xf>
    <xf numFmtId="0" fontId="11" fillId="36" borderId="26" xfId="56" applyFont="1" applyFill="1" applyBorder="1" applyAlignment="1">
      <alignment wrapText="1"/>
      <protection/>
    </xf>
    <xf numFmtId="0" fontId="11" fillId="0" borderId="0" xfId="56" applyFont="1" applyAlignment="1">
      <alignment horizontal="center" wrapText="1"/>
      <protection/>
    </xf>
    <xf numFmtId="0" fontId="7" fillId="39" borderId="32" xfId="56" applyFont="1" applyFill="1" applyBorder="1" applyAlignment="1">
      <alignment horizontal="center" vertical="center" wrapText="1"/>
      <protection/>
    </xf>
    <xf numFmtId="0" fontId="7" fillId="39" borderId="44" xfId="56" applyFont="1" applyFill="1" applyBorder="1" applyAlignment="1">
      <alignment horizontal="center" vertical="center" wrapText="1"/>
      <protection/>
    </xf>
    <xf numFmtId="0" fontId="7" fillId="39" borderId="45" xfId="56" applyFont="1" applyFill="1" applyBorder="1" applyAlignment="1">
      <alignment horizontal="center" vertical="center" wrapText="1"/>
      <protection/>
    </xf>
    <xf numFmtId="0" fontId="7" fillId="39" borderId="46" xfId="56" applyFont="1" applyFill="1" applyBorder="1" applyAlignment="1">
      <alignment horizontal="center" vertical="center"/>
      <protection/>
    </xf>
    <xf numFmtId="0" fontId="0" fillId="0" borderId="22" xfId="56" applyBorder="1" applyAlignment="1">
      <alignment horizontal="center" vertical="center"/>
      <protection/>
    </xf>
    <xf numFmtId="0" fontId="7" fillId="39" borderId="44" xfId="56" applyFont="1" applyFill="1" applyBorder="1" applyAlignment="1">
      <alignment horizontal="center" vertical="center"/>
      <protection/>
    </xf>
    <xf numFmtId="0" fontId="7" fillId="39" borderId="45" xfId="56" applyFont="1" applyFill="1" applyBorder="1" applyAlignment="1">
      <alignment horizontal="center" vertical="center"/>
      <protection/>
    </xf>
  </cellXfs>
  <cellStyles count="7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Hiperłącze 2" xfId="45"/>
    <cellStyle name="Hiperłącze 3"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2 2" xfId="55"/>
    <cellStyle name="Normalny 3" xfId="56"/>
    <cellStyle name="Normalny 4" xfId="57"/>
    <cellStyle name="Normalny 5" xfId="58"/>
    <cellStyle name="Normalny_pozostałe dane" xfId="59"/>
    <cellStyle name="Obliczenia" xfId="60"/>
    <cellStyle name="Followed Hyperlink" xfId="61"/>
    <cellStyle name="Percent" xfId="62"/>
    <cellStyle name="Suma" xfId="63"/>
    <cellStyle name="Tekst objaśnienia" xfId="64"/>
    <cellStyle name="Tekst ostrzeżenia" xfId="65"/>
    <cellStyle name="Tytuł" xfId="66"/>
    <cellStyle name="Uwaga" xfId="67"/>
    <cellStyle name="Currency" xfId="68"/>
    <cellStyle name="Currency [0]" xfId="69"/>
    <cellStyle name="Walutowy 2" xfId="70"/>
    <cellStyle name="Walutowy 2 2" xfId="71"/>
    <cellStyle name="Walutowy 2 2 2" xfId="72"/>
    <cellStyle name="Walutowy 2 3" xfId="73"/>
    <cellStyle name="Walutowy 2 3 2" xfId="74"/>
    <cellStyle name="Walutowy 2 4" xfId="75"/>
    <cellStyle name="Walutowy 2 5" xfId="76"/>
    <cellStyle name="Walutowy 2 6" xfId="77"/>
    <cellStyle name="Walutowy 2 7" xfId="78"/>
    <cellStyle name="Walutowy 2 8" xfId="79"/>
    <cellStyle name="Walutowy 3" xfId="80"/>
    <cellStyle name="Walutowy 3 2" xfId="81"/>
    <cellStyle name="Walutowy 3 3" xfId="82"/>
    <cellStyle name="Walutowy 4" xfId="83"/>
    <cellStyle name="Walutowy 4 2" xfId="84"/>
    <cellStyle name="Walutowy 5" xfId="85"/>
    <cellStyle name="Walutowy 6" xfId="86"/>
    <cellStyle name="Walutowy 7" xfId="87"/>
    <cellStyle name="Walutowy 8" xfId="88"/>
    <cellStyle name="Walutowy 9" xfId="89"/>
    <cellStyle name="Zły"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0"/>
  <sheetViews>
    <sheetView view="pageBreakPreview" zoomScale="85" zoomScaleSheetLayoutView="85" zoomScalePageLayoutView="0" workbookViewId="0" topLeftCell="A1">
      <selection activeCell="C5" sqref="C5"/>
    </sheetView>
  </sheetViews>
  <sheetFormatPr defaultColWidth="9.140625" defaultRowHeight="12.75"/>
  <cols>
    <col min="1" max="1" width="5.421875" style="2" customWidth="1"/>
    <col min="2" max="2" width="43.8515625" style="2" customWidth="1"/>
    <col min="3" max="3" width="50.140625" style="2" customWidth="1"/>
    <col min="4" max="5" width="12.7109375" style="1" customWidth="1"/>
    <col min="6" max="6" width="39.57421875" style="1" customWidth="1"/>
    <col min="7" max="16384" width="9.140625" style="2" customWidth="1"/>
  </cols>
  <sheetData>
    <row r="1" spans="1:6" s="9" customFormat="1" ht="12.75">
      <c r="A1" s="41" t="s">
        <v>33</v>
      </c>
      <c r="D1" s="10"/>
      <c r="E1" s="10"/>
      <c r="F1" s="10"/>
    </row>
    <row r="2" spans="4:6" s="9" customFormat="1" ht="12.75">
      <c r="D2" s="10"/>
      <c r="E2" s="10"/>
      <c r="F2" s="10"/>
    </row>
    <row r="3" spans="2:6" s="9" customFormat="1" ht="12.75">
      <c r="B3" s="132" t="s">
        <v>95</v>
      </c>
      <c r="D3" s="10"/>
      <c r="E3" s="10"/>
      <c r="F3" s="10"/>
    </row>
    <row r="4" spans="2:6" s="9" customFormat="1" ht="12.75">
      <c r="B4" s="132" t="s">
        <v>96</v>
      </c>
      <c r="C4" s="9" t="s">
        <v>97</v>
      </c>
      <c r="D4" s="10"/>
      <c r="E4" s="10"/>
      <c r="F4" s="10"/>
    </row>
    <row r="5" spans="2:6" s="9" customFormat="1" ht="12.75">
      <c r="B5" s="132" t="s">
        <v>4</v>
      </c>
      <c r="C5" s="132">
        <v>330920742</v>
      </c>
      <c r="D5" s="10"/>
      <c r="E5" s="10"/>
      <c r="F5" s="10"/>
    </row>
    <row r="6" spans="2:6" s="9" customFormat="1" ht="12.75">
      <c r="B6" s="132" t="s">
        <v>3</v>
      </c>
      <c r="C6" s="132">
        <v>6740006008</v>
      </c>
      <c r="D6" s="10"/>
      <c r="E6" s="10"/>
      <c r="F6" s="10"/>
    </row>
    <row r="7" spans="2:6" s="9" customFormat="1" ht="12.75">
      <c r="B7" s="9" t="s">
        <v>48</v>
      </c>
      <c r="C7" s="132" t="s">
        <v>94</v>
      </c>
      <c r="D7" s="10"/>
      <c r="E7" s="10"/>
      <c r="F7" s="10"/>
    </row>
    <row r="8" spans="4:6" s="9" customFormat="1" ht="12.75">
      <c r="D8" s="10"/>
      <c r="E8" s="10"/>
      <c r="F8" s="10"/>
    </row>
    <row r="9" spans="4:6" s="9" customFormat="1" ht="12.75">
      <c r="D9" s="10"/>
      <c r="E9" s="10"/>
      <c r="F9" s="10"/>
    </row>
    <row r="10" spans="1:6" s="9" customFormat="1" ht="25.5">
      <c r="A10" s="42" t="s">
        <v>1</v>
      </c>
      <c r="B10" s="42" t="s">
        <v>2</v>
      </c>
      <c r="C10" s="42" t="s">
        <v>71</v>
      </c>
      <c r="D10" s="42" t="s">
        <v>4</v>
      </c>
      <c r="E10" s="43" t="s">
        <v>48</v>
      </c>
      <c r="F10" s="44" t="s">
        <v>49</v>
      </c>
    </row>
    <row r="11" spans="1:6" s="4" customFormat="1" ht="25.5">
      <c r="A11" s="35">
        <v>1</v>
      </c>
      <c r="B11" s="36" t="s">
        <v>66</v>
      </c>
      <c r="C11" s="36" t="s">
        <v>82</v>
      </c>
      <c r="D11" s="37" t="s">
        <v>80</v>
      </c>
      <c r="E11" s="37" t="s">
        <v>81</v>
      </c>
      <c r="F11" s="37" t="s">
        <v>108</v>
      </c>
    </row>
    <row r="12" spans="1:6" s="17" customFormat="1" ht="51">
      <c r="A12" s="35">
        <v>2</v>
      </c>
      <c r="B12" s="18" t="s">
        <v>27</v>
      </c>
      <c r="C12" s="18" t="s">
        <v>83</v>
      </c>
      <c r="D12" s="38" t="s">
        <v>72</v>
      </c>
      <c r="E12" s="39" t="s">
        <v>114</v>
      </c>
      <c r="F12" s="39" t="s">
        <v>101</v>
      </c>
    </row>
    <row r="13" spans="1:6" s="17" customFormat="1" ht="25.5" customHeight="1">
      <c r="A13" s="35">
        <v>3</v>
      </c>
      <c r="B13" s="18" t="s">
        <v>73</v>
      </c>
      <c r="C13" s="18" t="s">
        <v>84</v>
      </c>
      <c r="D13" s="15">
        <v>368053244</v>
      </c>
      <c r="E13" s="38" t="s">
        <v>77</v>
      </c>
      <c r="F13" s="38" t="s">
        <v>105</v>
      </c>
    </row>
    <row r="14" spans="1:6" s="17" customFormat="1" ht="25.5" customHeight="1">
      <c r="A14" s="35">
        <v>4</v>
      </c>
      <c r="B14" s="40" t="s">
        <v>28</v>
      </c>
      <c r="C14" s="40" t="s">
        <v>85</v>
      </c>
      <c r="D14" s="15">
        <v>330540726</v>
      </c>
      <c r="E14" s="15" t="s">
        <v>103</v>
      </c>
      <c r="F14" s="15" t="s">
        <v>104</v>
      </c>
    </row>
    <row r="15" spans="1:6" s="17" customFormat="1" ht="25.5" customHeight="1">
      <c r="A15" s="35">
        <v>5</v>
      </c>
      <c r="B15" s="18" t="s">
        <v>115</v>
      </c>
      <c r="C15" s="36" t="s">
        <v>93</v>
      </c>
      <c r="D15" s="38" t="s">
        <v>92</v>
      </c>
      <c r="E15" s="38" t="s">
        <v>77</v>
      </c>
      <c r="F15" s="38" t="s">
        <v>105</v>
      </c>
    </row>
    <row r="16" spans="1:6" s="4" customFormat="1" ht="25.5" customHeight="1">
      <c r="A16" s="35">
        <v>6</v>
      </c>
      <c r="B16" s="18" t="s">
        <v>116</v>
      </c>
      <c r="C16" s="18" t="s">
        <v>86</v>
      </c>
      <c r="D16" s="38" t="s">
        <v>78</v>
      </c>
      <c r="E16" s="38" t="s">
        <v>77</v>
      </c>
      <c r="F16" s="38" t="s">
        <v>105</v>
      </c>
    </row>
    <row r="17" spans="1:6" s="4" customFormat="1" ht="25.5" customHeight="1">
      <c r="A17" s="35">
        <v>7</v>
      </c>
      <c r="B17" s="174" t="s">
        <v>30</v>
      </c>
      <c r="C17" s="18" t="s">
        <v>107</v>
      </c>
      <c r="D17" s="38" t="s">
        <v>79</v>
      </c>
      <c r="E17" s="38" t="s">
        <v>77</v>
      </c>
      <c r="F17" s="38" t="s">
        <v>105</v>
      </c>
    </row>
    <row r="18" spans="1:6" s="4" customFormat="1" ht="216.75">
      <c r="A18" s="35">
        <v>8</v>
      </c>
      <c r="B18" s="174" t="s">
        <v>31</v>
      </c>
      <c r="C18" s="18" t="s">
        <v>87</v>
      </c>
      <c r="D18" s="15">
        <v>330923605</v>
      </c>
      <c r="E18" s="15" t="s">
        <v>88</v>
      </c>
      <c r="F18" s="15" t="s">
        <v>109</v>
      </c>
    </row>
    <row r="19" spans="1:6" s="4" customFormat="1" ht="25.5" customHeight="1">
      <c r="A19" s="35">
        <v>9</v>
      </c>
      <c r="B19" s="174" t="s">
        <v>106</v>
      </c>
      <c r="C19" s="18" t="s">
        <v>111</v>
      </c>
      <c r="D19" s="15">
        <v>331061353</v>
      </c>
      <c r="E19" s="38" t="s">
        <v>77</v>
      </c>
      <c r="F19" s="38" t="s">
        <v>105</v>
      </c>
    </row>
    <row r="23" ht="12.75">
      <c r="C23" s="132"/>
    </row>
    <row r="30" ht="12.75">
      <c r="C30" s="119"/>
    </row>
  </sheetData>
  <sheetProtection/>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A1:Y177"/>
  <sheetViews>
    <sheetView tabSelected="1" view="pageBreakPreview" zoomScale="70" zoomScaleSheetLayoutView="70" workbookViewId="0" topLeftCell="A1">
      <pane xSplit="2" ySplit="5" topLeftCell="E16" activePane="bottomRight" state="frozen"/>
      <selection pane="topLeft" activeCell="A1" sqref="A1"/>
      <selection pane="topRight" activeCell="C1" sqref="C1"/>
      <selection pane="bottomLeft" activeCell="A6" sqref="A6"/>
      <selection pane="bottomRight" activeCell="P31" sqref="P31"/>
    </sheetView>
  </sheetViews>
  <sheetFormatPr defaultColWidth="9.140625" defaultRowHeight="12.75"/>
  <cols>
    <col min="1" max="1" width="4.28125" style="75" customWidth="1"/>
    <col min="2" max="2" width="28.7109375" style="87" customWidth="1"/>
    <col min="3" max="3" width="14.8515625" style="26" customWidth="1"/>
    <col min="4" max="5" width="16.421875" style="83" customWidth="1"/>
    <col min="6" max="6" width="16.421875" style="84" customWidth="1"/>
    <col min="7" max="7" width="16.7109375" style="26" customWidth="1"/>
    <col min="8" max="8" width="22.57421875" style="205" customWidth="1"/>
    <col min="9" max="9" width="22.57421875" style="26" customWidth="1"/>
    <col min="10" max="10" width="33.57421875" style="85" customWidth="1"/>
    <col min="11" max="11" width="30.57421875" style="26" customWidth="1"/>
    <col min="12" max="13" width="15.140625" style="26" customWidth="1"/>
    <col min="14" max="14" width="34.57421875" style="26" customWidth="1"/>
    <col min="15" max="15" width="20.57421875" style="26" customWidth="1"/>
    <col min="16" max="17" width="11.57421875" style="26" customWidth="1"/>
    <col min="18" max="18" width="14.00390625" style="26" customWidth="1"/>
    <col min="19" max="19" width="11.421875" style="26" customWidth="1"/>
    <col min="20" max="20" width="12.7109375" style="26" customWidth="1"/>
    <col min="21" max="21" width="13.7109375" style="26" customWidth="1"/>
    <col min="22" max="25" width="14.28125" style="26" customWidth="1"/>
    <col min="26" max="16384" width="9.140625" style="2" customWidth="1"/>
  </cols>
  <sheetData>
    <row r="1" spans="1:25" s="9" customFormat="1" ht="12.75">
      <c r="A1" s="302" t="s">
        <v>34</v>
      </c>
      <c r="B1" s="303"/>
      <c r="C1" s="303"/>
      <c r="D1" s="303"/>
      <c r="E1" s="303"/>
      <c r="F1" s="303"/>
      <c r="G1" s="76"/>
      <c r="H1" s="201"/>
      <c r="I1" s="77"/>
      <c r="J1" s="78"/>
      <c r="K1" s="77"/>
      <c r="L1" s="77"/>
      <c r="M1" s="77"/>
      <c r="N1" s="77"/>
      <c r="O1" s="77"/>
      <c r="P1" s="77"/>
      <c r="Q1" s="77"/>
      <c r="R1" s="77"/>
      <c r="S1" s="77"/>
      <c r="T1" s="77"/>
      <c r="U1" s="77"/>
      <c r="V1" s="77"/>
      <c r="W1" s="77"/>
      <c r="X1" s="77"/>
      <c r="Y1" s="77"/>
    </row>
    <row r="2" spans="1:25" s="9" customFormat="1" ht="12.75">
      <c r="A2" s="79"/>
      <c r="B2" s="80"/>
      <c r="C2" s="77"/>
      <c r="D2" s="81"/>
      <c r="E2" s="81"/>
      <c r="F2" s="82"/>
      <c r="G2" s="76"/>
      <c r="H2" s="201"/>
      <c r="I2" s="77"/>
      <c r="J2" s="78"/>
      <c r="K2" s="77"/>
      <c r="L2" s="77"/>
      <c r="M2" s="77"/>
      <c r="N2" s="77"/>
      <c r="O2" s="77"/>
      <c r="P2" s="77"/>
      <c r="Q2" s="77"/>
      <c r="R2" s="77"/>
      <c r="S2" s="77"/>
      <c r="T2" s="77"/>
      <c r="U2" s="77"/>
      <c r="V2" s="77"/>
      <c r="W2" s="77"/>
      <c r="X2" s="77"/>
      <c r="Y2" s="77"/>
    </row>
    <row r="3" spans="1:25" s="11" customFormat="1" ht="46.5" customHeight="1">
      <c r="A3" s="290" t="s">
        <v>16</v>
      </c>
      <c r="B3" s="290" t="s">
        <v>17</v>
      </c>
      <c r="C3" s="290" t="s">
        <v>18</v>
      </c>
      <c r="D3" s="290" t="s">
        <v>19</v>
      </c>
      <c r="E3" s="293" t="s">
        <v>102</v>
      </c>
      <c r="F3" s="290" t="s">
        <v>20</v>
      </c>
      <c r="G3" s="290" t="s">
        <v>21</v>
      </c>
      <c r="H3" s="305" t="s">
        <v>117</v>
      </c>
      <c r="I3" s="290" t="s">
        <v>110</v>
      </c>
      <c r="J3" s="290" t="s">
        <v>5</v>
      </c>
      <c r="K3" s="290" t="s">
        <v>6</v>
      </c>
      <c r="L3" s="290" t="s">
        <v>22</v>
      </c>
      <c r="M3" s="290"/>
      <c r="N3" s="290"/>
      <c r="O3" s="290" t="s">
        <v>69</v>
      </c>
      <c r="P3" s="290" t="s">
        <v>42</v>
      </c>
      <c r="Q3" s="290"/>
      <c r="R3" s="290"/>
      <c r="S3" s="290"/>
      <c r="T3" s="290"/>
      <c r="U3" s="290"/>
      <c r="V3" s="290" t="s">
        <v>43</v>
      </c>
      <c r="W3" s="290" t="s">
        <v>44</v>
      </c>
      <c r="X3" s="290" t="s">
        <v>45</v>
      </c>
      <c r="Y3" s="290" t="s">
        <v>46</v>
      </c>
    </row>
    <row r="4" spans="1:25" s="11" customFormat="1" ht="56.25" customHeight="1">
      <c r="A4" s="290"/>
      <c r="B4" s="290"/>
      <c r="C4" s="290"/>
      <c r="D4" s="290"/>
      <c r="E4" s="294"/>
      <c r="F4" s="290"/>
      <c r="G4" s="290"/>
      <c r="H4" s="305"/>
      <c r="I4" s="290"/>
      <c r="J4" s="290"/>
      <c r="K4" s="290"/>
      <c r="L4" s="134" t="s">
        <v>23</v>
      </c>
      <c r="M4" s="134" t="s">
        <v>24</v>
      </c>
      <c r="N4" s="134" t="s">
        <v>25</v>
      </c>
      <c r="O4" s="290"/>
      <c r="P4" s="134" t="s">
        <v>36</v>
      </c>
      <c r="Q4" s="134" t="s">
        <v>37</v>
      </c>
      <c r="R4" s="134" t="s">
        <v>38</v>
      </c>
      <c r="S4" s="134" t="s">
        <v>39</v>
      </c>
      <c r="T4" s="134" t="s">
        <v>40</v>
      </c>
      <c r="U4" s="134" t="s">
        <v>41</v>
      </c>
      <c r="V4" s="290"/>
      <c r="W4" s="290"/>
      <c r="X4" s="290"/>
      <c r="Y4" s="290"/>
    </row>
    <row r="5" spans="1:25" s="9" customFormat="1" ht="13.5" customHeight="1">
      <c r="A5" s="287" t="s">
        <v>50</v>
      </c>
      <c r="B5" s="288"/>
      <c r="C5" s="288"/>
      <c r="D5" s="288"/>
      <c r="E5" s="288"/>
      <c r="F5" s="288"/>
      <c r="G5" s="288"/>
      <c r="H5" s="288"/>
      <c r="I5" s="288"/>
      <c r="J5" s="288"/>
      <c r="K5" s="288"/>
      <c r="L5" s="288"/>
      <c r="M5" s="288"/>
      <c r="N5" s="288"/>
      <c r="O5" s="288"/>
      <c r="P5" s="288"/>
      <c r="Q5" s="288"/>
      <c r="R5" s="288"/>
      <c r="S5" s="288"/>
      <c r="T5" s="288"/>
      <c r="U5" s="288"/>
      <c r="V5" s="288"/>
      <c r="W5" s="288"/>
      <c r="X5" s="288"/>
      <c r="Y5" s="289"/>
    </row>
    <row r="6" spans="1:25" s="4" customFormat="1" ht="38.25">
      <c r="A6" s="16">
        <v>1</v>
      </c>
      <c r="B6" s="68" t="s">
        <v>490</v>
      </c>
      <c r="C6" s="16" t="s">
        <v>491</v>
      </c>
      <c r="D6" s="16" t="s">
        <v>180</v>
      </c>
      <c r="E6" s="16" t="s">
        <v>181</v>
      </c>
      <c r="F6" s="16" t="s">
        <v>180</v>
      </c>
      <c r="G6" s="16" t="s">
        <v>492</v>
      </c>
      <c r="H6" s="203">
        <v>11645000</v>
      </c>
      <c r="I6" s="198" t="s">
        <v>935</v>
      </c>
      <c r="J6" s="70" t="s">
        <v>618</v>
      </c>
      <c r="K6" s="16" t="s">
        <v>619</v>
      </c>
      <c r="L6" s="16" t="s">
        <v>620</v>
      </c>
      <c r="M6" s="16" t="s">
        <v>621</v>
      </c>
      <c r="N6" s="16" t="s">
        <v>622</v>
      </c>
      <c r="O6" s="35"/>
      <c r="P6" s="16" t="s">
        <v>329</v>
      </c>
      <c r="Q6" s="16" t="s">
        <v>331</v>
      </c>
      <c r="R6" s="16" t="s">
        <v>331</v>
      </c>
      <c r="S6" s="16" t="s">
        <v>329</v>
      </c>
      <c r="T6" s="16" t="s">
        <v>331</v>
      </c>
      <c r="U6" s="16" t="s">
        <v>329</v>
      </c>
      <c r="V6" s="16">
        <v>2358</v>
      </c>
      <c r="W6" s="16">
        <v>3</v>
      </c>
      <c r="X6" s="16" t="s">
        <v>180</v>
      </c>
      <c r="Y6" s="16" t="s">
        <v>181</v>
      </c>
    </row>
    <row r="7" spans="1:25" s="4" customFormat="1" ht="25.5">
      <c r="A7" s="16">
        <v>2</v>
      </c>
      <c r="B7" s="68" t="s">
        <v>493</v>
      </c>
      <c r="C7" s="16"/>
      <c r="D7" s="16" t="s">
        <v>180</v>
      </c>
      <c r="E7" s="16" t="s">
        <v>181</v>
      </c>
      <c r="F7" s="16" t="s">
        <v>181</v>
      </c>
      <c r="G7" s="16">
        <v>2001</v>
      </c>
      <c r="H7" s="203">
        <v>371000</v>
      </c>
      <c r="I7" s="198" t="s">
        <v>935</v>
      </c>
      <c r="J7" s="70" t="s">
        <v>623</v>
      </c>
      <c r="K7" s="16" t="s">
        <v>619</v>
      </c>
      <c r="L7" s="16" t="s">
        <v>620</v>
      </c>
      <c r="M7" s="16" t="s">
        <v>624</v>
      </c>
      <c r="N7" s="16" t="s">
        <v>625</v>
      </c>
      <c r="O7" s="35"/>
      <c r="P7" s="16" t="s">
        <v>329</v>
      </c>
      <c r="Q7" s="16" t="s">
        <v>331</v>
      </c>
      <c r="R7" s="16" t="s">
        <v>331</v>
      </c>
      <c r="S7" s="16" t="s">
        <v>328</v>
      </c>
      <c r="T7" s="16" t="s">
        <v>328</v>
      </c>
      <c r="U7" s="16" t="s">
        <v>329</v>
      </c>
      <c r="V7" s="16">
        <v>99.12</v>
      </c>
      <c r="W7" s="16">
        <v>1</v>
      </c>
      <c r="X7" s="16" t="s">
        <v>181</v>
      </c>
      <c r="Y7" s="16" t="s">
        <v>181</v>
      </c>
    </row>
    <row r="8" spans="1:25" s="4" customFormat="1" ht="89.25">
      <c r="A8" s="16">
        <v>3</v>
      </c>
      <c r="B8" s="68" t="s">
        <v>494</v>
      </c>
      <c r="C8" s="16" t="s">
        <v>495</v>
      </c>
      <c r="D8" s="16" t="s">
        <v>180</v>
      </c>
      <c r="E8" s="16" t="s">
        <v>181</v>
      </c>
      <c r="F8" s="16" t="s">
        <v>180</v>
      </c>
      <c r="G8" s="16" t="s">
        <v>496</v>
      </c>
      <c r="H8" s="203">
        <f>2017000+603000</f>
        <v>2620000</v>
      </c>
      <c r="I8" s="198" t="s">
        <v>935</v>
      </c>
      <c r="J8" s="70" t="s">
        <v>626</v>
      </c>
      <c r="K8" s="16" t="s">
        <v>627</v>
      </c>
      <c r="L8" s="16" t="s">
        <v>620</v>
      </c>
      <c r="M8" s="16" t="s">
        <v>628</v>
      </c>
      <c r="N8" s="16" t="s">
        <v>629</v>
      </c>
      <c r="O8" s="35"/>
      <c r="P8" s="16" t="s">
        <v>331</v>
      </c>
      <c r="Q8" s="16" t="s">
        <v>331</v>
      </c>
      <c r="R8" s="16" t="s">
        <v>331</v>
      </c>
      <c r="S8" s="16" t="s">
        <v>331</v>
      </c>
      <c r="T8" s="16" t="s">
        <v>331</v>
      </c>
      <c r="U8" s="16" t="s">
        <v>331</v>
      </c>
      <c r="V8" s="16" t="s">
        <v>749</v>
      </c>
      <c r="W8" s="16">
        <v>2</v>
      </c>
      <c r="X8" s="16" t="s">
        <v>440</v>
      </c>
      <c r="Y8" s="16" t="s">
        <v>181</v>
      </c>
    </row>
    <row r="9" spans="1:25" s="4" customFormat="1" ht="25.5">
      <c r="A9" s="16">
        <v>4</v>
      </c>
      <c r="B9" s="68" t="s">
        <v>497</v>
      </c>
      <c r="C9" s="16" t="s">
        <v>498</v>
      </c>
      <c r="D9" s="16" t="s">
        <v>180</v>
      </c>
      <c r="E9" s="16" t="s">
        <v>181</v>
      </c>
      <c r="F9" s="16" t="s">
        <v>181</v>
      </c>
      <c r="G9" s="16"/>
      <c r="H9" s="203">
        <v>311000</v>
      </c>
      <c r="I9" s="198" t="s">
        <v>935</v>
      </c>
      <c r="J9" s="70" t="s">
        <v>630</v>
      </c>
      <c r="K9" s="16" t="s">
        <v>631</v>
      </c>
      <c r="L9" s="16" t="s">
        <v>620</v>
      </c>
      <c r="M9" s="16" t="s">
        <v>624</v>
      </c>
      <c r="N9" s="16" t="s">
        <v>632</v>
      </c>
      <c r="O9" s="35"/>
      <c r="P9" s="16" t="s">
        <v>329</v>
      </c>
      <c r="Q9" s="16" t="s">
        <v>329</v>
      </c>
      <c r="R9" s="16" t="s">
        <v>329</v>
      </c>
      <c r="S9" s="16" t="s">
        <v>329</v>
      </c>
      <c r="T9" s="16" t="s">
        <v>328</v>
      </c>
      <c r="U9" s="16" t="s">
        <v>328</v>
      </c>
      <c r="V9" s="16">
        <v>56</v>
      </c>
      <c r="W9" s="16">
        <v>1</v>
      </c>
      <c r="X9" s="16" t="s">
        <v>181</v>
      </c>
      <c r="Y9" s="16" t="s">
        <v>181</v>
      </c>
    </row>
    <row r="10" spans="1:25" s="4" customFormat="1" ht="25.5">
      <c r="A10" s="16">
        <v>5</v>
      </c>
      <c r="B10" s="68" t="s">
        <v>499</v>
      </c>
      <c r="C10" s="16" t="s">
        <v>498</v>
      </c>
      <c r="D10" s="16" t="s">
        <v>180</v>
      </c>
      <c r="E10" s="16" t="s">
        <v>181</v>
      </c>
      <c r="F10" s="16" t="s">
        <v>181</v>
      </c>
      <c r="G10" s="16" t="s">
        <v>500</v>
      </c>
      <c r="H10" s="203">
        <v>2499000</v>
      </c>
      <c r="I10" s="198" t="s">
        <v>935</v>
      </c>
      <c r="J10" s="70" t="s">
        <v>630</v>
      </c>
      <c r="K10" s="16" t="s">
        <v>633</v>
      </c>
      <c r="L10" s="16" t="s">
        <v>634</v>
      </c>
      <c r="M10" s="16" t="s">
        <v>635</v>
      </c>
      <c r="N10" s="16" t="s">
        <v>636</v>
      </c>
      <c r="O10" s="35"/>
      <c r="P10" s="16" t="s">
        <v>331</v>
      </c>
      <c r="Q10" s="16" t="s">
        <v>331</v>
      </c>
      <c r="R10" s="16" t="s">
        <v>331</v>
      </c>
      <c r="S10" s="16" t="s">
        <v>331</v>
      </c>
      <c r="T10" s="16" t="s">
        <v>328</v>
      </c>
      <c r="U10" s="16" t="s">
        <v>331</v>
      </c>
      <c r="V10" s="16">
        <v>450</v>
      </c>
      <c r="W10" s="16">
        <v>2</v>
      </c>
      <c r="X10" s="16" t="s">
        <v>181</v>
      </c>
      <c r="Y10" s="16" t="s">
        <v>181</v>
      </c>
    </row>
    <row r="11" spans="1:25" s="4" customFormat="1" ht="25.5">
      <c r="A11" s="16">
        <v>6</v>
      </c>
      <c r="B11" s="68" t="s">
        <v>501</v>
      </c>
      <c r="C11" s="16" t="s">
        <v>502</v>
      </c>
      <c r="D11" s="16" t="s">
        <v>180</v>
      </c>
      <c r="E11" s="16" t="s">
        <v>181</v>
      </c>
      <c r="F11" s="16" t="s">
        <v>181</v>
      </c>
      <c r="G11" s="16"/>
      <c r="H11" s="203">
        <v>56660</v>
      </c>
      <c r="I11" s="89" t="s">
        <v>239</v>
      </c>
      <c r="J11" s="70" t="s">
        <v>637</v>
      </c>
      <c r="K11" s="16" t="s">
        <v>638</v>
      </c>
      <c r="L11" s="16"/>
      <c r="M11" s="16"/>
      <c r="N11" s="16"/>
      <c r="O11" s="35"/>
      <c r="P11" s="16"/>
      <c r="Q11" s="16"/>
      <c r="R11" s="16"/>
      <c r="S11" s="16"/>
      <c r="T11" s="16"/>
      <c r="U11" s="16"/>
      <c r="V11" s="16"/>
      <c r="W11" s="16"/>
      <c r="X11" s="16"/>
      <c r="Y11" s="16"/>
    </row>
    <row r="12" spans="1:25" s="4" customFormat="1" ht="38.25">
      <c r="A12" s="16">
        <v>7</v>
      </c>
      <c r="B12" s="68" t="s">
        <v>503</v>
      </c>
      <c r="C12" s="16" t="s">
        <v>502</v>
      </c>
      <c r="D12" s="16" t="s">
        <v>180</v>
      </c>
      <c r="E12" s="16" t="s">
        <v>181</v>
      </c>
      <c r="F12" s="16" t="s">
        <v>181</v>
      </c>
      <c r="G12" s="16">
        <v>2012</v>
      </c>
      <c r="H12" s="203">
        <v>1578722.14</v>
      </c>
      <c r="I12" s="89" t="s">
        <v>239</v>
      </c>
      <c r="J12" s="70" t="s">
        <v>637</v>
      </c>
      <c r="K12" s="16" t="s">
        <v>639</v>
      </c>
      <c r="L12" s="16"/>
      <c r="M12" s="16"/>
      <c r="N12" s="16"/>
      <c r="O12" s="35"/>
      <c r="P12" s="16"/>
      <c r="Q12" s="16"/>
      <c r="R12" s="16"/>
      <c r="S12" s="16"/>
      <c r="T12" s="16"/>
      <c r="U12" s="16"/>
      <c r="V12" s="16"/>
      <c r="W12" s="16"/>
      <c r="X12" s="16"/>
      <c r="Y12" s="16"/>
    </row>
    <row r="13" spans="1:25" s="4" customFormat="1" ht="25.5">
      <c r="A13" s="16">
        <v>8</v>
      </c>
      <c r="B13" s="68" t="s">
        <v>504</v>
      </c>
      <c r="C13" s="16" t="s">
        <v>502</v>
      </c>
      <c r="D13" s="16" t="s">
        <v>180</v>
      </c>
      <c r="E13" s="16" t="s">
        <v>181</v>
      </c>
      <c r="F13" s="16" t="s">
        <v>181</v>
      </c>
      <c r="G13" s="16" t="s">
        <v>505</v>
      </c>
      <c r="H13" s="203">
        <v>945708.8</v>
      </c>
      <c r="I13" s="89" t="s">
        <v>239</v>
      </c>
      <c r="J13" s="70" t="s">
        <v>623</v>
      </c>
      <c r="K13" s="16" t="s">
        <v>640</v>
      </c>
      <c r="L13" s="16" t="s">
        <v>641</v>
      </c>
      <c r="M13" s="16"/>
      <c r="N13" s="16" t="s">
        <v>642</v>
      </c>
      <c r="O13" s="35"/>
      <c r="P13" s="16" t="s">
        <v>329</v>
      </c>
      <c r="Q13" s="16" t="s">
        <v>329</v>
      </c>
      <c r="R13" s="16" t="s">
        <v>329</v>
      </c>
      <c r="S13" s="16" t="s">
        <v>329</v>
      </c>
      <c r="T13" s="16" t="s">
        <v>328</v>
      </c>
      <c r="U13" s="16" t="s">
        <v>329</v>
      </c>
      <c r="V13" s="16"/>
      <c r="W13" s="16"/>
      <c r="X13" s="16"/>
      <c r="Y13" s="16" t="s">
        <v>181</v>
      </c>
    </row>
    <row r="14" spans="1:25" s="4" customFormat="1" ht="51">
      <c r="A14" s="16">
        <v>9</v>
      </c>
      <c r="B14" s="68" t="s">
        <v>506</v>
      </c>
      <c r="C14" s="16" t="s">
        <v>502</v>
      </c>
      <c r="D14" s="16" t="s">
        <v>180</v>
      </c>
      <c r="E14" s="16" t="s">
        <v>181</v>
      </c>
      <c r="F14" s="16" t="s">
        <v>181</v>
      </c>
      <c r="G14" s="16" t="s">
        <v>505</v>
      </c>
      <c r="H14" s="203">
        <v>798855.51</v>
      </c>
      <c r="I14" s="89" t="s">
        <v>239</v>
      </c>
      <c r="J14" s="70" t="s">
        <v>637</v>
      </c>
      <c r="K14" s="16" t="s">
        <v>640</v>
      </c>
      <c r="L14" s="16"/>
      <c r="M14" s="16"/>
      <c r="N14" s="16"/>
      <c r="O14" s="35"/>
      <c r="P14" s="16" t="s">
        <v>329</v>
      </c>
      <c r="Q14" s="16" t="s">
        <v>329</v>
      </c>
      <c r="R14" s="16" t="s">
        <v>329</v>
      </c>
      <c r="S14" s="16" t="s">
        <v>329</v>
      </c>
      <c r="T14" s="16" t="s">
        <v>328</v>
      </c>
      <c r="U14" s="16" t="s">
        <v>329</v>
      </c>
      <c r="V14" s="16"/>
      <c r="W14" s="16"/>
      <c r="X14" s="16"/>
      <c r="Y14" s="16"/>
    </row>
    <row r="15" spans="1:25" s="4" customFormat="1" ht="51">
      <c r="A15" s="16">
        <v>10</v>
      </c>
      <c r="B15" s="68" t="s">
        <v>490</v>
      </c>
      <c r="C15" s="16" t="s">
        <v>491</v>
      </c>
      <c r="D15" s="16" t="s">
        <v>180</v>
      </c>
      <c r="E15" s="16" t="s">
        <v>181</v>
      </c>
      <c r="F15" s="16" t="s">
        <v>180</v>
      </c>
      <c r="G15" s="16" t="s">
        <v>507</v>
      </c>
      <c r="H15" s="203">
        <v>2828000</v>
      </c>
      <c r="I15" s="89" t="s">
        <v>935</v>
      </c>
      <c r="J15" s="70" t="s">
        <v>643</v>
      </c>
      <c r="K15" s="16" t="s">
        <v>644</v>
      </c>
      <c r="L15" s="16" t="s">
        <v>645</v>
      </c>
      <c r="M15" s="16" t="s">
        <v>646</v>
      </c>
      <c r="N15" s="16" t="s">
        <v>647</v>
      </c>
      <c r="O15" s="35"/>
      <c r="P15" s="16" t="s">
        <v>329</v>
      </c>
      <c r="Q15" s="16" t="s">
        <v>331</v>
      </c>
      <c r="R15" s="16" t="s">
        <v>331</v>
      </c>
      <c r="S15" s="16" t="s">
        <v>329</v>
      </c>
      <c r="T15" s="16" t="s">
        <v>331</v>
      </c>
      <c r="U15" s="16" t="s">
        <v>329</v>
      </c>
      <c r="V15" s="16">
        <v>572.56</v>
      </c>
      <c r="W15" s="16" t="s">
        <v>750</v>
      </c>
      <c r="X15" s="16" t="s">
        <v>180</v>
      </c>
      <c r="Y15" s="16" t="s">
        <v>181</v>
      </c>
    </row>
    <row r="16" spans="1:25" s="4" customFormat="1" ht="51">
      <c r="A16" s="16">
        <v>11</v>
      </c>
      <c r="B16" s="68" t="s">
        <v>508</v>
      </c>
      <c r="C16" s="16" t="s">
        <v>509</v>
      </c>
      <c r="D16" s="16" t="s">
        <v>180</v>
      </c>
      <c r="E16" s="16" t="s">
        <v>181</v>
      </c>
      <c r="F16" s="16" t="s">
        <v>180</v>
      </c>
      <c r="G16" s="16" t="s">
        <v>510</v>
      </c>
      <c r="H16" s="203">
        <v>2854526.16</v>
      </c>
      <c r="I16" s="89" t="s">
        <v>239</v>
      </c>
      <c r="J16" s="70" t="s">
        <v>648</v>
      </c>
      <c r="K16" s="16" t="s">
        <v>649</v>
      </c>
      <c r="L16" s="16" t="s">
        <v>650</v>
      </c>
      <c r="M16" s="16" t="s">
        <v>646</v>
      </c>
      <c r="N16" s="16" t="s">
        <v>651</v>
      </c>
      <c r="O16" s="35"/>
      <c r="P16" s="16" t="s">
        <v>331</v>
      </c>
      <c r="Q16" s="16" t="s">
        <v>331</v>
      </c>
      <c r="R16" s="16" t="s">
        <v>331</v>
      </c>
      <c r="S16" s="16" t="s">
        <v>331</v>
      </c>
      <c r="T16" s="16" t="s">
        <v>331</v>
      </c>
      <c r="U16" s="16" t="s">
        <v>331</v>
      </c>
      <c r="V16" s="16">
        <v>286.7</v>
      </c>
      <c r="W16" s="16">
        <v>2</v>
      </c>
      <c r="X16" s="16" t="s">
        <v>181</v>
      </c>
      <c r="Y16" s="16" t="s">
        <v>751</v>
      </c>
    </row>
    <row r="17" spans="1:25" s="4" customFormat="1" ht="29.25" customHeight="1">
      <c r="A17" s="16">
        <v>12</v>
      </c>
      <c r="B17" s="68" t="s">
        <v>511</v>
      </c>
      <c r="C17" s="16" t="s">
        <v>502</v>
      </c>
      <c r="D17" s="16" t="s">
        <v>180</v>
      </c>
      <c r="E17" s="16" t="s">
        <v>181</v>
      </c>
      <c r="F17" s="16" t="s">
        <v>181</v>
      </c>
      <c r="G17" s="16"/>
      <c r="H17" s="203">
        <v>1977.8</v>
      </c>
      <c r="I17" s="89" t="s">
        <v>239</v>
      </c>
      <c r="J17" s="70"/>
      <c r="K17" s="16" t="s">
        <v>652</v>
      </c>
      <c r="L17" s="16"/>
      <c r="M17" s="16"/>
      <c r="N17" s="16" t="s">
        <v>632</v>
      </c>
      <c r="O17" s="35"/>
      <c r="P17" s="16" t="s">
        <v>187</v>
      </c>
      <c r="Q17" s="16" t="s">
        <v>328</v>
      </c>
      <c r="R17" s="16" t="s">
        <v>328</v>
      </c>
      <c r="S17" s="16" t="s">
        <v>328</v>
      </c>
      <c r="T17" s="16" t="s">
        <v>328</v>
      </c>
      <c r="U17" s="16" t="s">
        <v>328</v>
      </c>
      <c r="V17" s="16"/>
      <c r="W17" s="16"/>
      <c r="X17" s="16"/>
      <c r="Y17" s="16"/>
    </row>
    <row r="18" spans="1:25" s="4" customFormat="1" ht="38.25">
      <c r="A18" s="16">
        <v>13</v>
      </c>
      <c r="B18" s="68" t="s">
        <v>512</v>
      </c>
      <c r="C18" s="16" t="s">
        <v>498</v>
      </c>
      <c r="D18" s="16" t="s">
        <v>180</v>
      </c>
      <c r="E18" s="16" t="s">
        <v>181</v>
      </c>
      <c r="F18" s="16" t="s">
        <v>181</v>
      </c>
      <c r="G18" s="16"/>
      <c r="H18" s="203">
        <v>2222000</v>
      </c>
      <c r="I18" s="89" t="s">
        <v>935</v>
      </c>
      <c r="J18" s="70" t="s">
        <v>630</v>
      </c>
      <c r="K18" s="16" t="s">
        <v>653</v>
      </c>
      <c r="L18" s="16" t="s">
        <v>654</v>
      </c>
      <c r="M18" s="16" t="s">
        <v>655</v>
      </c>
      <c r="N18" s="16" t="s">
        <v>632</v>
      </c>
      <c r="O18" s="35"/>
      <c r="P18" s="16" t="s">
        <v>187</v>
      </c>
      <c r="Q18" s="16" t="s">
        <v>187</v>
      </c>
      <c r="R18" s="16" t="s">
        <v>187</v>
      </c>
      <c r="S18" s="16" t="s">
        <v>187</v>
      </c>
      <c r="T18" s="16" t="s">
        <v>328</v>
      </c>
      <c r="U18" s="16" t="s">
        <v>187</v>
      </c>
      <c r="V18" s="16">
        <v>450</v>
      </c>
      <c r="W18" s="16">
        <v>2</v>
      </c>
      <c r="X18" s="16" t="s">
        <v>180</v>
      </c>
      <c r="Y18" s="16" t="s">
        <v>181</v>
      </c>
    </row>
    <row r="19" spans="1:25" s="4" customFormat="1" ht="25.5">
      <c r="A19" s="16">
        <v>14</v>
      </c>
      <c r="B19" s="68" t="s">
        <v>513</v>
      </c>
      <c r="C19" s="16" t="s">
        <v>498</v>
      </c>
      <c r="D19" s="16" t="s">
        <v>180</v>
      </c>
      <c r="E19" s="16" t="s">
        <v>181</v>
      </c>
      <c r="F19" s="16" t="s">
        <v>181</v>
      </c>
      <c r="G19" s="16"/>
      <c r="H19" s="203">
        <v>508000</v>
      </c>
      <c r="I19" s="89" t="s">
        <v>935</v>
      </c>
      <c r="J19" s="70"/>
      <c r="K19" s="16" t="s">
        <v>656</v>
      </c>
      <c r="L19" s="16" t="s">
        <v>620</v>
      </c>
      <c r="M19" s="16" t="s">
        <v>624</v>
      </c>
      <c r="N19" s="16" t="s">
        <v>632</v>
      </c>
      <c r="O19" s="35"/>
      <c r="P19" s="32" t="s">
        <v>187</v>
      </c>
      <c r="Q19" s="32" t="s">
        <v>187</v>
      </c>
      <c r="R19" s="32" t="s">
        <v>187</v>
      </c>
      <c r="S19" s="32" t="s">
        <v>187</v>
      </c>
      <c r="T19" s="32" t="s">
        <v>328</v>
      </c>
      <c r="U19" s="32" t="s">
        <v>187</v>
      </c>
      <c r="V19" s="16">
        <v>106.2</v>
      </c>
      <c r="W19" s="16"/>
      <c r="X19" s="16"/>
      <c r="Y19" s="16" t="s">
        <v>181</v>
      </c>
    </row>
    <row r="20" spans="1:25" s="4" customFormat="1" ht="38.25">
      <c r="A20" s="16">
        <v>15</v>
      </c>
      <c r="B20" s="68" t="s">
        <v>514</v>
      </c>
      <c r="C20" s="16" t="s">
        <v>498</v>
      </c>
      <c r="D20" s="16" t="s">
        <v>180</v>
      </c>
      <c r="E20" s="16" t="s">
        <v>181</v>
      </c>
      <c r="F20" s="16" t="s">
        <v>181</v>
      </c>
      <c r="G20" s="16" t="s">
        <v>515</v>
      </c>
      <c r="H20" s="203">
        <v>553000</v>
      </c>
      <c r="I20" s="89" t="s">
        <v>935</v>
      </c>
      <c r="J20" s="70" t="s">
        <v>657</v>
      </c>
      <c r="K20" s="16" t="s">
        <v>658</v>
      </c>
      <c r="L20" s="16" t="s">
        <v>659</v>
      </c>
      <c r="M20" s="16" t="s">
        <v>655</v>
      </c>
      <c r="N20" s="16" t="s">
        <v>632</v>
      </c>
      <c r="O20" s="35"/>
      <c r="P20" s="16" t="s">
        <v>331</v>
      </c>
      <c r="Q20" s="16" t="s">
        <v>331</v>
      </c>
      <c r="R20" s="16" t="s">
        <v>752</v>
      </c>
      <c r="S20" s="16" t="s">
        <v>331</v>
      </c>
      <c r="T20" s="16" t="s">
        <v>328</v>
      </c>
      <c r="U20" s="16" t="s">
        <v>331</v>
      </c>
      <c r="V20" s="16">
        <v>98.2</v>
      </c>
      <c r="W20" s="16">
        <v>1</v>
      </c>
      <c r="X20" s="16" t="s">
        <v>181</v>
      </c>
      <c r="Y20" s="16" t="s">
        <v>181</v>
      </c>
    </row>
    <row r="21" spans="1:25" s="4" customFormat="1" ht="25.5">
      <c r="A21" s="16">
        <v>16</v>
      </c>
      <c r="B21" s="68" t="s">
        <v>516</v>
      </c>
      <c r="C21" s="16" t="s">
        <v>498</v>
      </c>
      <c r="D21" s="16" t="s">
        <v>180</v>
      </c>
      <c r="E21" s="16" t="s">
        <v>181</v>
      </c>
      <c r="F21" s="16" t="s">
        <v>181</v>
      </c>
      <c r="G21" s="16" t="s">
        <v>517</v>
      </c>
      <c r="H21" s="203">
        <v>935000</v>
      </c>
      <c r="I21" s="89" t="s">
        <v>935</v>
      </c>
      <c r="J21" s="70" t="s">
        <v>623</v>
      </c>
      <c r="K21" s="16" t="s">
        <v>660</v>
      </c>
      <c r="L21" s="16" t="s">
        <v>661</v>
      </c>
      <c r="M21" s="16" t="s">
        <v>662</v>
      </c>
      <c r="N21" s="16" t="s">
        <v>663</v>
      </c>
      <c r="O21" s="35"/>
      <c r="P21" s="16" t="s">
        <v>329</v>
      </c>
      <c r="Q21" s="16" t="s">
        <v>329</v>
      </c>
      <c r="R21" s="16" t="s">
        <v>329</v>
      </c>
      <c r="S21" s="16" t="s">
        <v>329</v>
      </c>
      <c r="T21" s="16" t="s">
        <v>329</v>
      </c>
      <c r="U21" s="16" t="s">
        <v>329</v>
      </c>
      <c r="V21" s="16">
        <v>166</v>
      </c>
      <c r="W21" s="16">
        <v>1</v>
      </c>
      <c r="X21" s="16" t="s">
        <v>181</v>
      </c>
      <c r="Y21" s="16" t="s">
        <v>181</v>
      </c>
    </row>
    <row r="22" spans="1:25" s="4" customFormat="1" ht="25.5">
      <c r="A22" s="16">
        <v>17</v>
      </c>
      <c r="B22" s="280" t="s">
        <v>518</v>
      </c>
      <c r="C22" s="16" t="s">
        <v>498</v>
      </c>
      <c r="D22" s="16" t="s">
        <v>180</v>
      </c>
      <c r="E22" s="16" t="s">
        <v>181</v>
      </c>
      <c r="F22" s="16" t="s">
        <v>180</v>
      </c>
      <c r="G22" s="16" t="s">
        <v>532</v>
      </c>
      <c r="H22" s="203">
        <v>661304.34</v>
      </c>
      <c r="I22" s="89" t="s">
        <v>239</v>
      </c>
      <c r="J22" s="70" t="s">
        <v>623</v>
      </c>
      <c r="K22" s="16" t="s">
        <v>664</v>
      </c>
      <c r="L22" s="16" t="s">
        <v>620</v>
      </c>
      <c r="M22" s="16" t="s">
        <v>665</v>
      </c>
      <c r="N22" s="16" t="s">
        <v>632</v>
      </c>
      <c r="O22" s="35"/>
      <c r="P22" s="281" t="s">
        <v>187</v>
      </c>
      <c r="Q22" s="281" t="s">
        <v>331</v>
      </c>
      <c r="R22" s="281" t="s">
        <v>331</v>
      </c>
      <c r="S22" s="281" t="s">
        <v>331</v>
      </c>
      <c r="T22" s="281" t="s">
        <v>331</v>
      </c>
      <c r="U22" s="281" t="s">
        <v>331</v>
      </c>
      <c r="V22" s="16">
        <v>175.24</v>
      </c>
      <c r="W22" s="16" t="s">
        <v>753</v>
      </c>
      <c r="X22" s="16" t="s">
        <v>180</v>
      </c>
      <c r="Y22" s="16" t="s">
        <v>181</v>
      </c>
    </row>
    <row r="23" spans="1:25" s="4" customFormat="1" ht="25.5">
      <c r="A23" s="16">
        <v>18</v>
      </c>
      <c r="B23" s="68" t="s">
        <v>519</v>
      </c>
      <c r="C23" s="16" t="s">
        <v>498</v>
      </c>
      <c r="D23" s="281" t="s">
        <v>181</v>
      </c>
      <c r="E23" s="16" t="s">
        <v>181</v>
      </c>
      <c r="F23" s="16" t="s">
        <v>181</v>
      </c>
      <c r="G23" s="16"/>
      <c r="H23" s="203">
        <v>63616.57</v>
      </c>
      <c r="I23" s="89" t="s">
        <v>239</v>
      </c>
      <c r="J23" s="70"/>
      <c r="K23" s="16" t="s">
        <v>666</v>
      </c>
      <c r="L23" s="16" t="s">
        <v>620</v>
      </c>
      <c r="M23" s="16" t="s">
        <v>665</v>
      </c>
      <c r="N23" s="16" t="s">
        <v>667</v>
      </c>
      <c r="O23" s="35"/>
      <c r="P23" s="281" t="s">
        <v>187</v>
      </c>
      <c r="Q23" s="281" t="s">
        <v>187</v>
      </c>
      <c r="R23" s="281" t="s">
        <v>187</v>
      </c>
      <c r="S23" s="281" t="s">
        <v>187</v>
      </c>
      <c r="T23" s="281" t="s">
        <v>328</v>
      </c>
      <c r="U23" s="281" t="s">
        <v>187</v>
      </c>
      <c r="V23" s="16"/>
      <c r="W23" s="16">
        <v>1</v>
      </c>
      <c r="X23" s="16"/>
      <c r="Y23" s="16" t="s">
        <v>181</v>
      </c>
    </row>
    <row r="24" spans="1:25" s="4" customFormat="1" ht="63.75">
      <c r="A24" s="16">
        <v>19</v>
      </c>
      <c r="B24" s="280" t="s">
        <v>520</v>
      </c>
      <c r="C24" s="281" t="s">
        <v>498</v>
      </c>
      <c r="D24" s="281" t="s">
        <v>181</v>
      </c>
      <c r="E24" s="16" t="s">
        <v>181</v>
      </c>
      <c r="F24" s="16" t="s">
        <v>180</v>
      </c>
      <c r="G24" s="16" t="s">
        <v>1486</v>
      </c>
      <c r="H24" s="203">
        <v>172326.18</v>
      </c>
      <c r="I24" s="89" t="s">
        <v>239</v>
      </c>
      <c r="J24" s="70"/>
      <c r="K24" s="16" t="s">
        <v>668</v>
      </c>
      <c r="L24" s="16" t="s">
        <v>620</v>
      </c>
      <c r="M24" s="16" t="s">
        <v>646</v>
      </c>
      <c r="N24" s="16" t="s">
        <v>642</v>
      </c>
      <c r="O24" s="35"/>
      <c r="P24" s="281" t="s">
        <v>329</v>
      </c>
      <c r="Q24" s="281" t="s">
        <v>754</v>
      </c>
      <c r="R24" s="281" t="s">
        <v>754</v>
      </c>
      <c r="S24" s="281" t="s">
        <v>187</v>
      </c>
      <c r="T24" s="281" t="s">
        <v>328</v>
      </c>
      <c r="U24" s="281" t="s">
        <v>187</v>
      </c>
      <c r="V24" s="16" t="s">
        <v>755</v>
      </c>
      <c r="W24" s="16">
        <v>2</v>
      </c>
      <c r="X24" s="16" t="s">
        <v>180</v>
      </c>
      <c r="Y24" s="16" t="s">
        <v>181</v>
      </c>
    </row>
    <row r="25" spans="1:25" s="4" customFormat="1" ht="38.25">
      <c r="A25" s="16">
        <v>20</v>
      </c>
      <c r="B25" s="280" t="s">
        <v>521</v>
      </c>
      <c r="C25" s="281" t="s">
        <v>498</v>
      </c>
      <c r="D25" s="281" t="s">
        <v>181</v>
      </c>
      <c r="E25" s="16" t="s">
        <v>181</v>
      </c>
      <c r="F25" s="16" t="s">
        <v>181</v>
      </c>
      <c r="G25" s="16" t="s">
        <v>1487</v>
      </c>
      <c r="H25" s="203">
        <v>37070</v>
      </c>
      <c r="I25" s="89" t="s">
        <v>239</v>
      </c>
      <c r="J25" s="70"/>
      <c r="K25" s="16" t="s">
        <v>669</v>
      </c>
      <c r="L25" s="16" t="s">
        <v>620</v>
      </c>
      <c r="M25" s="16" t="s">
        <v>665</v>
      </c>
      <c r="N25" s="16" t="s">
        <v>670</v>
      </c>
      <c r="O25" s="35"/>
      <c r="P25" s="281" t="s">
        <v>754</v>
      </c>
      <c r="Q25" s="281" t="s">
        <v>754</v>
      </c>
      <c r="R25" s="281" t="s">
        <v>754</v>
      </c>
      <c r="S25" s="281" t="s">
        <v>754</v>
      </c>
      <c r="T25" s="281" t="s">
        <v>328</v>
      </c>
      <c r="U25" s="281" t="s">
        <v>754</v>
      </c>
      <c r="V25" s="16"/>
      <c r="W25" s="16"/>
      <c r="X25" s="16"/>
      <c r="Y25" s="16"/>
    </row>
    <row r="26" spans="1:25" s="4" customFormat="1" ht="63.75">
      <c r="A26" s="16">
        <v>21</v>
      </c>
      <c r="B26" s="68" t="s">
        <v>522</v>
      </c>
      <c r="C26" s="16" t="s">
        <v>523</v>
      </c>
      <c r="D26" s="16" t="s">
        <v>180</v>
      </c>
      <c r="E26" s="16" t="s">
        <v>181</v>
      </c>
      <c r="F26" s="16" t="s">
        <v>181</v>
      </c>
      <c r="G26" s="16" t="s">
        <v>524</v>
      </c>
      <c r="H26" s="203">
        <v>3027000</v>
      </c>
      <c r="I26" s="89" t="s">
        <v>935</v>
      </c>
      <c r="J26" s="70" t="s">
        <v>630</v>
      </c>
      <c r="K26" s="16" t="s">
        <v>671</v>
      </c>
      <c r="L26" s="16" t="s">
        <v>620</v>
      </c>
      <c r="M26" s="16" t="s">
        <v>672</v>
      </c>
      <c r="N26" s="16" t="s">
        <v>673</v>
      </c>
      <c r="O26" s="35"/>
      <c r="P26" s="16" t="s">
        <v>329</v>
      </c>
      <c r="Q26" s="16" t="s">
        <v>329</v>
      </c>
      <c r="R26" s="16" t="s">
        <v>329</v>
      </c>
      <c r="S26" s="16" t="s">
        <v>331</v>
      </c>
      <c r="T26" s="16" t="s">
        <v>328</v>
      </c>
      <c r="U26" s="16" t="s">
        <v>329</v>
      </c>
      <c r="V26" s="16">
        <v>545</v>
      </c>
      <c r="W26" s="16"/>
      <c r="X26" s="16"/>
      <c r="Y26" s="16" t="s">
        <v>181</v>
      </c>
    </row>
    <row r="27" spans="1:25" s="4" customFormat="1" ht="25.5">
      <c r="A27" s="16">
        <v>22</v>
      </c>
      <c r="B27" s="68" t="s">
        <v>525</v>
      </c>
      <c r="C27" s="16" t="s">
        <v>498</v>
      </c>
      <c r="D27" s="16" t="s">
        <v>180</v>
      </c>
      <c r="E27" s="16" t="s">
        <v>181</v>
      </c>
      <c r="F27" s="16" t="s">
        <v>181</v>
      </c>
      <c r="G27" s="16" t="s">
        <v>526</v>
      </c>
      <c r="H27" s="203">
        <v>1123000</v>
      </c>
      <c r="I27" s="89" t="s">
        <v>935</v>
      </c>
      <c r="J27" s="70"/>
      <c r="K27" s="16" t="s">
        <v>674</v>
      </c>
      <c r="L27" s="16" t="s">
        <v>620</v>
      </c>
      <c r="M27" s="16" t="s">
        <v>665</v>
      </c>
      <c r="N27" s="16" t="s">
        <v>675</v>
      </c>
      <c r="O27" s="35"/>
      <c r="P27" s="32" t="s">
        <v>329</v>
      </c>
      <c r="Q27" s="32" t="s">
        <v>329</v>
      </c>
      <c r="R27" s="32" t="s">
        <v>329</v>
      </c>
      <c r="S27" s="32" t="s">
        <v>329</v>
      </c>
      <c r="T27" s="32" t="s">
        <v>328</v>
      </c>
      <c r="U27" s="32" t="s">
        <v>329</v>
      </c>
      <c r="V27" s="16">
        <v>199.5</v>
      </c>
      <c r="W27" s="16">
        <v>1</v>
      </c>
      <c r="X27" s="16" t="s">
        <v>181</v>
      </c>
      <c r="Y27" s="16" t="s">
        <v>181</v>
      </c>
    </row>
    <row r="28" spans="1:25" s="4" customFormat="1" ht="25.5">
      <c r="A28" s="16">
        <v>23</v>
      </c>
      <c r="B28" s="68" t="s">
        <v>527</v>
      </c>
      <c r="C28" s="16" t="s">
        <v>498</v>
      </c>
      <c r="D28" s="16" t="s">
        <v>180</v>
      </c>
      <c r="E28" s="16" t="s">
        <v>181</v>
      </c>
      <c r="F28" s="16" t="s">
        <v>181</v>
      </c>
      <c r="G28" s="16" t="s">
        <v>528</v>
      </c>
      <c r="H28" s="203">
        <v>510000</v>
      </c>
      <c r="I28" s="89" t="s">
        <v>935</v>
      </c>
      <c r="J28" s="70"/>
      <c r="K28" s="16" t="s">
        <v>676</v>
      </c>
      <c r="L28" s="16" t="s">
        <v>620</v>
      </c>
      <c r="M28" s="16"/>
      <c r="N28" s="16" t="s">
        <v>677</v>
      </c>
      <c r="O28" s="35"/>
      <c r="P28" s="32" t="s">
        <v>329</v>
      </c>
      <c r="Q28" s="32" t="s">
        <v>329</v>
      </c>
      <c r="R28" s="32" t="s">
        <v>329</v>
      </c>
      <c r="S28" s="32" t="s">
        <v>329</v>
      </c>
      <c r="T28" s="32" t="s">
        <v>328</v>
      </c>
      <c r="U28" s="32" t="s">
        <v>329</v>
      </c>
      <c r="V28" s="16">
        <v>90.6</v>
      </c>
      <c r="W28" s="16">
        <v>1</v>
      </c>
      <c r="X28" s="16"/>
      <c r="Y28" s="16" t="s">
        <v>181</v>
      </c>
    </row>
    <row r="29" spans="1:25" s="4" customFormat="1" ht="127.5">
      <c r="A29" s="16">
        <v>24</v>
      </c>
      <c r="B29" s="280" t="s">
        <v>529</v>
      </c>
      <c r="C29" s="281" t="s">
        <v>498</v>
      </c>
      <c r="D29" s="281" t="s">
        <v>180</v>
      </c>
      <c r="E29" s="281" t="s">
        <v>181</v>
      </c>
      <c r="F29" s="281" t="s">
        <v>181</v>
      </c>
      <c r="G29" s="281" t="s">
        <v>530</v>
      </c>
      <c r="H29" s="203">
        <f>505000+365000</f>
        <v>870000</v>
      </c>
      <c r="I29" s="89" t="s">
        <v>935</v>
      </c>
      <c r="J29" s="70"/>
      <c r="K29" s="16" t="s">
        <v>678</v>
      </c>
      <c r="L29" s="16" t="s">
        <v>620</v>
      </c>
      <c r="M29" s="16" t="s">
        <v>679</v>
      </c>
      <c r="N29" s="16" t="s">
        <v>680</v>
      </c>
      <c r="O29" s="282"/>
      <c r="P29" s="281" t="s">
        <v>1488</v>
      </c>
      <c r="Q29" s="281" t="s">
        <v>1488</v>
      </c>
      <c r="R29" s="281" t="s">
        <v>1488</v>
      </c>
      <c r="S29" s="281" t="s">
        <v>1488</v>
      </c>
      <c r="T29" s="281"/>
      <c r="U29" s="281" t="s">
        <v>1488</v>
      </c>
      <c r="V29" s="16" t="s">
        <v>756</v>
      </c>
      <c r="W29" s="16">
        <v>1</v>
      </c>
      <c r="X29" s="16" t="s">
        <v>181</v>
      </c>
      <c r="Y29" s="16" t="s">
        <v>181</v>
      </c>
    </row>
    <row r="30" spans="1:25" s="4" customFormat="1" ht="25.5">
      <c r="A30" s="16">
        <v>25</v>
      </c>
      <c r="B30" s="280" t="s">
        <v>531</v>
      </c>
      <c r="C30" s="281" t="s">
        <v>498</v>
      </c>
      <c r="D30" s="281" t="s">
        <v>180</v>
      </c>
      <c r="E30" s="281" t="s">
        <v>181</v>
      </c>
      <c r="F30" s="281" t="s">
        <v>181</v>
      </c>
      <c r="G30" s="281" t="s">
        <v>532</v>
      </c>
      <c r="H30" s="203">
        <v>751736.29</v>
      </c>
      <c r="I30" s="89" t="s">
        <v>239</v>
      </c>
      <c r="J30" s="70"/>
      <c r="K30" s="16" t="s">
        <v>681</v>
      </c>
      <c r="L30" s="16" t="s">
        <v>682</v>
      </c>
      <c r="M30" s="16" t="s">
        <v>683</v>
      </c>
      <c r="N30" s="16" t="s">
        <v>684</v>
      </c>
      <c r="O30" s="282"/>
      <c r="P30" s="281" t="s">
        <v>757</v>
      </c>
      <c r="Q30" s="281" t="s">
        <v>757</v>
      </c>
      <c r="R30" s="281" t="s">
        <v>757</v>
      </c>
      <c r="S30" s="281" t="s">
        <v>757</v>
      </c>
      <c r="T30" s="281" t="s">
        <v>328</v>
      </c>
      <c r="U30" s="281" t="s">
        <v>758</v>
      </c>
      <c r="V30" s="16">
        <v>80</v>
      </c>
      <c r="W30" s="16">
        <v>1</v>
      </c>
      <c r="X30" s="16" t="s">
        <v>181</v>
      </c>
      <c r="Y30" s="16" t="s">
        <v>181</v>
      </c>
    </row>
    <row r="31" spans="1:25" s="4" customFormat="1" ht="25.5">
      <c r="A31" s="16">
        <v>26</v>
      </c>
      <c r="B31" s="280" t="s">
        <v>533</v>
      </c>
      <c r="C31" s="281" t="s">
        <v>498</v>
      </c>
      <c r="D31" s="281" t="s">
        <v>181</v>
      </c>
      <c r="E31" s="281" t="s">
        <v>181</v>
      </c>
      <c r="F31" s="281" t="s">
        <v>181</v>
      </c>
      <c r="G31" s="281"/>
      <c r="H31" s="203">
        <v>58650</v>
      </c>
      <c r="I31" s="89" t="s">
        <v>239</v>
      </c>
      <c r="J31" s="70"/>
      <c r="K31" s="16" t="s">
        <v>685</v>
      </c>
      <c r="L31" s="16" t="s">
        <v>620</v>
      </c>
      <c r="M31" s="16" t="s">
        <v>665</v>
      </c>
      <c r="N31" s="16" t="s">
        <v>686</v>
      </c>
      <c r="O31" s="282"/>
      <c r="P31" s="281" t="s">
        <v>754</v>
      </c>
      <c r="Q31" s="281" t="s">
        <v>754</v>
      </c>
      <c r="R31" s="281" t="s">
        <v>759</v>
      </c>
      <c r="S31" s="281" t="s">
        <v>329</v>
      </c>
      <c r="T31" s="281" t="s">
        <v>328</v>
      </c>
      <c r="U31" s="281" t="s">
        <v>754</v>
      </c>
      <c r="V31" s="16">
        <v>129.1</v>
      </c>
      <c r="W31" s="16">
        <v>2</v>
      </c>
      <c r="X31" s="16" t="s">
        <v>180</v>
      </c>
      <c r="Y31" s="16" t="s">
        <v>181</v>
      </c>
    </row>
    <row r="32" spans="1:25" s="4" customFormat="1" ht="25.5">
      <c r="A32" s="16">
        <v>27</v>
      </c>
      <c r="B32" s="280" t="s">
        <v>534</v>
      </c>
      <c r="C32" s="281" t="s">
        <v>498</v>
      </c>
      <c r="D32" s="281" t="s">
        <v>181</v>
      </c>
      <c r="E32" s="281" t="s">
        <v>181</v>
      </c>
      <c r="F32" s="281" t="s">
        <v>181</v>
      </c>
      <c r="G32" s="281" t="s">
        <v>1489</v>
      </c>
      <c r="H32" s="203">
        <v>79391.67</v>
      </c>
      <c r="I32" s="89" t="s">
        <v>239</v>
      </c>
      <c r="J32" s="70"/>
      <c r="K32" s="16" t="s">
        <v>687</v>
      </c>
      <c r="L32" s="16" t="s">
        <v>620</v>
      </c>
      <c r="M32" s="16" t="s">
        <v>665</v>
      </c>
      <c r="N32" s="16" t="s">
        <v>686</v>
      </c>
      <c r="O32" s="282"/>
      <c r="P32" s="281" t="s">
        <v>187</v>
      </c>
      <c r="Q32" s="281" t="s">
        <v>187</v>
      </c>
      <c r="R32" s="281" t="s">
        <v>760</v>
      </c>
      <c r="S32" s="281" t="s">
        <v>187</v>
      </c>
      <c r="T32" s="281" t="s">
        <v>328</v>
      </c>
      <c r="U32" s="281" t="s">
        <v>187</v>
      </c>
      <c r="V32" s="16">
        <v>55.77</v>
      </c>
      <c r="W32" s="16">
        <v>2</v>
      </c>
      <c r="X32" s="16" t="s">
        <v>180</v>
      </c>
      <c r="Y32" s="16" t="s">
        <v>181</v>
      </c>
    </row>
    <row r="33" spans="1:25" s="4" customFormat="1" ht="12.75">
      <c r="A33" s="16">
        <v>28</v>
      </c>
      <c r="B33" s="280" t="s">
        <v>535</v>
      </c>
      <c r="C33" s="281" t="s">
        <v>502</v>
      </c>
      <c r="D33" s="281" t="s">
        <v>180</v>
      </c>
      <c r="E33" s="281" t="s">
        <v>181</v>
      </c>
      <c r="F33" s="281" t="s">
        <v>181</v>
      </c>
      <c r="G33" s="281">
        <v>2012</v>
      </c>
      <c r="H33" s="203">
        <v>1156475.61</v>
      </c>
      <c r="I33" s="89" t="s">
        <v>239</v>
      </c>
      <c r="J33" s="70"/>
      <c r="K33" s="16" t="s">
        <v>688</v>
      </c>
      <c r="L33" s="16"/>
      <c r="M33" s="16"/>
      <c r="N33" s="16"/>
      <c r="O33" s="282"/>
      <c r="P33" s="281"/>
      <c r="Q33" s="281"/>
      <c r="R33" s="281"/>
      <c r="S33" s="281"/>
      <c r="T33" s="281"/>
      <c r="U33" s="281"/>
      <c r="V33" s="16"/>
      <c r="W33" s="16"/>
      <c r="X33" s="16"/>
      <c r="Y33" s="16"/>
    </row>
    <row r="34" spans="1:25" s="4" customFormat="1" ht="12.75">
      <c r="A34" s="16">
        <v>29</v>
      </c>
      <c r="B34" s="280" t="s">
        <v>536</v>
      </c>
      <c r="C34" s="281" t="s">
        <v>502</v>
      </c>
      <c r="D34" s="281" t="s">
        <v>180</v>
      </c>
      <c r="E34" s="281" t="s">
        <v>181</v>
      </c>
      <c r="F34" s="281" t="s">
        <v>181</v>
      </c>
      <c r="G34" s="281"/>
      <c r="H34" s="203">
        <v>2394388.34</v>
      </c>
      <c r="I34" s="89" t="s">
        <v>239</v>
      </c>
      <c r="J34" s="70" t="s">
        <v>637</v>
      </c>
      <c r="K34" s="16" t="s">
        <v>640</v>
      </c>
      <c r="L34" s="16"/>
      <c r="M34" s="16"/>
      <c r="N34" s="16"/>
      <c r="O34" s="282"/>
      <c r="P34" s="281"/>
      <c r="Q34" s="281"/>
      <c r="R34" s="281"/>
      <c r="S34" s="281"/>
      <c r="T34" s="281"/>
      <c r="U34" s="281"/>
      <c r="V34" s="16"/>
      <c r="W34" s="16"/>
      <c r="X34" s="16"/>
      <c r="Y34" s="16"/>
    </row>
    <row r="35" spans="1:25" s="4" customFormat="1" ht="25.5">
      <c r="A35" s="16">
        <v>30</v>
      </c>
      <c r="B35" s="280" t="s">
        <v>537</v>
      </c>
      <c r="C35" s="281" t="s">
        <v>502</v>
      </c>
      <c r="D35" s="281" t="s">
        <v>180</v>
      </c>
      <c r="E35" s="281" t="s">
        <v>181</v>
      </c>
      <c r="F35" s="281" t="s">
        <v>181</v>
      </c>
      <c r="G35" s="281"/>
      <c r="H35" s="203">
        <v>53732.92</v>
      </c>
      <c r="I35" s="89" t="s">
        <v>239</v>
      </c>
      <c r="J35" s="70"/>
      <c r="K35" s="16" t="s">
        <v>689</v>
      </c>
      <c r="L35" s="16"/>
      <c r="M35" s="16"/>
      <c r="N35" s="16"/>
      <c r="O35" s="282"/>
      <c r="P35" s="281"/>
      <c r="Q35" s="281"/>
      <c r="R35" s="281"/>
      <c r="S35" s="281"/>
      <c r="T35" s="281"/>
      <c r="U35" s="281"/>
      <c r="V35" s="16"/>
      <c r="W35" s="16"/>
      <c r="X35" s="16"/>
      <c r="Y35" s="16"/>
    </row>
    <row r="36" spans="1:25" s="4" customFormat="1" ht="25.5">
      <c r="A36" s="16">
        <v>31</v>
      </c>
      <c r="B36" s="280" t="s">
        <v>538</v>
      </c>
      <c r="C36" s="281" t="s">
        <v>502</v>
      </c>
      <c r="D36" s="281" t="s">
        <v>180</v>
      </c>
      <c r="E36" s="281" t="s">
        <v>181</v>
      </c>
      <c r="F36" s="281" t="s">
        <v>181</v>
      </c>
      <c r="G36" s="281"/>
      <c r="H36" s="203">
        <v>21769.86</v>
      </c>
      <c r="I36" s="89" t="s">
        <v>239</v>
      </c>
      <c r="J36" s="70"/>
      <c r="K36" s="16" t="s">
        <v>690</v>
      </c>
      <c r="L36" s="16"/>
      <c r="M36" s="16"/>
      <c r="N36" s="16"/>
      <c r="O36" s="282"/>
      <c r="P36" s="281"/>
      <c r="Q36" s="281"/>
      <c r="R36" s="281"/>
      <c r="S36" s="281"/>
      <c r="T36" s="281"/>
      <c r="U36" s="281"/>
      <c r="V36" s="16"/>
      <c r="W36" s="16"/>
      <c r="X36" s="16"/>
      <c r="Y36" s="16"/>
    </row>
    <row r="37" spans="1:25" s="4" customFormat="1" ht="25.5">
      <c r="A37" s="16">
        <v>32</v>
      </c>
      <c r="B37" s="68" t="s">
        <v>539</v>
      </c>
      <c r="C37" s="16" t="s">
        <v>502</v>
      </c>
      <c r="D37" s="16" t="s">
        <v>180</v>
      </c>
      <c r="E37" s="16" t="s">
        <v>181</v>
      </c>
      <c r="F37" s="16" t="s">
        <v>181</v>
      </c>
      <c r="G37" s="16"/>
      <c r="H37" s="203">
        <v>9960.8</v>
      </c>
      <c r="I37" s="89" t="s">
        <v>239</v>
      </c>
      <c r="J37" s="70" t="s">
        <v>637</v>
      </c>
      <c r="K37" s="16" t="s">
        <v>691</v>
      </c>
      <c r="L37" s="16"/>
      <c r="M37" s="16"/>
      <c r="N37" s="16"/>
      <c r="O37" s="35"/>
      <c r="P37" s="16"/>
      <c r="Q37" s="16"/>
      <c r="R37" s="16"/>
      <c r="S37" s="16"/>
      <c r="T37" s="16"/>
      <c r="U37" s="16"/>
      <c r="V37" s="16"/>
      <c r="W37" s="16"/>
      <c r="X37" s="16"/>
      <c r="Y37" s="16"/>
    </row>
    <row r="38" spans="1:25" s="4" customFormat="1" ht="25.5">
      <c r="A38" s="16">
        <v>33</v>
      </c>
      <c r="B38" s="68" t="s">
        <v>540</v>
      </c>
      <c r="C38" s="16" t="s">
        <v>502</v>
      </c>
      <c r="D38" s="16" t="s">
        <v>180</v>
      </c>
      <c r="E38" s="16" t="s">
        <v>181</v>
      </c>
      <c r="F38" s="16" t="s">
        <v>181</v>
      </c>
      <c r="G38" s="16"/>
      <c r="H38" s="203">
        <v>47330.41</v>
      </c>
      <c r="I38" s="89" t="s">
        <v>239</v>
      </c>
      <c r="J38" s="70"/>
      <c r="K38" s="16" t="s">
        <v>692</v>
      </c>
      <c r="L38" s="16"/>
      <c r="M38" s="16"/>
      <c r="N38" s="16"/>
      <c r="O38" s="35"/>
      <c r="P38" s="16"/>
      <c r="Q38" s="16"/>
      <c r="R38" s="16"/>
      <c r="S38" s="16"/>
      <c r="T38" s="16"/>
      <c r="U38" s="16"/>
      <c r="V38" s="16"/>
      <c r="W38" s="16"/>
      <c r="X38" s="16"/>
      <c r="Y38" s="16"/>
    </row>
    <row r="39" spans="1:25" s="4" customFormat="1" ht="25.5">
      <c r="A39" s="16">
        <v>34</v>
      </c>
      <c r="B39" s="68" t="s">
        <v>541</v>
      </c>
      <c r="C39" s="16" t="s">
        <v>502</v>
      </c>
      <c r="D39" s="16" t="s">
        <v>180</v>
      </c>
      <c r="E39" s="16" t="s">
        <v>181</v>
      </c>
      <c r="F39" s="16" t="s">
        <v>181</v>
      </c>
      <c r="G39" s="16"/>
      <c r="H39" s="203">
        <v>53885.03</v>
      </c>
      <c r="I39" s="89" t="s">
        <v>239</v>
      </c>
      <c r="J39" s="70" t="s">
        <v>637</v>
      </c>
      <c r="K39" s="16" t="s">
        <v>693</v>
      </c>
      <c r="L39" s="16"/>
      <c r="M39" s="16"/>
      <c r="N39" s="16"/>
      <c r="O39" s="35"/>
      <c r="P39" s="16"/>
      <c r="Q39" s="16"/>
      <c r="R39" s="16"/>
      <c r="S39" s="16"/>
      <c r="T39" s="16"/>
      <c r="U39" s="16"/>
      <c r="V39" s="16"/>
      <c r="W39" s="16"/>
      <c r="X39" s="16"/>
      <c r="Y39" s="16"/>
    </row>
    <row r="40" spans="1:25" s="4" customFormat="1" ht="25.5">
      <c r="A40" s="16">
        <v>35</v>
      </c>
      <c r="B40" s="68" t="s">
        <v>542</v>
      </c>
      <c r="C40" s="16" t="s">
        <v>502</v>
      </c>
      <c r="D40" s="16" t="s">
        <v>180</v>
      </c>
      <c r="E40" s="16" t="s">
        <v>181</v>
      </c>
      <c r="F40" s="16" t="s">
        <v>181</v>
      </c>
      <c r="G40" s="16"/>
      <c r="H40" s="203">
        <v>30610.28</v>
      </c>
      <c r="I40" s="89" t="s">
        <v>239</v>
      </c>
      <c r="J40" s="70" t="s">
        <v>637</v>
      </c>
      <c r="K40" s="16" t="s">
        <v>694</v>
      </c>
      <c r="L40" s="16"/>
      <c r="M40" s="16"/>
      <c r="N40" s="16"/>
      <c r="O40" s="35"/>
      <c r="P40" s="16"/>
      <c r="Q40" s="16"/>
      <c r="R40" s="16"/>
      <c r="S40" s="16"/>
      <c r="T40" s="16"/>
      <c r="U40" s="16"/>
      <c r="V40" s="16"/>
      <c r="W40" s="16"/>
      <c r="X40" s="16"/>
      <c r="Y40" s="16"/>
    </row>
    <row r="41" spans="1:25" s="4" customFormat="1" ht="25.5">
      <c r="A41" s="16">
        <v>36</v>
      </c>
      <c r="B41" s="68" t="s">
        <v>543</v>
      </c>
      <c r="C41" s="16" t="s">
        <v>502</v>
      </c>
      <c r="D41" s="16" t="s">
        <v>180</v>
      </c>
      <c r="E41" s="16" t="s">
        <v>181</v>
      </c>
      <c r="F41" s="16" t="s">
        <v>181</v>
      </c>
      <c r="G41" s="16"/>
      <c r="H41" s="203">
        <v>56750.24</v>
      </c>
      <c r="I41" s="89" t="s">
        <v>239</v>
      </c>
      <c r="J41" s="70"/>
      <c r="K41" s="16" t="s">
        <v>695</v>
      </c>
      <c r="L41" s="16"/>
      <c r="M41" s="16"/>
      <c r="N41" s="16"/>
      <c r="O41" s="35"/>
      <c r="P41" s="16"/>
      <c r="Q41" s="16"/>
      <c r="R41" s="16"/>
      <c r="S41" s="16"/>
      <c r="T41" s="16"/>
      <c r="U41" s="16"/>
      <c r="V41" s="16"/>
      <c r="W41" s="16"/>
      <c r="X41" s="16"/>
      <c r="Y41" s="16"/>
    </row>
    <row r="42" spans="1:25" s="4" customFormat="1" ht="25.5">
      <c r="A42" s="16">
        <v>37</v>
      </c>
      <c r="B42" s="68" t="s">
        <v>544</v>
      </c>
      <c r="C42" s="16" t="s">
        <v>502</v>
      </c>
      <c r="D42" s="16" t="s">
        <v>180</v>
      </c>
      <c r="E42" s="16" t="s">
        <v>181</v>
      </c>
      <c r="F42" s="16" t="s">
        <v>181</v>
      </c>
      <c r="G42" s="16"/>
      <c r="H42" s="203">
        <v>14911.38</v>
      </c>
      <c r="I42" s="89" t="s">
        <v>239</v>
      </c>
      <c r="J42" s="70"/>
      <c r="K42" s="16" t="s">
        <v>696</v>
      </c>
      <c r="L42" s="16"/>
      <c r="M42" s="16"/>
      <c r="N42" s="16"/>
      <c r="O42" s="35"/>
      <c r="P42" s="16"/>
      <c r="Q42" s="16"/>
      <c r="R42" s="16"/>
      <c r="S42" s="16"/>
      <c r="T42" s="16"/>
      <c r="U42" s="16"/>
      <c r="V42" s="16"/>
      <c r="W42" s="16"/>
      <c r="X42" s="16"/>
      <c r="Y42" s="16"/>
    </row>
    <row r="43" spans="1:25" s="4" customFormat="1" ht="25.5">
      <c r="A43" s="16">
        <v>38</v>
      </c>
      <c r="B43" s="68" t="s">
        <v>545</v>
      </c>
      <c r="C43" s="16" t="s">
        <v>502</v>
      </c>
      <c r="D43" s="16" t="s">
        <v>180</v>
      </c>
      <c r="E43" s="16" t="s">
        <v>181</v>
      </c>
      <c r="F43" s="16" t="s">
        <v>181</v>
      </c>
      <c r="G43" s="16"/>
      <c r="H43" s="203">
        <v>21352.8</v>
      </c>
      <c r="I43" s="89" t="s">
        <v>239</v>
      </c>
      <c r="J43" s="70"/>
      <c r="K43" s="16" t="s">
        <v>697</v>
      </c>
      <c r="L43" s="16"/>
      <c r="M43" s="16"/>
      <c r="N43" s="16"/>
      <c r="O43" s="35"/>
      <c r="P43" s="16"/>
      <c r="Q43" s="16"/>
      <c r="R43" s="16"/>
      <c r="S43" s="16"/>
      <c r="T43" s="16"/>
      <c r="U43" s="16"/>
      <c r="V43" s="16"/>
      <c r="W43" s="16"/>
      <c r="X43" s="16"/>
      <c r="Y43" s="16"/>
    </row>
    <row r="44" spans="1:25" s="4" customFormat="1" ht="25.5">
      <c r="A44" s="16">
        <v>39</v>
      </c>
      <c r="B44" s="68" t="s">
        <v>546</v>
      </c>
      <c r="C44" s="16" t="s">
        <v>502</v>
      </c>
      <c r="D44" s="16" t="s">
        <v>180</v>
      </c>
      <c r="E44" s="16" t="s">
        <v>181</v>
      </c>
      <c r="F44" s="16" t="s">
        <v>181</v>
      </c>
      <c r="G44" s="16"/>
      <c r="H44" s="203">
        <v>221141</v>
      </c>
      <c r="I44" s="89" t="s">
        <v>239</v>
      </c>
      <c r="J44" s="70" t="s">
        <v>637</v>
      </c>
      <c r="K44" s="16" t="s">
        <v>698</v>
      </c>
      <c r="L44" s="16"/>
      <c r="M44" s="16"/>
      <c r="N44" s="16"/>
      <c r="O44" s="35"/>
      <c r="P44" s="16"/>
      <c r="Q44" s="16"/>
      <c r="R44" s="16"/>
      <c r="S44" s="16"/>
      <c r="T44" s="16"/>
      <c r="U44" s="16"/>
      <c r="V44" s="16"/>
      <c r="W44" s="16"/>
      <c r="X44" s="16"/>
      <c r="Y44" s="16"/>
    </row>
    <row r="45" spans="1:25" s="4" customFormat="1" ht="25.5">
      <c r="A45" s="16">
        <v>40</v>
      </c>
      <c r="B45" s="68" t="s">
        <v>547</v>
      </c>
      <c r="C45" s="16" t="s">
        <v>502</v>
      </c>
      <c r="D45" s="16" t="s">
        <v>180</v>
      </c>
      <c r="E45" s="16" t="s">
        <v>181</v>
      </c>
      <c r="F45" s="16" t="s">
        <v>181</v>
      </c>
      <c r="G45" s="16"/>
      <c r="H45" s="203">
        <v>38662</v>
      </c>
      <c r="I45" s="89" t="s">
        <v>239</v>
      </c>
      <c r="J45" s="70"/>
      <c r="K45" s="16" t="s">
        <v>699</v>
      </c>
      <c r="L45" s="16"/>
      <c r="M45" s="16"/>
      <c r="N45" s="16"/>
      <c r="O45" s="35"/>
      <c r="P45" s="16"/>
      <c r="Q45" s="16"/>
      <c r="R45" s="16"/>
      <c r="S45" s="16"/>
      <c r="T45" s="16"/>
      <c r="U45" s="16"/>
      <c r="V45" s="16"/>
      <c r="W45" s="16"/>
      <c r="X45" s="16"/>
      <c r="Y45" s="16"/>
    </row>
    <row r="46" spans="1:25" s="4" customFormat="1" ht="25.5">
      <c r="A46" s="16">
        <v>41</v>
      </c>
      <c r="B46" s="68" t="s">
        <v>548</v>
      </c>
      <c r="C46" s="16" t="s">
        <v>502</v>
      </c>
      <c r="D46" s="16" t="s">
        <v>180</v>
      </c>
      <c r="E46" s="16" t="s">
        <v>181</v>
      </c>
      <c r="F46" s="16" t="s">
        <v>181</v>
      </c>
      <c r="G46" s="16"/>
      <c r="H46" s="203">
        <v>73726.45</v>
      </c>
      <c r="I46" s="89" t="s">
        <v>239</v>
      </c>
      <c r="J46" s="70"/>
      <c r="K46" s="16" t="s">
        <v>700</v>
      </c>
      <c r="L46" s="16"/>
      <c r="M46" s="16"/>
      <c r="N46" s="16"/>
      <c r="O46" s="35"/>
      <c r="P46" s="16"/>
      <c r="Q46" s="16"/>
      <c r="R46" s="16"/>
      <c r="S46" s="16"/>
      <c r="T46" s="16"/>
      <c r="U46" s="16"/>
      <c r="V46" s="16"/>
      <c r="W46" s="16"/>
      <c r="X46" s="16"/>
      <c r="Y46" s="16"/>
    </row>
    <row r="47" spans="1:25" s="4" customFormat="1" ht="12.75">
      <c r="A47" s="16">
        <v>42</v>
      </c>
      <c r="B47" s="68" t="s">
        <v>549</v>
      </c>
      <c r="C47" s="16" t="s">
        <v>502</v>
      </c>
      <c r="D47" s="16" t="s">
        <v>180</v>
      </c>
      <c r="E47" s="16" t="s">
        <v>181</v>
      </c>
      <c r="F47" s="16" t="s">
        <v>181</v>
      </c>
      <c r="G47" s="16"/>
      <c r="H47" s="203">
        <v>13762.46</v>
      </c>
      <c r="I47" s="89" t="s">
        <v>239</v>
      </c>
      <c r="J47" s="70"/>
      <c r="K47" s="16" t="s">
        <v>701</v>
      </c>
      <c r="L47" s="16"/>
      <c r="M47" s="16"/>
      <c r="N47" s="16"/>
      <c r="O47" s="35"/>
      <c r="P47" s="16"/>
      <c r="Q47" s="16"/>
      <c r="R47" s="16"/>
      <c r="S47" s="16"/>
      <c r="T47" s="16"/>
      <c r="U47" s="16"/>
      <c r="V47" s="16"/>
      <c r="W47" s="16"/>
      <c r="X47" s="16"/>
      <c r="Y47" s="16"/>
    </row>
    <row r="48" spans="1:25" s="4" customFormat="1" ht="25.5">
      <c r="A48" s="16">
        <v>43</v>
      </c>
      <c r="B48" s="68" t="s">
        <v>550</v>
      </c>
      <c r="C48" s="16" t="s">
        <v>502</v>
      </c>
      <c r="D48" s="16" t="s">
        <v>180</v>
      </c>
      <c r="E48" s="16" t="s">
        <v>181</v>
      </c>
      <c r="F48" s="16" t="s">
        <v>181</v>
      </c>
      <c r="G48" s="16"/>
      <c r="H48" s="203">
        <v>100037.7</v>
      </c>
      <c r="I48" s="89" t="s">
        <v>239</v>
      </c>
      <c r="J48" s="70"/>
      <c r="K48" s="16" t="s">
        <v>702</v>
      </c>
      <c r="L48" s="16"/>
      <c r="M48" s="16"/>
      <c r="N48" s="16"/>
      <c r="O48" s="35"/>
      <c r="P48" s="16"/>
      <c r="Q48" s="16"/>
      <c r="R48" s="16"/>
      <c r="S48" s="16"/>
      <c r="T48" s="16"/>
      <c r="U48" s="16"/>
      <c r="V48" s="16"/>
      <c r="W48" s="16"/>
      <c r="X48" s="16"/>
      <c r="Y48" s="16"/>
    </row>
    <row r="49" spans="1:25" s="4" customFormat="1" ht="25.5">
      <c r="A49" s="16">
        <v>44</v>
      </c>
      <c r="B49" s="68" t="s">
        <v>551</v>
      </c>
      <c r="C49" s="16" t="s">
        <v>502</v>
      </c>
      <c r="D49" s="16" t="s">
        <v>180</v>
      </c>
      <c r="E49" s="16" t="s">
        <v>181</v>
      </c>
      <c r="F49" s="16" t="s">
        <v>181</v>
      </c>
      <c r="G49" s="16"/>
      <c r="H49" s="203">
        <v>59466.2</v>
      </c>
      <c r="I49" s="89" t="s">
        <v>239</v>
      </c>
      <c r="J49" s="70"/>
      <c r="K49" s="16" t="s">
        <v>703</v>
      </c>
      <c r="L49" s="16"/>
      <c r="M49" s="16"/>
      <c r="N49" s="16"/>
      <c r="O49" s="35"/>
      <c r="P49" s="16"/>
      <c r="Q49" s="16"/>
      <c r="R49" s="16"/>
      <c r="S49" s="16"/>
      <c r="T49" s="16"/>
      <c r="U49" s="16"/>
      <c r="V49" s="16"/>
      <c r="W49" s="16"/>
      <c r="X49" s="16"/>
      <c r="Y49" s="16"/>
    </row>
    <row r="50" spans="1:25" s="4" customFormat="1" ht="25.5">
      <c r="A50" s="16">
        <v>45</v>
      </c>
      <c r="B50" s="68" t="s">
        <v>552</v>
      </c>
      <c r="C50" s="16" t="s">
        <v>502</v>
      </c>
      <c r="D50" s="16" t="s">
        <v>180</v>
      </c>
      <c r="E50" s="16" t="s">
        <v>181</v>
      </c>
      <c r="F50" s="16" t="s">
        <v>181</v>
      </c>
      <c r="G50" s="16"/>
      <c r="H50" s="203">
        <v>4219.48</v>
      </c>
      <c r="I50" s="89" t="s">
        <v>239</v>
      </c>
      <c r="J50" s="70"/>
      <c r="K50" s="16" t="s">
        <v>704</v>
      </c>
      <c r="L50" s="16"/>
      <c r="M50" s="16"/>
      <c r="N50" s="16"/>
      <c r="O50" s="35"/>
      <c r="P50" s="16"/>
      <c r="Q50" s="16"/>
      <c r="R50" s="16"/>
      <c r="S50" s="16"/>
      <c r="T50" s="16"/>
      <c r="U50" s="16"/>
      <c r="V50" s="16"/>
      <c r="W50" s="16"/>
      <c r="X50" s="16"/>
      <c r="Y50" s="16"/>
    </row>
    <row r="51" spans="1:25" s="4" customFormat="1" ht="25.5">
      <c r="A51" s="16">
        <v>46</v>
      </c>
      <c r="B51" s="68" t="s">
        <v>553</v>
      </c>
      <c r="C51" s="16" t="s">
        <v>502</v>
      </c>
      <c r="D51" s="16" t="s">
        <v>180</v>
      </c>
      <c r="E51" s="16" t="s">
        <v>181</v>
      </c>
      <c r="F51" s="16" t="s">
        <v>181</v>
      </c>
      <c r="G51" s="16"/>
      <c r="H51" s="203">
        <v>35438.59</v>
      </c>
      <c r="I51" s="89" t="s">
        <v>239</v>
      </c>
      <c r="J51" s="70"/>
      <c r="K51" s="16" t="s">
        <v>705</v>
      </c>
      <c r="L51" s="16"/>
      <c r="M51" s="16"/>
      <c r="N51" s="16"/>
      <c r="O51" s="35"/>
      <c r="P51" s="16"/>
      <c r="Q51" s="16"/>
      <c r="R51" s="16"/>
      <c r="S51" s="16"/>
      <c r="T51" s="16"/>
      <c r="U51" s="16"/>
      <c r="V51" s="16"/>
      <c r="W51" s="16"/>
      <c r="X51" s="16"/>
      <c r="Y51" s="16"/>
    </row>
    <row r="52" spans="1:25" s="4" customFormat="1" ht="25.5">
      <c r="A52" s="16">
        <v>47</v>
      </c>
      <c r="B52" s="68" t="s">
        <v>554</v>
      </c>
      <c r="C52" s="16" t="s">
        <v>502</v>
      </c>
      <c r="D52" s="16" t="s">
        <v>180</v>
      </c>
      <c r="E52" s="16" t="s">
        <v>181</v>
      </c>
      <c r="F52" s="16" t="s">
        <v>181</v>
      </c>
      <c r="G52" s="16"/>
      <c r="H52" s="203">
        <v>9486.17</v>
      </c>
      <c r="I52" s="89" t="s">
        <v>239</v>
      </c>
      <c r="J52" s="70"/>
      <c r="K52" s="16" t="s">
        <v>706</v>
      </c>
      <c r="L52" s="16"/>
      <c r="M52" s="16"/>
      <c r="N52" s="16"/>
      <c r="O52" s="35"/>
      <c r="P52" s="16"/>
      <c r="Q52" s="16"/>
      <c r="R52" s="16"/>
      <c r="S52" s="16"/>
      <c r="T52" s="16"/>
      <c r="U52" s="16"/>
      <c r="V52" s="16"/>
      <c r="W52" s="16"/>
      <c r="X52" s="16"/>
      <c r="Y52" s="16"/>
    </row>
    <row r="53" spans="1:25" s="4" customFormat="1" ht="25.5">
      <c r="A53" s="16">
        <v>48</v>
      </c>
      <c r="B53" s="68" t="s">
        <v>555</v>
      </c>
      <c r="C53" s="16" t="s">
        <v>502</v>
      </c>
      <c r="D53" s="16" t="s">
        <v>180</v>
      </c>
      <c r="E53" s="16" t="s">
        <v>181</v>
      </c>
      <c r="F53" s="16" t="s">
        <v>181</v>
      </c>
      <c r="G53" s="16"/>
      <c r="H53" s="203">
        <v>50551.46</v>
      </c>
      <c r="I53" s="89" t="s">
        <v>239</v>
      </c>
      <c r="J53" s="70"/>
      <c r="K53" s="16" t="s">
        <v>707</v>
      </c>
      <c r="L53" s="16"/>
      <c r="M53" s="16"/>
      <c r="N53" s="16"/>
      <c r="O53" s="35"/>
      <c r="P53" s="16"/>
      <c r="Q53" s="16"/>
      <c r="R53" s="16"/>
      <c r="S53" s="16"/>
      <c r="T53" s="16"/>
      <c r="U53" s="16"/>
      <c r="V53" s="16"/>
      <c r="W53" s="16"/>
      <c r="X53" s="16"/>
      <c r="Y53" s="16"/>
    </row>
    <row r="54" spans="1:25" s="4" customFormat="1" ht="25.5">
      <c r="A54" s="16">
        <v>49</v>
      </c>
      <c r="B54" s="68" t="s">
        <v>556</v>
      </c>
      <c r="C54" s="16" t="s">
        <v>502</v>
      </c>
      <c r="D54" s="16" t="s">
        <v>180</v>
      </c>
      <c r="E54" s="16" t="s">
        <v>181</v>
      </c>
      <c r="F54" s="16" t="s">
        <v>181</v>
      </c>
      <c r="G54" s="16"/>
      <c r="H54" s="203">
        <v>18540.79</v>
      </c>
      <c r="I54" s="89" t="s">
        <v>239</v>
      </c>
      <c r="J54" s="70" t="s">
        <v>637</v>
      </c>
      <c r="K54" s="16" t="s">
        <v>708</v>
      </c>
      <c r="L54" s="16"/>
      <c r="M54" s="16"/>
      <c r="N54" s="16"/>
      <c r="O54" s="35"/>
      <c r="P54" s="16"/>
      <c r="Q54" s="16"/>
      <c r="R54" s="16"/>
      <c r="S54" s="16"/>
      <c r="T54" s="16"/>
      <c r="U54" s="16"/>
      <c r="V54" s="16"/>
      <c r="W54" s="16"/>
      <c r="X54" s="16"/>
      <c r="Y54" s="16"/>
    </row>
    <row r="55" spans="1:25" s="4" customFormat="1" ht="25.5">
      <c r="A55" s="16">
        <v>50</v>
      </c>
      <c r="B55" s="68" t="s">
        <v>557</v>
      </c>
      <c r="C55" s="16" t="s">
        <v>502</v>
      </c>
      <c r="D55" s="16" t="s">
        <v>180</v>
      </c>
      <c r="E55" s="16" t="s">
        <v>181</v>
      </c>
      <c r="F55" s="16" t="s">
        <v>181</v>
      </c>
      <c r="G55" s="16"/>
      <c r="H55" s="203">
        <v>52489.1</v>
      </c>
      <c r="I55" s="89" t="s">
        <v>239</v>
      </c>
      <c r="J55" s="70"/>
      <c r="K55" s="16" t="s">
        <v>709</v>
      </c>
      <c r="L55" s="16"/>
      <c r="M55" s="16"/>
      <c r="N55" s="16"/>
      <c r="O55" s="35"/>
      <c r="P55" s="16"/>
      <c r="Q55" s="16"/>
      <c r="R55" s="16"/>
      <c r="S55" s="16"/>
      <c r="T55" s="16"/>
      <c r="U55" s="16"/>
      <c r="V55" s="16"/>
      <c r="W55" s="16"/>
      <c r="X55" s="16"/>
      <c r="Y55" s="16"/>
    </row>
    <row r="56" spans="1:25" s="4" customFormat="1" ht="25.5">
      <c r="A56" s="16">
        <v>51</v>
      </c>
      <c r="B56" s="68" t="s">
        <v>558</v>
      </c>
      <c r="C56" s="16" t="s">
        <v>502</v>
      </c>
      <c r="D56" s="16" t="s">
        <v>180</v>
      </c>
      <c r="E56" s="16" t="s">
        <v>181</v>
      </c>
      <c r="F56" s="16" t="s">
        <v>181</v>
      </c>
      <c r="G56" s="16"/>
      <c r="H56" s="203">
        <v>51281.77</v>
      </c>
      <c r="I56" s="89" t="s">
        <v>239</v>
      </c>
      <c r="J56" s="70" t="s">
        <v>637</v>
      </c>
      <c r="K56" s="16" t="s">
        <v>710</v>
      </c>
      <c r="L56" s="16"/>
      <c r="M56" s="16"/>
      <c r="N56" s="16"/>
      <c r="O56" s="35"/>
      <c r="P56" s="16"/>
      <c r="Q56" s="16"/>
      <c r="R56" s="16"/>
      <c r="S56" s="16"/>
      <c r="T56" s="16"/>
      <c r="U56" s="16"/>
      <c r="V56" s="16"/>
      <c r="W56" s="16"/>
      <c r="X56" s="16"/>
      <c r="Y56" s="16"/>
    </row>
    <row r="57" spans="1:25" s="4" customFormat="1" ht="25.5">
      <c r="A57" s="16">
        <v>52</v>
      </c>
      <c r="B57" s="68" t="s">
        <v>559</v>
      </c>
      <c r="C57" s="16" t="s">
        <v>502</v>
      </c>
      <c r="D57" s="16" t="s">
        <v>180</v>
      </c>
      <c r="E57" s="16" t="s">
        <v>181</v>
      </c>
      <c r="F57" s="16" t="s">
        <v>181</v>
      </c>
      <c r="G57" s="16"/>
      <c r="H57" s="203">
        <v>2795.02</v>
      </c>
      <c r="I57" s="89" t="s">
        <v>239</v>
      </c>
      <c r="J57" s="70"/>
      <c r="K57" s="16" t="s">
        <v>711</v>
      </c>
      <c r="L57" s="16"/>
      <c r="M57" s="16"/>
      <c r="N57" s="16"/>
      <c r="O57" s="35"/>
      <c r="P57" s="16"/>
      <c r="Q57" s="16"/>
      <c r="R57" s="16"/>
      <c r="S57" s="16"/>
      <c r="T57" s="16"/>
      <c r="U57" s="16"/>
      <c r="V57" s="16"/>
      <c r="W57" s="16"/>
      <c r="X57" s="16"/>
      <c r="Y57" s="16"/>
    </row>
    <row r="58" spans="1:25" s="4" customFormat="1" ht="38.25">
      <c r="A58" s="16">
        <v>53</v>
      </c>
      <c r="B58" s="68" t="s">
        <v>560</v>
      </c>
      <c r="C58" s="16" t="s">
        <v>502</v>
      </c>
      <c r="D58" s="16" t="s">
        <v>180</v>
      </c>
      <c r="E58" s="16" t="s">
        <v>181</v>
      </c>
      <c r="F58" s="16" t="s">
        <v>181</v>
      </c>
      <c r="G58" s="16"/>
      <c r="H58" s="203">
        <v>92138.65</v>
      </c>
      <c r="I58" s="89" t="s">
        <v>239</v>
      </c>
      <c r="J58" s="70"/>
      <c r="K58" s="16" t="s">
        <v>712</v>
      </c>
      <c r="L58" s="16"/>
      <c r="M58" s="16"/>
      <c r="N58" s="16"/>
      <c r="O58" s="35"/>
      <c r="P58" s="16"/>
      <c r="Q58" s="16"/>
      <c r="R58" s="16"/>
      <c r="S58" s="16"/>
      <c r="T58" s="16"/>
      <c r="U58" s="16"/>
      <c r="V58" s="16"/>
      <c r="W58" s="16"/>
      <c r="X58" s="16"/>
      <c r="Y58" s="16"/>
    </row>
    <row r="59" spans="1:25" s="4" customFormat="1" ht="25.5">
      <c r="A59" s="16">
        <v>54</v>
      </c>
      <c r="B59" s="68" t="s">
        <v>561</v>
      </c>
      <c r="C59" s="16" t="s">
        <v>502</v>
      </c>
      <c r="D59" s="16" t="s">
        <v>180</v>
      </c>
      <c r="E59" s="16" t="s">
        <v>181</v>
      </c>
      <c r="F59" s="16" t="s">
        <v>181</v>
      </c>
      <c r="G59" s="16"/>
      <c r="H59" s="203">
        <v>25000</v>
      </c>
      <c r="I59" s="89" t="s">
        <v>239</v>
      </c>
      <c r="J59" s="70"/>
      <c r="K59" s="16" t="s">
        <v>713</v>
      </c>
      <c r="L59" s="16"/>
      <c r="M59" s="16"/>
      <c r="N59" s="16"/>
      <c r="O59" s="35"/>
      <c r="P59" s="16"/>
      <c r="Q59" s="16"/>
      <c r="R59" s="16"/>
      <c r="S59" s="16"/>
      <c r="T59" s="16"/>
      <c r="U59" s="16"/>
      <c r="V59" s="16"/>
      <c r="W59" s="16"/>
      <c r="X59" s="16"/>
      <c r="Y59" s="16"/>
    </row>
    <row r="60" spans="1:25" s="4" customFormat="1" ht="38.25">
      <c r="A60" s="16">
        <v>55</v>
      </c>
      <c r="B60" s="68" t="s">
        <v>552</v>
      </c>
      <c r="C60" s="16" t="s">
        <v>502</v>
      </c>
      <c r="D60" s="16" t="s">
        <v>180</v>
      </c>
      <c r="E60" s="16" t="s">
        <v>181</v>
      </c>
      <c r="F60" s="16" t="s">
        <v>181</v>
      </c>
      <c r="G60" s="16"/>
      <c r="H60" s="203">
        <v>57997.26</v>
      </c>
      <c r="I60" s="89" t="s">
        <v>239</v>
      </c>
      <c r="J60" s="70"/>
      <c r="K60" s="16" t="s">
        <v>714</v>
      </c>
      <c r="L60" s="16"/>
      <c r="M60" s="16"/>
      <c r="N60" s="16"/>
      <c r="O60" s="35"/>
      <c r="P60" s="16"/>
      <c r="Q60" s="16"/>
      <c r="R60" s="16"/>
      <c r="S60" s="16"/>
      <c r="T60" s="16"/>
      <c r="U60" s="16"/>
      <c r="V60" s="16"/>
      <c r="W60" s="16"/>
      <c r="X60" s="16"/>
      <c r="Y60" s="16"/>
    </row>
    <row r="61" spans="1:25" s="4" customFormat="1" ht="25.5">
      <c r="A61" s="16">
        <v>56</v>
      </c>
      <c r="B61" s="68" t="s">
        <v>562</v>
      </c>
      <c r="C61" s="16" t="s">
        <v>502</v>
      </c>
      <c r="D61" s="16" t="s">
        <v>180</v>
      </c>
      <c r="E61" s="16" t="s">
        <v>181</v>
      </c>
      <c r="F61" s="16" t="s">
        <v>181</v>
      </c>
      <c r="G61" s="16"/>
      <c r="H61" s="203">
        <v>89650.96</v>
      </c>
      <c r="I61" s="89" t="s">
        <v>239</v>
      </c>
      <c r="J61" s="70"/>
      <c r="K61" s="16" t="s">
        <v>715</v>
      </c>
      <c r="L61" s="16"/>
      <c r="M61" s="16"/>
      <c r="N61" s="16"/>
      <c r="O61" s="35"/>
      <c r="P61" s="16"/>
      <c r="Q61" s="16"/>
      <c r="R61" s="16"/>
      <c r="S61" s="16"/>
      <c r="T61" s="16"/>
      <c r="U61" s="16"/>
      <c r="V61" s="16"/>
      <c r="W61" s="16"/>
      <c r="X61" s="16"/>
      <c r="Y61" s="16"/>
    </row>
    <row r="62" spans="1:25" s="4" customFormat="1" ht="25.5">
      <c r="A62" s="16">
        <v>57</v>
      </c>
      <c r="B62" s="68" t="s">
        <v>563</v>
      </c>
      <c r="C62" s="16" t="s">
        <v>502</v>
      </c>
      <c r="D62" s="16" t="s">
        <v>180</v>
      </c>
      <c r="E62" s="16" t="s">
        <v>181</v>
      </c>
      <c r="F62" s="16" t="s">
        <v>181</v>
      </c>
      <c r="G62" s="16"/>
      <c r="H62" s="203">
        <v>17788.42</v>
      </c>
      <c r="I62" s="89" t="s">
        <v>239</v>
      </c>
      <c r="J62" s="70"/>
      <c r="K62" s="16" t="s">
        <v>713</v>
      </c>
      <c r="L62" s="16"/>
      <c r="M62" s="16"/>
      <c r="N62" s="16"/>
      <c r="O62" s="35"/>
      <c r="P62" s="16"/>
      <c r="Q62" s="16"/>
      <c r="R62" s="16"/>
      <c r="S62" s="16"/>
      <c r="T62" s="16"/>
      <c r="U62" s="16"/>
      <c r="V62" s="16"/>
      <c r="W62" s="16"/>
      <c r="X62" s="16"/>
      <c r="Y62" s="16"/>
    </row>
    <row r="63" spans="1:25" s="4" customFormat="1" ht="25.5">
      <c r="A63" s="16">
        <v>58</v>
      </c>
      <c r="B63" s="68" t="s">
        <v>564</v>
      </c>
      <c r="C63" s="16" t="s">
        <v>502</v>
      </c>
      <c r="D63" s="16" t="s">
        <v>180</v>
      </c>
      <c r="E63" s="16" t="s">
        <v>181</v>
      </c>
      <c r="F63" s="16" t="s">
        <v>181</v>
      </c>
      <c r="G63" s="16"/>
      <c r="H63" s="203">
        <v>34051</v>
      </c>
      <c r="I63" s="89" t="s">
        <v>239</v>
      </c>
      <c r="J63" s="70"/>
      <c r="K63" s="16" t="s">
        <v>716</v>
      </c>
      <c r="L63" s="16"/>
      <c r="M63" s="16"/>
      <c r="N63" s="16"/>
      <c r="O63" s="35"/>
      <c r="P63" s="16"/>
      <c r="Q63" s="16"/>
      <c r="R63" s="16"/>
      <c r="S63" s="16"/>
      <c r="T63" s="16"/>
      <c r="U63" s="16"/>
      <c r="V63" s="16"/>
      <c r="W63" s="16"/>
      <c r="X63" s="16"/>
      <c r="Y63" s="16"/>
    </row>
    <row r="64" spans="1:25" s="4" customFormat="1" ht="25.5">
      <c r="A64" s="16">
        <v>59</v>
      </c>
      <c r="B64" s="68" t="s">
        <v>565</v>
      </c>
      <c r="C64" s="16" t="s">
        <v>502</v>
      </c>
      <c r="D64" s="16" t="s">
        <v>180</v>
      </c>
      <c r="E64" s="16" t="s">
        <v>181</v>
      </c>
      <c r="F64" s="16" t="s">
        <v>181</v>
      </c>
      <c r="G64" s="16"/>
      <c r="H64" s="203">
        <v>19003.5</v>
      </c>
      <c r="I64" s="89" t="s">
        <v>239</v>
      </c>
      <c r="J64" s="70" t="s">
        <v>637</v>
      </c>
      <c r="K64" s="16" t="s">
        <v>717</v>
      </c>
      <c r="L64" s="16"/>
      <c r="M64" s="16"/>
      <c r="N64" s="16"/>
      <c r="O64" s="35"/>
      <c r="P64" s="16"/>
      <c r="Q64" s="16"/>
      <c r="R64" s="16"/>
      <c r="S64" s="16"/>
      <c r="T64" s="16"/>
      <c r="U64" s="16"/>
      <c r="V64" s="16"/>
      <c r="W64" s="16"/>
      <c r="X64" s="16"/>
      <c r="Y64" s="16"/>
    </row>
    <row r="65" spans="1:25" s="4" customFormat="1" ht="25.5">
      <c r="A65" s="16">
        <v>60</v>
      </c>
      <c r="B65" s="68" t="s">
        <v>566</v>
      </c>
      <c r="C65" s="16" t="s">
        <v>502</v>
      </c>
      <c r="D65" s="16" t="s">
        <v>180</v>
      </c>
      <c r="E65" s="16" t="s">
        <v>181</v>
      </c>
      <c r="F65" s="16" t="s">
        <v>181</v>
      </c>
      <c r="G65" s="16"/>
      <c r="H65" s="203">
        <v>49597.4</v>
      </c>
      <c r="I65" s="89" t="s">
        <v>239</v>
      </c>
      <c r="J65" s="70" t="s">
        <v>637</v>
      </c>
      <c r="K65" s="16" t="s">
        <v>718</v>
      </c>
      <c r="L65" s="16"/>
      <c r="M65" s="16"/>
      <c r="N65" s="16"/>
      <c r="O65" s="35"/>
      <c r="P65" s="16"/>
      <c r="Q65" s="16"/>
      <c r="R65" s="16"/>
      <c r="S65" s="16"/>
      <c r="T65" s="16"/>
      <c r="U65" s="16"/>
      <c r="V65" s="16"/>
      <c r="W65" s="16"/>
      <c r="X65" s="16"/>
      <c r="Y65" s="16"/>
    </row>
    <row r="66" spans="1:25" s="4" customFormat="1" ht="25.5">
      <c r="A66" s="16">
        <v>61</v>
      </c>
      <c r="B66" s="68" t="s">
        <v>567</v>
      </c>
      <c r="C66" s="16" t="s">
        <v>502</v>
      </c>
      <c r="D66" s="16" t="s">
        <v>180</v>
      </c>
      <c r="E66" s="16" t="s">
        <v>181</v>
      </c>
      <c r="F66" s="16" t="s">
        <v>181</v>
      </c>
      <c r="G66" s="16"/>
      <c r="H66" s="203">
        <v>1653297.46</v>
      </c>
      <c r="I66" s="89" t="s">
        <v>239</v>
      </c>
      <c r="J66" s="70" t="s">
        <v>637</v>
      </c>
      <c r="K66" s="16" t="s">
        <v>698</v>
      </c>
      <c r="L66" s="16"/>
      <c r="M66" s="16"/>
      <c r="N66" s="16"/>
      <c r="O66" s="35"/>
      <c r="P66" s="16"/>
      <c r="Q66" s="16"/>
      <c r="R66" s="16"/>
      <c r="S66" s="16"/>
      <c r="T66" s="16"/>
      <c r="U66" s="16"/>
      <c r="V66" s="16"/>
      <c r="W66" s="16"/>
      <c r="X66" s="16"/>
      <c r="Y66" s="16"/>
    </row>
    <row r="67" spans="1:25" s="4" customFormat="1" ht="25.5">
      <c r="A67" s="16">
        <v>62</v>
      </c>
      <c r="B67" s="68" t="s">
        <v>568</v>
      </c>
      <c r="C67" s="16" t="s">
        <v>502</v>
      </c>
      <c r="D67" s="16" t="s">
        <v>180</v>
      </c>
      <c r="E67" s="16" t="s">
        <v>181</v>
      </c>
      <c r="F67" s="16" t="s">
        <v>181</v>
      </c>
      <c r="G67" s="16"/>
      <c r="H67" s="203">
        <v>629665.87</v>
      </c>
      <c r="I67" s="89" t="s">
        <v>239</v>
      </c>
      <c r="J67" s="70"/>
      <c r="K67" s="16" t="s">
        <v>719</v>
      </c>
      <c r="L67" s="16"/>
      <c r="M67" s="16"/>
      <c r="N67" s="16"/>
      <c r="O67" s="35"/>
      <c r="P67" s="16"/>
      <c r="Q67" s="16"/>
      <c r="R67" s="16"/>
      <c r="S67" s="16"/>
      <c r="T67" s="16"/>
      <c r="U67" s="16"/>
      <c r="V67" s="16"/>
      <c r="W67" s="16"/>
      <c r="X67" s="16"/>
      <c r="Y67" s="16"/>
    </row>
    <row r="68" spans="1:25" s="4" customFormat="1" ht="25.5">
      <c r="A68" s="16">
        <v>63</v>
      </c>
      <c r="B68" s="68" t="s">
        <v>569</v>
      </c>
      <c r="C68" s="16" t="s">
        <v>502</v>
      </c>
      <c r="D68" s="16" t="s">
        <v>180</v>
      </c>
      <c r="E68" s="16" t="s">
        <v>181</v>
      </c>
      <c r="F68" s="16" t="s">
        <v>181</v>
      </c>
      <c r="G68" s="16"/>
      <c r="H68" s="203">
        <v>118138.23</v>
      </c>
      <c r="I68" s="89" t="s">
        <v>239</v>
      </c>
      <c r="J68" s="70"/>
      <c r="K68" s="16" t="s">
        <v>719</v>
      </c>
      <c r="L68" s="16"/>
      <c r="M68" s="16"/>
      <c r="N68" s="16"/>
      <c r="O68" s="35"/>
      <c r="P68" s="16"/>
      <c r="Q68" s="16"/>
      <c r="R68" s="16"/>
      <c r="S68" s="16"/>
      <c r="T68" s="16"/>
      <c r="U68" s="16"/>
      <c r="V68" s="16"/>
      <c r="W68" s="16"/>
      <c r="X68" s="16"/>
      <c r="Y68" s="16"/>
    </row>
    <row r="69" spans="1:25" s="4" customFormat="1" ht="25.5">
      <c r="A69" s="16">
        <v>64</v>
      </c>
      <c r="B69" s="68" t="s">
        <v>570</v>
      </c>
      <c r="C69" s="16" t="s">
        <v>502</v>
      </c>
      <c r="D69" s="16" t="s">
        <v>180</v>
      </c>
      <c r="E69" s="16" t="s">
        <v>181</v>
      </c>
      <c r="F69" s="16" t="s">
        <v>181</v>
      </c>
      <c r="G69" s="16"/>
      <c r="H69" s="203">
        <v>5500</v>
      </c>
      <c r="I69" s="89" t="s">
        <v>239</v>
      </c>
      <c r="J69" s="70"/>
      <c r="K69" s="16" t="s">
        <v>720</v>
      </c>
      <c r="L69" s="16"/>
      <c r="M69" s="16"/>
      <c r="N69" s="16"/>
      <c r="O69" s="35"/>
      <c r="P69" s="16"/>
      <c r="Q69" s="16"/>
      <c r="R69" s="16"/>
      <c r="S69" s="16"/>
      <c r="T69" s="16"/>
      <c r="U69" s="16"/>
      <c r="V69" s="16"/>
      <c r="W69" s="16"/>
      <c r="X69" s="16"/>
      <c r="Y69" s="16"/>
    </row>
    <row r="70" spans="1:25" s="4" customFormat="1" ht="25.5">
      <c r="A70" s="16">
        <v>65</v>
      </c>
      <c r="B70" s="68" t="s">
        <v>571</v>
      </c>
      <c r="C70" s="16" t="s">
        <v>502</v>
      </c>
      <c r="D70" s="16" t="s">
        <v>180</v>
      </c>
      <c r="E70" s="16" t="s">
        <v>181</v>
      </c>
      <c r="F70" s="16" t="s">
        <v>181</v>
      </c>
      <c r="G70" s="16"/>
      <c r="H70" s="203">
        <v>6250</v>
      </c>
      <c r="I70" s="89" t="s">
        <v>239</v>
      </c>
      <c r="J70" s="70"/>
      <c r="K70" s="16" t="s">
        <v>721</v>
      </c>
      <c r="L70" s="16"/>
      <c r="M70" s="16"/>
      <c r="N70" s="16"/>
      <c r="O70" s="35"/>
      <c r="P70" s="16"/>
      <c r="Q70" s="16"/>
      <c r="R70" s="16"/>
      <c r="S70" s="16"/>
      <c r="T70" s="16"/>
      <c r="U70" s="16"/>
      <c r="V70" s="16"/>
      <c r="W70" s="16"/>
      <c r="X70" s="16"/>
      <c r="Y70" s="16"/>
    </row>
    <row r="71" spans="1:25" s="4" customFormat="1" ht="25.5">
      <c r="A71" s="16">
        <v>66</v>
      </c>
      <c r="B71" s="68" t="s">
        <v>572</v>
      </c>
      <c r="C71" s="16" t="s">
        <v>502</v>
      </c>
      <c r="D71" s="16" t="s">
        <v>180</v>
      </c>
      <c r="E71" s="16" t="s">
        <v>181</v>
      </c>
      <c r="F71" s="16" t="s">
        <v>181</v>
      </c>
      <c r="G71" s="16"/>
      <c r="H71" s="203">
        <v>6250</v>
      </c>
      <c r="I71" s="89" t="s">
        <v>239</v>
      </c>
      <c r="J71" s="70"/>
      <c r="K71" s="16" t="s">
        <v>722</v>
      </c>
      <c r="L71" s="16"/>
      <c r="M71" s="16"/>
      <c r="N71" s="16"/>
      <c r="O71" s="35"/>
      <c r="P71" s="16"/>
      <c r="Q71" s="16"/>
      <c r="R71" s="16"/>
      <c r="S71" s="16"/>
      <c r="T71" s="16"/>
      <c r="U71" s="16"/>
      <c r="V71" s="16"/>
      <c r="W71" s="16"/>
      <c r="X71" s="16"/>
      <c r="Y71" s="16"/>
    </row>
    <row r="72" spans="1:25" s="4" customFormat="1" ht="25.5">
      <c r="A72" s="16">
        <v>67</v>
      </c>
      <c r="B72" s="68" t="s">
        <v>573</v>
      </c>
      <c r="C72" s="16" t="s">
        <v>502</v>
      </c>
      <c r="D72" s="16" t="s">
        <v>180</v>
      </c>
      <c r="E72" s="16" t="s">
        <v>181</v>
      </c>
      <c r="F72" s="16" t="s">
        <v>181</v>
      </c>
      <c r="G72" s="16"/>
      <c r="H72" s="203">
        <v>6250</v>
      </c>
      <c r="I72" s="89" t="s">
        <v>239</v>
      </c>
      <c r="J72" s="70"/>
      <c r="K72" s="16" t="s">
        <v>723</v>
      </c>
      <c r="L72" s="16"/>
      <c r="M72" s="16"/>
      <c r="N72" s="16"/>
      <c r="O72" s="35"/>
      <c r="P72" s="16"/>
      <c r="Q72" s="16"/>
      <c r="R72" s="16"/>
      <c r="S72" s="16"/>
      <c r="T72" s="16"/>
      <c r="U72" s="16"/>
      <c r="V72" s="16"/>
      <c r="W72" s="16"/>
      <c r="X72" s="16"/>
      <c r="Y72" s="16"/>
    </row>
    <row r="73" spans="1:25" s="4" customFormat="1" ht="25.5">
      <c r="A73" s="16">
        <v>68</v>
      </c>
      <c r="B73" s="68" t="s">
        <v>573</v>
      </c>
      <c r="C73" s="16" t="s">
        <v>502</v>
      </c>
      <c r="D73" s="16" t="s">
        <v>180</v>
      </c>
      <c r="E73" s="16" t="s">
        <v>181</v>
      </c>
      <c r="F73" s="16" t="s">
        <v>181</v>
      </c>
      <c r="G73" s="16"/>
      <c r="H73" s="203">
        <v>15006</v>
      </c>
      <c r="I73" s="89" t="s">
        <v>239</v>
      </c>
      <c r="J73" s="70"/>
      <c r="K73" s="16" t="s">
        <v>723</v>
      </c>
      <c r="L73" s="16"/>
      <c r="M73" s="16"/>
      <c r="N73" s="16"/>
      <c r="O73" s="35"/>
      <c r="P73" s="16"/>
      <c r="Q73" s="16"/>
      <c r="R73" s="16"/>
      <c r="S73" s="16"/>
      <c r="T73" s="16"/>
      <c r="U73" s="16"/>
      <c r="V73" s="16"/>
      <c r="W73" s="16"/>
      <c r="X73" s="16"/>
      <c r="Y73" s="16"/>
    </row>
    <row r="74" spans="1:25" s="4" customFormat="1" ht="25.5">
      <c r="A74" s="16">
        <v>69</v>
      </c>
      <c r="B74" s="68" t="s">
        <v>574</v>
      </c>
      <c r="C74" s="16" t="s">
        <v>502</v>
      </c>
      <c r="D74" s="16" t="s">
        <v>180</v>
      </c>
      <c r="E74" s="16" t="s">
        <v>181</v>
      </c>
      <c r="F74" s="16" t="s">
        <v>181</v>
      </c>
      <c r="G74" s="16"/>
      <c r="H74" s="203">
        <v>5900</v>
      </c>
      <c r="I74" s="89" t="s">
        <v>239</v>
      </c>
      <c r="J74" s="70"/>
      <c r="K74" s="16" t="s">
        <v>724</v>
      </c>
      <c r="L74" s="16"/>
      <c r="M74" s="16"/>
      <c r="N74" s="16"/>
      <c r="O74" s="35"/>
      <c r="P74" s="16"/>
      <c r="Q74" s="16"/>
      <c r="R74" s="16"/>
      <c r="S74" s="16"/>
      <c r="T74" s="16"/>
      <c r="U74" s="16"/>
      <c r="V74" s="16"/>
      <c r="W74" s="16"/>
      <c r="X74" s="16"/>
      <c r="Y74" s="16"/>
    </row>
    <row r="75" spans="1:25" s="4" customFormat="1" ht="25.5">
      <c r="A75" s="16">
        <v>70</v>
      </c>
      <c r="B75" s="68" t="s">
        <v>574</v>
      </c>
      <c r="C75" s="16" t="s">
        <v>502</v>
      </c>
      <c r="D75" s="16" t="s">
        <v>180</v>
      </c>
      <c r="E75" s="16" t="s">
        <v>181</v>
      </c>
      <c r="F75" s="16" t="s">
        <v>181</v>
      </c>
      <c r="G75" s="16"/>
      <c r="H75" s="203">
        <v>6190</v>
      </c>
      <c r="I75" s="89" t="s">
        <v>239</v>
      </c>
      <c r="J75" s="70"/>
      <c r="K75" s="16" t="s">
        <v>724</v>
      </c>
      <c r="L75" s="16"/>
      <c r="M75" s="16"/>
      <c r="N75" s="16"/>
      <c r="O75" s="35"/>
      <c r="P75" s="16"/>
      <c r="Q75" s="16"/>
      <c r="R75" s="16"/>
      <c r="S75" s="16"/>
      <c r="T75" s="16"/>
      <c r="U75" s="16"/>
      <c r="V75" s="16"/>
      <c r="W75" s="16"/>
      <c r="X75" s="16"/>
      <c r="Y75" s="16"/>
    </row>
    <row r="76" spans="1:25" s="4" customFormat="1" ht="25.5">
      <c r="A76" s="16">
        <v>71</v>
      </c>
      <c r="B76" s="68" t="s">
        <v>575</v>
      </c>
      <c r="C76" s="16" t="s">
        <v>502</v>
      </c>
      <c r="D76" s="16" t="s">
        <v>180</v>
      </c>
      <c r="E76" s="16" t="s">
        <v>181</v>
      </c>
      <c r="F76" s="16" t="s">
        <v>181</v>
      </c>
      <c r="G76" s="16"/>
      <c r="H76" s="203">
        <v>7055</v>
      </c>
      <c r="I76" s="89" t="s">
        <v>239</v>
      </c>
      <c r="J76" s="70" t="s">
        <v>637</v>
      </c>
      <c r="K76" s="16" t="s">
        <v>725</v>
      </c>
      <c r="L76" s="16"/>
      <c r="M76" s="16"/>
      <c r="N76" s="16"/>
      <c r="O76" s="35"/>
      <c r="P76" s="16"/>
      <c r="Q76" s="16"/>
      <c r="R76" s="16"/>
      <c r="S76" s="16"/>
      <c r="T76" s="16"/>
      <c r="U76" s="16"/>
      <c r="V76" s="16"/>
      <c r="W76" s="16"/>
      <c r="X76" s="16"/>
      <c r="Y76" s="16"/>
    </row>
    <row r="77" spans="1:25" s="4" customFormat="1" ht="25.5">
      <c r="A77" s="16">
        <v>72</v>
      </c>
      <c r="B77" s="68" t="s">
        <v>576</v>
      </c>
      <c r="C77" s="16" t="s">
        <v>502</v>
      </c>
      <c r="D77" s="16" t="s">
        <v>180</v>
      </c>
      <c r="E77" s="16" t="s">
        <v>181</v>
      </c>
      <c r="F77" s="16" t="s">
        <v>181</v>
      </c>
      <c r="G77" s="16"/>
      <c r="H77" s="203">
        <v>5845</v>
      </c>
      <c r="I77" s="89" t="s">
        <v>239</v>
      </c>
      <c r="J77" s="70"/>
      <c r="K77" s="16" t="s">
        <v>726</v>
      </c>
      <c r="L77" s="16"/>
      <c r="M77" s="16"/>
      <c r="N77" s="16"/>
      <c r="O77" s="35"/>
      <c r="P77" s="16"/>
      <c r="Q77" s="16"/>
      <c r="R77" s="16"/>
      <c r="S77" s="16"/>
      <c r="T77" s="16"/>
      <c r="U77" s="16"/>
      <c r="V77" s="16"/>
      <c r="W77" s="16"/>
      <c r="X77" s="16"/>
      <c r="Y77" s="16"/>
    </row>
    <row r="78" spans="1:25" s="4" customFormat="1" ht="25.5">
      <c r="A78" s="16">
        <v>73</v>
      </c>
      <c r="B78" s="68" t="s">
        <v>577</v>
      </c>
      <c r="C78" s="16" t="s">
        <v>502</v>
      </c>
      <c r="D78" s="16" t="s">
        <v>180</v>
      </c>
      <c r="E78" s="16" t="s">
        <v>181</v>
      </c>
      <c r="F78" s="16" t="s">
        <v>181</v>
      </c>
      <c r="G78" s="16"/>
      <c r="H78" s="203">
        <v>8794.5</v>
      </c>
      <c r="I78" s="89" t="s">
        <v>239</v>
      </c>
      <c r="J78" s="70"/>
      <c r="K78" s="16" t="s">
        <v>727</v>
      </c>
      <c r="L78" s="16"/>
      <c r="M78" s="16"/>
      <c r="N78" s="16"/>
      <c r="O78" s="35"/>
      <c r="P78" s="16"/>
      <c r="Q78" s="16"/>
      <c r="R78" s="16"/>
      <c r="S78" s="16"/>
      <c r="T78" s="16"/>
      <c r="U78" s="16"/>
      <c r="V78" s="16"/>
      <c r="W78" s="16"/>
      <c r="X78" s="16"/>
      <c r="Y78" s="16"/>
    </row>
    <row r="79" spans="1:25" s="4" customFormat="1" ht="25.5">
      <c r="A79" s="16">
        <v>74</v>
      </c>
      <c r="B79" s="68" t="s">
        <v>578</v>
      </c>
      <c r="C79" s="16" t="s">
        <v>502</v>
      </c>
      <c r="D79" s="16" t="s">
        <v>180</v>
      </c>
      <c r="E79" s="16" t="s">
        <v>181</v>
      </c>
      <c r="F79" s="16" t="s">
        <v>181</v>
      </c>
      <c r="G79" s="16"/>
      <c r="H79" s="203">
        <v>6765</v>
      </c>
      <c r="I79" s="89" t="s">
        <v>239</v>
      </c>
      <c r="J79" s="70" t="s">
        <v>637</v>
      </c>
      <c r="K79" s="16" t="s">
        <v>728</v>
      </c>
      <c r="L79" s="16"/>
      <c r="M79" s="16"/>
      <c r="N79" s="16"/>
      <c r="O79" s="35"/>
      <c r="P79" s="16"/>
      <c r="Q79" s="16"/>
      <c r="R79" s="16"/>
      <c r="S79" s="16"/>
      <c r="T79" s="16"/>
      <c r="U79" s="16"/>
      <c r="V79" s="16"/>
      <c r="W79" s="16"/>
      <c r="X79" s="16"/>
      <c r="Y79" s="16"/>
    </row>
    <row r="80" spans="1:25" s="4" customFormat="1" ht="25.5">
      <c r="A80" s="16">
        <v>75</v>
      </c>
      <c r="B80" s="68" t="s">
        <v>579</v>
      </c>
      <c r="C80" s="16" t="s">
        <v>502</v>
      </c>
      <c r="D80" s="16" t="s">
        <v>180</v>
      </c>
      <c r="E80" s="16" t="s">
        <v>181</v>
      </c>
      <c r="F80" s="16" t="s">
        <v>181</v>
      </c>
      <c r="G80" s="16"/>
      <c r="H80" s="203">
        <v>6333.34</v>
      </c>
      <c r="I80" s="89" t="s">
        <v>239</v>
      </c>
      <c r="J80" s="70"/>
      <c r="K80" s="16" t="s">
        <v>729</v>
      </c>
      <c r="L80" s="16"/>
      <c r="M80" s="16"/>
      <c r="N80" s="16"/>
      <c r="O80" s="35"/>
      <c r="P80" s="16"/>
      <c r="Q80" s="16"/>
      <c r="R80" s="16"/>
      <c r="S80" s="16"/>
      <c r="T80" s="16"/>
      <c r="U80" s="16"/>
      <c r="V80" s="16"/>
      <c r="W80" s="16"/>
      <c r="X80" s="16"/>
      <c r="Y80" s="16"/>
    </row>
    <row r="81" spans="1:25" s="4" customFormat="1" ht="25.5">
      <c r="A81" s="16">
        <v>76</v>
      </c>
      <c r="B81" s="68" t="s">
        <v>580</v>
      </c>
      <c r="C81" s="16" t="s">
        <v>502</v>
      </c>
      <c r="D81" s="16" t="s">
        <v>180</v>
      </c>
      <c r="E81" s="16" t="s">
        <v>181</v>
      </c>
      <c r="F81" s="16" t="s">
        <v>181</v>
      </c>
      <c r="G81" s="16"/>
      <c r="H81" s="203">
        <v>5500</v>
      </c>
      <c r="I81" s="89" t="s">
        <v>239</v>
      </c>
      <c r="J81" s="70"/>
      <c r="K81" s="16" t="s">
        <v>730</v>
      </c>
      <c r="L81" s="16"/>
      <c r="M81" s="16"/>
      <c r="N81" s="16"/>
      <c r="O81" s="35"/>
      <c r="P81" s="16"/>
      <c r="Q81" s="16"/>
      <c r="R81" s="16"/>
      <c r="S81" s="16"/>
      <c r="T81" s="16"/>
      <c r="U81" s="16"/>
      <c r="V81" s="16"/>
      <c r="W81" s="16"/>
      <c r="X81" s="16"/>
      <c r="Y81" s="16"/>
    </row>
    <row r="82" spans="1:25" s="4" customFormat="1" ht="25.5">
      <c r="A82" s="16">
        <v>77</v>
      </c>
      <c r="B82" s="68" t="s">
        <v>581</v>
      </c>
      <c r="C82" s="16" t="s">
        <v>502</v>
      </c>
      <c r="D82" s="16" t="s">
        <v>180</v>
      </c>
      <c r="E82" s="16" t="s">
        <v>181</v>
      </c>
      <c r="F82" s="16" t="s">
        <v>181</v>
      </c>
      <c r="G82" s="16"/>
      <c r="H82" s="203">
        <v>5452.59</v>
      </c>
      <c r="I82" s="89" t="s">
        <v>239</v>
      </c>
      <c r="J82" s="70"/>
      <c r="K82" s="16" t="s">
        <v>731</v>
      </c>
      <c r="L82" s="16"/>
      <c r="M82" s="16"/>
      <c r="N82" s="16"/>
      <c r="O82" s="35"/>
      <c r="P82" s="16"/>
      <c r="Q82" s="16"/>
      <c r="R82" s="16"/>
      <c r="S82" s="16"/>
      <c r="T82" s="16"/>
      <c r="U82" s="16"/>
      <c r="V82" s="16"/>
      <c r="W82" s="16"/>
      <c r="X82" s="16"/>
      <c r="Y82" s="16"/>
    </row>
    <row r="83" spans="1:25" s="4" customFormat="1" ht="25.5">
      <c r="A83" s="16">
        <v>78</v>
      </c>
      <c r="B83" s="68" t="s">
        <v>570</v>
      </c>
      <c r="C83" s="16" t="s">
        <v>502</v>
      </c>
      <c r="D83" s="16" t="s">
        <v>180</v>
      </c>
      <c r="E83" s="16" t="s">
        <v>181</v>
      </c>
      <c r="F83" s="16" t="s">
        <v>181</v>
      </c>
      <c r="G83" s="16"/>
      <c r="H83" s="203">
        <v>6494.4</v>
      </c>
      <c r="I83" s="89" t="s">
        <v>239</v>
      </c>
      <c r="J83" s="70"/>
      <c r="K83" s="16" t="s">
        <v>720</v>
      </c>
      <c r="L83" s="16"/>
      <c r="M83" s="16"/>
      <c r="N83" s="16"/>
      <c r="O83" s="35"/>
      <c r="P83" s="16"/>
      <c r="Q83" s="16"/>
      <c r="R83" s="16"/>
      <c r="S83" s="16"/>
      <c r="T83" s="16"/>
      <c r="U83" s="16"/>
      <c r="V83" s="16"/>
      <c r="W83" s="16"/>
      <c r="X83" s="16"/>
      <c r="Y83" s="16"/>
    </row>
    <row r="84" spans="1:25" s="4" customFormat="1" ht="12.75">
      <c r="A84" s="16">
        <v>79</v>
      </c>
      <c r="B84" s="68" t="s">
        <v>570</v>
      </c>
      <c r="C84" s="16" t="s">
        <v>502</v>
      </c>
      <c r="D84" s="16" t="s">
        <v>180</v>
      </c>
      <c r="E84" s="16" t="s">
        <v>181</v>
      </c>
      <c r="F84" s="16" t="s">
        <v>181</v>
      </c>
      <c r="G84" s="16"/>
      <c r="H84" s="203">
        <v>13161</v>
      </c>
      <c r="I84" s="89" t="s">
        <v>239</v>
      </c>
      <c r="J84" s="70"/>
      <c r="K84" s="16"/>
      <c r="L84" s="16"/>
      <c r="M84" s="16"/>
      <c r="N84" s="16"/>
      <c r="O84" s="35"/>
      <c r="P84" s="16"/>
      <c r="Q84" s="16"/>
      <c r="R84" s="16"/>
      <c r="S84" s="16"/>
      <c r="T84" s="16"/>
      <c r="U84" s="16"/>
      <c r="V84" s="16"/>
      <c r="W84" s="16"/>
      <c r="X84" s="16"/>
      <c r="Y84" s="16"/>
    </row>
    <row r="85" spans="1:25" s="4" customFormat="1" ht="25.5">
      <c r="A85" s="16">
        <v>80</v>
      </c>
      <c r="B85" s="68" t="s">
        <v>582</v>
      </c>
      <c r="C85" s="16" t="s">
        <v>502</v>
      </c>
      <c r="D85" s="16" t="s">
        <v>180</v>
      </c>
      <c r="E85" s="16" t="s">
        <v>181</v>
      </c>
      <c r="F85" s="16" t="s">
        <v>181</v>
      </c>
      <c r="G85" s="16"/>
      <c r="H85" s="203">
        <v>7257</v>
      </c>
      <c r="I85" s="89" t="s">
        <v>239</v>
      </c>
      <c r="J85" s="70"/>
      <c r="K85" s="16" t="s">
        <v>732</v>
      </c>
      <c r="L85" s="16"/>
      <c r="M85" s="16"/>
      <c r="N85" s="16"/>
      <c r="O85" s="35"/>
      <c r="P85" s="16"/>
      <c r="Q85" s="16"/>
      <c r="R85" s="16"/>
      <c r="S85" s="16"/>
      <c r="T85" s="16"/>
      <c r="U85" s="16"/>
      <c r="V85" s="16"/>
      <c r="W85" s="16"/>
      <c r="X85" s="16"/>
      <c r="Y85" s="16"/>
    </row>
    <row r="86" spans="1:25" s="4" customFormat="1" ht="25.5">
      <c r="A86" s="16">
        <v>81</v>
      </c>
      <c r="B86" s="68" t="s">
        <v>583</v>
      </c>
      <c r="C86" s="16" t="s">
        <v>502</v>
      </c>
      <c r="D86" s="16" t="s">
        <v>180</v>
      </c>
      <c r="E86" s="16" t="s">
        <v>181</v>
      </c>
      <c r="F86" s="16" t="s">
        <v>181</v>
      </c>
      <c r="G86" s="16"/>
      <c r="H86" s="203">
        <v>7872</v>
      </c>
      <c r="I86" s="89" t="s">
        <v>239</v>
      </c>
      <c r="J86" s="70"/>
      <c r="K86" s="16" t="s">
        <v>733</v>
      </c>
      <c r="L86" s="16"/>
      <c r="M86" s="16"/>
      <c r="N86" s="16"/>
      <c r="O86" s="35"/>
      <c r="P86" s="16"/>
      <c r="Q86" s="16"/>
      <c r="R86" s="16"/>
      <c r="S86" s="16"/>
      <c r="T86" s="16"/>
      <c r="U86" s="16"/>
      <c r="V86" s="16"/>
      <c r="W86" s="16"/>
      <c r="X86" s="16"/>
      <c r="Y86" s="16"/>
    </row>
    <row r="87" spans="1:25" s="4" customFormat="1" ht="25.5">
      <c r="A87" s="16">
        <v>82</v>
      </c>
      <c r="B87" s="68" t="s">
        <v>584</v>
      </c>
      <c r="C87" s="16" t="s">
        <v>502</v>
      </c>
      <c r="D87" s="16" t="s">
        <v>180</v>
      </c>
      <c r="E87" s="16" t="s">
        <v>181</v>
      </c>
      <c r="F87" s="16" t="s">
        <v>181</v>
      </c>
      <c r="G87" s="16"/>
      <c r="H87" s="203">
        <v>11500.5</v>
      </c>
      <c r="I87" s="89" t="s">
        <v>239</v>
      </c>
      <c r="J87" s="70" t="s">
        <v>637</v>
      </c>
      <c r="K87" s="16" t="s">
        <v>734</v>
      </c>
      <c r="L87" s="16"/>
      <c r="M87" s="16"/>
      <c r="N87" s="16"/>
      <c r="O87" s="35"/>
      <c r="P87" s="16"/>
      <c r="Q87" s="16"/>
      <c r="R87" s="16"/>
      <c r="S87" s="16"/>
      <c r="T87" s="16"/>
      <c r="U87" s="16"/>
      <c r="V87" s="16"/>
      <c r="W87" s="16"/>
      <c r="X87" s="16"/>
      <c r="Y87" s="16"/>
    </row>
    <row r="88" spans="1:25" s="4" customFormat="1" ht="25.5">
      <c r="A88" s="16">
        <v>83</v>
      </c>
      <c r="B88" s="68" t="s">
        <v>584</v>
      </c>
      <c r="C88" s="16" t="s">
        <v>502</v>
      </c>
      <c r="D88" s="16" t="s">
        <v>180</v>
      </c>
      <c r="E88" s="16" t="s">
        <v>181</v>
      </c>
      <c r="F88" s="16" t="s">
        <v>181</v>
      </c>
      <c r="G88" s="16"/>
      <c r="H88" s="203">
        <v>11500.5</v>
      </c>
      <c r="I88" s="89" t="s">
        <v>239</v>
      </c>
      <c r="J88" s="70" t="s">
        <v>637</v>
      </c>
      <c r="K88" s="16" t="s">
        <v>734</v>
      </c>
      <c r="L88" s="16"/>
      <c r="M88" s="16"/>
      <c r="N88" s="16"/>
      <c r="O88" s="35"/>
      <c r="P88" s="16"/>
      <c r="Q88" s="16"/>
      <c r="R88" s="16"/>
      <c r="S88" s="16"/>
      <c r="T88" s="16"/>
      <c r="U88" s="16"/>
      <c r="V88" s="16"/>
      <c r="W88" s="16"/>
      <c r="X88" s="16"/>
      <c r="Y88" s="16"/>
    </row>
    <row r="89" spans="1:25" s="4" customFormat="1" ht="25.5">
      <c r="A89" s="16">
        <v>84</v>
      </c>
      <c r="B89" s="68" t="s">
        <v>571</v>
      </c>
      <c r="C89" s="16" t="s">
        <v>502</v>
      </c>
      <c r="D89" s="16" t="s">
        <v>180</v>
      </c>
      <c r="E89" s="16" t="s">
        <v>181</v>
      </c>
      <c r="F89" s="16" t="s">
        <v>181</v>
      </c>
      <c r="G89" s="16"/>
      <c r="H89" s="203">
        <v>11377.5</v>
      </c>
      <c r="I89" s="89" t="s">
        <v>239</v>
      </c>
      <c r="J89" s="70"/>
      <c r="K89" s="16" t="s">
        <v>735</v>
      </c>
      <c r="L89" s="16"/>
      <c r="M89" s="16"/>
      <c r="N89" s="16"/>
      <c r="O89" s="35"/>
      <c r="P89" s="16"/>
      <c r="Q89" s="16"/>
      <c r="R89" s="16"/>
      <c r="S89" s="16"/>
      <c r="T89" s="16"/>
      <c r="U89" s="16"/>
      <c r="V89" s="16"/>
      <c r="W89" s="16"/>
      <c r="X89" s="16"/>
      <c r="Y89" s="16"/>
    </row>
    <row r="90" spans="1:25" s="4" customFormat="1" ht="12.75">
      <c r="A90" s="16">
        <v>85</v>
      </c>
      <c r="B90" s="68" t="s">
        <v>585</v>
      </c>
      <c r="C90" s="16" t="s">
        <v>502</v>
      </c>
      <c r="D90" s="16" t="s">
        <v>180</v>
      </c>
      <c r="E90" s="16" t="s">
        <v>181</v>
      </c>
      <c r="F90" s="16" t="s">
        <v>181</v>
      </c>
      <c r="G90" s="16"/>
      <c r="H90" s="203">
        <v>13161</v>
      </c>
      <c r="I90" s="89" t="s">
        <v>239</v>
      </c>
      <c r="J90" s="70"/>
      <c r="K90" s="16" t="s">
        <v>736</v>
      </c>
      <c r="L90" s="16"/>
      <c r="M90" s="16"/>
      <c r="N90" s="16"/>
      <c r="O90" s="35"/>
      <c r="P90" s="16"/>
      <c r="Q90" s="16"/>
      <c r="R90" s="16"/>
      <c r="S90" s="16"/>
      <c r="T90" s="16"/>
      <c r="U90" s="16"/>
      <c r="V90" s="16"/>
      <c r="W90" s="16"/>
      <c r="X90" s="16"/>
      <c r="Y90" s="16"/>
    </row>
    <row r="91" spans="1:25" s="4" customFormat="1" ht="25.5">
      <c r="A91" s="16">
        <v>86</v>
      </c>
      <c r="B91" s="68" t="s">
        <v>586</v>
      </c>
      <c r="C91" s="16" t="s">
        <v>502</v>
      </c>
      <c r="D91" s="16" t="s">
        <v>180</v>
      </c>
      <c r="E91" s="16" t="s">
        <v>181</v>
      </c>
      <c r="F91" s="16" t="s">
        <v>181</v>
      </c>
      <c r="G91" s="16"/>
      <c r="H91" s="203">
        <v>14122.07</v>
      </c>
      <c r="I91" s="89" t="s">
        <v>239</v>
      </c>
      <c r="J91" s="70"/>
      <c r="K91" s="16" t="s">
        <v>737</v>
      </c>
      <c r="L91" s="16"/>
      <c r="M91" s="16"/>
      <c r="N91" s="16"/>
      <c r="O91" s="35"/>
      <c r="P91" s="16"/>
      <c r="Q91" s="16"/>
      <c r="R91" s="16"/>
      <c r="S91" s="16"/>
      <c r="T91" s="16"/>
      <c r="U91" s="16"/>
      <c r="V91" s="16"/>
      <c r="W91" s="16"/>
      <c r="X91" s="16"/>
      <c r="Y91" s="16"/>
    </row>
    <row r="92" spans="1:25" s="4" customFormat="1" ht="25.5">
      <c r="A92" s="16">
        <v>87</v>
      </c>
      <c r="B92" s="68" t="s">
        <v>587</v>
      </c>
      <c r="C92" s="16" t="s">
        <v>502</v>
      </c>
      <c r="D92" s="16" t="s">
        <v>180</v>
      </c>
      <c r="E92" s="16" t="s">
        <v>181</v>
      </c>
      <c r="F92" s="16" t="s">
        <v>181</v>
      </c>
      <c r="G92" s="16"/>
      <c r="H92" s="203">
        <v>6250</v>
      </c>
      <c r="I92" s="89" t="s">
        <v>239</v>
      </c>
      <c r="J92" s="70"/>
      <c r="K92" s="16" t="s">
        <v>738</v>
      </c>
      <c r="L92" s="16"/>
      <c r="M92" s="16"/>
      <c r="N92" s="16"/>
      <c r="O92" s="35"/>
      <c r="P92" s="16"/>
      <c r="Q92" s="16"/>
      <c r="R92" s="16"/>
      <c r="S92" s="16"/>
      <c r="T92" s="16"/>
      <c r="U92" s="16"/>
      <c r="V92" s="16"/>
      <c r="W92" s="16"/>
      <c r="X92" s="16"/>
      <c r="Y92" s="16"/>
    </row>
    <row r="93" spans="1:25" s="4" customFormat="1" ht="25.5">
      <c r="A93" s="16">
        <v>88</v>
      </c>
      <c r="B93" s="68" t="s">
        <v>588</v>
      </c>
      <c r="C93" s="16" t="s">
        <v>502</v>
      </c>
      <c r="D93" s="16" t="s">
        <v>180</v>
      </c>
      <c r="E93" s="16" t="s">
        <v>181</v>
      </c>
      <c r="F93" s="16" t="s">
        <v>181</v>
      </c>
      <c r="G93" s="16"/>
      <c r="H93" s="203">
        <v>6250</v>
      </c>
      <c r="I93" s="89" t="s">
        <v>239</v>
      </c>
      <c r="J93" s="70"/>
      <c r="K93" s="16" t="s">
        <v>739</v>
      </c>
      <c r="L93" s="16"/>
      <c r="M93" s="16"/>
      <c r="N93" s="16"/>
      <c r="O93" s="35"/>
      <c r="P93" s="16"/>
      <c r="Q93" s="16"/>
      <c r="R93" s="16"/>
      <c r="S93" s="16"/>
      <c r="T93" s="16"/>
      <c r="U93" s="16"/>
      <c r="V93" s="16"/>
      <c r="W93" s="16"/>
      <c r="X93" s="16"/>
      <c r="Y93" s="16"/>
    </row>
    <row r="94" spans="1:25" s="4" customFormat="1" ht="25.5">
      <c r="A94" s="16">
        <v>89</v>
      </c>
      <c r="B94" s="68" t="s">
        <v>589</v>
      </c>
      <c r="C94" s="16" t="s">
        <v>502</v>
      </c>
      <c r="D94" s="16" t="s">
        <v>180</v>
      </c>
      <c r="E94" s="16" t="s">
        <v>181</v>
      </c>
      <c r="F94" s="16" t="s">
        <v>181</v>
      </c>
      <c r="G94" s="16"/>
      <c r="H94" s="203">
        <v>9987.6</v>
      </c>
      <c r="I94" s="89" t="s">
        <v>239</v>
      </c>
      <c r="J94" s="70" t="s">
        <v>637</v>
      </c>
      <c r="K94" s="16" t="s">
        <v>740</v>
      </c>
      <c r="L94" s="16"/>
      <c r="M94" s="16"/>
      <c r="N94" s="16"/>
      <c r="O94" s="35"/>
      <c r="P94" s="16"/>
      <c r="Q94" s="16"/>
      <c r="R94" s="16"/>
      <c r="S94" s="16"/>
      <c r="T94" s="16"/>
      <c r="U94" s="16"/>
      <c r="V94" s="16"/>
      <c r="W94" s="16"/>
      <c r="X94" s="16"/>
      <c r="Y94" s="16"/>
    </row>
    <row r="95" spans="1:25" s="4" customFormat="1" ht="25.5">
      <c r="A95" s="16">
        <v>90</v>
      </c>
      <c r="B95" s="68" t="s">
        <v>590</v>
      </c>
      <c r="C95" s="16" t="s">
        <v>502</v>
      </c>
      <c r="D95" s="16" t="s">
        <v>180</v>
      </c>
      <c r="E95" s="16" t="s">
        <v>181</v>
      </c>
      <c r="F95" s="16" t="s">
        <v>181</v>
      </c>
      <c r="G95" s="16"/>
      <c r="H95" s="203">
        <v>180137.77</v>
      </c>
      <c r="I95" s="89" t="s">
        <v>239</v>
      </c>
      <c r="J95" s="70" t="s">
        <v>119</v>
      </c>
      <c r="K95" s="16" t="s">
        <v>741</v>
      </c>
      <c r="L95" s="16"/>
      <c r="M95" s="16"/>
      <c r="N95" s="16"/>
      <c r="O95" s="35"/>
      <c r="P95" s="16"/>
      <c r="Q95" s="16"/>
      <c r="R95" s="16"/>
      <c r="S95" s="16"/>
      <c r="T95" s="16"/>
      <c r="U95" s="16"/>
      <c r="V95" s="16"/>
      <c r="W95" s="16"/>
      <c r="X95" s="16"/>
      <c r="Y95" s="16"/>
    </row>
    <row r="96" spans="1:25" s="4" customFormat="1" ht="25.5">
      <c r="A96" s="16">
        <v>91</v>
      </c>
      <c r="B96" s="68" t="s">
        <v>591</v>
      </c>
      <c r="C96" s="16" t="s">
        <v>502</v>
      </c>
      <c r="D96" s="16" t="s">
        <v>180</v>
      </c>
      <c r="E96" s="16" t="s">
        <v>181</v>
      </c>
      <c r="F96" s="16" t="s">
        <v>181</v>
      </c>
      <c r="G96" s="16"/>
      <c r="H96" s="203">
        <v>28683.6</v>
      </c>
      <c r="I96" s="89" t="s">
        <v>239</v>
      </c>
      <c r="J96" s="70" t="s">
        <v>637</v>
      </c>
      <c r="K96" s="16" t="s">
        <v>742</v>
      </c>
      <c r="L96" s="16" t="s">
        <v>665</v>
      </c>
      <c r="M96" s="16" t="s">
        <v>665</v>
      </c>
      <c r="N96" s="16" t="s">
        <v>743</v>
      </c>
      <c r="O96" s="35"/>
      <c r="P96" s="16" t="s">
        <v>331</v>
      </c>
      <c r="Q96" s="16" t="s">
        <v>761</v>
      </c>
      <c r="R96" s="16" t="s">
        <v>761</v>
      </c>
      <c r="S96" s="16" t="s">
        <v>331</v>
      </c>
      <c r="T96" s="16" t="s">
        <v>761</v>
      </c>
      <c r="U96" s="16" t="s">
        <v>761</v>
      </c>
      <c r="V96" s="16">
        <v>4.9</v>
      </c>
      <c r="W96" s="16">
        <v>1</v>
      </c>
      <c r="X96" s="16" t="s">
        <v>181</v>
      </c>
      <c r="Y96" s="16" t="s">
        <v>181</v>
      </c>
    </row>
    <row r="97" spans="1:25" s="4" customFormat="1" ht="25.5">
      <c r="A97" s="16">
        <v>92</v>
      </c>
      <c r="B97" s="68" t="s">
        <v>592</v>
      </c>
      <c r="C97" s="16" t="s">
        <v>593</v>
      </c>
      <c r="D97" s="16" t="s">
        <v>180</v>
      </c>
      <c r="E97" s="16" t="s">
        <v>594</v>
      </c>
      <c r="F97" s="16" t="s">
        <v>181</v>
      </c>
      <c r="G97" s="16" t="s">
        <v>595</v>
      </c>
      <c r="H97" s="203">
        <v>209972</v>
      </c>
      <c r="I97" s="89" t="s">
        <v>239</v>
      </c>
      <c r="J97" s="70" t="s">
        <v>637</v>
      </c>
      <c r="K97" s="16" t="s">
        <v>744</v>
      </c>
      <c r="L97" s="16"/>
      <c r="M97" s="16"/>
      <c r="N97" s="16"/>
      <c r="O97" s="35"/>
      <c r="P97" s="16"/>
      <c r="Q97" s="16"/>
      <c r="R97" s="16"/>
      <c r="S97" s="16"/>
      <c r="T97" s="16"/>
      <c r="U97" s="16"/>
      <c r="V97" s="16"/>
      <c r="W97" s="16"/>
      <c r="X97" s="16"/>
      <c r="Y97" s="16"/>
    </row>
    <row r="98" spans="1:25" s="4" customFormat="1" ht="25.5">
      <c r="A98" s="16">
        <v>93</v>
      </c>
      <c r="B98" s="68" t="s">
        <v>596</v>
      </c>
      <c r="C98" s="16" t="s">
        <v>593</v>
      </c>
      <c r="D98" s="16" t="s">
        <v>180</v>
      </c>
      <c r="E98" s="16" t="s">
        <v>594</v>
      </c>
      <c r="F98" s="16" t="s">
        <v>181</v>
      </c>
      <c r="G98" s="16"/>
      <c r="H98" s="203">
        <v>29950</v>
      </c>
      <c r="I98" s="89" t="s">
        <v>239</v>
      </c>
      <c r="J98" s="70" t="s">
        <v>637</v>
      </c>
      <c r="K98" s="16" t="s">
        <v>745</v>
      </c>
      <c r="L98" s="16"/>
      <c r="M98" s="16"/>
      <c r="N98" s="16"/>
      <c r="O98" s="35"/>
      <c r="P98" s="16"/>
      <c r="Q98" s="16"/>
      <c r="R98" s="16"/>
      <c r="S98" s="16"/>
      <c r="T98" s="16"/>
      <c r="U98" s="16"/>
      <c r="V98" s="16"/>
      <c r="W98" s="16"/>
      <c r="X98" s="16"/>
      <c r="Y98" s="16"/>
    </row>
    <row r="99" spans="1:25" s="4" customFormat="1" ht="12.75">
      <c r="A99" s="16">
        <v>94</v>
      </c>
      <c r="B99" s="68" t="s">
        <v>597</v>
      </c>
      <c r="C99" s="16" t="s">
        <v>593</v>
      </c>
      <c r="D99" s="16" t="s">
        <v>180</v>
      </c>
      <c r="E99" s="16" t="s">
        <v>594</v>
      </c>
      <c r="F99" s="16" t="s">
        <v>181</v>
      </c>
      <c r="G99" s="16"/>
      <c r="H99" s="203">
        <v>244278</v>
      </c>
      <c r="I99" s="89" t="s">
        <v>239</v>
      </c>
      <c r="J99" s="70" t="s">
        <v>637</v>
      </c>
      <c r="K99" s="16" t="s">
        <v>746</v>
      </c>
      <c r="L99" s="16"/>
      <c r="M99" s="16"/>
      <c r="N99" s="16"/>
      <c r="O99" s="35"/>
      <c r="P99" s="16"/>
      <c r="Q99" s="16"/>
      <c r="R99" s="16"/>
      <c r="S99" s="16"/>
      <c r="T99" s="16"/>
      <c r="U99" s="16"/>
      <c r="V99" s="16"/>
      <c r="W99" s="16"/>
      <c r="X99" s="16"/>
      <c r="Y99" s="16"/>
    </row>
    <row r="100" spans="1:25" s="4" customFormat="1" ht="12.75">
      <c r="A100" s="16">
        <v>95</v>
      </c>
      <c r="B100" s="68" t="s">
        <v>598</v>
      </c>
      <c r="C100" s="16" t="s">
        <v>593</v>
      </c>
      <c r="D100" s="16" t="s">
        <v>180</v>
      </c>
      <c r="E100" s="16" t="s">
        <v>594</v>
      </c>
      <c r="F100" s="16" t="s">
        <v>181</v>
      </c>
      <c r="G100" s="16"/>
      <c r="H100" s="203">
        <v>7300</v>
      </c>
      <c r="I100" s="89" t="s">
        <v>239</v>
      </c>
      <c r="J100" s="70"/>
      <c r="K100" s="16" t="s">
        <v>747</v>
      </c>
      <c r="L100" s="16"/>
      <c r="M100" s="16"/>
      <c r="N100" s="16"/>
      <c r="O100" s="35"/>
      <c r="P100" s="16"/>
      <c r="Q100" s="16"/>
      <c r="R100" s="16"/>
      <c r="S100" s="16"/>
      <c r="T100" s="16"/>
      <c r="U100" s="16"/>
      <c r="V100" s="16"/>
      <c r="W100" s="16"/>
      <c r="X100" s="16"/>
      <c r="Y100" s="16"/>
    </row>
    <row r="101" spans="1:25" s="4" customFormat="1" ht="12.75">
      <c r="A101" s="16">
        <v>96</v>
      </c>
      <c r="B101" s="68" t="s">
        <v>599</v>
      </c>
      <c r="C101" s="16" t="s">
        <v>593</v>
      </c>
      <c r="D101" s="16" t="s">
        <v>180</v>
      </c>
      <c r="E101" s="16" t="s">
        <v>594</v>
      </c>
      <c r="F101" s="16" t="s">
        <v>181</v>
      </c>
      <c r="G101" s="16"/>
      <c r="H101" s="203">
        <v>90000</v>
      </c>
      <c r="I101" s="89" t="s">
        <v>239</v>
      </c>
      <c r="J101" s="70"/>
      <c r="K101" s="16" t="s">
        <v>748</v>
      </c>
      <c r="L101" s="16"/>
      <c r="M101" s="16"/>
      <c r="N101" s="16"/>
      <c r="O101" s="35"/>
      <c r="P101" s="16"/>
      <c r="Q101" s="16"/>
      <c r="R101" s="16"/>
      <c r="S101" s="16"/>
      <c r="T101" s="16"/>
      <c r="U101" s="16"/>
      <c r="V101" s="16"/>
      <c r="W101" s="16"/>
      <c r="X101" s="16"/>
      <c r="Y101" s="16"/>
    </row>
    <row r="102" spans="1:25" s="4" customFormat="1" ht="12.75">
      <c r="A102" s="16">
        <v>97</v>
      </c>
      <c r="B102" s="68" t="s">
        <v>600</v>
      </c>
      <c r="C102" s="16" t="s">
        <v>593</v>
      </c>
      <c r="D102" s="16" t="s">
        <v>180</v>
      </c>
      <c r="E102" s="16" t="s">
        <v>594</v>
      </c>
      <c r="F102" s="16" t="s">
        <v>181</v>
      </c>
      <c r="G102" s="16"/>
      <c r="H102" s="203">
        <v>60000</v>
      </c>
      <c r="I102" s="89" t="s">
        <v>239</v>
      </c>
      <c r="J102" s="70"/>
      <c r="K102" s="16" t="s">
        <v>748</v>
      </c>
      <c r="L102" s="16"/>
      <c r="M102" s="16"/>
      <c r="N102" s="16"/>
      <c r="O102" s="35"/>
      <c r="P102" s="16"/>
      <c r="Q102" s="16"/>
      <c r="R102" s="16"/>
      <c r="S102" s="16"/>
      <c r="T102" s="16"/>
      <c r="U102" s="16"/>
      <c r="V102" s="16"/>
      <c r="W102" s="16"/>
      <c r="X102" s="16"/>
      <c r="Y102" s="16"/>
    </row>
    <row r="103" spans="1:25" s="4" customFormat="1" ht="12.75">
      <c r="A103" s="16">
        <v>98</v>
      </c>
      <c r="B103" s="68" t="s">
        <v>601</v>
      </c>
      <c r="C103" s="16" t="s">
        <v>593</v>
      </c>
      <c r="D103" s="16" t="s">
        <v>180</v>
      </c>
      <c r="E103" s="16" t="s">
        <v>594</v>
      </c>
      <c r="F103" s="16" t="s">
        <v>181</v>
      </c>
      <c r="G103" s="16"/>
      <c r="H103" s="203">
        <v>7050</v>
      </c>
      <c r="I103" s="89" t="s">
        <v>239</v>
      </c>
      <c r="J103" s="70"/>
      <c r="K103" s="16" t="s">
        <v>747</v>
      </c>
      <c r="L103" s="16" t="s">
        <v>665</v>
      </c>
      <c r="M103" s="16" t="s">
        <v>665</v>
      </c>
      <c r="N103" s="16" t="s">
        <v>665</v>
      </c>
      <c r="O103" s="35"/>
      <c r="P103" s="16"/>
      <c r="Q103" s="16"/>
      <c r="R103" s="16"/>
      <c r="S103" s="16"/>
      <c r="T103" s="16"/>
      <c r="U103" s="16"/>
      <c r="V103" s="16"/>
      <c r="W103" s="16"/>
      <c r="X103" s="16"/>
      <c r="Y103" s="16"/>
    </row>
    <row r="104" spans="1:25" s="4" customFormat="1" ht="12.75">
      <c r="A104" s="16">
        <v>99</v>
      </c>
      <c r="B104" s="68" t="s">
        <v>602</v>
      </c>
      <c r="C104" s="16" t="s">
        <v>593</v>
      </c>
      <c r="D104" s="16" t="s">
        <v>180</v>
      </c>
      <c r="E104" s="16" t="s">
        <v>594</v>
      </c>
      <c r="F104" s="16" t="s">
        <v>181</v>
      </c>
      <c r="G104" s="16"/>
      <c r="H104" s="203">
        <v>5522.44</v>
      </c>
      <c r="I104" s="89" t="s">
        <v>239</v>
      </c>
      <c r="J104" s="70"/>
      <c r="K104" s="16" t="s">
        <v>747</v>
      </c>
      <c r="L104" s="16" t="s">
        <v>665</v>
      </c>
      <c r="M104" s="16" t="s">
        <v>665</v>
      </c>
      <c r="N104" s="16" t="s">
        <v>665</v>
      </c>
      <c r="O104" s="35"/>
      <c r="P104" s="16"/>
      <c r="Q104" s="16"/>
      <c r="R104" s="16"/>
      <c r="S104" s="16"/>
      <c r="T104" s="16"/>
      <c r="U104" s="16"/>
      <c r="V104" s="16"/>
      <c r="W104" s="16"/>
      <c r="X104" s="16"/>
      <c r="Y104" s="16"/>
    </row>
    <row r="105" spans="1:25" s="4" customFormat="1" ht="12.75">
      <c r="A105" s="16">
        <v>100</v>
      </c>
      <c r="B105" s="68" t="s">
        <v>603</v>
      </c>
      <c r="C105" s="16" t="s">
        <v>593</v>
      </c>
      <c r="D105" s="16" t="s">
        <v>180</v>
      </c>
      <c r="E105" s="16" t="s">
        <v>594</v>
      </c>
      <c r="F105" s="16" t="s">
        <v>181</v>
      </c>
      <c r="G105" s="16"/>
      <c r="H105" s="203">
        <v>5387.91</v>
      </c>
      <c r="I105" s="89" t="s">
        <v>239</v>
      </c>
      <c r="J105" s="70"/>
      <c r="K105" s="16" t="s">
        <v>747</v>
      </c>
      <c r="L105" s="16" t="s">
        <v>665</v>
      </c>
      <c r="M105" s="16" t="s">
        <v>665</v>
      </c>
      <c r="N105" s="16" t="s">
        <v>665</v>
      </c>
      <c r="O105" s="35"/>
      <c r="P105" s="16"/>
      <c r="Q105" s="16"/>
      <c r="R105" s="16"/>
      <c r="S105" s="16"/>
      <c r="T105" s="16"/>
      <c r="U105" s="16"/>
      <c r="V105" s="16"/>
      <c r="W105" s="16"/>
      <c r="X105" s="16"/>
      <c r="Y105" s="16"/>
    </row>
    <row r="106" spans="1:25" s="4" customFormat="1" ht="12.75">
      <c r="A106" s="16">
        <v>101</v>
      </c>
      <c r="B106" s="68" t="s">
        <v>603</v>
      </c>
      <c r="C106" s="16" t="s">
        <v>593</v>
      </c>
      <c r="D106" s="16" t="s">
        <v>180</v>
      </c>
      <c r="E106" s="16" t="s">
        <v>594</v>
      </c>
      <c r="F106" s="16" t="s">
        <v>181</v>
      </c>
      <c r="G106" s="16"/>
      <c r="H106" s="203">
        <v>5387.92</v>
      </c>
      <c r="I106" s="89" t="s">
        <v>239</v>
      </c>
      <c r="J106" s="70"/>
      <c r="K106" s="16" t="s">
        <v>747</v>
      </c>
      <c r="L106" s="16" t="s">
        <v>665</v>
      </c>
      <c r="M106" s="16" t="s">
        <v>665</v>
      </c>
      <c r="N106" s="16" t="s">
        <v>665</v>
      </c>
      <c r="O106" s="35"/>
      <c r="P106" s="16"/>
      <c r="Q106" s="16"/>
      <c r="R106" s="16"/>
      <c r="S106" s="16"/>
      <c r="T106" s="16"/>
      <c r="U106" s="16"/>
      <c r="V106" s="16"/>
      <c r="W106" s="16"/>
      <c r="X106" s="16"/>
      <c r="Y106" s="16"/>
    </row>
    <row r="107" spans="1:25" s="4" customFormat="1" ht="12.75">
      <c r="A107" s="16">
        <v>102</v>
      </c>
      <c r="B107" s="68" t="s">
        <v>604</v>
      </c>
      <c r="C107" s="16" t="s">
        <v>593</v>
      </c>
      <c r="D107" s="16" t="s">
        <v>180</v>
      </c>
      <c r="E107" s="16" t="s">
        <v>594</v>
      </c>
      <c r="F107" s="16" t="s">
        <v>181</v>
      </c>
      <c r="G107" s="16"/>
      <c r="H107" s="203">
        <v>9999.9</v>
      </c>
      <c r="I107" s="89" t="s">
        <v>239</v>
      </c>
      <c r="J107" s="70"/>
      <c r="K107" s="16" t="s">
        <v>747</v>
      </c>
      <c r="L107" s="16" t="s">
        <v>665</v>
      </c>
      <c r="M107" s="16" t="s">
        <v>665</v>
      </c>
      <c r="N107" s="16" t="s">
        <v>665</v>
      </c>
      <c r="O107" s="35"/>
      <c r="P107" s="16"/>
      <c r="Q107" s="16"/>
      <c r="R107" s="16"/>
      <c r="S107" s="16"/>
      <c r="T107" s="16"/>
      <c r="U107" s="16"/>
      <c r="V107" s="16"/>
      <c r="W107" s="16"/>
      <c r="X107" s="16"/>
      <c r="Y107" s="16"/>
    </row>
    <row r="108" spans="1:25" s="4" customFormat="1" ht="12.75">
      <c r="A108" s="16">
        <v>103</v>
      </c>
      <c r="B108" s="68" t="s">
        <v>605</v>
      </c>
      <c r="C108" s="16" t="s">
        <v>593</v>
      </c>
      <c r="D108" s="16" t="s">
        <v>180</v>
      </c>
      <c r="E108" s="16" t="s">
        <v>594</v>
      </c>
      <c r="F108" s="16" t="s">
        <v>181</v>
      </c>
      <c r="G108" s="16"/>
      <c r="H108" s="203">
        <v>10000</v>
      </c>
      <c r="I108" s="89" t="s">
        <v>239</v>
      </c>
      <c r="J108" s="70"/>
      <c r="K108" s="16" t="s">
        <v>747</v>
      </c>
      <c r="L108" s="16" t="s">
        <v>665</v>
      </c>
      <c r="M108" s="16" t="s">
        <v>665</v>
      </c>
      <c r="N108" s="16" t="s">
        <v>665</v>
      </c>
      <c r="O108" s="35"/>
      <c r="P108" s="16"/>
      <c r="Q108" s="16"/>
      <c r="R108" s="16"/>
      <c r="S108" s="16"/>
      <c r="T108" s="16"/>
      <c r="U108" s="16"/>
      <c r="V108" s="16"/>
      <c r="W108" s="16"/>
      <c r="X108" s="16"/>
      <c r="Y108" s="16"/>
    </row>
    <row r="109" spans="1:25" s="4" customFormat="1" ht="12.75">
      <c r="A109" s="16">
        <v>104</v>
      </c>
      <c r="B109" s="68" t="s">
        <v>606</v>
      </c>
      <c r="C109" s="16" t="s">
        <v>593</v>
      </c>
      <c r="D109" s="16" t="s">
        <v>180</v>
      </c>
      <c r="E109" s="16" t="s">
        <v>594</v>
      </c>
      <c r="F109" s="16" t="s">
        <v>181</v>
      </c>
      <c r="G109" s="16"/>
      <c r="H109" s="203">
        <v>6600</v>
      </c>
      <c r="I109" s="89" t="s">
        <v>239</v>
      </c>
      <c r="J109" s="70"/>
      <c r="K109" s="16" t="s">
        <v>747</v>
      </c>
      <c r="L109" s="16" t="s">
        <v>665</v>
      </c>
      <c r="M109" s="16" t="s">
        <v>665</v>
      </c>
      <c r="N109" s="16" t="s">
        <v>665</v>
      </c>
      <c r="O109" s="35"/>
      <c r="P109" s="16"/>
      <c r="Q109" s="16"/>
      <c r="R109" s="16"/>
      <c r="S109" s="16"/>
      <c r="T109" s="16"/>
      <c r="U109" s="16"/>
      <c r="V109" s="16"/>
      <c r="W109" s="16"/>
      <c r="X109" s="16"/>
      <c r="Y109" s="16"/>
    </row>
    <row r="110" spans="1:25" s="4" customFormat="1" ht="12.75">
      <c r="A110" s="16">
        <v>105</v>
      </c>
      <c r="B110" s="68" t="s">
        <v>607</v>
      </c>
      <c r="C110" s="16" t="s">
        <v>593</v>
      </c>
      <c r="D110" s="16" t="s">
        <v>180</v>
      </c>
      <c r="E110" s="16" t="s">
        <v>594</v>
      </c>
      <c r="F110" s="16" t="s">
        <v>181</v>
      </c>
      <c r="G110" s="16"/>
      <c r="H110" s="203">
        <v>7995</v>
      </c>
      <c r="I110" s="89" t="s">
        <v>239</v>
      </c>
      <c r="J110" s="70"/>
      <c r="K110" s="16" t="s">
        <v>747</v>
      </c>
      <c r="L110" s="16" t="s">
        <v>665</v>
      </c>
      <c r="M110" s="16" t="s">
        <v>665</v>
      </c>
      <c r="N110" s="16" t="s">
        <v>665</v>
      </c>
      <c r="O110" s="35"/>
      <c r="P110" s="16"/>
      <c r="Q110" s="16"/>
      <c r="R110" s="16"/>
      <c r="S110" s="16"/>
      <c r="T110" s="16"/>
      <c r="U110" s="16"/>
      <c r="V110" s="16"/>
      <c r="W110" s="16"/>
      <c r="X110" s="16"/>
      <c r="Y110" s="16"/>
    </row>
    <row r="111" spans="1:25" s="4" customFormat="1" ht="12.75">
      <c r="A111" s="16">
        <v>106</v>
      </c>
      <c r="B111" s="68" t="s">
        <v>608</v>
      </c>
      <c r="C111" s="16" t="s">
        <v>593</v>
      </c>
      <c r="D111" s="16" t="s">
        <v>180</v>
      </c>
      <c r="E111" s="16" t="s">
        <v>594</v>
      </c>
      <c r="F111" s="16" t="s">
        <v>181</v>
      </c>
      <c r="G111" s="16"/>
      <c r="H111" s="203">
        <v>6799.46</v>
      </c>
      <c r="I111" s="89" t="s">
        <v>239</v>
      </c>
      <c r="J111" s="70"/>
      <c r="K111" s="16" t="s">
        <v>747</v>
      </c>
      <c r="L111" s="16" t="s">
        <v>665</v>
      </c>
      <c r="M111" s="16" t="s">
        <v>665</v>
      </c>
      <c r="N111" s="16" t="s">
        <v>665</v>
      </c>
      <c r="O111" s="35"/>
      <c r="P111" s="16"/>
      <c r="Q111" s="16"/>
      <c r="R111" s="16"/>
      <c r="S111" s="16"/>
      <c r="T111" s="16"/>
      <c r="U111" s="16"/>
      <c r="V111" s="16"/>
      <c r="W111" s="16"/>
      <c r="X111" s="16"/>
      <c r="Y111" s="16"/>
    </row>
    <row r="112" spans="1:25" s="4" customFormat="1" ht="12.75">
      <c r="A112" s="16">
        <v>107</v>
      </c>
      <c r="B112" s="68" t="s">
        <v>609</v>
      </c>
      <c r="C112" s="16" t="s">
        <v>593</v>
      </c>
      <c r="D112" s="16" t="s">
        <v>180</v>
      </c>
      <c r="E112" s="16" t="s">
        <v>594</v>
      </c>
      <c r="F112" s="16" t="s">
        <v>181</v>
      </c>
      <c r="G112" s="16"/>
      <c r="H112" s="203">
        <v>12000</v>
      </c>
      <c r="I112" s="89" t="s">
        <v>239</v>
      </c>
      <c r="J112" s="70"/>
      <c r="K112" s="16" t="s">
        <v>747</v>
      </c>
      <c r="L112" s="16" t="s">
        <v>665</v>
      </c>
      <c r="M112" s="16" t="s">
        <v>665</v>
      </c>
      <c r="N112" s="16" t="s">
        <v>665</v>
      </c>
      <c r="O112" s="35"/>
      <c r="P112" s="16"/>
      <c r="Q112" s="16"/>
      <c r="R112" s="16"/>
      <c r="S112" s="16"/>
      <c r="T112" s="16"/>
      <c r="U112" s="16"/>
      <c r="V112" s="16"/>
      <c r="W112" s="16"/>
      <c r="X112" s="16"/>
      <c r="Y112" s="16"/>
    </row>
    <row r="113" spans="1:25" s="4" customFormat="1" ht="12.75">
      <c r="A113" s="16">
        <v>108</v>
      </c>
      <c r="B113" s="68" t="s">
        <v>610</v>
      </c>
      <c r="C113" s="16" t="s">
        <v>593</v>
      </c>
      <c r="D113" s="16" t="s">
        <v>180</v>
      </c>
      <c r="E113" s="16" t="s">
        <v>594</v>
      </c>
      <c r="F113" s="16" t="s">
        <v>181</v>
      </c>
      <c r="G113" s="16"/>
      <c r="H113" s="203">
        <v>10000</v>
      </c>
      <c r="I113" s="89" t="s">
        <v>239</v>
      </c>
      <c r="J113" s="70"/>
      <c r="K113" s="16" t="s">
        <v>747</v>
      </c>
      <c r="L113" s="16" t="s">
        <v>665</v>
      </c>
      <c r="M113" s="16" t="s">
        <v>665</v>
      </c>
      <c r="N113" s="16" t="s">
        <v>665</v>
      </c>
      <c r="O113" s="35"/>
      <c r="P113" s="16"/>
      <c r="Q113" s="16"/>
      <c r="R113" s="16"/>
      <c r="S113" s="16"/>
      <c r="T113" s="16"/>
      <c r="U113" s="16"/>
      <c r="V113" s="16"/>
      <c r="W113" s="16"/>
      <c r="X113" s="16"/>
      <c r="Y113" s="16"/>
    </row>
    <row r="114" spans="1:25" s="4" customFormat="1" ht="12.75">
      <c r="A114" s="16">
        <v>109</v>
      </c>
      <c r="B114" s="68" t="s">
        <v>611</v>
      </c>
      <c r="C114" s="16" t="s">
        <v>593</v>
      </c>
      <c r="D114" s="16" t="s">
        <v>180</v>
      </c>
      <c r="E114" s="16" t="s">
        <v>594</v>
      </c>
      <c r="F114" s="16" t="s">
        <v>181</v>
      </c>
      <c r="G114" s="16"/>
      <c r="H114" s="203">
        <v>14999.85</v>
      </c>
      <c r="I114" s="89" t="s">
        <v>239</v>
      </c>
      <c r="J114" s="70"/>
      <c r="K114" s="16" t="s">
        <v>747</v>
      </c>
      <c r="L114" s="16" t="s">
        <v>665</v>
      </c>
      <c r="M114" s="16" t="s">
        <v>665</v>
      </c>
      <c r="N114" s="16" t="s">
        <v>665</v>
      </c>
      <c r="O114" s="35"/>
      <c r="P114" s="16"/>
      <c r="Q114" s="16"/>
      <c r="R114" s="16"/>
      <c r="S114" s="16"/>
      <c r="T114" s="16"/>
      <c r="U114" s="16"/>
      <c r="V114" s="16"/>
      <c r="W114" s="16"/>
      <c r="X114" s="16"/>
      <c r="Y114" s="16"/>
    </row>
    <row r="115" spans="1:25" s="4" customFormat="1" ht="12.75">
      <c r="A115" s="16">
        <v>110</v>
      </c>
      <c r="B115" s="68" t="s">
        <v>612</v>
      </c>
      <c r="C115" s="16" t="s">
        <v>593</v>
      </c>
      <c r="D115" s="16" t="s">
        <v>180</v>
      </c>
      <c r="E115" s="16" t="s">
        <v>594</v>
      </c>
      <c r="F115" s="16" t="s">
        <v>181</v>
      </c>
      <c r="G115" s="16"/>
      <c r="H115" s="203">
        <v>7360.71</v>
      </c>
      <c r="I115" s="89" t="s">
        <v>239</v>
      </c>
      <c r="J115" s="70"/>
      <c r="K115" s="16" t="s">
        <v>747</v>
      </c>
      <c r="L115" s="16" t="s">
        <v>665</v>
      </c>
      <c r="M115" s="16" t="s">
        <v>665</v>
      </c>
      <c r="N115" s="16" t="s">
        <v>665</v>
      </c>
      <c r="O115" s="35"/>
      <c r="P115" s="16"/>
      <c r="Q115" s="16"/>
      <c r="R115" s="16"/>
      <c r="S115" s="16"/>
      <c r="T115" s="16"/>
      <c r="U115" s="16"/>
      <c r="V115" s="16"/>
      <c r="W115" s="16"/>
      <c r="X115" s="16"/>
      <c r="Y115" s="16"/>
    </row>
    <row r="116" spans="1:25" s="4" customFormat="1" ht="12.75">
      <c r="A116" s="16">
        <v>111</v>
      </c>
      <c r="B116" s="68" t="s">
        <v>613</v>
      </c>
      <c r="C116" s="16" t="s">
        <v>593</v>
      </c>
      <c r="D116" s="16" t="s">
        <v>180</v>
      </c>
      <c r="E116" s="16" t="s">
        <v>594</v>
      </c>
      <c r="F116" s="16" t="s">
        <v>181</v>
      </c>
      <c r="G116" s="16"/>
      <c r="H116" s="203">
        <v>8360.7</v>
      </c>
      <c r="I116" s="89" t="s">
        <v>239</v>
      </c>
      <c r="J116" s="70"/>
      <c r="K116" s="16" t="s">
        <v>747</v>
      </c>
      <c r="L116" s="16" t="s">
        <v>665</v>
      </c>
      <c r="M116" s="16" t="s">
        <v>665</v>
      </c>
      <c r="N116" s="16" t="s">
        <v>665</v>
      </c>
      <c r="O116" s="35"/>
      <c r="P116" s="16"/>
      <c r="Q116" s="16"/>
      <c r="R116" s="16"/>
      <c r="S116" s="16"/>
      <c r="T116" s="16"/>
      <c r="U116" s="16"/>
      <c r="V116" s="16"/>
      <c r="W116" s="16"/>
      <c r="X116" s="16"/>
      <c r="Y116" s="16"/>
    </row>
    <row r="117" spans="1:25" s="4" customFormat="1" ht="12.75">
      <c r="A117" s="16">
        <v>112</v>
      </c>
      <c r="B117" s="68" t="s">
        <v>614</v>
      </c>
      <c r="C117" s="16" t="s">
        <v>593</v>
      </c>
      <c r="D117" s="16" t="s">
        <v>180</v>
      </c>
      <c r="E117" s="16" t="s">
        <v>594</v>
      </c>
      <c r="F117" s="16" t="s">
        <v>181</v>
      </c>
      <c r="G117" s="16"/>
      <c r="H117" s="203">
        <v>9917.19</v>
      </c>
      <c r="I117" s="89" t="s">
        <v>239</v>
      </c>
      <c r="J117" s="70"/>
      <c r="K117" s="16" t="s">
        <v>747</v>
      </c>
      <c r="L117" s="16" t="s">
        <v>665</v>
      </c>
      <c r="M117" s="16" t="s">
        <v>665</v>
      </c>
      <c r="N117" s="16" t="s">
        <v>665</v>
      </c>
      <c r="O117" s="35"/>
      <c r="P117" s="16"/>
      <c r="Q117" s="16"/>
      <c r="R117" s="16"/>
      <c r="S117" s="16"/>
      <c r="T117" s="16"/>
      <c r="U117" s="16"/>
      <c r="V117" s="16"/>
      <c r="W117" s="16"/>
      <c r="X117" s="16"/>
      <c r="Y117" s="16"/>
    </row>
    <row r="118" spans="1:25" s="4" customFormat="1" ht="12.75">
      <c r="A118" s="16">
        <v>113</v>
      </c>
      <c r="B118" s="68" t="s">
        <v>613</v>
      </c>
      <c r="C118" s="16" t="s">
        <v>593</v>
      </c>
      <c r="D118" s="16" t="s">
        <v>180</v>
      </c>
      <c r="E118" s="16" t="s">
        <v>594</v>
      </c>
      <c r="F118" s="16" t="s">
        <v>181</v>
      </c>
      <c r="G118" s="16"/>
      <c r="H118" s="203">
        <v>5600</v>
      </c>
      <c r="I118" s="89" t="s">
        <v>239</v>
      </c>
      <c r="J118" s="70"/>
      <c r="K118" s="16" t="s">
        <v>747</v>
      </c>
      <c r="L118" s="16" t="s">
        <v>665</v>
      </c>
      <c r="M118" s="16" t="s">
        <v>665</v>
      </c>
      <c r="N118" s="16" t="s">
        <v>665</v>
      </c>
      <c r="O118" s="35"/>
      <c r="P118" s="16"/>
      <c r="Q118" s="16"/>
      <c r="R118" s="16"/>
      <c r="S118" s="16"/>
      <c r="T118" s="16"/>
      <c r="U118" s="16"/>
      <c r="V118" s="16"/>
      <c r="W118" s="16"/>
      <c r="X118" s="16"/>
      <c r="Y118" s="16"/>
    </row>
    <row r="119" spans="1:25" s="4" customFormat="1" ht="12.75">
      <c r="A119" s="16">
        <v>114</v>
      </c>
      <c r="B119" s="68" t="s">
        <v>615</v>
      </c>
      <c r="C119" s="16" t="s">
        <v>593</v>
      </c>
      <c r="D119" s="16" t="s">
        <v>180</v>
      </c>
      <c r="E119" s="16" t="s">
        <v>594</v>
      </c>
      <c r="F119" s="16" t="s">
        <v>181</v>
      </c>
      <c r="G119" s="16"/>
      <c r="H119" s="203">
        <v>6986.3</v>
      </c>
      <c r="I119" s="89" t="s">
        <v>239</v>
      </c>
      <c r="J119" s="70"/>
      <c r="K119" s="16" t="s">
        <v>747</v>
      </c>
      <c r="L119" s="16" t="s">
        <v>665</v>
      </c>
      <c r="M119" s="16" t="s">
        <v>665</v>
      </c>
      <c r="N119" s="16" t="s">
        <v>665</v>
      </c>
      <c r="O119" s="35"/>
      <c r="P119" s="16"/>
      <c r="Q119" s="16"/>
      <c r="R119" s="16"/>
      <c r="S119" s="16"/>
      <c r="T119" s="16"/>
      <c r="U119" s="16"/>
      <c r="V119" s="16"/>
      <c r="W119" s="16"/>
      <c r="X119" s="16"/>
      <c r="Y119" s="16"/>
    </row>
    <row r="120" spans="1:25" s="4" customFormat="1" ht="12.75">
      <c r="A120" s="16">
        <v>115</v>
      </c>
      <c r="B120" s="68" t="s">
        <v>616</v>
      </c>
      <c r="C120" s="16" t="s">
        <v>593</v>
      </c>
      <c r="D120" s="16" t="s">
        <v>180</v>
      </c>
      <c r="E120" s="16" t="s">
        <v>594</v>
      </c>
      <c r="F120" s="16" t="s">
        <v>181</v>
      </c>
      <c r="G120" s="16"/>
      <c r="H120" s="203">
        <v>15000</v>
      </c>
      <c r="I120" s="89" t="s">
        <v>239</v>
      </c>
      <c r="J120" s="70"/>
      <c r="K120" s="16" t="s">
        <v>747</v>
      </c>
      <c r="L120" s="16" t="s">
        <v>665</v>
      </c>
      <c r="M120" s="16" t="s">
        <v>665</v>
      </c>
      <c r="N120" s="16" t="s">
        <v>665</v>
      </c>
      <c r="O120" s="35"/>
      <c r="P120" s="16"/>
      <c r="Q120" s="16"/>
      <c r="R120" s="16"/>
      <c r="S120" s="16"/>
      <c r="T120" s="16"/>
      <c r="U120" s="16"/>
      <c r="V120" s="16"/>
      <c r="W120" s="16"/>
      <c r="X120" s="16"/>
      <c r="Y120" s="16"/>
    </row>
    <row r="121" spans="1:25" s="4" customFormat="1" ht="12.75">
      <c r="A121" s="16">
        <v>116</v>
      </c>
      <c r="B121" s="68" t="s">
        <v>617</v>
      </c>
      <c r="C121" s="16" t="s">
        <v>593</v>
      </c>
      <c r="D121" s="16" t="s">
        <v>180</v>
      </c>
      <c r="E121" s="16" t="s">
        <v>594</v>
      </c>
      <c r="F121" s="16" t="s">
        <v>181</v>
      </c>
      <c r="G121" s="16"/>
      <c r="H121" s="203">
        <v>17184.76</v>
      </c>
      <c r="I121" s="89" t="s">
        <v>239</v>
      </c>
      <c r="J121" s="70"/>
      <c r="K121" s="16" t="s">
        <v>747</v>
      </c>
      <c r="L121" s="16" t="s">
        <v>665</v>
      </c>
      <c r="M121" s="16" t="s">
        <v>665</v>
      </c>
      <c r="N121" s="16" t="s">
        <v>665</v>
      </c>
      <c r="O121" s="35"/>
      <c r="P121" s="16"/>
      <c r="Q121" s="16"/>
      <c r="R121" s="16"/>
      <c r="S121" s="16"/>
      <c r="T121" s="16"/>
      <c r="U121" s="16"/>
      <c r="V121" s="16"/>
      <c r="W121" s="16"/>
      <c r="X121" s="16"/>
      <c r="Y121" s="16"/>
    </row>
    <row r="122" spans="1:25" s="4" customFormat="1" ht="12.75">
      <c r="A122" s="16">
        <v>117</v>
      </c>
      <c r="B122" s="68" t="s">
        <v>608</v>
      </c>
      <c r="C122" s="16" t="s">
        <v>593</v>
      </c>
      <c r="D122" s="16" t="s">
        <v>180</v>
      </c>
      <c r="E122" s="16" t="s">
        <v>594</v>
      </c>
      <c r="F122" s="16" t="s">
        <v>181</v>
      </c>
      <c r="G122" s="16"/>
      <c r="H122" s="203">
        <v>9500</v>
      </c>
      <c r="I122" s="89" t="s">
        <v>239</v>
      </c>
      <c r="J122" s="70"/>
      <c r="K122" s="16" t="s">
        <v>747</v>
      </c>
      <c r="L122" s="16" t="s">
        <v>665</v>
      </c>
      <c r="M122" s="16" t="s">
        <v>665</v>
      </c>
      <c r="N122" s="16" t="s">
        <v>665</v>
      </c>
      <c r="O122" s="35"/>
      <c r="P122" s="16"/>
      <c r="Q122" s="16"/>
      <c r="R122" s="16"/>
      <c r="S122" s="16"/>
      <c r="T122" s="16"/>
      <c r="U122" s="16"/>
      <c r="V122" s="65"/>
      <c r="W122" s="65"/>
      <c r="X122" s="65"/>
      <c r="Y122" s="65"/>
    </row>
    <row r="123" spans="1:25" s="4" customFormat="1" ht="38.25">
      <c r="A123" s="16">
        <v>118</v>
      </c>
      <c r="B123" s="68" t="s">
        <v>913</v>
      </c>
      <c r="C123" s="16" t="s">
        <v>915</v>
      </c>
      <c r="D123" s="16" t="s">
        <v>180</v>
      </c>
      <c r="E123" s="16"/>
      <c r="F123" s="16"/>
      <c r="G123" s="16">
        <v>2022</v>
      </c>
      <c r="H123" s="203">
        <v>148423.24</v>
      </c>
      <c r="I123" s="89" t="s">
        <v>239</v>
      </c>
      <c r="J123" s="70"/>
      <c r="K123" s="16" t="s">
        <v>917</v>
      </c>
      <c r="L123" s="16"/>
      <c r="M123" s="16"/>
      <c r="N123" s="16"/>
      <c r="O123" s="35"/>
      <c r="P123" s="16"/>
      <c r="Q123" s="16"/>
      <c r="R123" s="16"/>
      <c r="S123" s="16"/>
      <c r="T123" s="16"/>
      <c r="U123" s="16"/>
      <c r="V123" s="16"/>
      <c r="W123" s="16"/>
      <c r="X123" s="16"/>
      <c r="Y123" s="16"/>
    </row>
    <row r="124" spans="1:25" s="4" customFormat="1" ht="38.25">
      <c r="A124" s="16">
        <v>119</v>
      </c>
      <c r="B124" s="68" t="s">
        <v>914</v>
      </c>
      <c r="C124" s="16" t="s">
        <v>916</v>
      </c>
      <c r="D124" s="16" t="s">
        <v>180</v>
      </c>
      <c r="E124" s="16"/>
      <c r="F124" s="16"/>
      <c r="G124" s="16">
        <v>2022</v>
      </c>
      <c r="H124" s="203">
        <v>50210.81</v>
      </c>
      <c r="I124" s="89" t="s">
        <v>239</v>
      </c>
      <c r="J124" s="70"/>
      <c r="K124" s="16" t="s">
        <v>681</v>
      </c>
      <c r="L124" s="16"/>
      <c r="M124" s="16"/>
      <c r="N124" s="16"/>
      <c r="O124" s="35"/>
      <c r="P124" s="16"/>
      <c r="Q124" s="16"/>
      <c r="R124" s="16"/>
      <c r="S124" s="16"/>
      <c r="T124" s="16"/>
      <c r="U124" s="16"/>
      <c r="V124" s="16"/>
      <c r="W124" s="16"/>
      <c r="X124" s="16"/>
      <c r="Y124" s="16"/>
    </row>
    <row r="125" spans="1:25" ht="89.25">
      <c r="A125" s="235">
        <v>120</v>
      </c>
      <c r="B125" s="242" t="s">
        <v>1335</v>
      </c>
      <c r="C125" s="235"/>
      <c r="D125" s="16" t="s">
        <v>180</v>
      </c>
      <c r="E125" s="235"/>
      <c r="F125" s="235"/>
      <c r="G125" s="235"/>
      <c r="H125" s="203">
        <v>43025.4</v>
      </c>
      <c r="I125" s="237" t="s">
        <v>239</v>
      </c>
      <c r="J125" s="243"/>
      <c r="K125" s="235" t="s">
        <v>1336</v>
      </c>
      <c r="L125" s="235"/>
      <c r="M125" s="235"/>
      <c r="N125" s="235"/>
      <c r="O125" s="73"/>
      <c r="P125" s="235"/>
      <c r="Q125" s="235"/>
      <c r="R125" s="235"/>
      <c r="S125" s="235"/>
      <c r="T125" s="235"/>
      <c r="U125" s="235"/>
      <c r="V125" s="244"/>
      <c r="W125" s="244"/>
      <c r="X125" s="244"/>
      <c r="Y125" s="244"/>
    </row>
    <row r="126" spans="1:25" s="11" customFormat="1" ht="12.75" customHeight="1">
      <c r="A126" s="284" t="s">
        <v>0</v>
      </c>
      <c r="B126" s="285"/>
      <c r="C126" s="285"/>
      <c r="D126" s="285"/>
      <c r="E126" s="285"/>
      <c r="F126" s="285"/>
      <c r="G126" s="286"/>
      <c r="H126" s="167">
        <f>SUM(H6:H125)</f>
        <v>46951298.030000016</v>
      </c>
      <c r="I126" s="167"/>
      <c r="J126" s="164"/>
      <c r="K126" s="164"/>
      <c r="L126" s="164"/>
      <c r="M126" s="164"/>
      <c r="N126" s="164"/>
      <c r="O126" s="164"/>
      <c r="P126" s="164"/>
      <c r="Q126" s="164"/>
      <c r="R126" s="164"/>
      <c r="S126" s="164"/>
      <c r="T126" s="164"/>
      <c r="U126" s="164"/>
      <c r="V126" s="164"/>
      <c r="W126" s="164"/>
      <c r="X126" s="164"/>
      <c r="Y126" s="164"/>
    </row>
    <row r="127" spans="1:25" ht="12.75" customHeight="1">
      <c r="A127" s="291" t="s">
        <v>51</v>
      </c>
      <c r="B127" s="292"/>
      <c r="C127" s="292"/>
      <c r="D127" s="292"/>
      <c r="E127" s="292"/>
      <c r="F127" s="292"/>
      <c r="G127" s="292"/>
      <c r="H127" s="292"/>
      <c r="I127" s="292"/>
      <c r="J127" s="292"/>
      <c r="K127" s="292"/>
      <c r="L127" s="292"/>
      <c r="M127" s="292"/>
      <c r="N127" s="292"/>
      <c r="O127" s="292"/>
      <c r="P127" s="292"/>
      <c r="Q127" s="292"/>
      <c r="R127" s="292"/>
      <c r="S127" s="292"/>
      <c r="T127" s="292"/>
      <c r="U127" s="292"/>
      <c r="V127" s="292"/>
      <c r="W127" s="292"/>
      <c r="X127" s="292"/>
      <c r="Y127" s="292"/>
    </row>
    <row r="128" spans="1:25" s="4" customFormat="1" ht="76.5">
      <c r="A128" s="16">
        <v>1</v>
      </c>
      <c r="B128" s="68" t="s">
        <v>178</v>
      </c>
      <c r="C128" s="16" t="s">
        <v>179</v>
      </c>
      <c r="D128" s="16" t="s">
        <v>180</v>
      </c>
      <c r="E128" s="16" t="s">
        <v>181</v>
      </c>
      <c r="F128" s="16" t="s">
        <v>181</v>
      </c>
      <c r="G128" s="16" t="s">
        <v>182</v>
      </c>
      <c r="H128" s="203">
        <v>1625000</v>
      </c>
      <c r="I128" s="89" t="s">
        <v>935</v>
      </c>
      <c r="J128" s="70" t="s">
        <v>183</v>
      </c>
      <c r="K128" s="16" t="s">
        <v>184</v>
      </c>
      <c r="L128" s="16" t="s">
        <v>182</v>
      </c>
      <c r="M128" s="16" t="s">
        <v>182</v>
      </c>
      <c r="N128" s="16" t="s">
        <v>185</v>
      </c>
      <c r="O128" s="15" t="s">
        <v>186</v>
      </c>
      <c r="P128" s="16" t="s">
        <v>187</v>
      </c>
      <c r="Q128" s="16" t="s">
        <v>187</v>
      </c>
      <c r="R128" s="16" t="s">
        <v>187</v>
      </c>
      <c r="S128" s="16" t="s">
        <v>187</v>
      </c>
      <c r="T128" s="16" t="s">
        <v>187</v>
      </c>
      <c r="U128" s="16" t="s">
        <v>187</v>
      </c>
      <c r="V128" s="16" t="s">
        <v>188</v>
      </c>
      <c r="W128" s="16" t="s">
        <v>189</v>
      </c>
      <c r="X128" s="16" t="s">
        <v>180</v>
      </c>
      <c r="Y128" s="16" t="s">
        <v>181</v>
      </c>
    </row>
    <row r="129" spans="1:25" s="4" customFormat="1" ht="12.75" customHeight="1">
      <c r="A129" s="284" t="s">
        <v>0</v>
      </c>
      <c r="B129" s="285"/>
      <c r="C129" s="285"/>
      <c r="D129" s="285"/>
      <c r="E129" s="285"/>
      <c r="F129" s="285"/>
      <c r="G129" s="286"/>
      <c r="H129" s="168">
        <f>SUM(H128)</f>
        <v>1625000</v>
      </c>
      <c r="I129" s="168"/>
      <c r="J129" s="164"/>
      <c r="K129" s="164"/>
      <c r="L129" s="164"/>
      <c r="M129" s="164"/>
      <c r="N129" s="164"/>
      <c r="O129" s="164"/>
      <c r="P129" s="164"/>
      <c r="Q129" s="164"/>
      <c r="R129" s="164"/>
      <c r="S129" s="164"/>
      <c r="T129" s="164"/>
      <c r="U129" s="164"/>
      <c r="V129" s="164"/>
      <c r="W129" s="164"/>
      <c r="X129" s="164"/>
      <c r="Y129" s="164"/>
    </row>
    <row r="130" spans="1:25" ht="12.75" customHeight="1">
      <c r="A130" s="291" t="s">
        <v>75</v>
      </c>
      <c r="B130" s="292"/>
      <c r="C130" s="292"/>
      <c r="D130" s="292"/>
      <c r="E130" s="292"/>
      <c r="F130" s="292"/>
      <c r="G130" s="292"/>
      <c r="H130" s="292"/>
      <c r="I130" s="292"/>
      <c r="J130" s="292"/>
      <c r="K130" s="292"/>
      <c r="L130" s="292"/>
      <c r="M130" s="292"/>
      <c r="N130" s="292"/>
      <c r="O130" s="292"/>
      <c r="P130" s="292"/>
      <c r="Q130" s="292"/>
      <c r="R130" s="292"/>
      <c r="S130" s="292"/>
      <c r="T130" s="292"/>
      <c r="U130" s="292"/>
      <c r="V130" s="304"/>
      <c r="W130" s="292"/>
      <c r="X130" s="292"/>
      <c r="Y130" s="292"/>
    </row>
    <row r="131" spans="1:25" s="11" customFormat="1" ht="76.5">
      <c r="A131" s="179">
        <v>1</v>
      </c>
      <c r="B131" s="177" t="s">
        <v>314</v>
      </c>
      <c r="C131" s="178"/>
      <c r="D131" s="178" t="s">
        <v>180</v>
      </c>
      <c r="E131" s="178" t="s">
        <v>181</v>
      </c>
      <c r="F131" s="178" t="s">
        <v>181</v>
      </c>
      <c r="G131" s="178">
        <v>1965</v>
      </c>
      <c r="H131" s="203">
        <v>13110000</v>
      </c>
      <c r="I131" s="166" t="s">
        <v>935</v>
      </c>
      <c r="J131" s="120" t="s">
        <v>318</v>
      </c>
      <c r="K131" s="178" t="s">
        <v>319</v>
      </c>
      <c r="L131" s="178" t="s">
        <v>320</v>
      </c>
      <c r="M131" s="178" t="s">
        <v>321</v>
      </c>
      <c r="N131" s="178" t="s">
        <v>322</v>
      </c>
      <c r="O131" s="118" t="s">
        <v>328</v>
      </c>
      <c r="P131" s="136" t="s">
        <v>328</v>
      </c>
      <c r="Q131" s="136" t="s">
        <v>329</v>
      </c>
      <c r="R131" s="136" t="s">
        <v>329</v>
      </c>
      <c r="S131" s="136" t="s">
        <v>329</v>
      </c>
      <c r="T131" s="136" t="s">
        <v>329</v>
      </c>
      <c r="U131" s="135" t="s">
        <v>329</v>
      </c>
      <c r="V131" s="16" t="s">
        <v>330</v>
      </c>
      <c r="W131" s="65">
        <v>3</v>
      </c>
      <c r="X131" s="65" t="s">
        <v>180</v>
      </c>
      <c r="Y131" s="65" t="s">
        <v>181</v>
      </c>
    </row>
    <row r="132" spans="1:25" s="11" customFormat="1" ht="38.25">
      <c r="A132" s="179">
        <v>2</v>
      </c>
      <c r="B132" s="177" t="s">
        <v>213</v>
      </c>
      <c r="C132" s="178"/>
      <c r="D132" s="178" t="s">
        <v>180</v>
      </c>
      <c r="E132" s="178" t="s">
        <v>181</v>
      </c>
      <c r="F132" s="178" t="s">
        <v>181</v>
      </c>
      <c r="G132" s="178">
        <v>2006</v>
      </c>
      <c r="H132" s="203">
        <v>9755000</v>
      </c>
      <c r="I132" s="166" t="s">
        <v>935</v>
      </c>
      <c r="J132" s="120" t="s">
        <v>323</v>
      </c>
      <c r="K132" s="178" t="s">
        <v>319</v>
      </c>
      <c r="L132" s="178" t="s">
        <v>324</v>
      </c>
      <c r="M132" s="178">
        <v>0</v>
      </c>
      <c r="N132" s="178" t="s">
        <v>325</v>
      </c>
      <c r="O132" s="118" t="s">
        <v>328</v>
      </c>
      <c r="P132" s="136" t="s">
        <v>328</v>
      </c>
      <c r="Q132" s="136" t="s">
        <v>331</v>
      </c>
      <c r="R132" s="136" t="s">
        <v>331</v>
      </c>
      <c r="S132" s="136" t="s">
        <v>331</v>
      </c>
      <c r="T132" s="136" t="s">
        <v>331</v>
      </c>
      <c r="U132" s="135" t="s">
        <v>331</v>
      </c>
      <c r="V132" s="65" t="s">
        <v>332</v>
      </c>
      <c r="W132" s="65">
        <v>1</v>
      </c>
      <c r="X132" s="65" t="s">
        <v>181</v>
      </c>
      <c r="Y132" s="65" t="s">
        <v>181</v>
      </c>
    </row>
    <row r="133" spans="1:25" s="11" customFormat="1" ht="25.5">
      <c r="A133" s="179">
        <v>3</v>
      </c>
      <c r="B133" s="177" t="s">
        <v>315</v>
      </c>
      <c r="C133" s="178"/>
      <c r="D133" s="178" t="s">
        <v>180</v>
      </c>
      <c r="E133" s="178" t="s">
        <v>181</v>
      </c>
      <c r="F133" s="178" t="s">
        <v>181</v>
      </c>
      <c r="G133" s="178">
        <v>1982</v>
      </c>
      <c r="H133" s="203">
        <v>119000</v>
      </c>
      <c r="I133" s="88" t="s">
        <v>935</v>
      </c>
      <c r="J133" s="120" t="s">
        <v>326</v>
      </c>
      <c r="K133" s="178" t="s">
        <v>319</v>
      </c>
      <c r="L133" s="178" t="s">
        <v>320</v>
      </c>
      <c r="M133" s="178">
        <v>0</v>
      </c>
      <c r="N133" s="178" t="s">
        <v>327</v>
      </c>
      <c r="O133" s="118" t="s">
        <v>328</v>
      </c>
      <c r="P133" s="136" t="s">
        <v>328</v>
      </c>
      <c r="Q133" s="136" t="s">
        <v>333</v>
      </c>
      <c r="R133" s="136" t="s">
        <v>328</v>
      </c>
      <c r="S133" s="136" t="s">
        <v>328</v>
      </c>
      <c r="T133" s="136" t="s">
        <v>329</v>
      </c>
      <c r="U133" s="135" t="s">
        <v>328</v>
      </c>
      <c r="V133" s="65" t="s">
        <v>334</v>
      </c>
      <c r="W133" s="65">
        <v>1</v>
      </c>
      <c r="X133" s="65" t="s">
        <v>181</v>
      </c>
      <c r="Y133" s="65" t="s">
        <v>181</v>
      </c>
    </row>
    <row r="134" spans="1:25" s="11" customFormat="1" ht="25.5">
      <c r="A134" s="179">
        <v>4</v>
      </c>
      <c r="B134" s="177" t="s">
        <v>316</v>
      </c>
      <c r="C134" s="178"/>
      <c r="D134" s="178"/>
      <c r="E134" s="178"/>
      <c r="F134" s="178"/>
      <c r="G134" s="178"/>
      <c r="H134" s="202">
        <v>757415</v>
      </c>
      <c r="I134" s="88" t="s">
        <v>239</v>
      </c>
      <c r="J134" s="120"/>
      <c r="K134" s="178"/>
      <c r="L134" s="178"/>
      <c r="M134" s="178"/>
      <c r="N134" s="178"/>
      <c r="O134" s="118"/>
      <c r="P134" s="136"/>
      <c r="Q134" s="136"/>
      <c r="R134" s="136"/>
      <c r="S134" s="136"/>
      <c r="T134" s="136"/>
      <c r="U134" s="135"/>
      <c r="V134" s="65"/>
      <c r="W134" s="65"/>
      <c r="X134" s="65"/>
      <c r="Y134" s="65"/>
    </row>
    <row r="135" spans="1:25" s="11" customFormat="1" ht="12.75">
      <c r="A135" s="179">
        <v>5</v>
      </c>
      <c r="B135" s="177" t="s">
        <v>317</v>
      </c>
      <c r="C135" s="178"/>
      <c r="D135" s="178"/>
      <c r="E135" s="178"/>
      <c r="F135" s="178"/>
      <c r="G135" s="178"/>
      <c r="H135" s="202">
        <v>184006</v>
      </c>
      <c r="I135" s="88" t="s">
        <v>239</v>
      </c>
      <c r="J135" s="120"/>
      <c r="K135" s="178"/>
      <c r="L135" s="178"/>
      <c r="M135" s="178"/>
      <c r="N135" s="178"/>
      <c r="O135" s="118"/>
      <c r="P135" s="136"/>
      <c r="Q135" s="136"/>
      <c r="R135" s="136"/>
      <c r="S135" s="136"/>
      <c r="T135" s="136"/>
      <c r="U135" s="135"/>
      <c r="V135" s="65"/>
      <c r="W135" s="65"/>
      <c r="X135" s="65"/>
      <c r="Y135" s="65"/>
    </row>
    <row r="136" spans="1:25" s="11" customFormat="1" ht="63.75">
      <c r="A136" s="179">
        <v>6</v>
      </c>
      <c r="B136" s="177" t="s">
        <v>335</v>
      </c>
      <c r="C136" s="178" t="s">
        <v>336</v>
      </c>
      <c r="D136" s="178"/>
      <c r="E136" s="178"/>
      <c r="F136" s="178"/>
      <c r="G136" s="178"/>
      <c r="H136" s="202">
        <v>254800.31</v>
      </c>
      <c r="I136" s="88" t="s">
        <v>239</v>
      </c>
      <c r="J136" s="120"/>
      <c r="K136" s="178" t="s">
        <v>337</v>
      </c>
      <c r="L136" s="178"/>
      <c r="M136" s="178"/>
      <c r="N136" s="178"/>
      <c r="O136" s="118"/>
      <c r="P136" s="136"/>
      <c r="Q136" s="136"/>
      <c r="R136" s="136"/>
      <c r="S136" s="136"/>
      <c r="T136" s="136"/>
      <c r="U136" s="135"/>
      <c r="V136" s="65"/>
      <c r="W136" s="65"/>
      <c r="X136" s="65"/>
      <c r="Y136" s="65"/>
    </row>
    <row r="137" spans="1:25" s="11" customFormat="1" ht="12.75">
      <c r="A137" s="138">
        <v>7</v>
      </c>
      <c r="B137" s="173" t="s">
        <v>1480</v>
      </c>
      <c r="C137" s="137"/>
      <c r="D137" s="137"/>
      <c r="E137" s="137"/>
      <c r="F137" s="137"/>
      <c r="G137" s="137">
        <v>2020</v>
      </c>
      <c r="H137" s="202">
        <v>34136</v>
      </c>
      <c r="I137" s="88" t="s">
        <v>239</v>
      </c>
      <c r="J137" s="120"/>
      <c r="K137" s="137"/>
      <c r="L137" s="137"/>
      <c r="M137" s="137"/>
      <c r="N137" s="178" t="s">
        <v>328</v>
      </c>
      <c r="O137" s="118"/>
      <c r="P137" s="136" t="s">
        <v>328</v>
      </c>
      <c r="Q137" s="136" t="s">
        <v>328</v>
      </c>
      <c r="R137" s="136" t="s">
        <v>328</v>
      </c>
      <c r="S137" s="136" t="s">
        <v>328</v>
      </c>
      <c r="T137" s="136" t="s">
        <v>328</v>
      </c>
      <c r="U137" s="135" t="s">
        <v>328</v>
      </c>
      <c r="V137" s="65"/>
      <c r="W137" s="65" t="s">
        <v>328</v>
      </c>
      <c r="X137" s="65" t="s">
        <v>328</v>
      </c>
      <c r="Y137" s="65" t="s">
        <v>328</v>
      </c>
    </row>
    <row r="138" spans="1:25" s="4" customFormat="1" ht="12.75" customHeight="1">
      <c r="A138" s="284" t="s">
        <v>0</v>
      </c>
      <c r="B138" s="285"/>
      <c r="C138" s="285"/>
      <c r="D138" s="285"/>
      <c r="E138" s="285"/>
      <c r="F138" s="285"/>
      <c r="G138" s="286"/>
      <c r="H138" s="168">
        <f>SUM(H131:H137)</f>
        <v>24214357.31</v>
      </c>
      <c r="I138" s="168"/>
      <c r="J138" s="164"/>
      <c r="K138" s="164"/>
      <c r="L138" s="164"/>
      <c r="M138" s="164"/>
      <c r="N138" s="164"/>
      <c r="O138" s="164"/>
      <c r="P138" s="164"/>
      <c r="Q138" s="164"/>
      <c r="R138" s="164"/>
      <c r="S138" s="164"/>
      <c r="T138" s="164"/>
      <c r="U138" s="164"/>
      <c r="V138" s="164"/>
      <c r="W138" s="164"/>
      <c r="X138" s="164"/>
      <c r="Y138" s="164"/>
    </row>
    <row r="139" spans="1:25" ht="12.75" customHeight="1">
      <c r="A139" s="291" t="s">
        <v>58</v>
      </c>
      <c r="B139" s="292"/>
      <c r="C139" s="292"/>
      <c r="D139" s="292"/>
      <c r="E139" s="292"/>
      <c r="F139" s="292"/>
      <c r="G139" s="292"/>
      <c r="H139" s="292"/>
      <c r="I139" s="292"/>
      <c r="J139" s="292"/>
      <c r="K139" s="292"/>
      <c r="L139" s="292"/>
      <c r="M139" s="292"/>
      <c r="N139" s="292"/>
      <c r="O139" s="292"/>
      <c r="P139" s="292"/>
      <c r="Q139" s="292"/>
      <c r="R139" s="292"/>
      <c r="S139" s="292"/>
      <c r="T139" s="292"/>
      <c r="U139" s="292"/>
      <c r="V139" s="292"/>
      <c r="W139" s="292"/>
      <c r="X139" s="292"/>
      <c r="Y139" s="292"/>
    </row>
    <row r="140" spans="1:25" s="3" customFormat="1" ht="38.25">
      <c r="A140" s="15">
        <v>1</v>
      </c>
      <c r="B140" s="64" t="s">
        <v>1234</v>
      </c>
      <c r="C140" s="16" t="s">
        <v>1235</v>
      </c>
      <c r="D140" s="16" t="s">
        <v>207</v>
      </c>
      <c r="E140" s="16" t="s">
        <v>208</v>
      </c>
      <c r="F140" s="16" t="s">
        <v>208</v>
      </c>
      <c r="G140" s="16">
        <v>1981</v>
      </c>
      <c r="H140" s="203">
        <v>5488000</v>
      </c>
      <c r="I140" s="237" t="s">
        <v>935</v>
      </c>
      <c r="J140" s="70" t="s">
        <v>1237</v>
      </c>
      <c r="K140" s="16" t="s">
        <v>1238</v>
      </c>
      <c r="L140" s="16" t="s">
        <v>1239</v>
      </c>
      <c r="M140" s="16" t="s">
        <v>1240</v>
      </c>
      <c r="N140" s="16" t="s">
        <v>1241</v>
      </c>
      <c r="O140" s="16" t="s">
        <v>1246</v>
      </c>
      <c r="P140" s="16" t="s">
        <v>229</v>
      </c>
      <c r="Q140" s="16" t="s">
        <v>229</v>
      </c>
      <c r="R140" s="16" t="s">
        <v>228</v>
      </c>
      <c r="S140" s="16" t="s">
        <v>229</v>
      </c>
      <c r="T140" s="16" t="s">
        <v>229</v>
      </c>
      <c r="U140" s="16" t="s">
        <v>229</v>
      </c>
      <c r="V140" s="65">
        <v>1008.5</v>
      </c>
      <c r="W140" s="65">
        <v>2</v>
      </c>
      <c r="X140" s="65" t="s">
        <v>208</v>
      </c>
      <c r="Y140" s="65" t="s">
        <v>207</v>
      </c>
    </row>
    <row r="141" spans="1:25" s="3" customFormat="1" ht="51">
      <c r="A141" s="15">
        <v>2</v>
      </c>
      <c r="B141" s="18" t="s">
        <v>1236</v>
      </c>
      <c r="C141" s="16" t="s">
        <v>1235</v>
      </c>
      <c r="D141" s="15" t="s">
        <v>207</v>
      </c>
      <c r="E141" s="15" t="s">
        <v>208</v>
      </c>
      <c r="F141" s="15" t="s">
        <v>208</v>
      </c>
      <c r="G141" s="15">
        <v>1978</v>
      </c>
      <c r="H141" s="203">
        <v>2684000</v>
      </c>
      <c r="I141" s="237" t="s">
        <v>935</v>
      </c>
      <c r="J141" s="15" t="s">
        <v>1242</v>
      </c>
      <c r="K141" s="15" t="s">
        <v>1243</v>
      </c>
      <c r="L141" s="15" t="s">
        <v>1244</v>
      </c>
      <c r="M141" s="15" t="s">
        <v>1245</v>
      </c>
      <c r="N141" s="15" t="s">
        <v>1241</v>
      </c>
      <c r="O141" s="15" t="s">
        <v>1247</v>
      </c>
      <c r="P141" s="15" t="s">
        <v>229</v>
      </c>
      <c r="Q141" s="15" t="s">
        <v>229</v>
      </c>
      <c r="R141" s="15" t="s">
        <v>228</v>
      </c>
      <c r="S141" s="15" t="s">
        <v>229</v>
      </c>
      <c r="T141" s="15" t="s">
        <v>229</v>
      </c>
      <c r="U141" s="15" t="s">
        <v>229</v>
      </c>
      <c r="V141" s="35">
        <v>493.29</v>
      </c>
      <c r="W141" s="35">
        <v>2</v>
      </c>
      <c r="X141" s="35" t="s">
        <v>207</v>
      </c>
      <c r="Y141" s="35" t="s">
        <v>208</v>
      </c>
    </row>
    <row r="142" spans="1:25" s="3" customFormat="1" ht="38.25">
      <c r="A142" s="15">
        <v>3</v>
      </c>
      <c r="B142" s="18" t="s">
        <v>1285</v>
      </c>
      <c r="C142" s="16" t="s">
        <v>1233</v>
      </c>
      <c r="D142" s="15"/>
      <c r="E142" s="15"/>
      <c r="F142" s="15"/>
      <c r="G142" s="15"/>
      <c r="H142" s="203">
        <v>114020.23</v>
      </c>
      <c r="I142" s="89" t="s">
        <v>239</v>
      </c>
      <c r="J142" s="15"/>
      <c r="K142" s="15" t="s">
        <v>1287</v>
      </c>
      <c r="L142" s="15"/>
      <c r="M142" s="15"/>
      <c r="N142" s="15"/>
      <c r="O142" s="15"/>
      <c r="P142" s="15"/>
      <c r="Q142" s="15"/>
      <c r="R142" s="15"/>
      <c r="S142" s="15"/>
      <c r="T142" s="15"/>
      <c r="U142" s="15"/>
      <c r="V142" s="35"/>
      <c r="W142" s="35"/>
      <c r="X142" s="35"/>
      <c r="Y142" s="35"/>
    </row>
    <row r="143" spans="1:25" s="3" customFormat="1" ht="38.25">
      <c r="A143" s="15">
        <v>4</v>
      </c>
      <c r="B143" s="18" t="s">
        <v>1286</v>
      </c>
      <c r="C143" s="16" t="s">
        <v>1233</v>
      </c>
      <c r="D143" s="15"/>
      <c r="E143" s="15"/>
      <c r="F143" s="15"/>
      <c r="G143" s="15"/>
      <c r="H143" s="203">
        <v>61664</v>
      </c>
      <c r="I143" s="89" t="s">
        <v>239</v>
      </c>
      <c r="J143" s="15"/>
      <c r="K143" s="15" t="s">
        <v>1288</v>
      </c>
      <c r="L143" s="15"/>
      <c r="M143" s="15"/>
      <c r="N143" s="15"/>
      <c r="O143" s="15"/>
      <c r="P143" s="15"/>
      <c r="Q143" s="15"/>
      <c r="R143" s="15"/>
      <c r="S143" s="15"/>
      <c r="T143" s="15"/>
      <c r="U143" s="15"/>
      <c r="V143" s="35"/>
      <c r="W143" s="35"/>
      <c r="X143" s="35"/>
      <c r="Y143" s="35"/>
    </row>
    <row r="144" spans="1:25" s="4" customFormat="1" ht="12.75" customHeight="1">
      <c r="A144" s="284" t="s">
        <v>0</v>
      </c>
      <c r="B144" s="285"/>
      <c r="C144" s="285"/>
      <c r="D144" s="285"/>
      <c r="E144" s="285"/>
      <c r="F144" s="285"/>
      <c r="G144" s="286"/>
      <c r="H144" s="168">
        <f>SUM(H140:H143)</f>
        <v>8347684.23</v>
      </c>
      <c r="I144" s="168"/>
      <c r="J144" s="164"/>
      <c r="K144" s="164"/>
      <c r="L144" s="164"/>
      <c r="M144" s="164"/>
      <c r="N144" s="164"/>
      <c r="O144" s="164"/>
      <c r="P144" s="164"/>
      <c r="Q144" s="164"/>
      <c r="R144" s="164"/>
      <c r="S144" s="164"/>
      <c r="T144" s="164"/>
      <c r="U144" s="164"/>
      <c r="V144" s="164"/>
      <c r="W144" s="164"/>
      <c r="X144" s="164"/>
      <c r="Y144" s="164"/>
    </row>
    <row r="145" spans="1:25" ht="12.75" customHeight="1">
      <c r="A145" s="291" t="s">
        <v>76</v>
      </c>
      <c r="B145" s="292"/>
      <c r="C145" s="292"/>
      <c r="D145" s="292"/>
      <c r="E145" s="292"/>
      <c r="F145" s="292"/>
      <c r="G145" s="292"/>
      <c r="H145" s="292"/>
      <c r="I145" s="292"/>
      <c r="J145" s="292"/>
      <c r="K145" s="292"/>
      <c r="L145" s="292"/>
      <c r="M145" s="292"/>
      <c r="N145" s="292"/>
      <c r="O145" s="292"/>
      <c r="P145" s="292"/>
      <c r="Q145" s="292"/>
      <c r="R145" s="292"/>
      <c r="S145" s="292"/>
      <c r="T145" s="292"/>
      <c r="U145" s="292"/>
      <c r="V145" s="292"/>
      <c r="W145" s="292"/>
      <c r="X145" s="292"/>
      <c r="Y145" s="292"/>
    </row>
    <row r="146" spans="1:25" s="4" customFormat="1" ht="38.25">
      <c r="A146" s="15">
        <v>1</v>
      </c>
      <c r="B146" s="19" t="s">
        <v>205</v>
      </c>
      <c r="C146" s="35" t="s">
        <v>206</v>
      </c>
      <c r="D146" s="15" t="s">
        <v>207</v>
      </c>
      <c r="E146" s="15" t="s">
        <v>208</v>
      </c>
      <c r="F146" s="15" t="s">
        <v>207</v>
      </c>
      <c r="G146" s="92" t="s">
        <v>209</v>
      </c>
      <c r="H146" s="203">
        <v>13859000</v>
      </c>
      <c r="I146" s="237" t="s">
        <v>935</v>
      </c>
      <c r="J146" s="69" t="s">
        <v>215</v>
      </c>
      <c r="K146" s="15" t="s">
        <v>216</v>
      </c>
      <c r="L146" s="15" t="s">
        <v>217</v>
      </c>
      <c r="M146" s="15" t="s">
        <v>218</v>
      </c>
      <c r="N146" s="15" t="s">
        <v>219</v>
      </c>
      <c r="O146" s="15"/>
      <c r="P146" s="15" t="s">
        <v>228</v>
      </c>
      <c r="Q146" s="15" t="s">
        <v>229</v>
      </c>
      <c r="R146" s="15" t="s">
        <v>230</v>
      </c>
      <c r="S146" s="15" t="s">
        <v>228</v>
      </c>
      <c r="T146" s="15" t="s">
        <v>231</v>
      </c>
      <c r="U146" s="15" t="s">
        <v>228</v>
      </c>
      <c r="V146" s="35">
        <v>3874.5</v>
      </c>
      <c r="W146" s="35">
        <v>3</v>
      </c>
      <c r="X146" s="35" t="s">
        <v>232</v>
      </c>
      <c r="Y146" s="35" t="s">
        <v>208</v>
      </c>
    </row>
    <row r="147" spans="1:25" s="4" customFormat="1" ht="38.25">
      <c r="A147" s="15">
        <v>2</v>
      </c>
      <c r="B147" s="19" t="s">
        <v>210</v>
      </c>
      <c r="C147" s="35" t="s">
        <v>206</v>
      </c>
      <c r="D147" s="15" t="s">
        <v>207</v>
      </c>
      <c r="E147" s="15" t="s">
        <v>208</v>
      </c>
      <c r="F147" s="15"/>
      <c r="G147" s="133">
        <v>1984</v>
      </c>
      <c r="H147" s="203">
        <v>6944000</v>
      </c>
      <c r="I147" s="237" t="s">
        <v>935</v>
      </c>
      <c r="J147" s="15" t="s">
        <v>220</v>
      </c>
      <c r="K147" s="15" t="s">
        <v>216</v>
      </c>
      <c r="L147" s="15" t="s">
        <v>217</v>
      </c>
      <c r="M147" s="15" t="s">
        <v>221</v>
      </c>
      <c r="N147" s="15" t="s">
        <v>222</v>
      </c>
      <c r="O147" s="15"/>
      <c r="P147" s="15" t="s">
        <v>228</v>
      </c>
      <c r="Q147" s="15" t="s">
        <v>229</v>
      </c>
      <c r="R147" s="15" t="s">
        <v>230</v>
      </c>
      <c r="S147" s="15" t="s">
        <v>228</v>
      </c>
      <c r="T147" s="15" t="s">
        <v>231</v>
      </c>
      <c r="U147" s="15" t="s">
        <v>233</v>
      </c>
      <c r="V147" s="35">
        <v>1941.4</v>
      </c>
      <c r="W147" s="35">
        <v>3</v>
      </c>
      <c r="X147" s="15" t="s">
        <v>234</v>
      </c>
      <c r="Y147" s="35" t="s">
        <v>208</v>
      </c>
    </row>
    <row r="148" spans="1:25" s="4" customFormat="1" ht="76.5">
      <c r="A148" s="15">
        <v>3</v>
      </c>
      <c r="B148" s="19" t="s">
        <v>211</v>
      </c>
      <c r="C148" s="35" t="s">
        <v>212</v>
      </c>
      <c r="D148" s="15" t="s">
        <v>207</v>
      </c>
      <c r="E148" s="15" t="s">
        <v>208</v>
      </c>
      <c r="F148" s="15"/>
      <c r="G148" s="133">
        <v>1993</v>
      </c>
      <c r="H148" s="203">
        <v>12921000</v>
      </c>
      <c r="I148" s="237" t="s">
        <v>935</v>
      </c>
      <c r="J148" s="15" t="s">
        <v>223</v>
      </c>
      <c r="K148" s="15" t="s">
        <v>216</v>
      </c>
      <c r="L148" s="15" t="s">
        <v>217</v>
      </c>
      <c r="M148" s="15" t="s">
        <v>221</v>
      </c>
      <c r="N148" s="15" t="s">
        <v>222</v>
      </c>
      <c r="O148" s="15"/>
      <c r="P148" s="15" t="s">
        <v>228</v>
      </c>
      <c r="Q148" s="15" t="s">
        <v>229</v>
      </c>
      <c r="R148" s="15" t="s">
        <v>230</v>
      </c>
      <c r="S148" s="15" t="s">
        <v>230</v>
      </c>
      <c r="T148" s="15" t="s">
        <v>228</v>
      </c>
      <c r="U148" s="15" t="s">
        <v>228</v>
      </c>
      <c r="V148" s="35">
        <v>3612.1</v>
      </c>
      <c r="W148" s="35">
        <v>3</v>
      </c>
      <c r="X148" s="15" t="s">
        <v>235</v>
      </c>
      <c r="Y148" s="35" t="s">
        <v>236</v>
      </c>
    </row>
    <row r="149" spans="1:25" s="4" customFormat="1" ht="76.5">
      <c r="A149" s="15">
        <v>4</v>
      </c>
      <c r="B149" s="19" t="s">
        <v>213</v>
      </c>
      <c r="C149" s="15" t="s">
        <v>214</v>
      </c>
      <c r="D149" s="15" t="s">
        <v>207</v>
      </c>
      <c r="E149" s="15" t="s">
        <v>208</v>
      </c>
      <c r="F149" s="15"/>
      <c r="G149" s="133">
        <v>2016</v>
      </c>
      <c r="H149" s="203">
        <v>5011000</v>
      </c>
      <c r="I149" s="237" t="s">
        <v>935</v>
      </c>
      <c r="J149" s="15" t="s">
        <v>224</v>
      </c>
      <c r="K149" s="15" t="s">
        <v>216</v>
      </c>
      <c r="L149" s="15" t="s">
        <v>225</v>
      </c>
      <c r="M149" s="15" t="s">
        <v>226</v>
      </c>
      <c r="N149" s="15" t="s">
        <v>227</v>
      </c>
      <c r="O149" s="15"/>
      <c r="P149" s="15" t="s">
        <v>228</v>
      </c>
      <c r="Q149" s="15" t="s">
        <v>229</v>
      </c>
      <c r="R149" s="15" t="s">
        <v>228</v>
      </c>
      <c r="S149" s="15" t="s">
        <v>228</v>
      </c>
      <c r="T149" s="15" t="s">
        <v>228</v>
      </c>
      <c r="U149" s="15" t="s">
        <v>228</v>
      </c>
      <c r="V149" s="35">
        <v>906.92</v>
      </c>
      <c r="W149" s="35">
        <v>2</v>
      </c>
      <c r="X149" s="35" t="s">
        <v>237</v>
      </c>
      <c r="Y149" s="15" t="s">
        <v>208</v>
      </c>
    </row>
    <row r="150" spans="1:25" s="4" customFormat="1" ht="38.25">
      <c r="A150" s="15">
        <v>5</v>
      </c>
      <c r="B150" s="19" t="s">
        <v>238</v>
      </c>
      <c r="C150" s="15" t="s">
        <v>313</v>
      </c>
      <c r="D150" s="15"/>
      <c r="E150" s="15"/>
      <c r="F150" s="15"/>
      <c r="G150" s="163"/>
      <c r="H150" s="203">
        <v>171030.34</v>
      </c>
      <c r="I150" s="187" t="s">
        <v>239</v>
      </c>
      <c r="J150" s="15"/>
      <c r="K150" s="15" t="s">
        <v>216</v>
      </c>
      <c r="L150" s="15"/>
      <c r="M150" s="15"/>
      <c r="N150" s="15"/>
      <c r="O150" s="15"/>
      <c r="P150" s="15"/>
      <c r="Q150" s="15"/>
      <c r="R150" s="15"/>
      <c r="S150" s="15"/>
      <c r="T150" s="15"/>
      <c r="U150" s="15"/>
      <c r="V150" s="35"/>
      <c r="W150" s="35"/>
      <c r="X150" s="35"/>
      <c r="Y150" s="35"/>
    </row>
    <row r="151" spans="1:25" s="4" customFormat="1" ht="12.75" customHeight="1">
      <c r="A151" s="284" t="s">
        <v>0</v>
      </c>
      <c r="B151" s="285"/>
      <c r="C151" s="285"/>
      <c r="D151" s="285"/>
      <c r="E151" s="285"/>
      <c r="F151" s="285"/>
      <c r="G151" s="286"/>
      <c r="H151" s="168">
        <f>SUM(H146:H150)</f>
        <v>38906030.34</v>
      </c>
      <c r="I151" s="168"/>
      <c r="J151" s="164"/>
      <c r="K151" s="164"/>
      <c r="L151" s="164"/>
      <c r="M151" s="164"/>
      <c r="N151" s="164"/>
      <c r="O151" s="164"/>
      <c r="P151" s="164"/>
      <c r="Q151" s="164"/>
      <c r="R151" s="164"/>
      <c r="S151" s="164"/>
      <c r="T151" s="164"/>
      <c r="U151" s="164"/>
      <c r="V151" s="164"/>
      <c r="W151" s="164"/>
      <c r="X151" s="164"/>
      <c r="Y151" s="164"/>
    </row>
    <row r="152" spans="1:25" s="4" customFormat="1" ht="14.25" customHeight="1">
      <c r="A152" s="300" t="s">
        <v>54</v>
      </c>
      <c r="B152" s="301"/>
      <c r="C152" s="301"/>
      <c r="D152" s="301"/>
      <c r="E152" s="301"/>
      <c r="F152" s="301"/>
      <c r="G152" s="301"/>
      <c r="H152" s="301"/>
      <c r="I152" s="301"/>
      <c r="J152" s="301"/>
      <c r="K152" s="301"/>
      <c r="L152" s="301"/>
      <c r="M152" s="301"/>
      <c r="N152" s="301"/>
      <c r="O152" s="301"/>
      <c r="P152" s="301"/>
      <c r="Q152" s="301"/>
      <c r="R152" s="301"/>
      <c r="S152" s="301"/>
      <c r="T152" s="301"/>
      <c r="U152" s="301"/>
      <c r="V152" s="301"/>
      <c r="W152" s="301"/>
      <c r="X152" s="301"/>
      <c r="Y152" s="301"/>
    </row>
    <row r="153" spans="1:25" s="11" customFormat="1" ht="178.5">
      <c r="A153" s="179">
        <v>1</v>
      </c>
      <c r="B153" s="177" t="s">
        <v>428</v>
      </c>
      <c r="C153" s="178" t="s">
        <v>429</v>
      </c>
      <c r="D153" s="178" t="s">
        <v>207</v>
      </c>
      <c r="E153" s="178" t="s">
        <v>208</v>
      </c>
      <c r="F153" s="178" t="s">
        <v>208</v>
      </c>
      <c r="G153" s="178"/>
      <c r="H153" s="203">
        <v>4292000</v>
      </c>
      <c r="I153" s="197" t="s">
        <v>935</v>
      </c>
      <c r="J153" s="120" t="s">
        <v>432</v>
      </c>
      <c r="K153" s="178" t="s">
        <v>433</v>
      </c>
      <c r="L153" s="178" t="s">
        <v>434</v>
      </c>
      <c r="M153" s="178" t="s">
        <v>435</v>
      </c>
      <c r="N153" s="178" t="s">
        <v>436</v>
      </c>
      <c r="O153" s="118"/>
      <c r="P153" s="136" t="s">
        <v>187</v>
      </c>
      <c r="Q153" s="136" t="s">
        <v>187</v>
      </c>
      <c r="R153" s="136" t="s">
        <v>187</v>
      </c>
      <c r="S153" s="136" t="s">
        <v>329</v>
      </c>
      <c r="T153" s="136" t="s">
        <v>328</v>
      </c>
      <c r="U153" s="135" t="s">
        <v>187</v>
      </c>
      <c r="V153" s="16">
        <v>1200</v>
      </c>
      <c r="W153" s="65">
        <v>2</v>
      </c>
      <c r="X153" s="65" t="s">
        <v>440</v>
      </c>
      <c r="Y153" s="65" t="s">
        <v>441</v>
      </c>
    </row>
    <row r="154" spans="1:25" s="11" customFormat="1" ht="127.5">
      <c r="A154" s="179">
        <v>2</v>
      </c>
      <c r="B154" s="177" t="s">
        <v>430</v>
      </c>
      <c r="C154" s="178" t="s">
        <v>431</v>
      </c>
      <c r="D154" s="178" t="s">
        <v>207</v>
      </c>
      <c r="E154" s="178" t="s">
        <v>208</v>
      </c>
      <c r="F154" s="178" t="s">
        <v>208</v>
      </c>
      <c r="G154" s="178">
        <v>2011</v>
      </c>
      <c r="H154" s="203">
        <v>4448000</v>
      </c>
      <c r="I154" s="238" t="s">
        <v>935</v>
      </c>
      <c r="J154" s="120" t="s">
        <v>437</v>
      </c>
      <c r="K154" s="178" t="s">
        <v>433</v>
      </c>
      <c r="L154" s="178" t="s">
        <v>438</v>
      </c>
      <c r="M154" s="178" t="s">
        <v>435</v>
      </c>
      <c r="N154" s="178" t="s">
        <v>439</v>
      </c>
      <c r="O154" s="118"/>
      <c r="P154" s="136" t="s">
        <v>329</v>
      </c>
      <c r="Q154" s="136" t="s">
        <v>329</v>
      </c>
      <c r="R154" s="136" t="s">
        <v>329</v>
      </c>
      <c r="S154" s="136" t="s">
        <v>329</v>
      </c>
      <c r="T154" s="136" t="s">
        <v>328</v>
      </c>
      <c r="U154" s="135" t="s">
        <v>329</v>
      </c>
      <c r="V154" s="65">
        <v>805</v>
      </c>
      <c r="W154" s="65"/>
      <c r="X154" s="65" t="s">
        <v>208</v>
      </c>
      <c r="Y154" s="65" t="s">
        <v>208</v>
      </c>
    </row>
    <row r="155" spans="1:25" s="11" customFormat="1" ht="140.25">
      <c r="A155" s="179">
        <v>3</v>
      </c>
      <c r="B155" s="177" t="s">
        <v>489</v>
      </c>
      <c r="C155" s="178" t="s">
        <v>487</v>
      </c>
      <c r="D155" s="178"/>
      <c r="E155" s="178"/>
      <c r="F155" s="178"/>
      <c r="G155" s="178"/>
      <c r="H155" s="204">
        <v>137289.67</v>
      </c>
      <c r="I155" s="186" t="s">
        <v>239</v>
      </c>
      <c r="J155" s="120"/>
      <c r="K155" s="178" t="s">
        <v>488</v>
      </c>
      <c r="L155" s="178"/>
      <c r="M155" s="178"/>
      <c r="N155" s="178"/>
      <c r="O155" s="118"/>
      <c r="P155" s="136"/>
      <c r="Q155" s="136"/>
      <c r="R155" s="136"/>
      <c r="S155" s="136"/>
      <c r="T155" s="136"/>
      <c r="U155" s="135"/>
      <c r="V155" s="65"/>
      <c r="W155" s="65"/>
      <c r="X155" s="65"/>
      <c r="Y155" s="65"/>
    </row>
    <row r="156" spans="1:25" s="4" customFormat="1" ht="12.75" customHeight="1">
      <c r="A156" s="284" t="s">
        <v>0</v>
      </c>
      <c r="B156" s="285"/>
      <c r="C156" s="285"/>
      <c r="D156" s="285"/>
      <c r="E156" s="285"/>
      <c r="F156" s="285"/>
      <c r="G156" s="286"/>
      <c r="H156" s="168">
        <f>SUM(H153:H155)</f>
        <v>8877289.67</v>
      </c>
      <c r="I156" s="168"/>
      <c r="J156" s="164"/>
      <c r="K156" s="164"/>
      <c r="L156" s="164"/>
      <c r="M156" s="164"/>
      <c r="N156" s="164"/>
      <c r="O156" s="164"/>
      <c r="P156" s="164"/>
      <c r="Q156" s="164"/>
      <c r="R156" s="164"/>
      <c r="S156" s="164"/>
      <c r="T156" s="164"/>
      <c r="U156" s="164"/>
      <c r="V156" s="164"/>
      <c r="W156" s="164"/>
      <c r="X156" s="164"/>
      <c r="Y156" s="164"/>
    </row>
    <row r="157" spans="1:25" s="4" customFormat="1" ht="12.75" customHeight="1">
      <c r="A157" s="291" t="s">
        <v>53</v>
      </c>
      <c r="B157" s="292"/>
      <c r="C157" s="292"/>
      <c r="D157" s="292"/>
      <c r="E157" s="292"/>
      <c r="F157" s="292"/>
      <c r="G157" s="292"/>
      <c r="H157" s="292"/>
      <c r="I157" s="292"/>
      <c r="J157" s="292"/>
      <c r="K157" s="292"/>
      <c r="L157" s="292"/>
      <c r="M157" s="292"/>
      <c r="N157" s="292"/>
      <c r="O157" s="292"/>
      <c r="P157" s="292"/>
      <c r="Q157" s="292"/>
      <c r="R157" s="292"/>
      <c r="S157" s="292"/>
      <c r="T157" s="292"/>
      <c r="U157" s="292"/>
      <c r="V157" s="292"/>
      <c r="W157" s="292"/>
      <c r="X157" s="292"/>
      <c r="Y157" s="292"/>
    </row>
    <row r="158" spans="1:25" s="4" customFormat="1" ht="51">
      <c r="A158" s="16">
        <v>1</v>
      </c>
      <c r="B158" s="68" t="s">
        <v>1343</v>
      </c>
      <c r="C158" s="16" t="s">
        <v>1344</v>
      </c>
      <c r="D158" s="16" t="s">
        <v>207</v>
      </c>
      <c r="E158" s="16" t="s">
        <v>208</v>
      </c>
      <c r="F158" s="16" t="s">
        <v>208</v>
      </c>
      <c r="G158" s="16">
        <v>1963</v>
      </c>
      <c r="H158" s="203">
        <v>4325000</v>
      </c>
      <c r="I158" s="237" t="s">
        <v>935</v>
      </c>
      <c r="J158" s="70" t="s">
        <v>1348</v>
      </c>
      <c r="K158" s="15" t="s">
        <v>107</v>
      </c>
      <c r="L158" s="15" t="s">
        <v>1349</v>
      </c>
      <c r="M158" s="15" t="s">
        <v>1350</v>
      </c>
      <c r="N158" s="15" t="s">
        <v>1351</v>
      </c>
      <c r="O158" s="15" t="s">
        <v>1354</v>
      </c>
      <c r="P158" s="16" t="s">
        <v>329</v>
      </c>
      <c r="Q158" s="16" t="s">
        <v>1355</v>
      </c>
      <c r="R158" s="16" t="s">
        <v>758</v>
      </c>
      <c r="S158" s="16" t="s">
        <v>758</v>
      </c>
      <c r="T158" s="16" t="s">
        <v>761</v>
      </c>
      <c r="U158" s="16" t="s">
        <v>758</v>
      </c>
      <c r="V158" s="15">
        <v>1209</v>
      </c>
      <c r="W158" s="15">
        <v>2</v>
      </c>
      <c r="X158" s="15" t="s">
        <v>440</v>
      </c>
      <c r="Y158" s="15" t="s">
        <v>208</v>
      </c>
    </row>
    <row r="159" spans="1:25" s="4" customFormat="1" ht="38.25">
      <c r="A159" s="15">
        <v>2</v>
      </c>
      <c r="B159" s="19" t="s">
        <v>1345</v>
      </c>
      <c r="C159" s="15" t="s">
        <v>1346</v>
      </c>
      <c r="D159" s="15" t="s">
        <v>207</v>
      </c>
      <c r="E159" s="15" t="s">
        <v>208</v>
      </c>
      <c r="F159" s="15" t="s">
        <v>208</v>
      </c>
      <c r="G159" s="15" t="s">
        <v>1347</v>
      </c>
      <c r="H159" s="203">
        <v>1567000</v>
      </c>
      <c r="I159" s="237" t="s">
        <v>935</v>
      </c>
      <c r="J159" s="15" t="s">
        <v>1352</v>
      </c>
      <c r="K159" s="15" t="s">
        <v>107</v>
      </c>
      <c r="L159" s="15" t="s">
        <v>1349</v>
      </c>
      <c r="M159" s="15" t="s">
        <v>1350</v>
      </c>
      <c r="N159" s="15" t="s">
        <v>1353</v>
      </c>
      <c r="O159" s="15"/>
      <c r="P159" s="15" t="s">
        <v>329</v>
      </c>
      <c r="Q159" s="15" t="s">
        <v>1355</v>
      </c>
      <c r="R159" s="15" t="s">
        <v>758</v>
      </c>
      <c r="S159" s="15" t="s">
        <v>758</v>
      </c>
      <c r="T159" s="15" t="s">
        <v>761</v>
      </c>
      <c r="U159" s="15" t="s">
        <v>758</v>
      </c>
      <c r="V159" s="15">
        <v>288</v>
      </c>
      <c r="W159" s="15">
        <v>1</v>
      </c>
      <c r="X159" s="15" t="s">
        <v>181</v>
      </c>
      <c r="Y159" s="15" t="s">
        <v>208</v>
      </c>
    </row>
    <row r="160" spans="1:25" s="9" customFormat="1" ht="25.5">
      <c r="A160" s="32">
        <v>3</v>
      </c>
      <c r="B160" s="174" t="s">
        <v>547</v>
      </c>
      <c r="C160" s="174" t="s">
        <v>502</v>
      </c>
      <c r="D160" s="199" t="s">
        <v>180</v>
      </c>
      <c r="E160" s="199" t="s">
        <v>181</v>
      </c>
      <c r="F160" s="199" t="s">
        <v>181</v>
      </c>
      <c r="G160" s="199"/>
      <c r="H160" s="203">
        <v>37166.14</v>
      </c>
      <c r="I160" s="198" t="s">
        <v>239</v>
      </c>
      <c r="J160" s="200"/>
      <c r="K160" s="200" t="s">
        <v>1393</v>
      </c>
      <c r="L160" s="199"/>
      <c r="M160" s="199"/>
      <c r="N160" s="199"/>
      <c r="O160" s="32"/>
      <c r="P160" s="32"/>
      <c r="Q160" s="32"/>
      <c r="R160" s="32"/>
      <c r="S160" s="32"/>
      <c r="T160" s="32"/>
      <c r="U160" s="32"/>
      <c r="V160" s="72"/>
      <c r="W160" s="72"/>
      <c r="X160" s="72"/>
      <c r="Y160" s="72"/>
    </row>
    <row r="161" spans="1:25" s="4" customFormat="1" ht="12.75" customHeight="1">
      <c r="A161" s="297" t="s">
        <v>0</v>
      </c>
      <c r="B161" s="298"/>
      <c r="C161" s="298"/>
      <c r="D161" s="298"/>
      <c r="E161" s="298"/>
      <c r="F161" s="298"/>
      <c r="G161" s="299"/>
      <c r="H161" s="169">
        <f>SUM(H158:H160)</f>
        <v>5929166.14</v>
      </c>
      <c r="I161" s="169"/>
      <c r="J161" s="165"/>
      <c r="K161" s="165"/>
      <c r="L161" s="165"/>
      <c r="M161" s="165"/>
      <c r="N161" s="165"/>
      <c r="O161" s="165"/>
      <c r="P161" s="165"/>
      <c r="Q161" s="165"/>
      <c r="R161" s="165"/>
      <c r="S161" s="165"/>
      <c r="T161" s="165"/>
      <c r="U161" s="165"/>
      <c r="V161" s="165"/>
      <c r="W161" s="165"/>
      <c r="X161" s="165"/>
      <c r="Y161" s="165"/>
    </row>
    <row r="162" spans="1:25" s="4" customFormat="1" ht="12.75" customHeight="1">
      <c r="A162" s="291" t="s">
        <v>52</v>
      </c>
      <c r="B162" s="292"/>
      <c r="C162" s="292"/>
      <c r="D162" s="292"/>
      <c r="E162" s="292"/>
      <c r="F162" s="292"/>
      <c r="G162" s="292"/>
      <c r="H162" s="292"/>
      <c r="I162" s="292"/>
      <c r="J162" s="292"/>
      <c r="K162" s="292"/>
      <c r="L162" s="292"/>
      <c r="M162" s="292"/>
      <c r="N162" s="292"/>
      <c r="O162" s="292"/>
      <c r="P162" s="292"/>
      <c r="Q162" s="292"/>
      <c r="R162" s="292"/>
      <c r="S162" s="292"/>
      <c r="T162" s="292"/>
      <c r="U162" s="292"/>
      <c r="V162" s="292"/>
      <c r="W162" s="292"/>
      <c r="X162" s="292"/>
      <c r="Y162" s="292"/>
    </row>
    <row r="163" spans="1:25" s="4" customFormat="1" ht="38.25">
      <c r="A163" s="16">
        <v>1</v>
      </c>
      <c r="B163" s="19" t="s">
        <v>934</v>
      </c>
      <c r="C163" s="16"/>
      <c r="D163" s="15" t="s">
        <v>207</v>
      </c>
      <c r="E163" s="15" t="s">
        <v>208</v>
      </c>
      <c r="F163" s="15" t="s">
        <v>208</v>
      </c>
      <c r="G163" s="185"/>
      <c r="H163" s="203">
        <v>2173000</v>
      </c>
      <c r="I163" s="89" t="s">
        <v>935</v>
      </c>
      <c r="J163" s="69"/>
      <c r="K163" s="69" t="s">
        <v>936</v>
      </c>
      <c r="L163" s="15" t="s">
        <v>937</v>
      </c>
      <c r="M163" s="16" t="s">
        <v>646</v>
      </c>
      <c r="N163" s="16" t="s">
        <v>938</v>
      </c>
      <c r="O163" s="15"/>
      <c r="P163" s="16" t="s">
        <v>1495</v>
      </c>
      <c r="Q163" s="16" t="s">
        <v>1495</v>
      </c>
      <c r="R163" s="16" t="s">
        <v>1495</v>
      </c>
      <c r="S163" s="16" t="s">
        <v>1495</v>
      </c>
      <c r="T163" s="16" t="s">
        <v>761</v>
      </c>
      <c r="U163" s="16" t="s">
        <v>1495</v>
      </c>
      <c r="V163" s="16"/>
      <c r="W163" s="16" t="s">
        <v>1496</v>
      </c>
      <c r="X163" s="16" t="s">
        <v>181</v>
      </c>
      <c r="Y163" s="16" t="s">
        <v>181</v>
      </c>
    </row>
    <row r="164" spans="1:25" s="4" customFormat="1" ht="63.75">
      <c r="A164" s="16">
        <v>2</v>
      </c>
      <c r="B164" s="19" t="s">
        <v>939</v>
      </c>
      <c r="C164" s="16" t="s">
        <v>940</v>
      </c>
      <c r="D164" s="15"/>
      <c r="E164" s="15"/>
      <c r="F164" s="15"/>
      <c r="G164" s="185"/>
      <c r="H164" s="203">
        <v>29822.06</v>
      </c>
      <c r="I164" s="166" t="s">
        <v>239</v>
      </c>
      <c r="J164" s="69"/>
      <c r="K164" s="69" t="s">
        <v>941</v>
      </c>
      <c r="L164" s="15" t="s">
        <v>1492</v>
      </c>
      <c r="M164" s="16" t="s">
        <v>1493</v>
      </c>
      <c r="N164" s="16" t="s">
        <v>1494</v>
      </c>
      <c r="O164" s="15"/>
      <c r="P164" s="16"/>
      <c r="Q164" s="16"/>
      <c r="R164" s="16"/>
      <c r="S164" s="16"/>
      <c r="T164" s="16"/>
      <c r="U164" s="16"/>
      <c r="V164" s="16"/>
      <c r="W164" s="16"/>
      <c r="X164" s="16"/>
      <c r="Y164" s="16"/>
    </row>
    <row r="165" spans="1:25" s="4" customFormat="1" ht="63.75">
      <c r="A165" s="16">
        <v>3</v>
      </c>
      <c r="B165" s="19" t="s">
        <v>939</v>
      </c>
      <c r="C165" s="16" t="s">
        <v>940</v>
      </c>
      <c r="D165" s="15"/>
      <c r="E165" s="15"/>
      <c r="F165" s="15"/>
      <c r="G165" s="185"/>
      <c r="H165" s="203">
        <v>29208</v>
      </c>
      <c r="I165" s="166" t="s">
        <v>239</v>
      </c>
      <c r="J165" s="69"/>
      <c r="K165" s="69" t="s">
        <v>942</v>
      </c>
      <c r="L165" s="15" t="s">
        <v>1492</v>
      </c>
      <c r="M165" s="16" t="s">
        <v>1493</v>
      </c>
      <c r="N165" s="16" t="s">
        <v>1494</v>
      </c>
      <c r="O165" s="15"/>
      <c r="P165" s="16"/>
      <c r="Q165" s="16"/>
      <c r="R165" s="16"/>
      <c r="S165" s="16"/>
      <c r="T165" s="16"/>
      <c r="U165" s="16"/>
      <c r="V165" s="16"/>
      <c r="W165" s="16"/>
      <c r="X165" s="16"/>
      <c r="Y165" s="16"/>
    </row>
    <row r="166" spans="1:25" s="4" customFormat="1" ht="63.75">
      <c r="A166" s="16">
        <v>4</v>
      </c>
      <c r="B166" s="19" t="s">
        <v>939</v>
      </c>
      <c r="C166" s="16" t="s">
        <v>940</v>
      </c>
      <c r="D166" s="15"/>
      <c r="E166" s="15"/>
      <c r="F166" s="15"/>
      <c r="G166" s="185"/>
      <c r="H166" s="203">
        <v>23976.22</v>
      </c>
      <c r="I166" s="166" t="s">
        <v>239</v>
      </c>
      <c r="J166" s="69"/>
      <c r="K166" s="69" t="s">
        <v>943</v>
      </c>
      <c r="L166" s="15" t="s">
        <v>1492</v>
      </c>
      <c r="M166" s="16" t="s">
        <v>1493</v>
      </c>
      <c r="N166" s="16" t="s">
        <v>1494</v>
      </c>
      <c r="O166" s="15"/>
      <c r="P166" s="16"/>
      <c r="Q166" s="16"/>
      <c r="R166" s="16"/>
      <c r="S166" s="16"/>
      <c r="T166" s="16"/>
      <c r="U166" s="16"/>
      <c r="V166" s="16"/>
      <c r="W166" s="16"/>
      <c r="X166" s="16"/>
      <c r="Y166" s="16"/>
    </row>
    <row r="167" spans="1:25" s="4" customFormat="1" ht="12.75">
      <c r="A167" s="284" t="s">
        <v>0</v>
      </c>
      <c r="B167" s="285"/>
      <c r="C167" s="285"/>
      <c r="D167" s="285"/>
      <c r="E167" s="285"/>
      <c r="F167" s="285"/>
      <c r="G167" s="286"/>
      <c r="H167" s="168">
        <f>SUM(H163:H166)</f>
        <v>2256006.2800000003</v>
      </c>
      <c r="I167" s="168"/>
      <c r="J167" s="164"/>
      <c r="K167" s="164"/>
      <c r="L167" s="164"/>
      <c r="M167" s="164"/>
      <c r="N167" s="164"/>
      <c r="O167" s="164"/>
      <c r="P167" s="164"/>
      <c r="Q167" s="164"/>
      <c r="R167" s="164"/>
      <c r="S167" s="164"/>
      <c r="T167" s="164"/>
      <c r="U167" s="164"/>
      <c r="V167" s="164"/>
      <c r="W167" s="164"/>
      <c r="X167" s="164"/>
      <c r="Y167" s="164"/>
    </row>
    <row r="168" spans="1:25" s="4" customFormat="1" ht="12.75" customHeight="1">
      <c r="A168" s="291" t="s">
        <v>112</v>
      </c>
      <c r="B168" s="292"/>
      <c r="C168" s="292"/>
      <c r="D168" s="292"/>
      <c r="E168" s="292"/>
      <c r="F168" s="292"/>
      <c r="G168" s="292"/>
      <c r="H168" s="292"/>
      <c r="I168" s="292"/>
      <c r="J168" s="292"/>
      <c r="K168" s="292"/>
      <c r="L168" s="292"/>
      <c r="M168" s="292"/>
      <c r="N168" s="292"/>
      <c r="O168" s="292"/>
      <c r="P168" s="292"/>
      <c r="Q168" s="292"/>
      <c r="R168" s="292"/>
      <c r="S168" s="292"/>
      <c r="T168" s="292"/>
      <c r="U168" s="292"/>
      <c r="V168" s="292"/>
      <c r="W168" s="292"/>
      <c r="X168" s="292"/>
      <c r="Y168" s="292"/>
    </row>
    <row r="169" spans="1:25" s="4" customFormat="1" ht="267.75">
      <c r="A169" s="16">
        <v>1</v>
      </c>
      <c r="B169" s="19" t="s">
        <v>1414</v>
      </c>
      <c r="C169" s="16" t="s">
        <v>106</v>
      </c>
      <c r="D169" s="15" t="s">
        <v>1415</v>
      </c>
      <c r="E169" s="15" t="s">
        <v>1416</v>
      </c>
      <c r="F169" s="15" t="s">
        <v>1416</v>
      </c>
      <c r="G169" s="49"/>
      <c r="H169" s="203">
        <v>5605000</v>
      </c>
      <c r="I169" s="187" t="s">
        <v>935</v>
      </c>
      <c r="J169" s="69" t="s">
        <v>1417</v>
      </c>
      <c r="K169" s="15" t="s">
        <v>111</v>
      </c>
      <c r="L169" s="16" t="s">
        <v>1418</v>
      </c>
      <c r="M169" s="16" t="s">
        <v>1419</v>
      </c>
      <c r="N169" s="16" t="s">
        <v>1420</v>
      </c>
      <c r="O169" s="15" t="s">
        <v>1421</v>
      </c>
      <c r="P169" s="16" t="s">
        <v>1420</v>
      </c>
      <c r="Q169" s="16" t="s">
        <v>1355</v>
      </c>
      <c r="R169" s="16" t="s">
        <v>1355</v>
      </c>
      <c r="S169" s="16" t="s">
        <v>1355</v>
      </c>
      <c r="T169" s="16" t="s">
        <v>761</v>
      </c>
      <c r="U169" s="16" t="s">
        <v>1355</v>
      </c>
      <c r="V169" s="16" t="s">
        <v>1422</v>
      </c>
      <c r="W169" s="16">
        <v>2</v>
      </c>
      <c r="X169" s="16" t="s">
        <v>1423</v>
      </c>
      <c r="Y169" s="16" t="s">
        <v>1416</v>
      </c>
    </row>
    <row r="170" spans="1:25" s="4" customFormat="1" ht="51">
      <c r="A170" s="16">
        <v>2</v>
      </c>
      <c r="B170" s="19" t="s">
        <v>1470</v>
      </c>
      <c r="C170" s="16" t="s">
        <v>1413</v>
      </c>
      <c r="D170" s="15"/>
      <c r="E170" s="15"/>
      <c r="F170" s="15"/>
      <c r="G170" s="185">
        <v>2022</v>
      </c>
      <c r="H170" s="203">
        <v>83769.96</v>
      </c>
      <c r="I170" s="187" t="s">
        <v>239</v>
      </c>
      <c r="J170" s="69"/>
      <c r="K170" s="15" t="s">
        <v>111</v>
      </c>
      <c r="L170" s="16"/>
      <c r="M170" s="16"/>
      <c r="N170" s="16"/>
      <c r="O170" s="15"/>
      <c r="P170" s="16"/>
      <c r="Q170" s="16"/>
      <c r="R170" s="16"/>
      <c r="S170" s="16"/>
      <c r="T170" s="16"/>
      <c r="U170" s="16"/>
      <c r="V170" s="16"/>
      <c r="W170" s="16"/>
      <c r="X170" s="16"/>
      <c r="Y170" s="16"/>
    </row>
    <row r="171" spans="1:25" s="4" customFormat="1" ht="12.75">
      <c r="A171" s="284" t="s">
        <v>0</v>
      </c>
      <c r="B171" s="285"/>
      <c r="C171" s="285"/>
      <c r="D171" s="285"/>
      <c r="E171" s="285"/>
      <c r="F171" s="285"/>
      <c r="G171" s="286"/>
      <c r="H171" s="168">
        <f>SUM(H169:H170)</f>
        <v>5688769.96</v>
      </c>
      <c r="I171" s="168"/>
      <c r="J171" s="164"/>
      <c r="K171" s="164"/>
      <c r="L171" s="164"/>
      <c r="M171" s="164"/>
      <c r="N171" s="164"/>
      <c r="O171" s="164"/>
      <c r="P171" s="164"/>
      <c r="Q171" s="164"/>
      <c r="R171" s="164"/>
      <c r="S171" s="164"/>
      <c r="T171" s="164"/>
      <c r="U171" s="164"/>
      <c r="V171" s="164"/>
      <c r="W171" s="164"/>
      <c r="X171" s="164"/>
      <c r="Y171" s="164"/>
    </row>
    <row r="172" spans="1:25" s="4" customFormat="1" ht="13.5" thickBot="1">
      <c r="A172" s="74"/>
      <c r="B172" s="26"/>
      <c r="C172" s="26"/>
      <c r="D172" s="83"/>
      <c r="E172" s="83"/>
      <c r="F172" s="84"/>
      <c r="G172" s="26"/>
      <c r="H172" s="205"/>
      <c r="I172" s="26"/>
      <c r="J172" s="85"/>
      <c r="K172" s="26"/>
      <c r="L172" s="74"/>
      <c r="M172" s="74"/>
      <c r="N172" s="74"/>
      <c r="O172" s="74"/>
      <c r="P172" s="74"/>
      <c r="Q172" s="74"/>
      <c r="R172" s="74"/>
      <c r="S172" s="74"/>
      <c r="T172" s="74"/>
      <c r="U172" s="74"/>
      <c r="V172" s="74"/>
      <c r="W172" s="74"/>
      <c r="X172" s="74"/>
      <c r="Y172" s="74"/>
    </row>
    <row r="173" spans="1:25" s="4" customFormat="1" ht="13.5" thickBot="1">
      <c r="A173" s="74"/>
      <c r="B173" s="26"/>
      <c r="C173" s="74"/>
      <c r="D173" s="86"/>
      <c r="E173" s="86"/>
      <c r="F173" s="295" t="s">
        <v>67</v>
      </c>
      <c r="G173" s="296"/>
      <c r="H173" s="170">
        <f>SUM(H126+H129+H138+H144+H151+H156+H161+H167+H171)</f>
        <v>142795601.96000004</v>
      </c>
      <c r="I173" s="170"/>
      <c r="J173" s="85"/>
      <c r="K173" s="26"/>
      <c r="L173" s="74"/>
      <c r="M173" s="74"/>
      <c r="N173" s="74"/>
      <c r="O173" s="74"/>
      <c r="P173" s="74"/>
      <c r="Q173" s="74"/>
      <c r="R173" s="74"/>
      <c r="S173" s="74"/>
      <c r="T173" s="74"/>
      <c r="U173" s="74"/>
      <c r="V173" s="74"/>
      <c r="W173" s="74"/>
      <c r="X173" s="74"/>
      <c r="Y173" s="74"/>
    </row>
    <row r="174" spans="1:25" s="4" customFormat="1" ht="12.75">
      <c r="A174" s="75"/>
      <c r="B174" s="87"/>
      <c r="C174" s="26"/>
      <c r="D174" s="83"/>
      <c r="E174" s="83"/>
      <c r="F174" s="84"/>
      <c r="G174" s="26"/>
      <c r="H174" s="205"/>
      <c r="I174" s="26"/>
      <c r="J174" s="85"/>
      <c r="K174" s="26"/>
      <c r="L174" s="74"/>
      <c r="M174" s="74"/>
      <c r="N174" s="74"/>
      <c r="O174" s="74"/>
      <c r="P174" s="74"/>
      <c r="Q174" s="74"/>
      <c r="R174" s="74"/>
      <c r="S174" s="74"/>
      <c r="T174" s="74"/>
      <c r="U174" s="74"/>
      <c r="V174" s="74"/>
      <c r="W174" s="74"/>
      <c r="X174" s="74"/>
      <c r="Y174" s="74"/>
    </row>
    <row r="175" ht="12.75" customHeight="1"/>
    <row r="176" spans="1:25" s="4" customFormat="1" ht="12.75">
      <c r="A176" s="75"/>
      <c r="B176" s="87"/>
      <c r="C176" s="26"/>
      <c r="D176" s="83"/>
      <c r="E176" s="83"/>
      <c r="F176" s="84"/>
      <c r="G176" s="26"/>
      <c r="H176" s="205"/>
      <c r="I176" s="26"/>
      <c r="J176" s="85"/>
      <c r="K176" s="26"/>
      <c r="L176" s="74"/>
      <c r="M176" s="74"/>
      <c r="N176" s="74"/>
      <c r="O176" s="74"/>
      <c r="P176" s="74"/>
      <c r="Q176" s="74"/>
      <c r="R176" s="74"/>
      <c r="S176" s="74"/>
      <c r="T176" s="74"/>
      <c r="U176" s="74"/>
      <c r="V176" s="74"/>
      <c r="W176" s="74"/>
      <c r="X176" s="74"/>
      <c r="Y176" s="74"/>
    </row>
    <row r="177" spans="1:25" s="4" customFormat="1" ht="12.75">
      <c r="A177" s="75"/>
      <c r="B177" s="87"/>
      <c r="C177" s="26"/>
      <c r="D177" s="83"/>
      <c r="E177" s="83"/>
      <c r="F177" s="84"/>
      <c r="G177" s="26"/>
      <c r="H177" s="205"/>
      <c r="I177" s="26"/>
      <c r="J177" s="85"/>
      <c r="K177" s="26"/>
      <c r="L177" s="74"/>
      <c r="M177" s="74"/>
      <c r="N177" s="74"/>
      <c r="O177" s="74"/>
      <c r="P177" s="74"/>
      <c r="Q177" s="74"/>
      <c r="R177" s="74"/>
      <c r="S177" s="74"/>
      <c r="T177" s="74"/>
      <c r="U177" s="74"/>
      <c r="V177" s="74"/>
      <c r="W177" s="74"/>
      <c r="X177" s="74"/>
      <c r="Y177" s="74"/>
    </row>
    <row r="179" ht="21.75" customHeight="1"/>
  </sheetData>
  <sheetProtection/>
  <mergeCells count="38">
    <mergeCell ref="X3:X4"/>
    <mergeCell ref="J3:J4"/>
    <mergeCell ref="O3:O4"/>
    <mergeCell ref="V3:V4"/>
    <mergeCell ref="I3:I4"/>
    <mergeCell ref="H3:H4"/>
    <mergeCell ref="L3:N3"/>
    <mergeCell ref="K3:K4"/>
    <mergeCell ref="A157:Y157"/>
    <mergeCell ref="A1:F1"/>
    <mergeCell ref="G3:G4"/>
    <mergeCell ref="C3:C4"/>
    <mergeCell ref="D3:D4"/>
    <mergeCell ref="A3:A4"/>
    <mergeCell ref="A127:Y127"/>
    <mergeCell ref="A130:Y130"/>
    <mergeCell ref="Y3:Y4"/>
    <mergeCell ref="F3:F4"/>
    <mergeCell ref="F173:G173"/>
    <mergeCell ref="A167:G167"/>
    <mergeCell ref="A161:G161"/>
    <mergeCell ref="A156:G156"/>
    <mergeCell ref="A151:G151"/>
    <mergeCell ref="A145:Y145"/>
    <mergeCell ref="A162:Y162"/>
    <mergeCell ref="A171:G171"/>
    <mergeCell ref="A152:Y152"/>
    <mergeCell ref="A168:Y168"/>
    <mergeCell ref="A129:G129"/>
    <mergeCell ref="A144:G144"/>
    <mergeCell ref="A138:G138"/>
    <mergeCell ref="A126:G126"/>
    <mergeCell ref="A5:Y5"/>
    <mergeCell ref="B3:B4"/>
    <mergeCell ref="A139:Y139"/>
    <mergeCell ref="P3:U3"/>
    <mergeCell ref="W3:W4"/>
    <mergeCell ref="E3:E4"/>
  </mergeCells>
  <printOptions/>
  <pageMargins left="0.7874015748031497" right="0.7874015748031497" top="0.984251968503937" bottom="0.984251968503937" header="0.5118110236220472" footer="0.5118110236220472"/>
  <pageSetup fitToHeight="0" horizontalDpi="600" verticalDpi="600" orientation="landscape" paperSize="9" scale="49" r:id="rId1"/>
  <headerFooter alignWithMargins="0">
    <oddFooter>&amp;CStrona &amp;P z &amp;N</oddFooter>
  </headerFooter>
  <rowBreaks count="4" manualBreakCount="4">
    <brk id="25" max="27" man="1"/>
    <brk id="56" max="27" man="1"/>
    <brk id="129" max="27" man="1"/>
    <brk id="151" max="27" man="1"/>
  </rowBreaks>
  <colBreaks count="1" manualBreakCount="1">
    <brk id="11" max="122" man="1"/>
  </colBreaks>
</worksheet>
</file>

<file path=xl/worksheets/sheet3.xml><?xml version="1.0" encoding="utf-8"?>
<worksheet xmlns="http://schemas.openxmlformats.org/spreadsheetml/2006/main" xmlns:r="http://schemas.openxmlformats.org/officeDocument/2006/relationships">
  <sheetPr>
    <pageSetUpPr fitToPage="1"/>
  </sheetPr>
  <dimension ref="A1:E659"/>
  <sheetViews>
    <sheetView view="pageBreakPreview" zoomScale="70" zoomScaleSheetLayoutView="70" zoomScalePageLayoutView="0" workbookViewId="0" topLeftCell="A1">
      <selection activeCell="D95" sqref="D95"/>
    </sheetView>
  </sheetViews>
  <sheetFormatPr defaultColWidth="9.140625" defaultRowHeight="12.75"/>
  <cols>
    <col min="1" max="1" width="5.57421875" style="12" customWidth="1"/>
    <col min="2" max="2" width="47.57421875" style="12" customWidth="1"/>
    <col min="3" max="3" width="15.421875" style="26" customWidth="1"/>
    <col min="4" max="4" width="18.421875" style="156" customWidth="1"/>
    <col min="5" max="5" width="11.28125" style="0" bestFit="1" customWidth="1"/>
    <col min="6" max="6" width="12.421875" style="0" bestFit="1" customWidth="1"/>
  </cols>
  <sheetData>
    <row r="1" spans="1:4" ht="12.75">
      <c r="A1" s="20" t="s">
        <v>35</v>
      </c>
      <c r="B1" s="25"/>
      <c r="D1" s="140"/>
    </row>
    <row r="2" spans="2:4" ht="12.75">
      <c r="B2" s="25"/>
      <c r="D2" s="141"/>
    </row>
    <row r="3" spans="1:4" ht="12.75">
      <c r="A3" s="291" t="s">
        <v>68</v>
      </c>
      <c r="B3" s="292"/>
      <c r="C3" s="292"/>
      <c r="D3" s="309"/>
    </row>
    <row r="4" spans="1:4" ht="12.75">
      <c r="A4" s="306" t="s">
        <v>1289</v>
      </c>
      <c r="B4" s="306"/>
      <c r="C4" s="306"/>
      <c r="D4" s="306"/>
    </row>
    <row r="5" spans="1:4" ht="25.5">
      <c r="A5" s="27" t="s">
        <v>9</v>
      </c>
      <c r="B5" s="27" t="s">
        <v>10</v>
      </c>
      <c r="C5" s="27" t="s">
        <v>11</v>
      </c>
      <c r="D5" s="142" t="s">
        <v>12</v>
      </c>
    </row>
    <row r="6" spans="1:4" ht="25.5">
      <c r="A6" s="16">
        <v>1</v>
      </c>
      <c r="B6" s="46" t="s">
        <v>762</v>
      </c>
      <c r="C6" s="118">
        <v>2018</v>
      </c>
      <c r="D6" s="143">
        <v>7662.9</v>
      </c>
    </row>
    <row r="7" spans="1:4" ht="38.25">
      <c r="A7" s="15">
        <v>2</v>
      </c>
      <c r="B7" s="46" t="s">
        <v>763</v>
      </c>
      <c r="C7" s="118">
        <v>2018</v>
      </c>
      <c r="D7" s="143">
        <v>6474</v>
      </c>
    </row>
    <row r="8" spans="1:4" ht="12.75">
      <c r="A8" s="16">
        <v>3</v>
      </c>
      <c r="B8" s="46" t="s">
        <v>764</v>
      </c>
      <c r="C8" s="118">
        <v>2018</v>
      </c>
      <c r="D8" s="143">
        <v>1298.88</v>
      </c>
    </row>
    <row r="9" spans="1:4" ht="12.75">
      <c r="A9" s="15">
        <v>4</v>
      </c>
      <c r="B9" s="46" t="s">
        <v>765</v>
      </c>
      <c r="C9" s="118">
        <v>2018</v>
      </c>
      <c r="D9" s="143">
        <v>37515</v>
      </c>
    </row>
    <row r="10" spans="1:4" ht="38.25">
      <c r="A10" s="16">
        <v>5</v>
      </c>
      <c r="B10" s="46" t="s">
        <v>766</v>
      </c>
      <c r="C10" s="118">
        <v>2018</v>
      </c>
      <c r="D10" s="143">
        <v>11450</v>
      </c>
    </row>
    <row r="11" spans="1:4" ht="12.75">
      <c r="A11" s="15">
        <v>6</v>
      </c>
      <c r="B11" s="46" t="s">
        <v>767</v>
      </c>
      <c r="C11" s="118">
        <v>2018</v>
      </c>
      <c r="D11" s="143">
        <v>6380</v>
      </c>
    </row>
    <row r="12" spans="1:4" ht="25.5">
      <c r="A12" s="16">
        <v>7</v>
      </c>
      <c r="B12" s="46" t="s">
        <v>768</v>
      </c>
      <c r="C12" s="118">
        <v>2018</v>
      </c>
      <c r="D12" s="143">
        <v>2865.9</v>
      </c>
    </row>
    <row r="13" spans="1:4" ht="25.5">
      <c r="A13" s="15">
        <v>8</v>
      </c>
      <c r="B13" s="46" t="s">
        <v>769</v>
      </c>
      <c r="C13" s="118">
        <v>2018</v>
      </c>
      <c r="D13" s="143">
        <v>3001.2</v>
      </c>
    </row>
    <row r="14" spans="1:4" ht="12.75">
      <c r="A14" s="16">
        <v>9</v>
      </c>
      <c r="B14" s="46" t="s">
        <v>770</v>
      </c>
      <c r="C14" s="118">
        <v>2018</v>
      </c>
      <c r="D14" s="143">
        <v>3149.46</v>
      </c>
    </row>
    <row r="15" spans="1:4" ht="25.5">
      <c r="A15" s="15">
        <v>10</v>
      </c>
      <c r="B15" s="46" t="s">
        <v>771</v>
      </c>
      <c r="C15" s="118">
        <v>2018</v>
      </c>
      <c r="D15" s="143">
        <v>998</v>
      </c>
    </row>
    <row r="16" spans="1:4" ht="12.75">
      <c r="A16" s="16">
        <v>11</v>
      </c>
      <c r="B16" s="46" t="s">
        <v>772</v>
      </c>
      <c r="C16" s="118">
        <v>2018</v>
      </c>
      <c r="D16" s="143">
        <v>1100</v>
      </c>
    </row>
    <row r="17" spans="1:4" ht="12.75">
      <c r="A17" s="15">
        <v>12</v>
      </c>
      <c r="B17" s="46" t="s">
        <v>773</v>
      </c>
      <c r="C17" s="118">
        <v>2018</v>
      </c>
      <c r="D17" s="143">
        <v>3920.63</v>
      </c>
    </row>
    <row r="18" spans="1:4" ht="12.75">
      <c r="A18" s="16">
        <v>13</v>
      </c>
      <c r="B18" s="46" t="s">
        <v>774</v>
      </c>
      <c r="C18" s="118">
        <v>2018</v>
      </c>
      <c r="D18" s="143">
        <v>1000</v>
      </c>
    </row>
    <row r="19" spans="1:4" ht="12.75">
      <c r="A19" s="15">
        <v>14</v>
      </c>
      <c r="B19" s="46" t="s">
        <v>775</v>
      </c>
      <c r="C19" s="118">
        <v>2018</v>
      </c>
      <c r="D19" s="143">
        <v>2865.9</v>
      </c>
    </row>
    <row r="20" spans="1:4" ht="12.75">
      <c r="A20" s="16">
        <v>15</v>
      </c>
      <c r="B20" s="46" t="s">
        <v>776</v>
      </c>
      <c r="C20" s="118">
        <v>2018</v>
      </c>
      <c r="D20" s="143">
        <v>3837.6</v>
      </c>
    </row>
    <row r="21" spans="1:4" ht="25.5">
      <c r="A21" s="15">
        <v>16</v>
      </c>
      <c r="B21" s="46" t="s">
        <v>777</v>
      </c>
      <c r="C21" s="118">
        <v>2018</v>
      </c>
      <c r="D21" s="143">
        <v>7269.3</v>
      </c>
    </row>
    <row r="22" spans="1:4" ht="25.5">
      <c r="A22" s="16">
        <v>17</v>
      </c>
      <c r="B22" s="46" t="s">
        <v>777</v>
      </c>
      <c r="C22" s="118">
        <v>2018</v>
      </c>
      <c r="D22" s="143">
        <v>7269.3</v>
      </c>
    </row>
    <row r="23" spans="1:4" ht="12.75">
      <c r="A23" s="15">
        <v>18</v>
      </c>
      <c r="B23" s="46" t="s">
        <v>778</v>
      </c>
      <c r="C23" s="118">
        <v>2018</v>
      </c>
      <c r="D23" s="143">
        <v>37262.46</v>
      </c>
    </row>
    <row r="24" spans="1:4" ht="38.25">
      <c r="A24" s="16">
        <v>19</v>
      </c>
      <c r="B24" s="46" t="s">
        <v>779</v>
      </c>
      <c r="C24" s="118">
        <v>2019</v>
      </c>
      <c r="D24" s="143">
        <v>5500</v>
      </c>
    </row>
    <row r="25" spans="1:4" ht="25.5">
      <c r="A25" s="15">
        <v>20</v>
      </c>
      <c r="B25" s="46" t="s">
        <v>780</v>
      </c>
      <c r="C25" s="118">
        <v>2019</v>
      </c>
      <c r="D25" s="143">
        <v>4886.88</v>
      </c>
    </row>
    <row r="26" spans="1:4" ht="12.75">
      <c r="A26" s="16">
        <v>21</v>
      </c>
      <c r="B26" s="46" t="s">
        <v>781</v>
      </c>
      <c r="C26" s="118">
        <v>2019</v>
      </c>
      <c r="D26" s="143">
        <v>544.85</v>
      </c>
    </row>
    <row r="27" spans="1:4" ht="25.5">
      <c r="A27" s="15">
        <v>22</v>
      </c>
      <c r="B27" s="46" t="s">
        <v>782</v>
      </c>
      <c r="C27" s="118">
        <v>2019</v>
      </c>
      <c r="D27" s="143">
        <v>4412</v>
      </c>
    </row>
    <row r="28" spans="1:4" ht="12.75">
      <c r="A28" s="16">
        <v>23</v>
      </c>
      <c r="B28" s="46" t="s">
        <v>783</v>
      </c>
      <c r="C28" s="118">
        <v>2019</v>
      </c>
      <c r="D28" s="143">
        <v>879.45</v>
      </c>
    </row>
    <row r="29" spans="1:4" ht="12.75">
      <c r="A29" s="15">
        <v>24</v>
      </c>
      <c r="B29" s="46" t="s">
        <v>784</v>
      </c>
      <c r="C29" s="118">
        <v>2019</v>
      </c>
      <c r="D29" s="143">
        <v>600</v>
      </c>
    </row>
    <row r="30" spans="1:4" ht="12.75">
      <c r="A30" s="16">
        <v>25</v>
      </c>
      <c r="B30" s="46" t="s">
        <v>785</v>
      </c>
      <c r="C30" s="118">
        <v>2019</v>
      </c>
      <c r="D30" s="143">
        <v>5350.5</v>
      </c>
    </row>
    <row r="31" spans="1:4" ht="12.75">
      <c r="A31" s="15">
        <v>26</v>
      </c>
      <c r="B31" s="46" t="s">
        <v>786</v>
      </c>
      <c r="C31" s="118">
        <v>2019</v>
      </c>
      <c r="D31" s="143">
        <v>5600</v>
      </c>
    </row>
    <row r="32" spans="1:4" ht="25.5">
      <c r="A32" s="16">
        <v>27</v>
      </c>
      <c r="B32" s="46" t="s">
        <v>787</v>
      </c>
      <c r="C32" s="118">
        <v>2019</v>
      </c>
      <c r="D32" s="143">
        <v>5476.95</v>
      </c>
    </row>
    <row r="33" spans="1:4" ht="25.5">
      <c r="A33" s="15">
        <v>28</v>
      </c>
      <c r="B33" s="46" t="s">
        <v>788</v>
      </c>
      <c r="C33" s="118">
        <v>2019</v>
      </c>
      <c r="D33" s="143">
        <v>5476.95</v>
      </c>
    </row>
    <row r="34" spans="1:4" ht="25.5">
      <c r="A34" s="16">
        <v>29</v>
      </c>
      <c r="B34" s="46" t="s">
        <v>789</v>
      </c>
      <c r="C34" s="118">
        <v>2019</v>
      </c>
      <c r="D34" s="143">
        <v>18880.5</v>
      </c>
    </row>
    <row r="35" spans="1:4" ht="12.75">
      <c r="A35" s="15">
        <v>30</v>
      </c>
      <c r="B35" s="46" t="s">
        <v>790</v>
      </c>
      <c r="C35" s="118">
        <v>2020</v>
      </c>
      <c r="D35" s="143">
        <v>14218.8</v>
      </c>
    </row>
    <row r="36" spans="1:4" ht="12.75">
      <c r="A36" s="16">
        <v>31</v>
      </c>
      <c r="B36" s="46" t="s">
        <v>791</v>
      </c>
      <c r="C36" s="118">
        <v>2020</v>
      </c>
      <c r="D36" s="143">
        <v>1230</v>
      </c>
    </row>
    <row r="37" spans="1:4" ht="25.5">
      <c r="A37" s="15">
        <v>32</v>
      </c>
      <c r="B37" s="46" t="s">
        <v>792</v>
      </c>
      <c r="C37" s="118">
        <v>2020</v>
      </c>
      <c r="D37" s="143">
        <v>3899</v>
      </c>
    </row>
    <row r="38" spans="1:4" ht="12.75">
      <c r="A38" s="16">
        <v>33</v>
      </c>
      <c r="B38" s="46" t="s">
        <v>793</v>
      </c>
      <c r="C38" s="118">
        <v>2020</v>
      </c>
      <c r="D38" s="143">
        <v>879</v>
      </c>
    </row>
    <row r="39" spans="1:4" ht="12.75">
      <c r="A39" s="15">
        <v>34</v>
      </c>
      <c r="B39" s="46" t="s">
        <v>793</v>
      </c>
      <c r="C39" s="118">
        <v>2020</v>
      </c>
      <c r="D39" s="143">
        <v>879</v>
      </c>
    </row>
    <row r="40" spans="1:4" ht="25.5">
      <c r="A40" s="16">
        <v>35</v>
      </c>
      <c r="B40" s="46" t="s">
        <v>794</v>
      </c>
      <c r="C40" s="118">
        <v>2020</v>
      </c>
      <c r="D40" s="143">
        <v>3199</v>
      </c>
    </row>
    <row r="41" spans="1:4" ht="25.5">
      <c r="A41" s="15">
        <v>36</v>
      </c>
      <c r="B41" s="46" t="s">
        <v>794</v>
      </c>
      <c r="C41" s="118">
        <v>2020</v>
      </c>
      <c r="D41" s="143">
        <v>3199</v>
      </c>
    </row>
    <row r="42" spans="1:4" ht="25.5">
      <c r="A42" s="16">
        <v>37</v>
      </c>
      <c r="B42" s="46" t="s">
        <v>794</v>
      </c>
      <c r="C42" s="118">
        <v>2020</v>
      </c>
      <c r="D42" s="143">
        <v>3199</v>
      </c>
    </row>
    <row r="43" spans="1:4" ht="25.5">
      <c r="A43" s="15">
        <v>38</v>
      </c>
      <c r="B43" s="46" t="s">
        <v>794</v>
      </c>
      <c r="C43" s="118">
        <v>2020</v>
      </c>
      <c r="D43" s="143">
        <v>3199</v>
      </c>
    </row>
    <row r="44" spans="1:4" ht="25.5">
      <c r="A44" s="16">
        <v>39</v>
      </c>
      <c r="B44" s="46" t="s">
        <v>794</v>
      </c>
      <c r="C44" s="118">
        <v>2020</v>
      </c>
      <c r="D44" s="143">
        <v>3199</v>
      </c>
    </row>
    <row r="45" spans="1:4" ht="25.5">
      <c r="A45" s="15">
        <v>40</v>
      </c>
      <c r="B45" s="46" t="s">
        <v>794</v>
      </c>
      <c r="C45" s="118">
        <v>2020</v>
      </c>
      <c r="D45" s="143">
        <v>3199</v>
      </c>
    </row>
    <row r="46" spans="1:4" ht="12.75">
      <c r="A46" s="16">
        <v>41</v>
      </c>
      <c r="B46" s="46" t="s">
        <v>795</v>
      </c>
      <c r="C46" s="118">
        <v>2020</v>
      </c>
      <c r="D46" s="143">
        <v>69987</v>
      </c>
    </row>
    <row r="47" spans="1:4" ht="25.5">
      <c r="A47" s="15">
        <v>42</v>
      </c>
      <c r="B47" s="46" t="s">
        <v>796</v>
      </c>
      <c r="C47" s="118">
        <v>2020</v>
      </c>
      <c r="D47" s="143">
        <v>740</v>
      </c>
    </row>
    <row r="48" spans="1:4" ht="12.75">
      <c r="A48" s="16">
        <v>43</v>
      </c>
      <c r="B48" s="46" t="s">
        <v>797</v>
      </c>
      <c r="C48" s="118">
        <v>2020</v>
      </c>
      <c r="D48" s="143">
        <v>6113.1</v>
      </c>
    </row>
    <row r="49" spans="1:4" ht="25.5">
      <c r="A49" s="15">
        <v>44</v>
      </c>
      <c r="B49" s="46" t="s">
        <v>798</v>
      </c>
      <c r="C49" s="118">
        <v>2020</v>
      </c>
      <c r="D49" s="143">
        <v>4910</v>
      </c>
    </row>
    <row r="50" spans="1:4" ht="12.75">
      <c r="A50" s="16">
        <v>45</v>
      </c>
      <c r="B50" s="46" t="s">
        <v>799</v>
      </c>
      <c r="C50" s="118">
        <v>2020</v>
      </c>
      <c r="D50" s="143">
        <v>1758</v>
      </c>
    </row>
    <row r="51" spans="1:4" ht="25.5">
      <c r="A51" s="15">
        <v>46</v>
      </c>
      <c r="B51" s="46" t="s">
        <v>800</v>
      </c>
      <c r="C51" s="118">
        <v>2020</v>
      </c>
      <c r="D51" s="143">
        <v>19194</v>
      </c>
    </row>
    <row r="52" spans="1:4" ht="102">
      <c r="A52" s="16">
        <v>47</v>
      </c>
      <c r="B52" s="46" t="s">
        <v>801</v>
      </c>
      <c r="C52" s="118">
        <v>2021</v>
      </c>
      <c r="D52" s="143">
        <v>3259.5</v>
      </c>
    </row>
    <row r="53" spans="1:4" ht="38.25">
      <c r="A53" s="15">
        <v>48</v>
      </c>
      <c r="B53" s="46" t="s">
        <v>802</v>
      </c>
      <c r="C53" s="118">
        <v>2021</v>
      </c>
      <c r="D53" s="143">
        <v>5625</v>
      </c>
    </row>
    <row r="54" spans="1:4" ht="12.75">
      <c r="A54" s="16">
        <v>49</v>
      </c>
      <c r="B54" s="46" t="s">
        <v>803</v>
      </c>
      <c r="C54" s="118">
        <v>2021</v>
      </c>
      <c r="D54" s="143">
        <v>4500</v>
      </c>
    </row>
    <row r="55" spans="1:4" ht="25.5">
      <c r="A55" s="15">
        <v>50</v>
      </c>
      <c r="B55" s="46" t="s">
        <v>804</v>
      </c>
      <c r="C55" s="118">
        <v>2021</v>
      </c>
      <c r="D55" s="143">
        <v>4484</v>
      </c>
    </row>
    <row r="56" spans="1:4" ht="25.5">
      <c r="A56" s="16">
        <v>51</v>
      </c>
      <c r="B56" s="46" t="s">
        <v>804</v>
      </c>
      <c r="C56" s="118">
        <v>2021</v>
      </c>
      <c r="D56" s="143">
        <v>4484</v>
      </c>
    </row>
    <row r="57" spans="1:4" ht="12.75">
      <c r="A57" s="15">
        <v>52</v>
      </c>
      <c r="B57" s="46" t="s">
        <v>805</v>
      </c>
      <c r="C57" s="118">
        <v>2021</v>
      </c>
      <c r="D57" s="143">
        <v>3200</v>
      </c>
    </row>
    <row r="58" spans="1:4" ht="12.75">
      <c r="A58" s="16">
        <v>53</v>
      </c>
      <c r="B58" s="46" t="s">
        <v>806</v>
      </c>
      <c r="C58" s="118">
        <v>2021</v>
      </c>
      <c r="D58" s="143">
        <v>1390</v>
      </c>
    </row>
    <row r="59" spans="1:4" ht="12.75">
      <c r="A59" s="15">
        <v>54</v>
      </c>
      <c r="B59" s="46" t="s">
        <v>807</v>
      </c>
      <c r="C59" s="118">
        <v>2021</v>
      </c>
      <c r="D59" s="143">
        <v>1300</v>
      </c>
    </row>
    <row r="60" spans="1:4" ht="25.5">
      <c r="A60" s="16">
        <v>55</v>
      </c>
      <c r="B60" s="46" t="s">
        <v>808</v>
      </c>
      <c r="C60" s="118">
        <v>2021</v>
      </c>
      <c r="D60" s="143">
        <v>1229</v>
      </c>
    </row>
    <row r="61" spans="1:4" ht="12.75">
      <c r="A61" s="15">
        <v>56</v>
      </c>
      <c r="B61" s="46" t="s">
        <v>809</v>
      </c>
      <c r="C61" s="118">
        <v>2022</v>
      </c>
      <c r="D61" s="143">
        <v>4544.85</v>
      </c>
    </row>
    <row r="62" spans="1:4" ht="12.75">
      <c r="A62" s="16">
        <v>57</v>
      </c>
      <c r="B62" s="46" t="s">
        <v>810</v>
      </c>
      <c r="C62" s="118">
        <v>2022</v>
      </c>
      <c r="D62" s="143">
        <v>4397.25</v>
      </c>
    </row>
    <row r="63" spans="1:4" ht="12.75">
      <c r="A63" s="15">
        <v>58</v>
      </c>
      <c r="B63" s="46" t="s">
        <v>811</v>
      </c>
      <c r="C63" s="118">
        <v>2022</v>
      </c>
      <c r="D63" s="143">
        <v>599</v>
      </c>
    </row>
    <row r="64" spans="1:4" ht="25.5">
      <c r="A64" s="16">
        <v>59</v>
      </c>
      <c r="B64" s="46" t="s">
        <v>812</v>
      </c>
      <c r="C64" s="118">
        <v>2022</v>
      </c>
      <c r="D64" s="143">
        <v>14145</v>
      </c>
    </row>
    <row r="65" spans="1:4" ht="12.75">
      <c r="A65" s="15"/>
      <c r="B65" s="28" t="s">
        <v>0</v>
      </c>
      <c r="C65" s="15"/>
      <c r="D65" s="144">
        <f>SUM(D6:D64)</f>
        <v>399088.11</v>
      </c>
    </row>
    <row r="66" spans="1:4" ht="12.75" customHeight="1">
      <c r="A66" s="310" t="s">
        <v>1290</v>
      </c>
      <c r="B66" s="311"/>
      <c r="C66" s="311"/>
      <c r="D66" s="312"/>
    </row>
    <row r="67" spans="1:4" ht="25.5">
      <c r="A67" s="27" t="s">
        <v>9</v>
      </c>
      <c r="B67" s="27" t="s">
        <v>10</v>
      </c>
      <c r="C67" s="27" t="s">
        <v>11</v>
      </c>
      <c r="D67" s="142" t="s">
        <v>12</v>
      </c>
    </row>
    <row r="68" spans="1:4" ht="51">
      <c r="A68" s="15">
        <v>1</v>
      </c>
      <c r="B68" s="46" t="s">
        <v>813</v>
      </c>
      <c r="C68" s="47">
        <v>2018</v>
      </c>
      <c r="D68" s="143">
        <v>7857.78</v>
      </c>
    </row>
    <row r="69" spans="1:4" ht="25.5">
      <c r="A69" s="15">
        <v>2</v>
      </c>
      <c r="B69" s="46" t="s">
        <v>814</v>
      </c>
      <c r="C69" s="47">
        <v>2018</v>
      </c>
      <c r="D69" s="143">
        <v>5933.34</v>
      </c>
    </row>
    <row r="70" spans="1:4" ht="12.75">
      <c r="A70" s="15">
        <v>3</v>
      </c>
      <c r="B70" s="46" t="s">
        <v>815</v>
      </c>
      <c r="C70" s="118">
        <v>2018</v>
      </c>
      <c r="D70" s="143">
        <v>2214</v>
      </c>
    </row>
    <row r="71" spans="1:4" ht="25.5">
      <c r="A71" s="15">
        <v>4</v>
      </c>
      <c r="B71" s="46" t="s">
        <v>816</v>
      </c>
      <c r="C71" s="118">
        <v>2018</v>
      </c>
      <c r="D71" s="143">
        <v>1024</v>
      </c>
    </row>
    <row r="72" spans="1:4" ht="12.75">
      <c r="A72" s="15">
        <v>5</v>
      </c>
      <c r="B72" s="46" t="s">
        <v>817</v>
      </c>
      <c r="C72" s="118">
        <v>2018</v>
      </c>
      <c r="D72" s="143">
        <v>1234.92</v>
      </c>
    </row>
    <row r="73" spans="1:4" ht="25.5">
      <c r="A73" s="15">
        <v>6</v>
      </c>
      <c r="B73" s="46" t="s">
        <v>818</v>
      </c>
      <c r="C73" s="118">
        <v>2018</v>
      </c>
      <c r="D73" s="143">
        <v>11475</v>
      </c>
    </row>
    <row r="74" spans="1:4" ht="25.5">
      <c r="A74" s="15">
        <v>7</v>
      </c>
      <c r="B74" s="46" t="s">
        <v>819</v>
      </c>
      <c r="C74" s="118">
        <v>2018</v>
      </c>
      <c r="D74" s="143">
        <v>3001.2</v>
      </c>
    </row>
    <row r="75" spans="1:4" ht="12.75">
      <c r="A75" s="15">
        <v>8</v>
      </c>
      <c r="B75" s="46" t="s">
        <v>820</v>
      </c>
      <c r="C75" s="118">
        <v>2019</v>
      </c>
      <c r="D75" s="143">
        <v>3895</v>
      </c>
    </row>
    <row r="76" spans="1:4" ht="12.75">
      <c r="A76" s="15">
        <v>9</v>
      </c>
      <c r="B76" s="46" t="s">
        <v>821</v>
      </c>
      <c r="C76" s="118">
        <v>2019</v>
      </c>
      <c r="D76" s="143">
        <v>3873</v>
      </c>
    </row>
    <row r="77" spans="1:4" ht="12.75">
      <c r="A77" s="15">
        <v>10</v>
      </c>
      <c r="B77" s="46" t="s">
        <v>822</v>
      </c>
      <c r="C77" s="118">
        <v>2019</v>
      </c>
      <c r="D77" s="143">
        <v>6220.01</v>
      </c>
    </row>
    <row r="78" spans="1:4" ht="12.75">
      <c r="A78" s="15">
        <v>11</v>
      </c>
      <c r="B78" s="46" t="s">
        <v>823</v>
      </c>
      <c r="C78" s="118">
        <v>2019</v>
      </c>
      <c r="D78" s="143">
        <v>9999.9</v>
      </c>
    </row>
    <row r="79" spans="1:4" ht="12.75">
      <c r="A79" s="15">
        <v>12</v>
      </c>
      <c r="B79" s="46" t="s">
        <v>824</v>
      </c>
      <c r="C79" s="118">
        <v>2019</v>
      </c>
      <c r="D79" s="143">
        <v>1345.01</v>
      </c>
    </row>
    <row r="80" spans="1:4" ht="38.25">
      <c r="A80" s="15">
        <v>13</v>
      </c>
      <c r="B80" s="46" t="s">
        <v>825</v>
      </c>
      <c r="C80" s="118">
        <v>2020</v>
      </c>
      <c r="D80" s="143">
        <v>5218</v>
      </c>
    </row>
    <row r="81" spans="1:4" ht="12.75">
      <c r="A81" s="15">
        <v>14</v>
      </c>
      <c r="B81" s="46" t="s">
        <v>826</v>
      </c>
      <c r="C81" s="118">
        <v>2020</v>
      </c>
      <c r="D81" s="143">
        <v>2447.7</v>
      </c>
    </row>
    <row r="82" spans="1:4" ht="12.75">
      <c r="A82" s="15">
        <v>15</v>
      </c>
      <c r="B82" s="46" t="s">
        <v>827</v>
      </c>
      <c r="C82" s="118">
        <v>2020</v>
      </c>
      <c r="D82" s="143">
        <v>565.8</v>
      </c>
    </row>
    <row r="83" spans="1:4" ht="12.75">
      <c r="A83" s="15">
        <v>16</v>
      </c>
      <c r="B83" s="46" t="s">
        <v>828</v>
      </c>
      <c r="C83" s="118">
        <v>2020</v>
      </c>
      <c r="D83" s="143">
        <v>2599</v>
      </c>
    </row>
    <row r="84" spans="1:4" ht="12.75">
      <c r="A84" s="15">
        <v>17</v>
      </c>
      <c r="B84" s="46" t="s">
        <v>829</v>
      </c>
      <c r="C84" s="118">
        <v>2020</v>
      </c>
      <c r="D84" s="143">
        <v>2287.8</v>
      </c>
    </row>
    <row r="85" spans="1:4" ht="12.75">
      <c r="A85" s="15">
        <v>18</v>
      </c>
      <c r="B85" s="46" t="s">
        <v>830</v>
      </c>
      <c r="C85" s="118">
        <v>2020</v>
      </c>
      <c r="D85" s="143">
        <v>3665.03</v>
      </c>
    </row>
    <row r="86" spans="1:4" ht="12.75">
      <c r="A86" s="15">
        <v>19</v>
      </c>
      <c r="B86" s="46" t="s">
        <v>831</v>
      </c>
      <c r="C86" s="118">
        <v>2020</v>
      </c>
      <c r="D86" s="143">
        <v>383.76</v>
      </c>
    </row>
    <row r="87" spans="1:4" ht="25.5">
      <c r="A87" s="15">
        <v>20</v>
      </c>
      <c r="B87" s="46" t="s">
        <v>832</v>
      </c>
      <c r="C87" s="118">
        <v>2020</v>
      </c>
      <c r="D87" s="143">
        <v>3899</v>
      </c>
    </row>
    <row r="88" spans="1:4" ht="38.25">
      <c r="A88" s="15">
        <v>21</v>
      </c>
      <c r="B88" s="46" t="s">
        <v>833</v>
      </c>
      <c r="C88" s="118">
        <v>2020</v>
      </c>
      <c r="D88" s="143">
        <v>3020</v>
      </c>
    </row>
    <row r="89" spans="1:4" ht="38.25">
      <c r="A89" s="15">
        <v>22</v>
      </c>
      <c r="B89" s="46" t="s">
        <v>834</v>
      </c>
      <c r="C89" s="118">
        <v>2020</v>
      </c>
      <c r="D89" s="143">
        <v>1510</v>
      </c>
    </row>
    <row r="90" spans="1:4" ht="25.5">
      <c r="A90" s="15">
        <v>23</v>
      </c>
      <c r="B90" s="46" t="s">
        <v>835</v>
      </c>
      <c r="C90" s="118">
        <v>2020</v>
      </c>
      <c r="D90" s="143">
        <v>20995</v>
      </c>
    </row>
    <row r="91" spans="1:4" ht="25.5">
      <c r="A91" s="15">
        <v>24</v>
      </c>
      <c r="B91" s="46" t="s">
        <v>836</v>
      </c>
      <c r="C91" s="118">
        <v>2020</v>
      </c>
      <c r="D91" s="143">
        <v>19495</v>
      </c>
    </row>
    <row r="92" spans="1:4" ht="25.5">
      <c r="A92" s="15">
        <v>25</v>
      </c>
      <c r="B92" s="46" t="s">
        <v>837</v>
      </c>
      <c r="C92" s="118">
        <v>2020</v>
      </c>
      <c r="D92" s="143">
        <v>1549</v>
      </c>
    </row>
    <row r="93" spans="1:4" ht="12.75">
      <c r="A93" s="15">
        <v>26</v>
      </c>
      <c r="B93" s="46" t="s">
        <v>838</v>
      </c>
      <c r="C93" s="118">
        <v>2020</v>
      </c>
      <c r="D93" s="143">
        <v>1134</v>
      </c>
    </row>
    <row r="94" spans="1:4" ht="25.5">
      <c r="A94" s="15">
        <v>27</v>
      </c>
      <c r="B94" s="46" t="s">
        <v>839</v>
      </c>
      <c r="C94" s="118">
        <v>2020</v>
      </c>
      <c r="D94" s="143">
        <v>439.99</v>
      </c>
    </row>
    <row r="95" spans="1:4" ht="25.5">
      <c r="A95" s="15">
        <v>28</v>
      </c>
      <c r="B95" s="46" t="s">
        <v>840</v>
      </c>
      <c r="C95" s="118">
        <v>2021</v>
      </c>
      <c r="D95" s="143">
        <v>5557.99</v>
      </c>
    </row>
    <row r="96" spans="1:4" ht="12.75">
      <c r="A96" s="15">
        <v>29</v>
      </c>
      <c r="B96" s="46" t="s">
        <v>841</v>
      </c>
      <c r="C96" s="118">
        <v>2021</v>
      </c>
      <c r="D96" s="143">
        <v>1421</v>
      </c>
    </row>
    <row r="97" spans="1:4" ht="12.75">
      <c r="A97" s="15">
        <v>30</v>
      </c>
      <c r="B97" s="46" t="s">
        <v>842</v>
      </c>
      <c r="C97" s="118">
        <v>2021</v>
      </c>
      <c r="D97" s="143">
        <v>4499</v>
      </c>
    </row>
    <row r="98" spans="1:4" ht="12.75">
      <c r="A98" s="15">
        <v>31</v>
      </c>
      <c r="B98" s="46" t="s">
        <v>842</v>
      </c>
      <c r="C98" s="118">
        <v>2021</v>
      </c>
      <c r="D98" s="143">
        <v>4499</v>
      </c>
    </row>
    <row r="99" spans="1:4" ht="12.75">
      <c r="A99" s="15">
        <v>32</v>
      </c>
      <c r="B99" s="46" t="s">
        <v>843</v>
      </c>
      <c r="C99" s="118">
        <v>2022</v>
      </c>
      <c r="D99" s="143">
        <v>22293.75</v>
      </c>
    </row>
    <row r="100" spans="1:4" ht="25.5">
      <c r="A100" s="15">
        <v>33</v>
      </c>
      <c r="B100" s="46" t="s">
        <v>844</v>
      </c>
      <c r="C100" s="118">
        <v>2022</v>
      </c>
      <c r="D100" s="143">
        <v>7995</v>
      </c>
    </row>
    <row r="101" spans="1:4" ht="12.75">
      <c r="A101" s="15">
        <v>34</v>
      </c>
      <c r="B101" s="46" t="s">
        <v>845</v>
      </c>
      <c r="C101" s="118">
        <v>2022</v>
      </c>
      <c r="D101" s="143">
        <v>999.01</v>
      </c>
    </row>
    <row r="102" spans="1:4" ht="12.75">
      <c r="A102" s="15">
        <v>35</v>
      </c>
      <c r="B102" s="46" t="s">
        <v>846</v>
      </c>
      <c r="C102" s="118">
        <v>2022</v>
      </c>
      <c r="D102" s="143">
        <v>1950</v>
      </c>
    </row>
    <row r="103" spans="1:4" ht="12.75">
      <c r="A103" s="15">
        <v>36</v>
      </c>
      <c r="B103" s="46" t="s">
        <v>847</v>
      </c>
      <c r="C103" s="118">
        <v>2022</v>
      </c>
      <c r="D103" s="143">
        <v>2198.99</v>
      </c>
    </row>
    <row r="104" spans="1:4" ht="25.5">
      <c r="A104" s="15">
        <v>37</v>
      </c>
      <c r="B104" s="46" t="s">
        <v>848</v>
      </c>
      <c r="C104" s="118">
        <v>2022</v>
      </c>
      <c r="D104" s="143">
        <v>5399</v>
      </c>
    </row>
    <row r="105" spans="1:4" ht="12.75">
      <c r="A105" s="15"/>
      <c r="B105" s="28" t="s">
        <v>0</v>
      </c>
      <c r="C105" s="15"/>
      <c r="D105" s="144">
        <f>SUM(D68:D104)</f>
        <v>184094.98</v>
      </c>
    </row>
    <row r="106" spans="1:4" ht="12.75">
      <c r="A106" s="306" t="s">
        <v>1291</v>
      </c>
      <c r="B106" s="306"/>
      <c r="C106" s="306"/>
      <c r="D106" s="306"/>
    </row>
    <row r="107" spans="1:4" ht="51">
      <c r="A107" s="15">
        <v>1</v>
      </c>
      <c r="B107" s="50" t="s">
        <v>849</v>
      </c>
      <c r="C107" s="47">
        <v>2018</v>
      </c>
      <c r="D107" s="143">
        <v>5710</v>
      </c>
    </row>
    <row r="108" spans="1:4" ht="51">
      <c r="A108" s="15">
        <v>2</v>
      </c>
      <c r="B108" s="51" t="s">
        <v>850</v>
      </c>
      <c r="C108" s="118">
        <v>2018</v>
      </c>
      <c r="D108" s="143">
        <v>1900</v>
      </c>
    </row>
    <row r="109" spans="1:4" ht="51">
      <c r="A109" s="15">
        <v>3</v>
      </c>
      <c r="B109" s="51" t="s">
        <v>851</v>
      </c>
      <c r="C109" s="118">
        <v>2018</v>
      </c>
      <c r="D109" s="143">
        <v>4340</v>
      </c>
    </row>
    <row r="110" spans="1:4" ht="76.5">
      <c r="A110" s="15">
        <v>4</v>
      </c>
      <c r="B110" s="51" t="s">
        <v>852</v>
      </c>
      <c r="C110" s="118">
        <v>2019</v>
      </c>
      <c r="D110" s="143">
        <v>29655</v>
      </c>
    </row>
    <row r="111" spans="1:4" ht="38.25">
      <c r="A111" s="15">
        <v>5</v>
      </c>
      <c r="B111" s="51" t="s">
        <v>853</v>
      </c>
      <c r="C111" s="118">
        <v>2020</v>
      </c>
      <c r="D111" s="143">
        <v>1600</v>
      </c>
    </row>
    <row r="112" spans="1:4" ht="38.25">
      <c r="A112" s="15">
        <v>6</v>
      </c>
      <c r="B112" s="51" t="s">
        <v>853</v>
      </c>
      <c r="C112" s="118">
        <v>2020</v>
      </c>
      <c r="D112" s="143">
        <v>1680</v>
      </c>
    </row>
    <row r="113" spans="1:4" ht="38.25">
      <c r="A113" s="15">
        <v>7</v>
      </c>
      <c r="B113" s="51" t="s">
        <v>854</v>
      </c>
      <c r="C113" s="118">
        <v>2020</v>
      </c>
      <c r="D113" s="143">
        <v>5210</v>
      </c>
    </row>
    <row r="114" spans="1:4" ht="25.5">
      <c r="A114" s="15">
        <v>8</v>
      </c>
      <c r="B114" s="51" t="s">
        <v>855</v>
      </c>
      <c r="C114" s="118">
        <v>2020</v>
      </c>
      <c r="D114" s="143">
        <v>4760</v>
      </c>
    </row>
    <row r="115" spans="1:4" ht="25.5">
      <c r="A115" s="15">
        <v>9</v>
      </c>
      <c r="B115" s="51" t="s">
        <v>856</v>
      </c>
      <c r="C115" s="118">
        <v>2020</v>
      </c>
      <c r="D115" s="143">
        <v>2760</v>
      </c>
    </row>
    <row r="116" spans="1:4" ht="25.5">
      <c r="A116" s="15">
        <v>10</v>
      </c>
      <c r="B116" s="51" t="s">
        <v>857</v>
      </c>
      <c r="C116" s="118">
        <v>2020</v>
      </c>
      <c r="D116" s="143">
        <v>5146</v>
      </c>
    </row>
    <row r="117" spans="1:4" ht="12.75">
      <c r="A117" s="15">
        <v>11</v>
      </c>
      <c r="B117" s="51" t="s">
        <v>858</v>
      </c>
      <c r="C117" s="118">
        <v>2020</v>
      </c>
      <c r="D117" s="143">
        <v>2500</v>
      </c>
    </row>
    <row r="118" spans="1:4" ht="25.5">
      <c r="A118" s="15">
        <v>12</v>
      </c>
      <c r="B118" s="51" t="s">
        <v>859</v>
      </c>
      <c r="C118" s="118">
        <v>2020</v>
      </c>
      <c r="D118" s="143">
        <v>1690.55</v>
      </c>
    </row>
    <row r="119" spans="1:4" ht="51">
      <c r="A119" s="15">
        <v>13</v>
      </c>
      <c r="B119" s="51" t="s">
        <v>860</v>
      </c>
      <c r="C119" s="118">
        <v>2021</v>
      </c>
      <c r="D119" s="143">
        <v>11500</v>
      </c>
    </row>
    <row r="120" spans="1:4" ht="63.75">
      <c r="A120" s="15">
        <v>14</v>
      </c>
      <c r="B120" s="51" t="s">
        <v>861</v>
      </c>
      <c r="C120" s="118">
        <v>2021</v>
      </c>
      <c r="D120" s="143">
        <v>5674</v>
      </c>
    </row>
    <row r="121" spans="1:4" ht="76.5">
      <c r="A121" s="15">
        <v>15</v>
      </c>
      <c r="B121" s="51" t="s">
        <v>862</v>
      </c>
      <c r="C121" s="118">
        <v>2021</v>
      </c>
      <c r="D121" s="143">
        <v>4074</v>
      </c>
    </row>
    <row r="122" spans="1:4" ht="89.25">
      <c r="A122" s="15">
        <v>16</v>
      </c>
      <c r="B122" s="51" t="s">
        <v>863</v>
      </c>
      <c r="C122" s="118">
        <v>2021</v>
      </c>
      <c r="D122" s="143">
        <v>3438</v>
      </c>
    </row>
    <row r="123" spans="1:4" ht="76.5">
      <c r="A123" s="15">
        <v>17</v>
      </c>
      <c r="B123" s="51" t="s">
        <v>864</v>
      </c>
      <c r="C123" s="118">
        <v>2021</v>
      </c>
      <c r="D123" s="143">
        <v>2954</v>
      </c>
    </row>
    <row r="124" spans="1:4" ht="12.75">
      <c r="A124" s="15">
        <v>18</v>
      </c>
      <c r="B124" s="51" t="s">
        <v>865</v>
      </c>
      <c r="C124" s="118">
        <v>2022</v>
      </c>
      <c r="D124" s="143">
        <v>41287.68</v>
      </c>
    </row>
    <row r="125" spans="1:4" ht="12.75">
      <c r="A125" s="15"/>
      <c r="B125" s="28" t="s">
        <v>0</v>
      </c>
      <c r="C125" s="15"/>
      <c r="D125" s="144">
        <f>SUM(D107:D124)</f>
        <v>135879.23</v>
      </c>
    </row>
    <row r="126" spans="1:4" ht="12.75">
      <c r="A126" s="29"/>
      <c r="B126" s="30"/>
      <c r="C126" s="30"/>
      <c r="D126" s="145"/>
    </row>
    <row r="127" spans="1:4" ht="12.75">
      <c r="A127" s="291" t="s">
        <v>51</v>
      </c>
      <c r="B127" s="292"/>
      <c r="C127" s="292"/>
      <c r="D127" s="309"/>
    </row>
    <row r="128" spans="1:4" ht="12.75">
      <c r="A128" s="306" t="s">
        <v>1289</v>
      </c>
      <c r="B128" s="306"/>
      <c r="C128" s="306"/>
      <c r="D128" s="306"/>
    </row>
    <row r="129" spans="1:4" ht="25.5">
      <c r="A129" s="27" t="s">
        <v>9</v>
      </c>
      <c r="B129" s="27" t="s">
        <v>10</v>
      </c>
      <c r="C129" s="27" t="s">
        <v>11</v>
      </c>
      <c r="D129" s="142" t="s">
        <v>12</v>
      </c>
    </row>
    <row r="130" spans="1:4" ht="12.75">
      <c r="A130" s="16">
        <v>1</v>
      </c>
      <c r="B130" s="64" t="s">
        <v>190</v>
      </c>
      <c r="C130" s="16">
        <v>2018</v>
      </c>
      <c r="D130" s="146">
        <v>1109</v>
      </c>
    </row>
    <row r="131" spans="1:4" ht="12.75">
      <c r="A131" s="15">
        <v>2</v>
      </c>
      <c r="B131" s="18" t="s">
        <v>191</v>
      </c>
      <c r="C131" s="15">
        <v>2019</v>
      </c>
      <c r="D131" s="147">
        <v>2599.99</v>
      </c>
    </row>
    <row r="132" spans="1:4" ht="12.75">
      <c r="A132" s="16">
        <v>3</v>
      </c>
      <c r="B132" s="64" t="s">
        <v>192</v>
      </c>
      <c r="C132" s="15">
        <v>2020</v>
      </c>
      <c r="D132" s="147">
        <v>3398.89</v>
      </c>
    </row>
    <row r="133" spans="1:4" ht="12.75">
      <c r="A133" s="15">
        <v>4</v>
      </c>
      <c r="B133" s="18" t="s">
        <v>193</v>
      </c>
      <c r="C133" s="15">
        <v>2020</v>
      </c>
      <c r="D133" s="147">
        <v>3448.98</v>
      </c>
    </row>
    <row r="134" spans="1:4" ht="12.75">
      <c r="A134" s="16">
        <v>5</v>
      </c>
      <c r="B134" s="18" t="s">
        <v>193</v>
      </c>
      <c r="C134" s="15">
        <v>2020</v>
      </c>
      <c r="D134" s="147">
        <v>3448.98</v>
      </c>
    </row>
    <row r="135" spans="1:4" ht="12.75">
      <c r="A135" s="15">
        <v>6</v>
      </c>
      <c r="B135" s="18" t="s">
        <v>194</v>
      </c>
      <c r="C135" s="15">
        <v>2021</v>
      </c>
      <c r="D135" s="147">
        <v>4428</v>
      </c>
    </row>
    <row r="136" spans="1:4" ht="12.75">
      <c r="A136" s="16">
        <v>7</v>
      </c>
      <c r="B136" s="18" t="s">
        <v>193</v>
      </c>
      <c r="C136" s="15">
        <v>2021</v>
      </c>
      <c r="D136" s="147">
        <v>3369</v>
      </c>
    </row>
    <row r="137" spans="1:4" ht="12.75">
      <c r="A137" s="15">
        <v>8</v>
      </c>
      <c r="B137" s="18" t="s">
        <v>195</v>
      </c>
      <c r="C137" s="15">
        <v>2021</v>
      </c>
      <c r="D137" s="147">
        <v>4896</v>
      </c>
    </row>
    <row r="138" spans="1:4" ht="12.75">
      <c r="A138" s="16">
        <v>9</v>
      </c>
      <c r="B138" s="18" t="s">
        <v>196</v>
      </c>
      <c r="C138" s="15">
        <v>2021</v>
      </c>
      <c r="D138" s="147">
        <v>3098.99</v>
      </c>
    </row>
    <row r="139" spans="1:4" ht="12.75">
      <c r="A139" s="15">
        <v>10</v>
      </c>
      <c r="B139" s="18" t="s">
        <v>202</v>
      </c>
      <c r="C139" s="15">
        <v>2020</v>
      </c>
      <c r="D139" s="147">
        <v>2599.99</v>
      </c>
    </row>
    <row r="140" spans="1:4" ht="12.75">
      <c r="A140" s="15"/>
      <c r="B140" s="28" t="s">
        <v>0</v>
      </c>
      <c r="C140" s="15"/>
      <c r="D140" s="144">
        <f>SUM(D130:D139)</f>
        <v>32397.819999999992</v>
      </c>
    </row>
    <row r="141" spans="1:4" ht="12" customHeight="1">
      <c r="A141" s="310" t="s">
        <v>1290</v>
      </c>
      <c r="B141" s="311"/>
      <c r="C141" s="311"/>
      <c r="D141" s="312"/>
    </row>
    <row r="142" spans="1:4" ht="12.75">
      <c r="A142" s="15">
        <v>1</v>
      </c>
      <c r="B142" s="18" t="s">
        <v>197</v>
      </c>
      <c r="C142" s="15">
        <v>2019</v>
      </c>
      <c r="D142" s="147">
        <v>1350</v>
      </c>
    </row>
    <row r="143" spans="1:4" ht="12.75">
      <c r="A143" s="15">
        <v>2</v>
      </c>
      <c r="B143" s="18" t="s">
        <v>198</v>
      </c>
      <c r="C143" s="15">
        <v>2019</v>
      </c>
      <c r="D143" s="147">
        <v>2799.99</v>
      </c>
    </row>
    <row r="144" spans="1:4" ht="12.75">
      <c r="A144" s="15">
        <v>3</v>
      </c>
      <c r="B144" s="18" t="s">
        <v>199</v>
      </c>
      <c r="C144" s="15">
        <v>2019</v>
      </c>
      <c r="D144" s="147">
        <v>9126.6</v>
      </c>
    </row>
    <row r="145" spans="1:4" ht="12.75">
      <c r="A145" s="15">
        <v>4</v>
      </c>
      <c r="B145" s="18" t="s">
        <v>200</v>
      </c>
      <c r="C145" s="15">
        <v>2020</v>
      </c>
      <c r="D145" s="147">
        <v>25192</v>
      </c>
    </row>
    <row r="146" spans="1:4" ht="12.75">
      <c r="A146" s="15">
        <v>5</v>
      </c>
      <c r="B146" s="18" t="s">
        <v>201</v>
      </c>
      <c r="C146" s="15">
        <v>2020</v>
      </c>
      <c r="D146" s="147">
        <v>1230</v>
      </c>
    </row>
    <row r="147" spans="1:4" ht="12.75">
      <c r="A147" s="15">
        <v>6</v>
      </c>
      <c r="B147" s="18" t="s">
        <v>203</v>
      </c>
      <c r="C147" s="15">
        <v>2020</v>
      </c>
      <c r="D147" s="147">
        <v>1299.99</v>
      </c>
    </row>
    <row r="148" spans="1:4" ht="12.75">
      <c r="A148" s="15">
        <v>7</v>
      </c>
      <c r="B148" s="18" t="s">
        <v>204</v>
      </c>
      <c r="C148" s="15">
        <v>2021</v>
      </c>
      <c r="D148" s="147">
        <v>2949</v>
      </c>
    </row>
    <row r="149" spans="1:4" ht="12.75">
      <c r="A149" s="15"/>
      <c r="B149" s="28" t="s">
        <v>0</v>
      </c>
      <c r="C149" s="15"/>
      <c r="D149" s="144">
        <f>SUM(D142:D148)</f>
        <v>43947.579999999994</v>
      </c>
    </row>
    <row r="150" spans="1:4" ht="12.75">
      <c r="A150" s="29"/>
      <c r="B150" s="30"/>
      <c r="C150" s="30"/>
      <c r="D150" s="145"/>
    </row>
    <row r="151" spans="1:4" ht="12.75">
      <c r="A151" s="291" t="s">
        <v>75</v>
      </c>
      <c r="B151" s="292"/>
      <c r="C151" s="292"/>
      <c r="D151" s="309"/>
    </row>
    <row r="152" spans="1:4" ht="12.75">
      <c r="A152" s="306" t="s">
        <v>1289</v>
      </c>
      <c r="B152" s="306"/>
      <c r="C152" s="306"/>
      <c r="D152" s="306"/>
    </row>
    <row r="153" spans="1:4" ht="25.5">
      <c r="A153" s="27" t="s">
        <v>9</v>
      </c>
      <c r="B153" s="27" t="s">
        <v>10</v>
      </c>
      <c r="C153" s="27" t="s">
        <v>11</v>
      </c>
      <c r="D153" s="142" t="s">
        <v>12</v>
      </c>
    </row>
    <row r="154" spans="1:4" ht="25.5">
      <c r="A154" s="16">
        <v>1</v>
      </c>
      <c r="B154" s="64" t="s">
        <v>339</v>
      </c>
      <c r="C154" s="16">
        <v>2018</v>
      </c>
      <c r="D154" s="148">
        <v>26598</v>
      </c>
    </row>
    <row r="155" spans="1:4" ht="12.75">
      <c r="A155" s="16">
        <v>2</v>
      </c>
      <c r="B155" s="64" t="s">
        <v>340</v>
      </c>
      <c r="C155" s="16">
        <v>2018</v>
      </c>
      <c r="D155" s="148">
        <v>17500</v>
      </c>
    </row>
    <row r="156" spans="1:4" ht="25.5">
      <c r="A156" s="16">
        <v>3</v>
      </c>
      <c r="B156" s="64" t="s">
        <v>341</v>
      </c>
      <c r="C156" s="16">
        <v>2018</v>
      </c>
      <c r="D156" s="148">
        <v>7920</v>
      </c>
    </row>
    <row r="157" spans="1:4" ht="12.75">
      <c r="A157" s="16">
        <v>4</v>
      </c>
      <c r="B157" s="64" t="s">
        <v>342</v>
      </c>
      <c r="C157" s="16">
        <v>2019</v>
      </c>
      <c r="D157" s="148">
        <v>349</v>
      </c>
    </row>
    <row r="158" spans="1:4" ht="12.75">
      <c r="A158" s="16">
        <v>5</v>
      </c>
      <c r="B158" s="64" t="s">
        <v>342</v>
      </c>
      <c r="C158" s="16">
        <v>2019</v>
      </c>
      <c r="D158" s="148">
        <v>349</v>
      </c>
    </row>
    <row r="159" spans="1:4" ht="12.75">
      <c r="A159" s="16">
        <v>6</v>
      </c>
      <c r="B159" s="64" t="s">
        <v>343</v>
      </c>
      <c r="C159" s="16">
        <v>2019</v>
      </c>
      <c r="D159" s="148">
        <v>429</v>
      </c>
    </row>
    <row r="160" spans="1:4" ht="12.75">
      <c r="A160" s="16">
        <v>7</v>
      </c>
      <c r="B160" s="64" t="s">
        <v>344</v>
      </c>
      <c r="C160" s="16">
        <v>2019</v>
      </c>
      <c r="D160" s="148">
        <v>249.99</v>
      </c>
    </row>
    <row r="161" spans="1:4" ht="12.75">
      <c r="A161" s="16">
        <v>8</v>
      </c>
      <c r="B161" s="64" t="s">
        <v>345</v>
      </c>
      <c r="C161" s="16">
        <v>2019</v>
      </c>
      <c r="D161" s="148">
        <v>289</v>
      </c>
    </row>
    <row r="162" spans="1:4" ht="12.75">
      <c r="A162" s="16">
        <v>9</v>
      </c>
      <c r="B162" s="64" t="s">
        <v>345</v>
      </c>
      <c r="C162" s="16">
        <v>2019</v>
      </c>
      <c r="D162" s="148">
        <v>289</v>
      </c>
    </row>
    <row r="163" spans="1:4" ht="12.75">
      <c r="A163" s="16">
        <v>10</v>
      </c>
      <c r="B163" s="64" t="s">
        <v>345</v>
      </c>
      <c r="C163" s="16">
        <v>2019</v>
      </c>
      <c r="D163" s="148">
        <v>289</v>
      </c>
    </row>
    <row r="164" spans="1:4" ht="12.75">
      <c r="A164" s="16">
        <v>11</v>
      </c>
      <c r="B164" s="64" t="s">
        <v>345</v>
      </c>
      <c r="C164" s="16">
        <v>2019</v>
      </c>
      <c r="D164" s="148">
        <v>289</v>
      </c>
    </row>
    <row r="165" spans="1:4" ht="12.75">
      <c r="A165" s="16">
        <v>12</v>
      </c>
      <c r="B165" s="64" t="s">
        <v>345</v>
      </c>
      <c r="C165" s="16">
        <v>2019</v>
      </c>
      <c r="D165" s="148">
        <v>289</v>
      </c>
    </row>
    <row r="166" spans="1:4" ht="12.75">
      <c r="A166" s="16">
        <v>13</v>
      </c>
      <c r="B166" s="64" t="s">
        <v>345</v>
      </c>
      <c r="C166" s="16">
        <v>2019</v>
      </c>
      <c r="D166" s="148">
        <v>289</v>
      </c>
    </row>
    <row r="167" spans="1:4" ht="12.75">
      <c r="A167" s="16">
        <v>14</v>
      </c>
      <c r="B167" s="64" t="s">
        <v>345</v>
      </c>
      <c r="C167" s="16">
        <v>2019</v>
      </c>
      <c r="D167" s="148">
        <v>289</v>
      </c>
    </row>
    <row r="168" spans="1:4" ht="12.75">
      <c r="A168" s="16">
        <v>15</v>
      </c>
      <c r="B168" s="64" t="s">
        <v>346</v>
      </c>
      <c r="C168" s="16">
        <v>2019</v>
      </c>
      <c r="D168" s="148">
        <v>3477</v>
      </c>
    </row>
    <row r="169" spans="1:4" ht="12.75">
      <c r="A169" s="16">
        <v>16</v>
      </c>
      <c r="B169" s="64" t="s">
        <v>347</v>
      </c>
      <c r="C169" s="16">
        <v>2019</v>
      </c>
      <c r="D169" s="148">
        <v>2889.27</v>
      </c>
    </row>
    <row r="170" spans="1:4" ht="12.75">
      <c r="A170" s="16">
        <v>17</v>
      </c>
      <c r="B170" s="64" t="s">
        <v>348</v>
      </c>
      <c r="C170" s="16">
        <v>2019</v>
      </c>
      <c r="D170" s="148">
        <v>881.73</v>
      </c>
    </row>
    <row r="171" spans="1:4" ht="12.75">
      <c r="A171" s="16">
        <v>18</v>
      </c>
      <c r="B171" s="64" t="s">
        <v>349</v>
      </c>
      <c r="C171" s="16">
        <v>2019</v>
      </c>
      <c r="D171" s="148">
        <v>4950</v>
      </c>
    </row>
    <row r="172" spans="1:4" ht="25.5">
      <c r="A172" s="16">
        <v>19</v>
      </c>
      <c r="B172" s="64" t="s">
        <v>350</v>
      </c>
      <c r="C172" s="16">
        <v>2020</v>
      </c>
      <c r="D172" s="148">
        <v>11996</v>
      </c>
    </row>
    <row r="173" spans="1:4" ht="12.75">
      <c r="A173" s="16">
        <v>20</v>
      </c>
      <c r="B173" s="64" t="s">
        <v>351</v>
      </c>
      <c r="C173" s="16">
        <v>2020</v>
      </c>
      <c r="D173" s="148">
        <v>1699</v>
      </c>
    </row>
    <row r="174" spans="1:4" ht="12.75">
      <c r="A174" s="16">
        <v>21</v>
      </c>
      <c r="B174" s="64" t="s">
        <v>352</v>
      </c>
      <c r="C174" s="16">
        <v>2020</v>
      </c>
      <c r="D174" s="148">
        <v>2000</v>
      </c>
    </row>
    <row r="175" spans="1:4" ht="12.75">
      <c r="A175" s="16">
        <v>22</v>
      </c>
      <c r="B175" s="64" t="s">
        <v>353</v>
      </c>
      <c r="C175" s="16">
        <v>2020</v>
      </c>
      <c r="D175" s="148">
        <v>16420</v>
      </c>
    </row>
    <row r="176" spans="1:4" ht="12.75">
      <c r="A176" s="16">
        <v>23</v>
      </c>
      <c r="B176" s="64" t="s">
        <v>354</v>
      </c>
      <c r="C176" s="16">
        <v>2020</v>
      </c>
      <c r="D176" s="148">
        <v>3810</v>
      </c>
    </row>
    <row r="177" spans="1:4" ht="12.75">
      <c r="A177" s="16">
        <v>24</v>
      </c>
      <c r="B177" s="64" t="s">
        <v>355</v>
      </c>
      <c r="C177" s="16">
        <v>2020</v>
      </c>
      <c r="D177" s="148">
        <v>15500</v>
      </c>
    </row>
    <row r="178" spans="1:4" ht="25.5">
      <c r="A178" s="16">
        <v>25</v>
      </c>
      <c r="B178" s="64" t="s">
        <v>356</v>
      </c>
      <c r="C178" s="16">
        <v>2020</v>
      </c>
      <c r="D178" s="148">
        <v>10104.45</v>
      </c>
    </row>
    <row r="179" spans="1:4" ht="25.5">
      <c r="A179" s="16">
        <v>26</v>
      </c>
      <c r="B179" s="64" t="s">
        <v>356</v>
      </c>
      <c r="C179" s="16">
        <v>2020</v>
      </c>
      <c r="D179" s="148">
        <v>9841</v>
      </c>
    </row>
    <row r="180" spans="1:4" ht="25.5">
      <c r="A180" s="16">
        <v>27</v>
      </c>
      <c r="B180" s="64" t="s">
        <v>358</v>
      </c>
      <c r="C180" s="16">
        <v>2020</v>
      </c>
      <c r="D180" s="148">
        <v>10100</v>
      </c>
    </row>
    <row r="181" spans="1:4" ht="25.5">
      <c r="A181" s="16">
        <v>28</v>
      </c>
      <c r="B181" s="64" t="s">
        <v>359</v>
      </c>
      <c r="C181" s="16">
        <v>2020</v>
      </c>
      <c r="D181" s="148">
        <v>25000</v>
      </c>
    </row>
    <row r="182" spans="1:4" ht="12.75">
      <c r="A182" s="16">
        <v>29</v>
      </c>
      <c r="B182" s="64" t="s">
        <v>360</v>
      </c>
      <c r="C182" s="16">
        <v>2020</v>
      </c>
      <c r="D182" s="148">
        <v>999</v>
      </c>
    </row>
    <row r="183" spans="1:4" ht="25.5">
      <c r="A183" s="16">
        <v>30</v>
      </c>
      <c r="B183" s="64" t="s">
        <v>361</v>
      </c>
      <c r="C183" s="16">
        <v>2020</v>
      </c>
      <c r="D183" s="148">
        <v>5000</v>
      </c>
    </row>
    <row r="184" spans="1:4" ht="12.75">
      <c r="A184" s="16">
        <v>31</v>
      </c>
      <c r="B184" s="64" t="s">
        <v>362</v>
      </c>
      <c r="C184" s="16">
        <v>2020</v>
      </c>
      <c r="D184" s="148">
        <v>3936</v>
      </c>
    </row>
    <row r="185" spans="1:4" ht="12.75">
      <c r="A185" s="16">
        <v>32</v>
      </c>
      <c r="B185" s="64" t="s">
        <v>363</v>
      </c>
      <c r="C185" s="16">
        <v>2020</v>
      </c>
      <c r="D185" s="148">
        <v>8191</v>
      </c>
    </row>
    <row r="186" spans="1:4" ht="12.75">
      <c r="A186" s="16">
        <v>33</v>
      </c>
      <c r="B186" s="64" t="s">
        <v>364</v>
      </c>
      <c r="C186" s="16">
        <v>2020</v>
      </c>
      <c r="D186" s="148">
        <v>100000</v>
      </c>
    </row>
    <row r="187" spans="1:4" ht="25.5">
      <c r="A187" s="16">
        <v>34</v>
      </c>
      <c r="B187" s="64" t="s">
        <v>365</v>
      </c>
      <c r="C187" s="16">
        <v>2020</v>
      </c>
      <c r="D187" s="148">
        <v>25000</v>
      </c>
    </row>
    <row r="188" spans="1:4" ht="12.75">
      <c r="A188" s="16">
        <v>35</v>
      </c>
      <c r="B188" s="64" t="s">
        <v>366</v>
      </c>
      <c r="C188" s="16">
        <v>2020</v>
      </c>
      <c r="D188" s="148">
        <v>1517.88</v>
      </c>
    </row>
    <row r="189" spans="1:4" ht="12.75">
      <c r="A189" s="16">
        <v>36</v>
      </c>
      <c r="B189" s="64" t="s">
        <v>367</v>
      </c>
      <c r="C189" s="16">
        <v>2020</v>
      </c>
      <c r="D189" s="148">
        <v>3231.46</v>
      </c>
    </row>
    <row r="190" spans="1:4" ht="12.75">
      <c r="A190" s="16">
        <v>37</v>
      </c>
      <c r="B190" s="64" t="s">
        <v>368</v>
      </c>
      <c r="C190" s="16">
        <v>2020</v>
      </c>
      <c r="D190" s="148">
        <v>2701.08</v>
      </c>
    </row>
    <row r="191" spans="1:4" ht="12.75">
      <c r="A191" s="16">
        <v>38</v>
      </c>
      <c r="B191" s="64" t="s">
        <v>369</v>
      </c>
      <c r="C191" s="16">
        <v>2020</v>
      </c>
      <c r="D191" s="148">
        <v>800</v>
      </c>
    </row>
    <row r="192" spans="1:4" ht="25.5">
      <c r="A192" s="16">
        <v>39</v>
      </c>
      <c r="B192" s="64" t="s">
        <v>370</v>
      </c>
      <c r="C192" s="16">
        <v>2020</v>
      </c>
      <c r="D192" s="148">
        <v>6834.44</v>
      </c>
    </row>
    <row r="193" spans="1:4" ht="12.75">
      <c r="A193" s="16">
        <v>40</v>
      </c>
      <c r="B193" s="64" t="s">
        <v>371</v>
      </c>
      <c r="C193" s="16">
        <v>2021</v>
      </c>
      <c r="D193" s="148">
        <v>5100</v>
      </c>
    </row>
    <row r="194" spans="1:4" ht="12.75">
      <c r="A194" s="16">
        <v>41</v>
      </c>
      <c r="B194" s="64" t="s">
        <v>372</v>
      </c>
      <c r="C194" s="16">
        <v>2021</v>
      </c>
      <c r="D194" s="148">
        <v>17189.99</v>
      </c>
    </row>
    <row r="195" spans="1:4" ht="12.75">
      <c r="A195" s="16">
        <v>42</v>
      </c>
      <c r="B195" s="64" t="s">
        <v>373</v>
      </c>
      <c r="C195" s="16">
        <v>2021</v>
      </c>
      <c r="D195" s="148">
        <v>18855.65</v>
      </c>
    </row>
    <row r="196" spans="1:4" ht="25.5">
      <c r="A196" s="16">
        <v>43</v>
      </c>
      <c r="B196" s="64" t="s">
        <v>374</v>
      </c>
      <c r="C196" s="16">
        <v>2021</v>
      </c>
      <c r="D196" s="148">
        <v>10000</v>
      </c>
    </row>
    <row r="197" spans="1:4" ht="25.5">
      <c r="A197" s="16">
        <v>44</v>
      </c>
      <c r="B197" s="64" t="s">
        <v>375</v>
      </c>
      <c r="C197" s="16">
        <v>2021</v>
      </c>
      <c r="D197" s="148">
        <v>15750</v>
      </c>
    </row>
    <row r="198" spans="1:4" ht="12.75">
      <c r="A198" s="16">
        <v>45</v>
      </c>
      <c r="B198" s="64" t="s">
        <v>376</v>
      </c>
      <c r="C198" s="16">
        <v>2021</v>
      </c>
      <c r="D198" s="148">
        <v>2100</v>
      </c>
    </row>
    <row r="199" spans="1:4" ht="12.75">
      <c r="A199" s="16">
        <v>46</v>
      </c>
      <c r="B199" s="64" t="s">
        <v>377</v>
      </c>
      <c r="C199" s="16">
        <v>2021</v>
      </c>
      <c r="D199" s="148">
        <v>990</v>
      </c>
    </row>
    <row r="200" spans="1:4" ht="25.5">
      <c r="A200" s="16">
        <v>47</v>
      </c>
      <c r="B200" s="64" t="s">
        <v>378</v>
      </c>
      <c r="C200" s="16">
        <v>2021</v>
      </c>
      <c r="D200" s="148">
        <v>16000</v>
      </c>
    </row>
    <row r="201" spans="1:4" ht="12.75">
      <c r="A201" s="16">
        <v>48</v>
      </c>
      <c r="B201" s="64" t="s">
        <v>379</v>
      </c>
      <c r="C201" s="16">
        <v>2021</v>
      </c>
      <c r="D201" s="148">
        <v>861</v>
      </c>
    </row>
    <row r="202" spans="1:4" ht="12.75">
      <c r="A202" s="16">
        <v>49</v>
      </c>
      <c r="B202" s="64" t="s">
        <v>380</v>
      </c>
      <c r="C202" s="16">
        <v>2021</v>
      </c>
      <c r="D202" s="148">
        <v>13600</v>
      </c>
    </row>
    <row r="203" spans="1:4" ht="12.75">
      <c r="A203" s="16">
        <v>50</v>
      </c>
      <c r="B203" s="64" t="s">
        <v>381</v>
      </c>
      <c r="C203" s="16">
        <v>2021</v>
      </c>
      <c r="D203" s="148">
        <v>4300</v>
      </c>
    </row>
    <row r="204" spans="1:4" ht="12.75">
      <c r="A204" s="16">
        <v>51</v>
      </c>
      <c r="B204" s="64" t="s">
        <v>382</v>
      </c>
      <c r="C204" s="16">
        <v>2021</v>
      </c>
      <c r="D204" s="148">
        <v>4797</v>
      </c>
    </row>
    <row r="205" spans="1:4" ht="12.75">
      <c r="A205" s="16">
        <v>52</v>
      </c>
      <c r="B205" s="64" t="s">
        <v>383</v>
      </c>
      <c r="C205" s="16">
        <v>2021</v>
      </c>
      <c r="D205" s="148">
        <v>2214</v>
      </c>
    </row>
    <row r="206" spans="1:4" ht="25.5">
      <c r="A206" s="16">
        <v>53</v>
      </c>
      <c r="B206" s="64" t="s">
        <v>384</v>
      </c>
      <c r="C206" s="16">
        <v>2022</v>
      </c>
      <c r="D206" s="148">
        <v>8400</v>
      </c>
    </row>
    <row r="207" spans="1:4" ht="12.75">
      <c r="A207" s="16">
        <v>54</v>
      </c>
      <c r="B207" s="64" t="s">
        <v>385</v>
      </c>
      <c r="C207" s="16">
        <v>2022</v>
      </c>
      <c r="D207" s="148">
        <v>32000</v>
      </c>
    </row>
    <row r="208" spans="1:4" ht="12.75">
      <c r="A208" s="15"/>
      <c r="B208" s="28" t="s">
        <v>0</v>
      </c>
      <c r="C208" s="15"/>
      <c r="D208" s="144">
        <f>SUM(D154:D207)</f>
        <v>484454.94000000006</v>
      </c>
    </row>
    <row r="209" spans="1:4" ht="12.75">
      <c r="A209" s="306" t="s">
        <v>1290</v>
      </c>
      <c r="B209" s="306"/>
      <c r="C209" s="306"/>
      <c r="D209" s="306"/>
    </row>
    <row r="210" spans="1:4" ht="25.5">
      <c r="A210" s="27" t="s">
        <v>9</v>
      </c>
      <c r="B210" s="27" t="s">
        <v>10</v>
      </c>
      <c r="C210" s="27" t="s">
        <v>11</v>
      </c>
      <c r="D210" s="142" t="s">
        <v>12</v>
      </c>
    </row>
    <row r="211" spans="1:4" ht="12.75">
      <c r="A211" s="15">
        <v>1</v>
      </c>
      <c r="B211" s="19" t="s">
        <v>386</v>
      </c>
      <c r="C211" s="15">
        <v>2018</v>
      </c>
      <c r="D211" s="150">
        <v>449.99</v>
      </c>
    </row>
    <row r="212" spans="1:4" ht="12.75">
      <c r="A212" s="15">
        <v>2</v>
      </c>
      <c r="B212" s="66" t="s">
        <v>387</v>
      </c>
      <c r="C212" s="35">
        <v>2018</v>
      </c>
      <c r="D212" s="151">
        <v>1699.99</v>
      </c>
    </row>
    <row r="213" spans="1:4" ht="12.75">
      <c r="A213" s="15">
        <v>3</v>
      </c>
      <c r="B213" s="66" t="s">
        <v>387</v>
      </c>
      <c r="C213" s="35">
        <v>2018</v>
      </c>
      <c r="D213" s="151">
        <v>1700</v>
      </c>
    </row>
    <row r="214" spans="1:4" ht="12.75">
      <c r="A214" s="15">
        <v>4</v>
      </c>
      <c r="B214" s="66" t="s">
        <v>388</v>
      </c>
      <c r="C214" s="35">
        <v>2018</v>
      </c>
      <c r="D214" s="151">
        <v>469.94</v>
      </c>
    </row>
    <row r="215" spans="1:4" ht="12.75">
      <c r="A215" s="15">
        <v>5</v>
      </c>
      <c r="B215" s="66" t="s">
        <v>389</v>
      </c>
      <c r="C215" s="35">
        <v>2018</v>
      </c>
      <c r="D215" s="151">
        <v>238.95</v>
      </c>
    </row>
    <row r="216" spans="1:4" ht="12.75">
      <c r="A216" s="15">
        <v>6</v>
      </c>
      <c r="B216" s="66" t="s">
        <v>390</v>
      </c>
      <c r="C216" s="35">
        <v>2018</v>
      </c>
      <c r="D216" s="151">
        <v>2000</v>
      </c>
    </row>
    <row r="217" spans="1:4" ht="12.75">
      <c r="A217" s="15">
        <v>7</v>
      </c>
      <c r="B217" s="66" t="s">
        <v>391</v>
      </c>
      <c r="C217" s="35">
        <v>2018</v>
      </c>
      <c r="D217" s="151">
        <v>599</v>
      </c>
    </row>
    <row r="218" spans="1:4" ht="12.75">
      <c r="A218" s="15">
        <v>8</v>
      </c>
      <c r="B218" s="66" t="s">
        <v>392</v>
      </c>
      <c r="C218" s="35">
        <v>2018</v>
      </c>
      <c r="D218" s="151">
        <v>1250</v>
      </c>
    </row>
    <row r="219" spans="1:4" ht="12.75">
      <c r="A219" s="15">
        <v>9</v>
      </c>
      <c r="B219" s="66" t="s">
        <v>392</v>
      </c>
      <c r="C219" s="35">
        <v>2018</v>
      </c>
      <c r="D219" s="151">
        <v>1250</v>
      </c>
    </row>
    <row r="220" spans="1:4" ht="12.75">
      <c r="A220" s="15">
        <v>10</v>
      </c>
      <c r="B220" s="66" t="s">
        <v>393</v>
      </c>
      <c r="C220" s="35">
        <v>2018</v>
      </c>
      <c r="D220" s="151">
        <v>1476</v>
      </c>
    </row>
    <row r="221" spans="1:4" ht="12.75">
      <c r="A221" s="15">
        <v>11</v>
      </c>
      <c r="B221" s="66" t="s">
        <v>394</v>
      </c>
      <c r="C221" s="35">
        <v>2019</v>
      </c>
      <c r="D221" s="151">
        <v>1659</v>
      </c>
    </row>
    <row r="222" spans="1:4" ht="12.75">
      <c r="A222" s="15">
        <v>12</v>
      </c>
      <c r="B222" s="66" t="s">
        <v>394</v>
      </c>
      <c r="C222" s="35">
        <v>2019</v>
      </c>
      <c r="D222" s="151">
        <v>1659</v>
      </c>
    </row>
    <row r="223" spans="1:4" ht="12.75">
      <c r="A223" s="15">
        <v>13</v>
      </c>
      <c r="B223" s="66" t="s">
        <v>394</v>
      </c>
      <c r="C223" s="35">
        <v>2019</v>
      </c>
      <c r="D223" s="151">
        <v>1659</v>
      </c>
    </row>
    <row r="224" spans="1:4" ht="12.75">
      <c r="A224" s="15">
        <v>14</v>
      </c>
      <c r="B224" s="66" t="s">
        <v>394</v>
      </c>
      <c r="C224" s="35">
        <v>2019</v>
      </c>
      <c r="D224" s="151">
        <v>1659</v>
      </c>
    </row>
    <row r="225" spans="1:4" ht="12.75">
      <c r="A225" s="15">
        <v>15</v>
      </c>
      <c r="B225" s="66" t="s">
        <v>394</v>
      </c>
      <c r="C225" s="35">
        <v>2019</v>
      </c>
      <c r="D225" s="151">
        <v>1659</v>
      </c>
    </row>
    <row r="226" spans="1:4" ht="12.75">
      <c r="A226" s="15">
        <v>16</v>
      </c>
      <c r="B226" s="66" t="s">
        <v>394</v>
      </c>
      <c r="C226" s="35">
        <v>2019</v>
      </c>
      <c r="D226" s="151">
        <v>1659</v>
      </c>
    </row>
    <row r="227" spans="1:4" ht="12.75">
      <c r="A227" s="15">
        <v>17</v>
      </c>
      <c r="B227" s="66" t="s">
        <v>394</v>
      </c>
      <c r="C227" s="35">
        <v>2019</v>
      </c>
      <c r="D227" s="151">
        <v>1659</v>
      </c>
    </row>
    <row r="228" spans="1:4" ht="12.75">
      <c r="A228" s="15">
        <v>18</v>
      </c>
      <c r="B228" s="66" t="s">
        <v>394</v>
      </c>
      <c r="C228" s="35">
        <v>2019</v>
      </c>
      <c r="D228" s="151">
        <v>1659</v>
      </c>
    </row>
    <row r="229" spans="1:4" ht="12.75">
      <c r="A229" s="15">
        <v>19</v>
      </c>
      <c r="B229" s="66" t="s">
        <v>394</v>
      </c>
      <c r="C229" s="35">
        <v>2019</v>
      </c>
      <c r="D229" s="151">
        <v>1659</v>
      </c>
    </row>
    <row r="230" spans="1:4" ht="12.75">
      <c r="A230" s="15">
        <v>20</v>
      </c>
      <c r="B230" s="66" t="s">
        <v>394</v>
      </c>
      <c r="C230" s="35">
        <v>2019</v>
      </c>
      <c r="D230" s="151">
        <v>1659</v>
      </c>
    </row>
    <row r="231" spans="1:4" ht="12.75">
      <c r="A231" s="15">
        <v>21</v>
      </c>
      <c r="B231" s="66" t="s">
        <v>394</v>
      </c>
      <c r="C231" s="35">
        <v>2019</v>
      </c>
      <c r="D231" s="151">
        <v>1659</v>
      </c>
    </row>
    <row r="232" spans="1:4" ht="12.75">
      <c r="A232" s="15">
        <v>22</v>
      </c>
      <c r="B232" s="66" t="s">
        <v>394</v>
      </c>
      <c r="C232" s="35">
        <v>2019</v>
      </c>
      <c r="D232" s="151">
        <v>1659</v>
      </c>
    </row>
    <row r="233" spans="1:4" ht="12.75">
      <c r="A233" s="15">
        <v>23</v>
      </c>
      <c r="B233" s="66" t="s">
        <v>394</v>
      </c>
      <c r="C233" s="35">
        <v>2019</v>
      </c>
      <c r="D233" s="151">
        <v>1659</v>
      </c>
    </row>
    <row r="234" spans="1:4" ht="12.75">
      <c r="A234" s="15">
        <v>24</v>
      </c>
      <c r="B234" s="66" t="s">
        <v>394</v>
      </c>
      <c r="C234" s="35">
        <v>2019</v>
      </c>
      <c r="D234" s="151">
        <v>1659</v>
      </c>
    </row>
    <row r="235" spans="1:4" ht="12.75">
      <c r="A235" s="15">
        <v>25</v>
      </c>
      <c r="B235" s="66" t="s">
        <v>395</v>
      </c>
      <c r="C235" s="35">
        <v>2019</v>
      </c>
      <c r="D235" s="151">
        <v>2298</v>
      </c>
    </row>
    <row r="236" spans="1:4" ht="12.75">
      <c r="A236" s="15">
        <v>26</v>
      </c>
      <c r="B236" s="66" t="s">
        <v>396</v>
      </c>
      <c r="C236" s="35">
        <v>2020</v>
      </c>
      <c r="D236" s="151">
        <v>41721.6</v>
      </c>
    </row>
    <row r="237" spans="1:4" ht="12.75">
      <c r="A237" s="15">
        <v>27</v>
      </c>
      <c r="B237" s="66" t="s">
        <v>397</v>
      </c>
      <c r="C237" s="35">
        <v>2020</v>
      </c>
      <c r="D237" s="151">
        <v>999.99</v>
      </c>
    </row>
    <row r="238" spans="1:4" ht="12.75">
      <c r="A238" s="15">
        <v>28</v>
      </c>
      <c r="B238" s="66" t="s">
        <v>398</v>
      </c>
      <c r="C238" s="35">
        <v>2020</v>
      </c>
      <c r="D238" s="151">
        <v>550</v>
      </c>
    </row>
    <row r="239" spans="1:4" ht="12.75">
      <c r="A239" s="15">
        <v>29</v>
      </c>
      <c r="B239" s="66" t="s">
        <v>399</v>
      </c>
      <c r="C239" s="35">
        <v>2020</v>
      </c>
      <c r="D239" s="151">
        <v>649</v>
      </c>
    </row>
    <row r="240" spans="1:4" ht="12.75">
      <c r="A240" s="15">
        <v>30</v>
      </c>
      <c r="B240" s="66" t="s">
        <v>400</v>
      </c>
      <c r="C240" s="35">
        <v>2020</v>
      </c>
      <c r="D240" s="151">
        <v>986</v>
      </c>
    </row>
    <row r="241" spans="1:4" ht="12.75">
      <c r="A241" s="15">
        <v>31</v>
      </c>
      <c r="B241" s="66" t="s">
        <v>401</v>
      </c>
      <c r="C241" s="35">
        <v>2020</v>
      </c>
      <c r="D241" s="151">
        <v>789.99</v>
      </c>
    </row>
    <row r="242" spans="1:4" ht="12.75">
      <c r="A242" s="15">
        <v>32</v>
      </c>
      <c r="B242" s="66" t="s">
        <v>402</v>
      </c>
      <c r="C242" s="35">
        <v>2020</v>
      </c>
      <c r="D242" s="151">
        <v>29766</v>
      </c>
    </row>
    <row r="243" spans="1:4" ht="12.75">
      <c r="A243" s="15">
        <v>33</v>
      </c>
      <c r="B243" s="66" t="s">
        <v>403</v>
      </c>
      <c r="C243" s="35">
        <v>2020</v>
      </c>
      <c r="D243" s="151">
        <v>4990.02</v>
      </c>
    </row>
    <row r="244" spans="1:4" ht="12.75">
      <c r="A244" s="15">
        <v>34</v>
      </c>
      <c r="B244" s="13" t="s">
        <v>404</v>
      </c>
      <c r="C244" s="35">
        <v>2020</v>
      </c>
      <c r="D244" s="151">
        <v>1580</v>
      </c>
    </row>
    <row r="245" spans="1:4" ht="12.75">
      <c r="A245" s="15">
        <v>35</v>
      </c>
      <c r="B245" s="18" t="s">
        <v>405</v>
      </c>
      <c r="C245" s="15">
        <v>2020</v>
      </c>
      <c r="D245" s="147">
        <v>699</v>
      </c>
    </row>
    <row r="246" spans="1:4" ht="12.75">
      <c r="A246" s="15">
        <v>36</v>
      </c>
      <c r="B246" s="18" t="s">
        <v>406</v>
      </c>
      <c r="C246" s="15">
        <v>2020</v>
      </c>
      <c r="D246" s="147">
        <v>1540</v>
      </c>
    </row>
    <row r="247" spans="1:4" ht="12.75">
      <c r="A247" s="15">
        <v>37</v>
      </c>
      <c r="B247" s="18" t="s">
        <v>407</v>
      </c>
      <c r="C247" s="15">
        <v>2020</v>
      </c>
      <c r="D247" s="147">
        <v>789.99</v>
      </c>
    </row>
    <row r="248" spans="1:4" ht="12.75">
      <c r="A248" s="15">
        <v>38</v>
      </c>
      <c r="B248" s="18" t="s">
        <v>408</v>
      </c>
      <c r="C248" s="15">
        <v>2021</v>
      </c>
      <c r="D248" s="147">
        <v>2127.9</v>
      </c>
    </row>
    <row r="249" spans="1:4" ht="12.75">
      <c r="A249" s="15">
        <v>39</v>
      </c>
      <c r="B249" s="18" t="s">
        <v>409</v>
      </c>
      <c r="C249" s="15">
        <v>2021</v>
      </c>
      <c r="D249" s="147">
        <v>4120.5</v>
      </c>
    </row>
    <row r="250" spans="1:4" ht="12.75">
      <c r="A250" s="15">
        <v>40</v>
      </c>
      <c r="B250" s="18" t="s">
        <v>410</v>
      </c>
      <c r="C250" s="15">
        <v>2021</v>
      </c>
      <c r="D250" s="147">
        <v>9200</v>
      </c>
    </row>
    <row r="251" spans="1:4" ht="12.75">
      <c r="A251" s="15">
        <v>41</v>
      </c>
      <c r="B251" s="18" t="s">
        <v>411</v>
      </c>
      <c r="C251" s="15">
        <v>2021</v>
      </c>
      <c r="D251" s="147">
        <v>4600</v>
      </c>
    </row>
    <row r="252" spans="1:4" ht="12.75">
      <c r="A252" s="15">
        <v>42</v>
      </c>
      <c r="B252" s="66" t="s">
        <v>412</v>
      </c>
      <c r="C252" s="35">
        <v>2021</v>
      </c>
      <c r="D252" s="151">
        <v>9600</v>
      </c>
    </row>
    <row r="253" spans="1:4" ht="12.75">
      <c r="A253" s="15">
        <v>43</v>
      </c>
      <c r="B253" s="66" t="s">
        <v>413</v>
      </c>
      <c r="C253" s="35">
        <v>2021</v>
      </c>
      <c r="D253" s="151">
        <v>9602.36</v>
      </c>
    </row>
    <row r="254" spans="1:4" ht="12.75">
      <c r="A254" s="15">
        <v>44</v>
      </c>
      <c r="B254" s="66" t="s">
        <v>414</v>
      </c>
      <c r="C254" s="35">
        <v>2021</v>
      </c>
      <c r="D254" s="151">
        <v>12000</v>
      </c>
    </row>
    <row r="255" spans="1:4" ht="12.75">
      <c r="A255" s="15">
        <v>45</v>
      </c>
      <c r="B255" s="66" t="s">
        <v>415</v>
      </c>
      <c r="C255" s="35">
        <v>2021</v>
      </c>
      <c r="D255" s="151">
        <v>4797</v>
      </c>
    </row>
    <row r="256" spans="1:4" ht="12.75">
      <c r="A256" s="15">
        <v>46</v>
      </c>
      <c r="B256" s="64" t="s">
        <v>416</v>
      </c>
      <c r="C256" s="16">
        <v>2021</v>
      </c>
      <c r="D256" s="148">
        <v>738</v>
      </c>
    </row>
    <row r="257" spans="1:4" ht="12.75">
      <c r="A257" s="15">
        <v>47</v>
      </c>
      <c r="B257" s="64" t="s">
        <v>417</v>
      </c>
      <c r="C257" s="16">
        <v>2021</v>
      </c>
      <c r="D257" s="148">
        <v>7380</v>
      </c>
    </row>
    <row r="258" spans="1:4" ht="12.75">
      <c r="A258" s="15">
        <v>48</v>
      </c>
      <c r="B258" s="18" t="s">
        <v>418</v>
      </c>
      <c r="C258" s="15">
        <v>2021</v>
      </c>
      <c r="D258" s="149">
        <v>12915</v>
      </c>
    </row>
    <row r="259" spans="1:4" ht="25.5">
      <c r="A259" s="15">
        <v>49</v>
      </c>
      <c r="B259" s="18" t="s">
        <v>419</v>
      </c>
      <c r="C259" s="15">
        <v>2021</v>
      </c>
      <c r="D259" s="149">
        <v>3198</v>
      </c>
    </row>
    <row r="260" spans="1:4" ht="12.75">
      <c r="A260" s="15">
        <v>50</v>
      </c>
      <c r="B260" s="18" t="s">
        <v>420</v>
      </c>
      <c r="C260" s="15">
        <v>2021</v>
      </c>
      <c r="D260" s="149">
        <v>1349.41</v>
      </c>
    </row>
    <row r="261" spans="1:4" ht="12.75">
      <c r="A261" s="15">
        <v>51</v>
      </c>
      <c r="B261" s="18" t="s">
        <v>421</v>
      </c>
      <c r="C261" s="15">
        <v>2021</v>
      </c>
      <c r="D261" s="149">
        <v>12000</v>
      </c>
    </row>
    <row r="262" spans="1:4" ht="12.75">
      <c r="A262" s="15">
        <v>52</v>
      </c>
      <c r="B262" s="18" t="s">
        <v>422</v>
      </c>
      <c r="C262" s="15">
        <v>2021</v>
      </c>
      <c r="D262" s="149">
        <v>2460</v>
      </c>
    </row>
    <row r="263" spans="1:4" ht="12.75">
      <c r="A263" s="15">
        <v>53</v>
      </c>
      <c r="B263" s="18" t="s">
        <v>423</v>
      </c>
      <c r="C263" s="15">
        <v>2021</v>
      </c>
      <c r="D263" s="149">
        <v>1741</v>
      </c>
    </row>
    <row r="264" spans="1:4" ht="25.5">
      <c r="A264" s="15">
        <v>54</v>
      </c>
      <c r="B264" s="64" t="s">
        <v>424</v>
      </c>
      <c r="C264" s="16">
        <v>2021</v>
      </c>
      <c r="D264" s="148">
        <v>2918.52</v>
      </c>
    </row>
    <row r="265" spans="1:4" ht="25.5">
      <c r="A265" s="15">
        <v>55</v>
      </c>
      <c r="B265" s="64" t="s">
        <v>425</v>
      </c>
      <c r="C265" s="16">
        <v>2022</v>
      </c>
      <c r="D265" s="148">
        <v>1799.8</v>
      </c>
    </row>
    <row r="266" spans="1:4" ht="12.75">
      <c r="A266" s="15">
        <v>56</v>
      </c>
      <c r="B266" s="64" t="s">
        <v>426</v>
      </c>
      <c r="C266" s="16">
        <v>2022</v>
      </c>
      <c r="D266" s="148">
        <v>2999.99</v>
      </c>
    </row>
    <row r="267" spans="1:4" ht="12.75">
      <c r="A267" s="15">
        <v>57</v>
      </c>
      <c r="B267" s="64" t="s">
        <v>338</v>
      </c>
      <c r="C267" s="16">
        <v>2018</v>
      </c>
      <c r="D267" s="148">
        <v>2250</v>
      </c>
    </row>
    <row r="268" spans="1:4" ht="12.75">
      <c r="A268" s="15">
        <v>58</v>
      </c>
      <c r="B268" s="64" t="s">
        <v>357</v>
      </c>
      <c r="C268" s="16">
        <v>2020</v>
      </c>
      <c r="D268" s="148">
        <v>1722</v>
      </c>
    </row>
    <row r="269" spans="1:4" ht="12.75">
      <c r="A269" s="15">
        <v>59</v>
      </c>
      <c r="B269" s="64" t="s">
        <v>1481</v>
      </c>
      <c r="C269" s="16">
        <v>2018</v>
      </c>
      <c r="D269" s="148">
        <v>2300</v>
      </c>
    </row>
    <row r="270" spans="1:4" ht="12.75">
      <c r="A270" s="15"/>
      <c r="B270" s="28" t="s">
        <v>0</v>
      </c>
      <c r="C270" s="15"/>
      <c r="D270" s="144">
        <f>SUM(D211:D269)</f>
        <v>233538.94</v>
      </c>
    </row>
    <row r="271" spans="1:4" ht="12.75">
      <c r="A271" s="306" t="s">
        <v>1291</v>
      </c>
      <c r="B271" s="306"/>
      <c r="C271" s="306"/>
      <c r="D271" s="306"/>
    </row>
    <row r="272" spans="1:4" ht="12.75">
      <c r="A272" s="15">
        <v>1</v>
      </c>
      <c r="B272" s="50" t="s">
        <v>427</v>
      </c>
      <c r="C272" s="118">
        <v>2020</v>
      </c>
      <c r="D272" s="143">
        <v>1650</v>
      </c>
    </row>
    <row r="273" spans="1:4" ht="12.75">
      <c r="A273" s="15">
        <v>2</v>
      </c>
      <c r="B273" s="50" t="s">
        <v>1482</v>
      </c>
      <c r="C273" s="118">
        <v>2020</v>
      </c>
      <c r="D273" s="143">
        <v>1300</v>
      </c>
    </row>
    <row r="274" spans="1:4" ht="12.75">
      <c r="A274" s="15"/>
      <c r="B274" s="28" t="s">
        <v>0</v>
      </c>
      <c r="C274" s="15"/>
      <c r="D274" s="144">
        <f>SUM(D272:D273)</f>
        <v>2950</v>
      </c>
    </row>
    <row r="275" spans="1:4" ht="12.75">
      <c r="A275" s="29"/>
      <c r="B275" s="30"/>
      <c r="C275" s="30"/>
      <c r="D275" s="145"/>
    </row>
    <row r="276" spans="1:4" ht="12.75">
      <c r="A276" s="291" t="s">
        <v>58</v>
      </c>
      <c r="B276" s="292"/>
      <c r="C276" s="292"/>
      <c r="D276" s="309"/>
    </row>
    <row r="277" spans="1:4" ht="12.75">
      <c r="A277" s="306" t="s">
        <v>1289</v>
      </c>
      <c r="B277" s="306"/>
      <c r="C277" s="306"/>
      <c r="D277" s="306"/>
    </row>
    <row r="278" spans="1:4" ht="25.5">
      <c r="A278" s="27" t="s">
        <v>9</v>
      </c>
      <c r="B278" s="27" t="s">
        <v>10</v>
      </c>
      <c r="C278" s="27" t="s">
        <v>11</v>
      </c>
      <c r="D278" s="142" t="s">
        <v>12</v>
      </c>
    </row>
    <row r="279" spans="1:4" ht="12.75">
      <c r="A279" s="16">
        <v>1</v>
      </c>
      <c r="B279" s="64" t="s">
        <v>1248</v>
      </c>
      <c r="C279" s="16">
        <v>2020</v>
      </c>
      <c r="D279" s="146">
        <v>3810</v>
      </c>
    </row>
    <row r="280" spans="1:4" ht="25.5">
      <c r="A280" s="16">
        <v>2</v>
      </c>
      <c r="B280" s="64" t="s">
        <v>1258</v>
      </c>
      <c r="C280" s="16">
        <v>2018</v>
      </c>
      <c r="D280" s="146">
        <v>4999.95</v>
      </c>
    </row>
    <row r="281" spans="1:4" ht="25.5">
      <c r="A281" s="16">
        <v>3</v>
      </c>
      <c r="B281" s="64" t="s">
        <v>1258</v>
      </c>
      <c r="C281" s="16">
        <v>2018</v>
      </c>
      <c r="D281" s="146">
        <v>4999.95</v>
      </c>
    </row>
    <row r="282" spans="1:4" ht="12.75">
      <c r="A282" s="16">
        <v>4</v>
      </c>
      <c r="B282" s="64" t="s">
        <v>1260</v>
      </c>
      <c r="C282" s="16">
        <v>2019</v>
      </c>
      <c r="D282" s="146">
        <v>8647</v>
      </c>
    </row>
    <row r="283" spans="1:4" ht="12.75">
      <c r="A283" s="16">
        <v>5</v>
      </c>
      <c r="B283" s="64" t="s">
        <v>1261</v>
      </c>
      <c r="C283" s="16">
        <v>2019</v>
      </c>
      <c r="D283" s="146">
        <v>8647</v>
      </c>
    </row>
    <row r="284" spans="1:4" ht="12.75">
      <c r="A284" s="16">
        <v>6</v>
      </c>
      <c r="B284" s="64" t="s">
        <v>1264</v>
      </c>
      <c r="C284" s="16">
        <v>2020</v>
      </c>
      <c r="D284" s="146">
        <v>3990</v>
      </c>
    </row>
    <row r="285" spans="1:4" ht="25.5">
      <c r="A285" s="16">
        <v>7</v>
      </c>
      <c r="B285" s="64" t="s">
        <v>1265</v>
      </c>
      <c r="C285" s="16">
        <v>2020</v>
      </c>
      <c r="D285" s="146">
        <v>4990</v>
      </c>
    </row>
    <row r="286" spans="1:4" ht="25.5">
      <c r="A286" s="16">
        <v>8</v>
      </c>
      <c r="B286" s="64" t="s">
        <v>1265</v>
      </c>
      <c r="C286" s="16">
        <v>2020</v>
      </c>
      <c r="D286" s="146">
        <v>4990</v>
      </c>
    </row>
    <row r="287" spans="1:4" ht="25.5">
      <c r="A287" s="16">
        <v>9</v>
      </c>
      <c r="B287" s="64" t="s">
        <v>1265</v>
      </c>
      <c r="C287" s="16">
        <v>2020</v>
      </c>
      <c r="D287" s="146">
        <v>4990</v>
      </c>
    </row>
    <row r="288" spans="1:4" ht="25.5">
      <c r="A288" s="16">
        <v>10</v>
      </c>
      <c r="B288" s="64" t="s">
        <v>1265</v>
      </c>
      <c r="C288" s="16">
        <v>2020</v>
      </c>
      <c r="D288" s="146">
        <v>4990</v>
      </c>
    </row>
    <row r="289" spans="1:4" ht="12.75">
      <c r="A289" s="16">
        <v>11</v>
      </c>
      <c r="B289" s="64" t="s">
        <v>1267</v>
      </c>
      <c r="C289" s="16">
        <v>2020</v>
      </c>
      <c r="D289" s="146">
        <v>3989.99</v>
      </c>
    </row>
    <row r="290" spans="1:4" ht="25.5">
      <c r="A290" s="16">
        <v>12</v>
      </c>
      <c r="B290" s="64" t="s">
        <v>1268</v>
      </c>
      <c r="C290" s="16">
        <v>2021</v>
      </c>
      <c r="D290" s="146">
        <v>5990.1</v>
      </c>
    </row>
    <row r="291" spans="1:4" ht="25.5">
      <c r="A291" s="16">
        <v>13</v>
      </c>
      <c r="B291" s="64" t="s">
        <v>1269</v>
      </c>
      <c r="C291" s="16">
        <v>2021</v>
      </c>
      <c r="D291" s="146">
        <v>6457.5</v>
      </c>
    </row>
    <row r="292" spans="1:4" ht="25.5">
      <c r="A292" s="16">
        <v>14</v>
      </c>
      <c r="B292" s="64" t="s">
        <v>1269</v>
      </c>
      <c r="C292" s="16">
        <v>2021</v>
      </c>
      <c r="D292" s="146">
        <v>6457.5</v>
      </c>
    </row>
    <row r="293" spans="1:4" ht="12.75">
      <c r="A293" s="16">
        <v>15</v>
      </c>
      <c r="B293" s="64" t="s">
        <v>1270</v>
      </c>
      <c r="C293" s="16">
        <v>2021</v>
      </c>
      <c r="D293" s="146">
        <v>2599</v>
      </c>
    </row>
    <row r="294" spans="1:4" ht="12.75">
      <c r="A294" s="16">
        <v>16</v>
      </c>
      <c r="B294" s="64" t="s">
        <v>1271</v>
      </c>
      <c r="C294" s="16">
        <v>2021</v>
      </c>
      <c r="D294" s="146">
        <v>2599</v>
      </c>
    </row>
    <row r="295" spans="1:4" ht="12.75">
      <c r="A295" s="16">
        <v>17</v>
      </c>
      <c r="B295" s="64" t="s">
        <v>1272</v>
      </c>
      <c r="C295" s="16">
        <v>2020</v>
      </c>
      <c r="D295" s="146">
        <v>2495.01</v>
      </c>
    </row>
    <row r="296" spans="1:4" ht="12.75">
      <c r="A296" s="16">
        <v>18</v>
      </c>
      <c r="B296" s="64" t="s">
        <v>1273</v>
      </c>
      <c r="C296" s="16">
        <v>2020</v>
      </c>
      <c r="D296" s="146">
        <v>2495.01</v>
      </c>
    </row>
    <row r="297" spans="1:4" ht="12.75">
      <c r="A297" s="16">
        <v>19</v>
      </c>
      <c r="B297" s="64" t="s">
        <v>1275</v>
      </c>
      <c r="C297" s="16">
        <v>2018</v>
      </c>
      <c r="D297" s="146">
        <v>4999.95</v>
      </c>
    </row>
    <row r="298" spans="1:4" ht="25.5">
      <c r="A298" s="16">
        <v>20</v>
      </c>
      <c r="B298" s="64" t="s">
        <v>1276</v>
      </c>
      <c r="C298" s="16">
        <v>2021</v>
      </c>
      <c r="D298" s="146">
        <v>5990.1</v>
      </c>
    </row>
    <row r="299" spans="1:4" ht="12.75">
      <c r="A299" s="16">
        <v>21</v>
      </c>
      <c r="B299" s="64" t="s">
        <v>1277</v>
      </c>
      <c r="C299" s="16">
        <v>2021</v>
      </c>
      <c r="D299" s="146">
        <v>6457.5</v>
      </c>
    </row>
    <row r="300" spans="1:4" ht="12.75">
      <c r="A300" s="16">
        <v>22</v>
      </c>
      <c r="B300" s="64" t="s">
        <v>1277</v>
      </c>
      <c r="C300" s="16">
        <v>2021</v>
      </c>
      <c r="D300" s="146">
        <v>6457.5</v>
      </c>
    </row>
    <row r="301" spans="1:4" ht="12.75">
      <c r="A301" s="16">
        <v>23</v>
      </c>
      <c r="B301" s="64" t="s">
        <v>1275</v>
      </c>
      <c r="C301" s="16">
        <v>2018</v>
      </c>
      <c r="D301" s="146">
        <v>4999.95</v>
      </c>
    </row>
    <row r="302" spans="1:4" ht="12.75">
      <c r="A302" s="16">
        <v>24</v>
      </c>
      <c r="B302" s="64" t="s">
        <v>1277</v>
      </c>
      <c r="C302" s="16">
        <v>2021</v>
      </c>
      <c r="D302" s="146">
        <v>6457.5</v>
      </c>
    </row>
    <row r="303" spans="1:4" ht="12.75">
      <c r="A303" s="16">
        <v>25</v>
      </c>
      <c r="B303" s="64" t="s">
        <v>1277</v>
      </c>
      <c r="C303" s="16">
        <v>2021</v>
      </c>
      <c r="D303" s="146">
        <v>6457.5</v>
      </c>
    </row>
    <row r="304" spans="1:4" ht="25.5">
      <c r="A304" s="16">
        <v>26</v>
      </c>
      <c r="B304" s="64" t="s">
        <v>1282</v>
      </c>
      <c r="C304" s="16">
        <v>2022</v>
      </c>
      <c r="D304" s="146">
        <v>9990</v>
      </c>
    </row>
    <row r="305" spans="1:4" ht="25.5">
      <c r="A305" s="16">
        <v>27</v>
      </c>
      <c r="B305" s="64" t="s">
        <v>1283</v>
      </c>
      <c r="C305" s="16">
        <v>2022</v>
      </c>
      <c r="D305" s="146">
        <v>8274.27</v>
      </c>
    </row>
    <row r="306" spans="1:4" ht="12.75">
      <c r="A306" s="15"/>
      <c r="B306" s="28" t="s">
        <v>0</v>
      </c>
      <c r="C306" s="15"/>
      <c r="D306" s="144">
        <f>SUM(D279:D305)</f>
        <v>148221.27999999997</v>
      </c>
    </row>
    <row r="307" spans="1:4" ht="12.75">
      <c r="A307" s="306" t="s">
        <v>1290</v>
      </c>
      <c r="B307" s="306"/>
      <c r="C307" s="306"/>
      <c r="D307" s="306"/>
    </row>
    <row r="308" spans="1:4" ht="25.5">
      <c r="A308" s="27" t="s">
        <v>9</v>
      </c>
      <c r="B308" s="27" t="s">
        <v>10</v>
      </c>
      <c r="C308" s="27" t="s">
        <v>11</v>
      </c>
      <c r="D308" s="142" t="s">
        <v>12</v>
      </c>
    </row>
    <row r="309" spans="1:4" ht="12.75">
      <c r="A309" s="15">
        <v>1</v>
      </c>
      <c r="B309" s="18" t="s">
        <v>1249</v>
      </c>
      <c r="C309" s="15">
        <v>2019</v>
      </c>
      <c r="D309" s="147">
        <v>3750</v>
      </c>
    </row>
    <row r="310" spans="1:4" ht="12.75">
      <c r="A310" s="15">
        <v>2</v>
      </c>
      <c r="B310" s="18" t="s">
        <v>1250</v>
      </c>
      <c r="C310" s="15">
        <v>2020</v>
      </c>
      <c r="D310" s="147">
        <v>3690</v>
      </c>
    </row>
    <row r="311" spans="1:4" ht="12.75">
      <c r="A311" s="15">
        <v>3</v>
      </c>
      <c r="B311" s="18" t="s">
        <v>1250</v>
      </c>
      <c r="C311" s="15">
        <v>2020</v>
      </c>
      <c r="D311" s="147">
        <v>3690</v>
      </c>
    </row>
    <row r="312" spans="1:4" ht="12.75">
      <c r="A312" s="15">
        <v>4</v>
      </c>
      <c r="B312" s="18" t="s">
        <v>1250</v>
      </c>
      <c r="C312" s="15">
        <v>2020</v>
      </c>
      <c r="D312" s="147">
        <v>3690</v>
      </c>
    </row>
    <row r="313" spans="1:4" ht="12.75">
      <c r="A313" s="15">
        <v>5</v>
      </c>
      <c r="B313" s="18" t="s">
        <v>1250</v>
      </c>
      <c r="C313" s="15">
        <v>2020</v>
      </c>
      <c r="D313" s="147">
        <v>3690</v>
      </c>
    </row>
    <row r="314" spans="1:4" ht="12.75">
      <c r="A314" s="15">
        <v>6</v>
      </c>
      <c r="B314" s="18" t="s">
        <v>1251</v>
      </c>
      <c r="C314" s="15">
        <v>2021</v>
      </c>
      <c r="D314" s="147">
        <v>3567</v>
      </c>
    </row>
    <row r="315" spans="1:4" ht="12.75">
      <c r="A315" s="15">
        <v>7</v>
      </c>
      <c r="B315" s="18" t="s">
        <v>1252</v>
      </c>
      <c r="C315" s="15">
        <v>2021</v>
      </c>
      <c r="D315" s="147">
        <v>3567</v>
      </c>
    </row>
    <row r="316" spans="1:4" ht="12.75">
      <c r="A316" s="15">
        <v>8</v>
      </c>
      <c r="B316" s="18" t="s">
        <v>1252</v>
      </c>
      <c r="C316" s="15">
        <v>2021</v>
      </c>
      <c r="D316" s="147">
        <v>3567</v>
      </c>
    </row>
    <row r="317" spans="1:4" ht="12.75">
      <c r="A317" s="15">
        <v>9</v>
      </c>
      <c r="B317" s="18" t="s">
        <v>1253</v>
      </c>
      <c r="C317" s="15">
        <v>2021</v>
      </c>
      <c r="D317" s="147">
        <v>3699</v>
      </c>
    </row>
    <row r="318" spans="1:4" ht="12.75">
      <c r="A318" s="15">
        <v>10</v>
      </c>
      <c r="B318" s="18" t="s">
        <v>1284</v>
      </c>
      <c r="C318" s="15">
        <v>2022</v>
      </c>
      <c r="D318" s="147">
        <v>1799</v>
      </c>
    </row>
    <row r="319" spans="1:4" ht="12.75">
      <c r="A319" s="15">
        <v>11</v>
      </c>
      <c r="B319" s="18" t="s">
        <v>1284</v>
      </c>
      <c r="C319" s="15">
        <v>2022</v>
      </c>
      <c r="D319" s="147">
        <v>1799</v>
      </c>
    </row>
    <row r="320" spans="1:4" ht="12.75">
      <c r="A320" s="15"/>
      <c r="B320" s="28" t="s">
        <v>0</v>
      </c>
      <c r="C320" s="15"/>
      <c r="D320" s="144">
        <f>SUM(D309:D319)</f>
        <v>36508</v>
      </c>
    </row>
    <row r="321" spans="1:4" ht="12.75">
      <c r="A321" s="29"/>
      <c r="B321" s="30"/>
      <c r="C321" s="30"/>
      <c r="D321" s="145"/>
    </row>
    <row r="322" spans="1:4" ht="12.75">
      <c r="A322" s="291" t="s">
        <v>76</v>
      </c>
      <c r="B322" s="292"/>
      <c r="C322" s="292"/>
      <c r="D322" s="309"/>
    </row>
    <row r="323" spans="1:4" ht="12.75">
      <c r="A323" s="306" t="s">
        <v>1289</v>
      </c>
      <c r="B323" s="306"/>
      <c r="C323" s="306"/>
      <c r="D323" s="306"/>
    </row>
    <row r="324" spans="1:4" ht="25.5">
      <c r="A324" s="27" t="s">
        <v>9</v>
      </c>
      <c r="B324" s="27" t="s">
        <v>10</v>
      </c>
      <c r="C324" s="27" t="s">
        <v>11</v>
      </c>
      <c r="D324" s="142" t="s">
        <v>12</v>
      </c>
    </row>
    <row r="325" spans="1:4" ht="12.75">
      <c r="A325" s="16">
        <v>1</v>
      </c>
      <c r="B325" s="18" t="s">
        <v>240</v>
      </c>
      <c r="C325" s="15">
        <v>2018</v>
      </c>
      <c r="D325" s="147">
        <v>3500</v>
      </c>
    </row>
    <row r="326" spans="1:4" ht="12.75">
      <c r="A326" s="16">
        <v>2</v>
      </c>
      <c r="B326" s="72" t="s">
        <v>241</v>
      </c>
      <c r="C326" s="15">
        <v>2018</v>
      </c>
      <c r="D326" s="147">
        <v>7380</v>
      </c>
    </row>
    <row r="327" spans="1:4" ht="12.75">
      <c r="A327" s="16">
        <v>3</v>
      </c>
      <c r="B327" s="18" t="s">
        <v>244</v>
      </c>
      <c r="C327" s="15">
        <v>2018</v>
      </c>
      <c r="D327" s="147">
        <v>3450</v>
      </c>
    </row>
    <row r="328" spans="1:4" ht="12.75">
      <c r="A328" s="16">
        <v>4</v>
      </c>
      <c r="B328" s="18" t="s">
        <v>245</v>
      </c>
      <c r="C328" s="15">
        <v>2018</v>
      </c>
      <c r="D328" s="147">
        <v>1454.69</v>
      </c>
    </row>
    <row r="329" spans="1:4" ht="12.75">
      <c r="A329" s="16">
        <v>5</v>
      </c>
      <c r="B329" s="18" t="s">
        <v>246</v>
      </c>
      <c r="C329" s="15">
        <v>2019</v>
      </c>
      <c r="D329" s="147">
        <v>1599</v>
      </c>
    </row>
    <row r="330" spans="1:4" ht="12.75">
      <c r="A330" s="16">
        <v>6</v>
      </c>
      <c r="B330" s="18" t="s">
        <v>247</v>
      </c>
      <c r="C330" s="15">
        <v>2019</v>
      </c>
      <c r="D330" s="147">
        <v>810</v>
      </c>
    </row>
    <row r="331" spans="1:4" ht="12.75">
      <c r="A331" s="16">
        <v>7</v>
      </c>
      <c r="B331" s="18" t="s">
        <v>249</v>
      </c>
      <c r="C331" s="15">
        <v>2020</v>
      </c>
      <c r="D331" s="147">
        <v>9000</v>
      </c>
    </row>
    <row r="332" spans="1:4" ht="12.75">
      <c r="A332" s="16">
        <v>8</v>
      </c>
      <c r="B332" s="18" t="s">
        <v>250</v>
      </c>
      <c r="C332" s="15">
        <v>2021</v>
      </c>
      <c r="D332" s="147">
        <v>80000</v>
      </c>
    </row>
    <row r="333" spans="1:4" ht="12.75">
      <c r="A333" s="16">
        <v>9</v>
      </c>
      <c r="B333" s="18" t="s">
        <v>251</v>
      </c>
      <c r="C333" s="15">
        <v>2021</v>
      </c>
      <c r="D333" s="147">
        <v>6000</v>
      </c>
    </row>
    <row r="334" spans="1:4" ht="12.75">
      <c r="A334" s="16">
        <v>10</v>
      </c>
      <c r="B334" s="18" t="s">
        <v>252</v>
      </c>
      <c r="C334" s="15">
        <v>2021</v>
      </c>
      <c r="D334" s="147">
        <v>500</v>
      </c>
    </row>
    <row r="335" spans="1:4" ht="12.75">
      <c r="A335" s="16">
        <v>11</v>
      </c>
      <c r="B335" s="18" t="s">
        <v>253</v>
      </c>
      <c r="C335" s="15">
        <v>2021</v>
      </c>
      <c r="D335" s="147">
        <v>1570</v>
      </c>
    </row>
    <row r="336" spans="1:4" ht="12.75">
      <c r="A336" s="16">
        <v>12</v>
      </c>
      <c r="B336" s="18" t="s">
        <v>254</v>
      </c>
      <c r="C336" s="15">
        <v>2022</v>
      </c>
      <c r="D336" s="147">
        <v>15522.6</v>
      </c>
    </row>
    <row r="337" spans="1:4" ht="12.75">
      <c r="A337" s="16">
        <v>13</v>
      </c>
      <c r="B337" s="18" t="s">
        <v>255</v>
      </c>
      <c r="C337" s="15">
        <v>2022</v>
      </c>
      <c r="D337" s="147">
        <v>4305</v>
      </c>
    </row>
    <row r="338" spans="1:4" ht="12.75">
      <c r="A338" s="16">
        <v>14</v>
      </c>
      <c r="B338" s="18" t="s">
        <v>256</v>
      </c>
      <c r="C338" s="15">
        <v>2022</v>
      </c>
      <c r="D338" s="147">
        <v>920</v>
      </c>
    </row>
    <row r="339" spans="1:4" ht="12.75">
      <c r="A339" s="16">
        <v>15</v>
      </c>
      <c r="B339" s="18" t="s">
        <v>257</v>
      </c>
      <c r="C339" s="15">
        <v>2022</v>
      </c>
      <c r="D339" s="147">
        <v>8750</v>
      </c>
    </row>
    <row r="340" spans="1:4" ht="12.75">
      <c r="A340" s="16">
        <v>16</v>
      </c>
      <c r="B340" s="18" t="s">
        <v>257</v>
      </c>
      <c r="C340" s="15">
        <v>2022</v>
      </c>
      <c r="D340" s="147">
        <v>8600</v>
      </c>
    </row>
    <row r="341" spans="1:4" ht="12.75">
      <c r="A341" s="16">
        <v>17</v>
      </c>
      <c r="B341" s="18" t="s">
        <v>258</v>
      </c>
      <c r="C341" s="15">
        <v>2022</v>
      </c>
      <c r="D341" s="147">
        <v>3000</v>
      </c>
    </row>
    <row r="342" spans="1:4" ht="12.75">
      <c r="A342" s="16">
        <v>18</v>
      </c>
      <c r="B342" s="18" t="s">
        <v>259</v>
      </c>
      <c r="C342" s="15">
        <v>2022</v>
      </c>
      <c r="D342" s="147">
        <v>9288</v>
      </c>
    </row>
    <row r="343" spans="1:4" ht="12.75">
      <c r="A343" s="16">
        <v>19</v>
      </c>
      <c r="B343" s="18" t="s">
        <v>260</v>
      </c>
      <c r="C343" s="15">
        <v>2018</v>
      </c>
      <c r="D343" s="147">
        <v>10499.28</v>
      </c>
    </row>
    <row r="344" spans="1:4" ht="12.75">
      <c r="A344" s="16">
        <v>20</v>
      </c>
      <c r="B344" s="18" t="s">
        <v>261</v>
      </c>
      <c r="C344" s="15">
        <v>2018</v>
      </c>
      <c r="D344" s="147">
        <v>500</v>
      </c>
    </row>
    <row r="345" spans="1:4" ht="12.75">
      <c r="A345" s="16">
        <v>21</v>
      </c>
      <c r="B345" s="18" t="s">
        <v>263</v>
      </c>
      <c r="C345" s="15">
        <v>2018</v>
      </c>
      <c r="D345" s="147">
        <v>490.8</v>
      </c>
    </row>
    <row r="346" spans="1:4" ht="12.75">
      <c r="A346" s="16">
        <v>22</v>
      </c>
      <c r="B346" s="18" t="s">
        <v>264</v>
      </c>
      <c r="C346" s="15">
        <v>2018</v>
      </c>
      <c r="D346" s="147">
        <v>379.99</v>
      </c>
    </row>
    <row r="347" spans="1:4" ht="12.75">
      <c r="A347" s="16">
        <v>23</v>
      </c>
      <c r="B347" s="18" t="s">
        <v>265</v>
      </c>
      <c r="C347" s="15">
        <v>2018</v>
      </c>
      <c r="D347" s="147">
        <v>750</v>
      </c>
    </row>
    <row r="348" spans="1:4" ht="12.75">
      <c r="A348" s="16">
        <v>24</v>
      </c>
      <c r="B348" s="18" t="s">
        <v>261</v>
      </c>
      <c r="C348" s="15">
        <v>2018</v>
      </c>
      <c r="D348" s="147">
        <v>690</v>
      </c>
    </row>
    <row r="349" spans="1:4" ht="12.75">
      <c r="A349" s="16">
        <v>25</v>
      </c>
      <c r="B349" s="18" t="s">
        <v>270</v>
      </c>
      <c r="C349" s="15">
        <v>2019</v>
      </c>
      <c r="D349" s="147">
        <v>1168.77</v>
      </c>
    </row>
    <row r="350" spans="1:4" ht="12.75">
      <c r="A350" s="16">
        <v>26</v>
      </c>
      <c r="B350" s="18" t="s">
        <v>271</v>
      </c>
      <c r="C350" s="15">
        <v>2019</v>
      </c>
      <c r="D350" s="147">
        <v>1400.04</v>
      </c>
    </row>
    <row r="351" spans="1:4" ht="12.75">
      <c r="A351" s="16">
        <v>27</v>
      </c>
      <c r="B351" s="18" t="s">
        <v>261</v>
      </c>
      <c r="C351" s="15">
        <v>2020</v>
      </c>
      <c r="D351" s="147">
        <v>810</v>
      </c>
    </row>
    <row r="352" spans="1:4" ht="12.75">
      <c r="A352" s="16">
        <v>28</v>
      </c>
      <c r="B352" s="18" t="s">
        <v>275</v>
      </c>
      <c r="C352" s="15">
        <v>2020</v>
      </c>
      <c r="D352" s="147">
        <v>330</v>
      </c>
    </row>
    <row r="353" spans="1:4" ht="12.75">
      <c r="A353" s="16">
        <v>29</v>
      </c>
      <c r="B353" s="18" t="s">
        <v>263</v>
      </c>
      <c r="C353" s="15">
        <v>2020</v>
      </c>
      <c r="D353" s="147">
        <v>1820.4</v>
      </c>
    </row>
    <row r="354" spans="1:4" ht="12.75">
      <c r="A354" s="16">
        <v>30</v>
      </c>
      <c r="B354" s="18" t="s">
        <v>281</v>
      </c>
      <c r="C354" s="15">
        <v>2020</v>
      </c>
      <c r="D354" s="147">
        <v>7800</v>
      </c>
    </row>
    <row r="355" spans="1:4" ht="12.75">
      <c r="A355" s="16">
        <v>31</v>
      </c>
      <c r="B355" s="18" t="s">
        <v>283</v>
      </c>
      <c r="C355" s="15">
        <v>2020</v>
      </c>
      <c r="D355" s="147">
        <v>2798</v>
      </c>
    </row>
    <row r="356" spans="1:4" ht="12.75">
      <c r="A356" s="16">
        <v>32</v>
      </c>
      <c r="B356" s="18" t="s">
        <v>286</v>
      </c>
      <c r="C356" s="15">
        <v>2021</v>
      </c>
      <c r="D356" s="147">
        <v>2500</v>
      </c>
    </row>
    <row r="357" spans="1:4" ht="12.75">
      <c r="A357" s="16">
        <v>33</v>
      </c>
      <c r="B357" s="18" t="s">
        <v>290</v>
      </c>
      <c r="C357" s="15">
        <v>2021</v>
      </c>
      <c r="D357" s="147">
        <v>999</v>
      </c>
    </row>
    <row r="358" spans="1:4" ht="12.75">
      <c r="A358" s="16">
        <v>34</v>
      </c>
      <c r="B358" s="18" t="s">
        <v>292</v>
      </c>
      <c r="C358" s="15">
        <v>2021</v>
      </c>
      <c r="D358" s="147">
        <v>2500</v>
      </c>
    </row>
    <row r="359" spans="1:4" ht="12.75">
      <c r="A359" s="15"/>
      <c r="B359" s="28" t="s">
        <v>0</v>
      </c>
      <c r="C359" s="15"/>
      <c r="D359" s="144">
        <f>SUM(D325:D358)</f>
        <v>201085.56999999998</v>
      </c>
    </row>
    <row r="360" spans="1:4" ht="12.75">
      <c r="A360" s="306" t="s">
        <v>1290</v>
      </c>
      <c r="B360" s="306"/>
      <c r="C360" s="306"/>
      <c r="D360" s="306"/>
    </row>
    <row r="361" spans="1:4" ht="25.5">
      <c r="A361" s="27" t="s">
        <v>9</v>
      </c>
      <c r="B361" s="27" t="s">
        <v>10</v>
      </c>
      <c r="C361" s="27" t="s">
        <v>11</v>
      </c>
      <c r="D361" s="142" t="s">
        <v>12</v>
      </c>
    </row>
    <row r="362" spans="1:4" ht="12.75">
      <c r="A362" s="15">
        <v>1</v>
      </c>
      <c r="B362" s="18" t="s">
        <v>262</v>
      </c>
      <c r="C362" s="15">
        <v>2018</v>
      </c>
      <c r="D362" s="147">
        <v>764</v>
      </c>
    </row>
    <row r="363" spans="1:4" ht="12.75">
      <c r="A363" s="15">
        <v>2</v>
      </c>
      <c r="B363" s="18" t="s">
        <v>266</v>
      </c>
      <c r="C363" s="15">
        <v>2018</v>
      </c>
      <c r="D363" s="147">
        <v>2200</v>
      </c>
    </row>
    <row r="364" spans="1:4" ht="12.75">
      <c r="A364" s="15">
        <v>3</v>
      </c>
      <c r="B364" s="18" t="s">
        <v>267</v>
      </c>
      <c r="C364" s="15">
        <v>2018</v>
      </c>
      <c r="D364" s="147">
        <v>500</v>
      </c>
    </row>
    <row r="365" spans="1:4" ht="12.75">
      <c r="A365" s="15">
        <v>4</v>
      </c>
      <c r="B365" s="18" t="s">
        <v>268</v>
      </c>
      <c r="C365" s="15">
        <v>2018</v>
      </c>
      <c r="D365" s="147">
        <v>3599.58</v>
      </c>
    </row>
    <row r="366" spans="1:4" ht="12.75">
      <c r="A366" s="15">
        <v>5</v>
      </c>
      <c r="B366" s="18" t="s">
        <v>269</v>
      </c>
      <c r="C366" s="15">
        <v>2018</v>
      </c>
      <c r="D366" s="147">
        <v>1510</v>
      </c>
    </row>
    <row r="367" spans="1:4" ht="12.75">
      <c r="A367" s="15">
        <v>6</v>
      </c>
      <c r="B367" s="18" t="s">
        <v>272</v>
      </c>
      <c r="C367" s="15">
        <v>2019</v>
      </c>
      <c r="D367" s="147">
        <v>2524.88</v>
      </c>
    </row>
    <row r="368" spans="1:4" ht="12.75">
      <c r="A368" s="15">
        <v>7</v>
      </c>
      <c r="B368" s="18" t="s">
        <v>273</v>
      </c>
      <c r="C368" s="15">
        <v>2019</v>
      </c>
      <c r="D368" s="147">
        <v>200</v>
      </c>
    </row>
    <row r="369" spans="1:4" ht="12.75">
      <c r="A369" s="15">
        <v>8</v>
      </c>
      <c r="B369" s="18" t="s">
        <v>274</v>
      </c>
      <c r="C369" s="15">
        <v>2020</v>
      </c>
      <c r="D369" s="147">
        <v>249</v>
      </c>
    </row>
    <row r="370" spans="1:4" ht="12.75">
      <c r="A370" s="15">
        <v>9</v>
      </c>
      <c r="B370" s="18" t="s">
        <v>276</v>
      </c>
      <c r="C370" s="15">
        <v>2020</v>
      </c>
      <c r="D370" s="147">
        <v>840</v>
      </c>
    </row>
    <row r="371" spans="1:4" ht="12.75">
      <c r="A371" s="15">
        <v>10</v>
      </c>
      <c r="B371" s="18" t="s">
        <v>277</v>
      </c>
      <c r="C371" s="15">
        <v>2020</v>
      </c>
      <c r="D371" s="147">
        <v>20860.8</v>
      </c>
    </row>
    <row r="372" spans="1:4" ht="12.75">
      <c r="A372" s="15">
        <v>11</v>
      </c>
      <c r="B372" s="18" t="s">
        <v>278</v>
      </c>
      <c r="C372" s="15">
        <v>2020</v>
      </c>
      <c r="D372" s="147">
        <v>28782</v>
      </c>
    </row>
    <row r="373" spans="1:4" ht="12.75">
      <c r="A373" s="15">
        <v>12</v>
      </c>
      <c r="B373" s="18" t="s">
        <v>279</v>
      </c>
      <c r="C373" s="15">
        <v>2020</v>
      </c>
      <c r="D373" s="147">
        <v>980</v>
      </c>
    </row>
    <row r="374" spans="1:4" ht="12.75">
      <c r="A374" s="15">
        <v>13</v>
      </c>
      <c r="B374" s="18" t="s">
        <v>266</v>
      </c>
      <c r="C374" s="15">
        <v>2020</v>
      </c>
      <c r="D374" s="147">
        <v>2500</v>
      </c>
    </row>
    <row r="375" spans="1:4" ht="12.75">
      <c r="A375" s="15">
        <v>14</v>
      </c>
      <c r="B375" s="18" t="s">
        <v>280</v>
      </c>
      <c r="C375" s="15">
        <v>2020</v>
      </c>
      <c r="D375" s="147">
        <v>2000</v>
      </c>
    </row>
    <row r="376" spans="1:4" ht="12.75">
      <c r="A376" s="15">
        <v>15</v>
      </c>
      <c r="B376" s="18" t="s">
        <v>282</v>
      </c>
      <c r="C376" s="15">
        <v>2020</v>
      </c>
      <c r="D376" s="147">
        <v>1499.99</v>
      </c>
    </row>
    <row r="377" spans="1:4" ht="12.75">
      <c r="A377" s="15">
        <v>16</v>
      </c>
      <c r="B377" s="18" t="s">
        <v>284</v>
      </c>
      <c r="C377" s="15">
        <v>2020</v>
      </c>
      <c r="D377" s="147">
        <v>1600</v>
      </c>
    </row>
    <row r="378" spans="1:4" ht="12.75">
      <c r="A378" s="15">
        <v>17</v>
      </c>
      <c r="B378" s="18" t="s">
        <v>285</v>
      </c>
      <c r="C378" s="15">
        <v>2020</v>
      </c>
      <c r="D378" s="147">
        <v>449</v>
      </c>
    </row>
    <row r="379" spans="1:4" ht="12.75">
      <c r="A379" s="15">
        <v>18</v>
      </c>
      <c r="B379" s="18" t="s">
        <v>287</v>
      </c>
      <c r="C379" s="15">
        <v>2021</v>
      </c>
      <c r="D379" s="147">
        <v>910.2</v>
      </c>
    </row>
    <row r="380" spans="1:4" ht="12.75">
      <c r="A380" s="15">
        <v>19</v>
      </c>
      <c r="B380" s="18" t="s">
        <v>288</v>
      </c>
      <c r="C380" s="15">
        <v>2021</v>
      </c>
      <c r="D380" s="147">
        <v>2184.48</v>
      </c>
    </row>
    <row r="381" spans="1:4" ht="12.75">
      <c r="A381" s="15">
        <v>20</v>
      </c>
      <c r="B381" s="18" t="s">
        <v>289</v>
      </c>
      <c r="C381" s="15">
        <v>2021</v>
      </c>
      <c r="D381" s="147">
        <v>3251.19</v>
      </c>
    </row>
    <row r="382" spans="1:4" ht="25.5">
      <c r="A382" s="15">
        <v>21</v>
      </c>
      <c r="B382" s="18" t="s">
        <v>291</v>
      </c>
      <c r="C382" s="15">
        <v>2021</v>
      </c>
      <c r="D382" s="147">
        <v>699</v>
      </c>
    </row>
    <row r="383" spans="1:4" ht="12.75">
      <c r="A383" s="15">
        <v>22</v>
      </c>
      <c r="B383" s="18" t="s">
        <v>293</v>
      </c>
      <c r="C383" s="15">
        <v>2021</v>
      </c>
      <c r="D383" s="147">
        <v>3459.72</v>
      </c>
    </row>
    <row r="384" spans="1:4" ht="12.75">
      <c r="A384" s="15">
        <v>23</v>
      </c>
      <c r="B384" s="18" t="s">
        <v>294</v>
      </c>
      <c r="C384" s="15">
        <v>2021</v>
      </c>
      <c r="D384" s="147">
        <v>1199</v>
      </c>
    </row>
    <row r="385" spans="1:4" ht="12.75">
      <c r="A385" s="15">
        <v>24</v>
      </c>
      <c r="B385" s="18" t="s">
        <v>295</v>
      </c>
      <c r="C385" s="15">
        <v>2021</v>
      </c>
      <c r="D385" s="147">
        <v>837.63</v>
      </c>
    </row>
    <row r="386" spans="1:4" ht="12.75">
      <c r="A386" s="15">
        <v>25</v>
      </c>
      <c r="B386" s="18" t="s">
        <v>296</v>
      </c>
      <c r="C386" s="15">
        <v>2021</v>
      </c>
      <c r="D386" s="147">
        <v>28784.95</v>
      </c>
    </row>
    <row r="387" spans="1:4" ht="12.75">
      <c r="A387" s="15">
        <v>26</v>
      </c>
      <c r="B387" s="18" t="s">
        <v>297</v>
      </c>
      <c r="C387" s="15">
        <v>2021</v>
      </c>
      <c r="D387" s="147">
        <v>2999.97</v>
      </c>
    </row>
    <row r="388" spans="1:4" ht="12.75">
      <c r="A388" s="15">
        <v>27</v>
      </c>
      <c r="B388" s="18" t="s">
        <v>298</v>
      </c>
      <c r="C388" s="15">
        <v>2021</v>
      </c>
      <c r="D388" s="147">
        <v>3279.18</v>
      </c>
    </row>
    <row r="389" spans="1:4" ht="12.75">
      <c r="A389" s="15">
        <v>28</v>
      </c>
      <c r="B389" s="18" t="s">
        <v>299</v>
      </c>
      <c r="C389" s="15">
        <v>2021</v>
      </c>
      <c r="D389" s="147">
        <v>2500</v>
      </c>
    </row>
    <row r="390" spans="1:4" ht="12.75">
      <c r="A390" s="15">
        <v>29</v>
      </c>
      <c r="B390" s="18" t="s">
        <v>300</v>
      </c>
      <c r="C390" s="15">
        <v>2021</v>
      </c>
      <c r="D390" s="147">
        <v>15000</v>
      </c>
    </row>
    <row r="391" spans="1:4" ht="12.75">
      <c r="A391" s="15">
        <v>30</v>
      </c>
      <c r="B391" s="18" t="s">
        <v>301</v>
      </c>
      <c r="C391" s="15">
        <v>2021</v>
      </c>
      <c r="D391" s="147">
        <v>7500</v>
      </c>
    </row>
    <row r="392" spans="1:4" ht="12.75">
      <c r="A392" s="15">
        <v>31</v>
      </c>
      <c r="B392" s="18" t="s">
        <v>302</v>
      </c>
      <c r="C392" s="15">
        <v>2021</v>
      </c>
      <c r="D392" s="147">
        <v>5499</v>
      </c>
    </row>
    <row r="393" spans="1:4" ht="12.75">
      <c r="A393" s="15">
        <v>32</v>
      </c>
      <c r="B393" s="18" t="s">
        <v>303</v>
      </c>
      <c r="C393" s="15">
        <v>2021</v>
      </c>
      <c r="D393" s="147">
        <v>2550</v>
      </c>
    </row>
    <row r="394" spans="1:4" ht="12.75">
      <c r="A394" s="15">
        <v>33</v>
      </c>
      <c r="B394" s="18" t="s">
        <v>304</v>
      </c>
      <c r="C394" s="15">
        <v>2021</v>
      </c>
      <c r="D394" s="147">
        <v>6600</v>
      </c>
    </row>
    <row r="395" spans="1:4" ht="12.75">
      <c r="A395" s="15">
        <v>34</v>
      </c>
      <c r="B395" s="18" t="s">
        <v>305</v>
      </c>
      <c r="C395" s="15">
        <v>2021</v>
      </c>
      <c r="D395" s="147">
        <v>5600</v>
      </c>
    </row>
    <row r="396" spans="1:4" ht="12.75">
      <c r="A396" s="15">
        <v>35</v>
      </c>
      <c r="B396" s="18" t="s">
        <v>306</v>
      </c>
      <c r="C396" s="15">
        <v>2021</v>
      </c>
      <c r="D396" s="147">
        <v>5200</v>
      </c>
    </row>
    <row r="397" spans="1:4" ht="12.75">
      <c r="A397" s="15">
        <v>36</v>
      </c>
      <c r="B397" s="18" t="s">
        <v>307</v>
      </c>
      <c r="C397" s="15">
        <v>2021</v>
      </c>
      <c r="D397" s="147">
        <v>975</v>
      </c>
    </row>
    <row r="398" spans="1:4" ht="12.75">
      <c r="A398" s="15">
        <v>37</v>
      </c>
      <c r="B398" s="32" t="s">
        <v>308</v>
      </c>
      <c r="C398" s="73">
        <v>2021</v>
      </c>
      <c r="D398" s="152">
        <v>629</v>
      </c>
    </row>
    <row r="399" spans="1:4" ht="12.75">
      <c r="A399" s="15">
        <v>38</v>
      </c>
      <c r="B399" s="32" t="s">
        <v>309</v>
      </c>
      <c r="C399" s="73">
        <v>2021</v>
      </c>
      <c r="D399" s="152">
        <v>549.99</v>
      </c>
    </row>
    <row r="400" spans="1:4" ht="12.75">
      <c r="A400" s="15">
        <v>39</v>
      </c>
      <c r="B400" s="32" t="s">
        <v>310</v>
      </c>
      <c r="C400" s="73">
        <v>2022</v>
      </c>
      <c r="D400" s="152">
        <v>1080</v>
      </c>
    </row>
    <row r="401" spans="1:4" ht="12.75">
      <c r="A401" s="15">
        <v>40</v>
      </c>
      <c r="B401" s="32" t="s">
        <v>311</v>
      </c>
      <c r="C401" s="73">
        <v>2022</v>
      </c>
      <c r="D401" s="152">
        <v>850</v>
      </c>
    </row>
    <row r="402" spans="1:4" ht="12.75">
      <c r="A402" s="15">
        <v>41</v>
      </c>
      <c r="B402" s="18" t="s">
        <v>312</v>
      </c>
      <c r="C402" s="15">
        <v>2022</v>
      </c>
      <c r="D402" s="147">
        <v>3120</v>
      </c>
    </row>
    <row r="403" spans="1:4" ht="12.75">
      <c r="A403" s="15">
        <v>42</v>
      </c>
      <c r="B403" s="18" t="s">
        <v>242</v>
      </c>
      <c r="C403" s="15">
        <v>2018</v>
      </c>
      <c r="D403" s="147">
        <v>10120</v>
      </c>
    </row>
    <row r="404" spans="1:4" ht="12.75">
      <c r="A404" s="15">
        <v>43</v>
      </c>
      <c r="B404" s="18" t="s">
        <v>243</v>
      </c>
      <c r="C404" s="15">
        <v>2018</v>
      </c>
      <c r="D404" s="147">
        <v>1990.01</v>
      </c>
    </row>
    <row r="405" spans="1:4" ht="12.75">
      <c r="A405" s="15">
        <v>44</v>
      </c>
      <c r="B405" s="18" t="s">
        <v>243</v>
      </c>
      <c r="C405" s="15">
        <v>2019</v>
      </c>
      <c r="D405" s="147">
        <v>2400</v>
      </c>
    </row>
    <row r="406" spans="1:4" ht="12.75">
      <c r="A406" s="15">
        <v>45</v>
      </c>
      <c r="B406" s="18" t="s">
        <v>248</v>
      </c>
      <c r="C406" s="15">
        <v>2020</v>
      </c>
      <c r="D406" s="147">
        <v>8651.99</v>
      </c>
    </row>
    <row r="407" spans="1:4" ht="12.75">
      <c r="A407" s="15"/>
      <c r="B407" s="28" t="s">
        <v>0</v>
      </c>
      <c r="C407" s="35"/>
      <c r="D407" s="153">
        <f>SUM(D362:D406)</f>
        <v>199479.56</v>
      </c>
    </row>
    <row r="408" spans="1:4" ht="12.75">
      <c r="A408" s="29"/>
      <c r="B408" s="30"/>
      <c r="C408" s="30"/>
      <c r="D408" s="145"/>
    </row>
    <row r="409" spans="1:4" ht="12.75">
      <c r="A409" s="291" t="s">
        <v>54</v>
      </c>
      <c r="B409" s="292"/>
      <c r="C409" s="292"/>
      <c r="D409" s="309"/>
    </row>
    <row r="410" spans="1:4" ht="12.75">
      <c r="A410" s="306" t="s">
        <v>1289</v>
      </c>
      <c r="B410" s="306"/>
      <c r="C410" s="306"/>
      <c r="D410" s="306"/>
    </row>
    <row r="411" spans="1:4" ht="25.5">
      <c r="A411" s="27" t="s">
        <v>9</v>
      </c>
      <c r="B411" s="27" t="s">
        <v>10</v>
      </c>
      <c r="C411" s="31" t="s">
        <v>11</v>
      </c>
      <c r="D411" s="142" t="s">
        <v>12</v>
      </c>
    </row>
    <row r="412" spans="1:4" ht="12.75">
      <c r="A412" s="16">
        <v>1</v>
      </c>
      <c r="B412" s="18" t="s">
        <v>442</v>
      </c>
      <c r="C412" s="15">
        <v>2018</v>
      </c>
      <c r="D412" s="147">
        <v>6870</v>
      </c>
    </row>
    <row r="413" spans="1:4" ht="12.75">
      <c r="A413" s="16">
        <v>2</v>
      </c>
      <c r="B413" s="18" t="s">
        <v>443</v>
      </c>
      <c r="C413" s="15">
        <v>2018</v>
      </c>
      <c r="D413" s="147">
        <v>5633.4</v>
      </c>
    </row>
    <row r="414" spans="1:4" ht="12.75">
      <c r="A414" s="16">
        <v>3</v>
      </c>
      <c r="B414" s="18" t="s">
        <v>444</v>
      </c>
      <c r="C414" s="15">
        <v>2018</v>
      </c>
      <c r="D414" s="147">
        <v>700</v>
      </c>
    </row>
    <row r="415" spans="1:4" ht="12.75">
      <c r="A415" s="16">
        <v>4</v>
      </c>
      <c r="B415" s="18" t="s">
        <v>445</v>
      </c>
      <c r="C415" s="15">
        <v>2018</v>
      </c>
      <c r="D415" s="147">
        <v>1230</v>
      </c>
    </row>
    <row r="416" spans="1:4" ht="12.75">
      <c r="A416" s="16">
        <v>5</v>
      </c>
      <c r="B416" s="18" t="s">
        <v>445</v>
      </c>
      <c r="C416" s="15">
        <v>2019</v>
      </c>
      <c r="D416" s="147">
        <v>914</v>
      </c>
    </row>
    <row r="417" spans="1:4" ht="12.75">
      <c r="A417" s="16">
        <v>6</v>
      </c>
      <c r="B417" s="18" t="s">
        <v>447</v>
      </c>
      <c r="C417" s="15">
        <v>2020</v>
      </c>
      <c r="D417" s="147">
        <v>5609</v>
      </c>
    </row>
    <row r="418" spans="1:4" ht="12.75">
      <c r="A418" s="16">
        <v>7</v>
      </c>
      <c r="B418" s="18" t="s">
        <v>448</v>
      </c>
      <c r="C418" s="15">
        <v>2020</v>
      </c>
      <c r="D418" s="147">
        <v>9499.9</v>
      </c>
    </row>
    <row r="419" spans="1:4" ht="12.75">
      <c r="A419" s="16">
        <v>8</v>
      </c>
      <c r="B419" s="18" t="s">
        <v>449</v>
      </c>
      <c r="C419" s="15">
        <v>2020</v>
      </c>
      <c r="D419" s="147">
        <v>7500</v>
      </c>
    </row>
    <row r="420" spans="1:4" ht="12.75">
      <c r="A420" s="16">
        <v>9</v>
      </c>
      <c r="B420" s="18" t="s">
        <v>450</v>
      </c>
      <c r="C420" s="15">
        <v>2020</v>
      </c>
      <c r="D420" s="147">
        <v>9000</v>
      </c>
    </row>
    <row r="421" spans="1:4" ht="12.75">
      <c r="A421" s="16">
        <v>10</v>
      </c>
      <c r="B421" s="18" t="s">
        <v>451</v>
      </c>
      <c r="C421" s="15">
        <v>2020</v>
      </c>
      <c r="D421" s="147">
        <v>4515.96</v>
      </c>
    </row>
    <row r="422" spans="1:4" ht="12.75">
      <c r="A422" s="16">
        <v>11</v>
      </c>
      <c r="B422" s="18" t="s">
        <v>452</v>
      </c>
      <c r="C422" s="15">
        <v>2020</v>
      </c>
      <c r="D422" s="147">
        <v>10047</v>
      </c>
    </row>
    <row r="423" spans="1:4" ht="12.75">
      <c r="A423" s="16">
        <v>12</v>
      </c>
      <c r="B423" s="18" t="s">
        <v>453</v>
      </c>
      <c r="C423" s="15">
        <v>2020</v>
      </c>
      <c r="D423" s="147">
        <v>3296.97</v>
      </c>
    </row>
    <row r="424" spans="1:4" ht="12.75">
      <c r="A424" s="16">
        <v>13</v>
      </c>
      <c r="B424" s="18" t="s">
        <v>454</v>
      </c>
      <c r="C424" s="15">
        <v>2020</v>
      </c>
      <c r="D424" s="147">
        <v>1845</v>
      </c>
    </row>
    <row r="425" spans="1:4" ht="12.75">
      <c r="A425" s="16">
        <v>14</v>
      </c>
      <c r="B425" s="18" t="s">
        <v>455</v>
      </c>
      <c r="C425" s="15">
        <v>2020</v>
      </c>
      <c r="D425" s="147">
        <v>17712</v>
      </c>
    </row>
    <row r="426" spans="1:4" ht="12.75">
      <c r="A426" s="16">
        <v>15</v>
      </c>
      <c r="B426" s="18" t="s">
        <v>456</v>
      </c>
      <c r="C426" s="15">
        <v>2020</v>
      </c>
      <c r="D426" s="147">
        <v>3319</v>
      </c>
    </row>
    <row r="427" spans="1:4" ht="25.5">
      <c r="A427" s="16">
        <v>16</v>
      </c>
      <c r="B427" s="18" t="s">
        <v>457</v>
      </c>
      <c r="C427" s="15">
        <v>2020</v>
      </c>
      <c r="D427" s="147">
        <v>9990</v>
      </c>
    </row>
    <row r="428" spans="1:4" ht="12.75">
      <c r="A428" s="16">
        <v>17</v>
      </c>
      <c r="B428" s="18" t="s">
        <v>458</v>
      </c>
      <c r="C428" s="15">
        <v>2020</v>
      </c>
      <c r="D428" s="147">
        <v>632.85</v>
      </c>
    </row>
    <row r="429" spans="1:4" ht="12.75">
      <c r="A429" s="16">
        <v>18</v>
      </c>
      <c r="B429" s="18" t="s">
        <v>459</v>
      </c>
      <c r="C429" s="15">
        <v>2020</v>
      </c>
      <c r="D429" s="147">
        <v>690</v>
      </c>
    </row>
    <row r="430" spans="1:4" ht="25.5">
      <c r="A430" s="16">
        <v>19</v>
      </c>
      <c r="B430" s="18" t="s">
        <v>460</v>
      </c>
      <c r="C430" s="15">
        <v>2020</v>
      </c>
      <c r="D430" s="147">
        <v>9200</v>
      </c>
    </row>
    <row r="431" spans="1:4" ht="25.5">
      <c r="A431" s="16">
        <v>20</v>
      </c>
      <c r="B431" s="18" t="s">
        <v>461</v>
      </c>
      <c r="C431" s="15">
        <v>2021</v>
      </c>
      <c r="D431" s="147">
        <v>18400</v>
      </c>
    </row>
    <row r="432" spans="1:4" ht="12.75">
      <c r="A432" s="16">
        <v>21</v>
      </c>
      <c r="B432" s="18" t="s">
        <v>463</v>
      </c>
      <c r="C432" s="15">
        <v>2021</v>
      </c>
      <c r="D432" s="147">
        <v>5500</v>
      </c>
    </row>
    <row r="433" spans="1:4" ht="12.75">
      <c r="A433" s="16">
        <v>22</v>
      </c>
      <c r="B433" s="18" t="s">
        <v>464</v>
      </c>
      <c r="C433" s="15">
        <v>2021</v>
      </c>
      <c r="D433" s="147">
        <v>2000</v>
      </c>
    </row>
    <row r="434" spans="1:4" ht="12.75">
      <c r="A434" s="16">
        <v>23</v>
      </c>
      <c r="B434" s="18" t="s">
        <v>465</v>
      </c>
      <c r="C434" s="15">
        <v>2021</v>
      </c>
      <c r="D434" s="147">
        <v>600</v>
      </c>
    </row>
    <row r="435" spans="1:4" ht="12.75">
      <c r="A435" s="15"/>
      <c r="B435" s="28" t="s">
        <v>0</v>
      </c>
      <c r="C435" s="15"/>
      <c r="D435" s="144">
        <f>SUM(D412:D434)</f>
        <v>134705.08000000002</v>
      </c>
    </row>
    <row r="436" spans="1:4" ht="12.75">
      <c r="A436" s="306" t="s">
        <v>1290</v>
      </c>
      <c r="B436" s="306"/>
      <c r="C436" s="306"/>
      <c r="D436" s="306"/>
    </row>
    <row r="437" spans="1:4" ht="25.5">
      <c r="A437" s="27" t="s">
        <v>9</v>
      </c>
      <c r="B437" s="27" t="s">
        <v>10</v>
      </c>
      <c r="C437" s="27" t="s">
        <v>11</v>
      </c>
      <c r="D437" s="142" t="s">
        <v>12</v>
      </c>
    </row>
    <row r="438" spans="1:4" ht="12.75">
      <c r="A438" s="15">
        <v>1</v>
      </c>
      <c r="B438" s="18" t="s">
        <v>467</v>
      </c>
      <c r="C438" s="15">
        <v>2019</v>
      </c>
      <c r="D438" s="147">
        <v>10227.96</v>
      </c>
    </row>
    <row r="439" spans="1:4" ht="12.75">
      <c r="A439" s="15">
        <v>2</v>
      </c>
      <c r="B439" s="18" t="s">
        <v>468</v>
      </c>
      <c r="C439" s="15">
        <v>2019</v>
      </c>
      <c r="D439" s="147">
        <v>11173.32</v>
      </c>
    </row>
    <row r="440" spans="1:4" ht="12.75">
      <c r="A440" s="15">
        <v>3</v>
      </c>
      <c r="B440" s="18" t="s">
        <v>469</v>
      </c>
      <c r="C440" s="15">
        <v>2019</v>
      </c>
      <c r="D440" s="147">
        <v>7598.94</v>
      </c>
    </row>
    <row r="441" spans="1:4" ht="12.75">
      <c r="A441" s="15">
        <v>4</v>
      </c>
      <c r="B441" s="18" t="s">
        <v>470</v>
      </c>
      <c r="C441" s="15">
        <v>2020</v>
      </c>
      <c r="D441" s="147">
        <v>10430.4</v>
      </c>
    </row>
    <row r="442" spans="1:4" ht="12.75">
      <c r="A442" s="15">
        <v>5</v>
      </c>
      <c r="B442" s="18" t="s">
        <v>471</v>
      </c>
      <c r="C442" s="15">
        <v>2020</v>
      </c>
      <c r="D442" s="147">
        <v>17269.2</v>
      </c>
    </row>
    <row r="443" spans="1:4" ht="12.75">
      <c r="A443" s="15">
        <v>6</v>
      </c>
      <c r="B443" s="18" t="s">
        <v>472</v>
      </c>
      <c r="C443" s="15">
        <v>2020</v>
      </c>
      <c r="D443" s="147">
        <v>4429</v>
      </c>
    </row>
    <row r="444" spans="1:4" ht="12.75">
      <c r="A444" s="15">
        <v>7</v>
      </c>
      <c r="B444" s="18" t="s">
        <v>473</v>
      </c>
      <c r="C444" s="15">
        <v>2020</v>
      </c>
      <c r="D444" s="147">
        <v>5877</v>
      </c>
    </row>
    <row r="445" spans="1:4" ht="12.75">
      <c r="A445" s="15">
        <v>8</v>
      </c>
      <c r="B445" s="18" t="s">
        <v>474</v>
      </c>
      <c r="C445" s="15">
        <v>2020</v>
      </c>
      <c r="D445" s="147">
        <v>1887.6</v>
      </c>
    </row>
    <row r="446" spans="1:4" ht="12.75">
      <c r="A446" s="15">
        <v>9</v>
      </c>
      <c r="B446" s="18" t="s">
        <v>475</v>
      </c>
      <c r="C446" s="15">
        <v>2021</v>
      </c>
      <c r="D446" s="147">
        <v>19794</v>
      </c>
    </row>
    <row r="447" spans="1:4" ht="12.75">
      <c r="A447" s="15">
        <v>10</v>
      </c>
      <c r="B447" s="18" t="s">
        <v>476</v>
      </c>
      <c r="C447" s="15">
        <v>2021</v>
      </c>
      <c r="D447" s="147">
        <v>23994</v>
      </c>
    </row>
    <row r="448" spans="1:4" ht="12.75">
      <c r="A448" s="15">
        <v>11</v>
      </c>
      <c r="B448" s="18" t="s">
        <v>477</v>
      </c>
      <c r="C448" s="15">
        <v>2021</v>
      </c>
      <c r="D448" s="147">
        <v>11988</v>
      </c>
    </row>
    <row r="449" spans="1:4" ht="12.75">
      <c r="A449" s="15">
        <v>12</v>
      </c>
      <c r="B449" s="18" t="s">
        <v>478</v>
      </c>
      <c r="C449" s="15">
        <v>2021</v>
      </c>
      <c r="D449" s="147">
        <v>999</v>
      </c>
    </row>
    <row r="450" spans="1:4" ht="12.75">
      <c r="A450" s="15">
        <v>13</v>
      </c>
      <c r="B450" s="18" t="s">
        <v>479</v>
      </c>
      <c r="C450" s="15">
        <v>2021</v>
      </c>
      <c r="D450" s="147">
        <v>5000</v>
      </c>
    </row>
    <row r="451" spans="1:4" ht="12.75">
      <c r="A451" s="15">
        <v>14</v>
      </c>
      <c r="B451" s="18" t="s">
        <v>480</v>
      </c>
      <c r="C451" s="15">
        <v>2021</v>
      </c>
      <c r="D451" s="147">
        <v>3520</v>
      </c>
    </row>
    <row r="452" spans="1:4" ht="12.75">
      <c r="A452" s="15">
        <v>15</v>
      </c>
      <c r="B452" s="18" t="s">
        <v>481</v>
      </c>
      <c r="C452" s="15">
        <v>2021</v>
      </c>
      <c r="D452" s="147">
        <v>9138</v>
      </c>
    </row>
    <row r="453" spans="1:4" ht="12.75">
      <c r="A453" s="15">
        <v>16</v>
      </c>
      <c r="B453" s="18" t="s">
        <v>482</v>
      </c>
      <c r="C453" s="15">
        <v>2021</v>
      </c>
      <c r="D453" s="147">
        <v>3899</v>
      </c>
    </row>
    <row r="454" spans="1:4" ht="12.75">
      <c r="A454" s="15">
        <v>17</v>
      </c>
      <c r="B454" s="18" t="s">
        <v>483</v>
      </c>
      <c r="C454" s="15">
        <v>2021</v>
      </c>
      <c r="D454" s="147">
        <v>4250</v>
      </c>
    </row>
    <row r="455" spans="1:4" ht="12.75">
      <c r="A455" s="15">
        <v>18</v>
      </c>
      <c r="B455" s="18" t="s">
        <v>446</v>
      </c>
      <c r="C455" s="15">
        <v>2019</v>
      </c>
      <c r="D455" s="147">
        <v>2400</v>
      </c>
    </row>
    <row r="456" spans="1:4" ht="12.75">
      <c r="A456" s="15">
        <v>19</v>
      </c>
      <c r="B456" s="18" t="s">
        <v>462</v>
      </c>
      <c r="C456" s="15">
        <v>2021</v>
      </c>
      <c r="D456" s="147">
        <v>3145</v>
      </c>
    </row>
    <row r="457" spans="1:4" ht="12.75">
      <c r="A457" s="15">
        <v>20</v>
      </c>
      <c r="B457" s="18" t="s">
        <v>466</v>
      </c>
      <c r="C457" s="15">
        <v>2022</v>
      </c>
      <c r="D457" s="147">
        <v>3520</v>
      </c>
    </row>
    <row r="458" spans="1:4" ht="12.75">
      <c r="A458" s="15"/>
      <c r="B458" s="28" t="s">
        <v>0</v>
      </c>
      <c r="C458" s="15"/>
      <c r="D458" s="144">
        <f>SUM(D438:D457)</f>
        <v>160540.41999999998</v>
      </c>
    </row>
    <row r="459" spans="1:4" ht="12.75">
      <c r="A459" s="29"/>
      <c r="B459" s="30"/>
      <c r="C459" s="30"/>
      <c r="D459" s="145"/>
    </row>
    <row r="460" spans="1:4" ht="12.75">
      <c r="A460" s="291" t="s">
        <v>53</v>
      </c>
      <c r="B460" s="292"/>
      <c r="C460" s="292"/>
      <c r="D460" s="309"/>
    </row>
    <row r="461" spans="1:4" ht="12.75">
      <c r="A461" s="306" t="s">
        <v>1289</v>
      </c>
      <c r="B461" s="306"/>
      <c r="C461" s="306"/>
      <c r="D461" s="306"/>
    </row>
    <row r="462" spans="1:4" ht="25.5">
      <c r="A462" s="27" t="s">
        <v>9</v>
      </c>
      <c r="B462" s="27" t="s">
        <v>10</v>
      </c>
      <c r="C462" s="27" t="s">
        <v>11</v>
      </c>
      <c r="D462" s="142" t="s">
        <v>12</v>
      </c>
    </row>
    <row r="463" spans="1:4" ht="12.75">
      <c r="A463" s="16">
        <v>1</v>
      </c>
      <c r="B463" s="18" t="s">
        <v>1356</v>
      </c>
      <c r="C463" s="15">
        <v>2018</v>
      </c>
      <c r="D463" s="147">
        <v>477.99</v>
      </c>
    </row>
    <row r="464" spans="1:4" ht="12.75">
      <c r="A464" s="16">
        <v>2</v>
      </c>
      <c r="B464" s="18" t="s">
        <v>1357</v>
      </c>
      <c r="C464" s="15">
        <v>2019</v>
      </c>
      <c r="D464" s="147">
        <v>713.4</v>
      </c>
    </row>
    <row r="465" spans="1:4" ht="12.75">
      <c r="A465" s="16">
        <v>3</v>
      </c>
      <c r="B465" s="18" t="s">
        <v>1358</v>
      </c>
      <c r="C465" s="15">
        <v>2019</v>
      </c>
      <c r="D465" s="147">
        <v>2700</v>
      </c>
    </row>
    <row r="466" spans="1:4" ht="12.75">
      <c r="A466" s="16">
        <v>4</v>
      </c>
      <c r="B466" s="18" t="s">
        <v>1360</v>
      </c>
      <c r="C466" s="15">
        <v>2019</v>
      </c>
      <c r="D466" s="147">
        <v>899</v>
      </c>
    </row>
    <row r="467" spans="1:4" ht="12.75">
      <c r="A467" s="16">
        <v>5</v>
      </c>
      <c r="B467" s="18" t="s">
        <v>1360</v>
      </c>
      <c r="C467" s="15">
        <v>2019</v>
      </c>
      <c r="D467" s="147">
        <v>899</v>
      </c>
    </row>
    <row r="468" spans="1:4" ht="12.75">
      <c r="A468" s="16">
        <v>6</v>
      </c>
      <c r="B468" s="18" t="s">
        <v>1361</v>
      </c>
      <c r="C468" s="15">
        <v>2019</v>
      </c>
      <c r="D468" s="147">
        <v>3000.01</v>
      </c>
    </row>
    <row r="469" spans="1:4" ht="12.75">
      <c r="A469" s="16">
        <v>7</v>
      </c>
      <c r="B469" s="18" t="s">
        <v>1362</v>
      </c>
      <c r="C469" s="15">
        <v>2019</v>
      </c>
      <c r="D469" s="147">
        <v>3000.01</v>
      </c>
    </row>
    <row r="470" spans="1:4" ht="25.5">
      <c r="A470" s="16">
        <v>8</v>
      </c>
      <c r="B470" s="18" t="s">
        <v>1363</v>
      </c>
      <c r="C470" s="15">
        <v>2020</v>
      </c>
      <c r="D470" s="147">
        <v>4250.51</v>
      </c>
    </row>
    <row r="471" spans="1:4" ht="12.75">
      <c r="A471" s="16">
        <v>9</v>
      </c>
      <c r="B471" s="18" t="s">
        <v>1364</v>
      </c>
      <c r="C471" s="15">
        <v>2020</v>
      </c>
      <c r="D471" s="147">
        <v>9963</v>
      </c>
    </row>
    <row r="472" spans="1:4" ht="12.75">
      <c r="A472" s="16">
        <v>10</v>
      </c>
      <c r="B472" s="18" t="s">
        <v>1365</v>
      </c>
      <c r="C472" s="15">
        <v>2020</v>
      </c>
      <c r="D472" s="147">
        <v>6973.77</v>
      </c>
    </row>
    <row r="473" spans="1:4" ht="12.75">
      <c r="A473" s="16">
        <v>11</v>
      </c>
      <c r="B473" s="18" t="s">
        <v>1366</v>
      </c>
      <c r="C473" s="15">
        <v>2020</v>
      </c>
      <c r="D473" s="147">
        <v>1113.2</v>
      </c>
    </row>
    <row r="474" spans="1:4" ht="12.75">
      <c r="A474" s="16">
        <v>12</v>
      </c>
      <c r="B474" s="18" t="s">
        <v>1367</v>
      </c>
      <c r="C474" s="15">
        <v>2020</v>
      </c>
      <c r="D474" s="147">
        <v>2399</v>
      </c>
    </row>
    <row r="475" spans="1:4" ht="12.75">
      <c r="A475" s="16">
        <v>13</v>
      </c>
      <c r="B475" s="18" t="s">
        <v>1368</v>
      </c>
      <c r="C475" s="15">
        <v>2020</v>
      </c>
      <c r="D475" s="147">
        <v>22955</v>
      </c>
    </row>
    <row r="476" spans="1:4" ht="25.5">
      <c r="A476" s="16">
        <v>14</v>
      </c>
      <c r="B476" s="18" t="s">
        <v>1369</v>
      </c>
      <c r="C476" s="15">
        <v>2021</v>
      </c>
      <c r="D476" s="147">
        <v>9990</v>
      </c>
    </row>
    <row r="477" spans="1:4" ht="25.5">
      <c r="A477" s="16">
        <v>15</v>
      </c>
      <c r="B477" s="18" t="s">
        <v>1370</v>
      </c>
      <c r="C477" s="15">
        <v>2021</v>
      </c>
      <c r="D477" s="147">
        <v>17760</v>
      </c>
    </row>
    <row r="478" spans="1:4" ht="12.75">
      <c r="A478" s="16">
        <v>16</v>
      </c>
      <c r="B478" s="18" t="s">
        <v>1372</v>
      </c>
      <c r="C478" s="15">
        <v>2021</v>
      </c>
      <c r="D478" s="147">
        <v>9500</v>
      </c>
    </row>
    <row r="479" spans="1:4" ht="12.75">
      <c r="A479" s="16">
        <v>17</v>
      </c>
      <c r="B479" s="18" t="s">
        <v>1373</v>
      </c>
      <c r="C479" s="15">
        <v>2021</v>
      </c>
      <c r="D479" s="147">
        <v>2250</v>
      </c>
    </row>
    <row r="480" spans="1:4" ht="12.75">
      <c r="A480" s="16">
        <v>18</v>
      </c>
      <c r="B480" s="18" t="s">
        <v>1374</v>
      </c>
      <c r="C480" s="15">
        <v>2021</v>
      </c>
      <c r="D480" s="147">
        <v>2300</v>
      </c>
    </row>
    <row r="481" spans="1:4" ht="25.5">
      <c r="A481" s="16">
        <v>19</v>
      </c>
      <c r="B481" s="18" t="s">
        <v>1375</v>
      </c>
      <c r="C481" s="15">
        <v>2021</v>
      </c>
      <c r="D481" s="147">
        <v>2599</v>
      </c>
    </row>
    <row r="482" spans="1:4" ht="12.75">
      <c r="A482" s="16">
        <v>20</v>
      </c>
      <c r="B482" s="18" t="s">
        <v>1376</v>
      </c>
      <c r="C482" s="15">
        <v>2021</v>
      </c>
      <c r="D482" s="147">
        <v>9855</v>
      </c>
    </row>
    <row r="483" spans="1:4" ht="25.5">
      <c r="A483" s="16">
        <v>21</v>
      </c>
      <c r="B483" s="18" t="s">
        <v>1377</v>
      </c>
      <c r="C483" s="15">
        <v>2022</v>
      </c>
      <c r="D483" s="147">
        <v>19980</v>
      </c>
    </row>
    <row r="484" spans="1:4" ht="12.75">
      <c r="A484" s="16">
        <v>22</v>
      </c>
      <c r="B484" s="18" t="s">
        <v>1378</v>
      </c>
      <c r="C484" s="15">
        <v>2022</v>
      </c>
      <c r="D484" s="147">
        <v>2046</v>
      </c>
    </row>
    <row r="485" spans="1:4" ht="12.75">
      <c r="A485" s="16">
        <v>23</v>
      </c>
      <c r="B485" s="18" t="s">
        <v>1379</v>
      </c>
      <c r="C485" s="15">
        <v>2022</v>
      </c>
      <c r="D485" s="147">
        <v>5590</v>
      </c>
    </row>
    <row r="486" spans="1:4" ht="12.75">
      <c r="A486" s="16">
        <v>24</v>
      </c>
      <c r="B486" s="18" t="s">
        <v>1380</v>
      </c>
      <c r="C486" s="15">
        <v>2022</v>
      </c>
      <c r="D486" s="147">
        <v>1139</v>
      </c>
    </row>
    <row r="487" spans="1:4" ht="12.75">
      <c r="A487" s="16">
        <v>25</v>
      </c>
      <c r="B487" s="18" t="s">
        <v>1381</v>
      </c>
      <c r="C487" s="15">
        <v>2022</v>
      </c>
      <c r="D487" s="147">
        <v>9990</v>
      </c>
    </row>
    <row r="488" spans="1:4" ht="12.75">
      <c r="A488" s="15"/>
      <c r="B488" s="28" t="s">
        <v>0</v>
      </c>
      <c r="C488" s="15"/>
      <c r="D488" s="144">
        <f>SUM(D463:D487)</f>
        <v>152342.89</v>
      </c>
    </row>
    <row r="489" spans="1:4" ht="12.75">
      <c r="A489" s="306" t="s">
        <v>1290</v>
      </c>
      <c r="B489" s="306"/>
      <c r="C489" s="306"/>
      <c r="D489" s="306"/>
    </row>
    <row r="490" spans="1:4" ht="25.5">
      <c r="A490" s="27" t="s">
        <v>9</v>
      </c>
      <c r="B490" s="27" t="s">
        <v>10</v>
      </c>
      <c r="C490" s="27" t="s">
        <v>11</v>
      </c>
      <c r="D490" s="142" t="s">
        <v>12</v>
      </c>
    </row>
    <row r="491" spans="1:4" ht="12.75">
      <c r="A491" s="15">
        <v>1</v>
      </c>
      <c r="B491" s="48" t="s">
        <v>1382</v>
      </c>
      <c r="C491" s="49">
        <v>2021</v>
      </c>
      <c r="D491" s="154">
        <v>7500</v>
      </c>
    </row>
    <row r="492" spans="1:4" ht="25.5">
      <c r="A492" s="15">
        <v>2</v>
      </c>
      <c r="B492" s="48" t="s">
        <v>1383</v>
      </c>
      <c r="C492" s="49">
        <v>2021</v>
      </c>
      <c r="D492" s="154">
        <v>1860</v>
      </c>
    </row>
    <row r="493" spans="1:4" ht="12.75">
      <c r="A493" s="15">
        <v>3</v>
      </c>
      <c r="B493" s="48" t="s">
        <v>1384</v>
      </c>
      <c r="C493" s="185">
        <v>2019</v>
      </c>
      <c r="D493" s="154">
        <v>4397.25</v>
      </c>
    </row>
    <row r="494" spans="1:4" ht="12.75">
      <c r="A494" s="15">
        <v>4</v>
      </c>
      <c r="B494" s="48" t="s">
        <v>1385</v>
      </c>
      <c r="C494" s="185">
        <v>2019</v>
      </c>
      <c r="D494" s="154">
        <v>419</v>
      </c>
    </row>
    <row r="495" spans="1:4" ht="12.75">
      <c r="A495" s="15">
        <v>5</v>
      </c>
      <c r="B495" s="48" t="s">
        <v>1385</v>
      </c>
      <c r="C495" s="185">
        <v>2019</v>
      </c>
      <c r="D495" s="154">
        <v>419</v>
      </c>
    </row>
    <row r="496" spans="1:4" ht="12.75">
      <c r="A496" s="15">
        <v>6</v>
      </c>
      <c r="B496" s="48" t="s">
        <v>1386</v>
      </c>
      <c r="C496" s="185">
        <v>2019</v>
      </c>
      <c r="D496" s="154">
        <v>399</v>
      </c>
    </row>
    <row r="497" spans="1:4" ht="12.75">
      <c r="A497" s="15">
        <v>7</v>
      </c>
      <c r="B497" s="48" t="s">
        <v>1387</v>
      </c>
      <c r="C497" s="185">
        <v>2019</v>
      </c>
      <c r="D497" s="154">
        <v>2798</v>
      </c>
    </row>
    <row r="498" spans="1:4" ht="12.75">
      <c r="A498" s="15">
        <v>8</v>
      </c>
      <c r="B498" s="48" t="s">
        <v>1388</v>
      </c>
      <c r="C498" s="185">
        <v>2019</v>
      </c>
      <c r="D498" s="154">
        <v>3130.35</v>
      </c>
    </row>
    <row r="499" spans="1:4" ht="25.5">
      <c r="A499" s="15">
        <v>9</v>
      </c>
      <c r="B499" s="48" t="s">
        <v>1389</v>
      </c>
      <c r="C499" s="185">
        <v>2020</v>
      </c>
      <c r="D499" s="154">
        <v>10430.4</v>
      </c>
    </row>
    <row r="500" spans="1:4" ht="25.5">
      <c r="A500" s="15">
        <v>10</v>
      </c>
      <c r="B500" s="48" t="s">
        <v>1390</v>
      </c>
      <c r="C500" s="185">
        <v>2020</v>
      </c>
      <c r="D500" s="154">
        <v>11512.8</v>
      </c>
    </row>
    <row r="501" spans="1:4" ht="12.75">
      <c r="A501" s="15">
        <v>11</v>
      </c>
      <c r="B501" s="48" t="s">
        <v>1391</v>
      </c>
      <c r="C501" s="185">
        <v>2020</v>
      </c>
      <c r="D501" s="154">
        <v>24495.45</v>
      </c>
    </row>
    <row r="502" spans="1:4" ht="12.75">
      <c r="A502" s="15">
        <v>12</v>
      </c>
      <c r="B502" s="18" t="s">
        <v>1359</v>
      </c>
      <c r="C502" s="15">
        <v>2019</v>
      </c>
      <c r="D502" s="147">
        <v>5300</v>
      </c>
    </row>
    <row r="503" spans="1:4" ht="12.75">
      <c r="A503" s="15">
        <v>13</v>
      </c>
      <c r="B503" s="18" t="s">
        <v>1359</v>
      </c>
      <c r="C503" s="15">
        <v>2019</v>
      </c>
      <c r="D503" s="147">
        <v>5300</v>
      </c>
    </row>
    <row r="504" spans="1:4" ht="12.75">
      <c r="A504" s="15">
        <v>14</v>
      </c>
      <c r="B504" s="18" t="s">
        <v>1371</v>
      </c>
      <c r="C504" s="15">
        <v>2021</v>
      </c>
      <c r="D504" s="147">
        <v>5750.25</v>
      </c>
    </row>
    <row r="505" spans="1:4" ht="12.75">
      <c r="A505" s="15"/>
      <c r="B505" s="28" t="s">
        <v>0</v>
      </c>
      <c r="C505" s="15"/>
      <c r="D505" s="144">
        <f>SUM(D491:D504)</f>
        <v>83711.5</v>
      </c>
    </row>
    <row r="506" spans="1:4" ht="12.75">
      <c r="A506" s="306" t="s">
        <v>1291</v>
      </c>
      <c r="B506" s="306"/>
      <c r="C506" s="306"/>
      <c r="D506" s="306"/>
    </row>
    <row r="507" spans="1:4" ht="25.5">
      <c r="A507" s="15">
        <v>1</v>
      </c>
      <c r="B507" s="50" t="s">
        <v>1392</v>
      </c>
      <c r="C507" s="118">
        <v>2021</v>
      </c>
      <c r="D507" s="143">
        <v>5584</v>
      </c>
    </row>
    <row r="508" spans="1:4" ht="12.75">
      <c r="A508" s="15"/>
      <c r="B508" s="28" t="s">
        <v>0</v>
      </c>
      <c r="C508" s="15"/>
      <c r="D508" s="144">
        <v>5584</v>
      </c>
    </row>
    <row r="509" spans="1:4" ht="12.75">
      <c r="A509" s="29"/>
      <c r="B509" s="30"/>
      <c r="C509" s="30"/>
      <c r="D509" s="145"/>
    </row>
    <row r="510" spans="1:4" ht="12.75">
      <c r="A510" s="291" t="s">
        <v>52</v>
      </c>
      <c r="B510" s="292"/>
      <c r="C510" s="292"/>
      <c r="D510" s="309"/>
    </row>
    <row r="511" spans="1:4" ht="12.75">
      <c r="A511" s="306" t="s">
        <v>1289</v>
      </c>
      <c r="B511" s="306"/>
      <c r="C511" s="306"/>
      <c r="D511" s="306"/>
    </row>
    <row r="512" spans="1:4" ht="25.5">
      <c r="A512" s="27" t="s">
        <v>9</v>
      </c>
      <c r="B512" s="27" t="s">
        <v>10</v>
      </c>
      <c r="C512" s="27" t="s">
        <v>11</v>
      </c>
      <c r="D512" s="142" t="s">
        <v>12</v>
      </c>
    </row>
    <row r="513" spans="1:4" ht="25.5">
      <c r="A513" s="16">
        <v>1</v>
      </c>
      <c r="B513" s="18" t="s">
        <v>944</v>
      </c>
      <c r="C513" s="15">
        <v>2018</v>
      </c>
      <c r="D513" s="150">
        <v>4275.48</v>
      </c>
    </row>
    <row r="514" spans="1:4" ht="25.5">
      <c r="A514" s="16">
        <v>2</v>
      </c>
      <c r="B514" s="18" t="s">
        <v>944</v>
      </c>
      <c r="C514" s="15">
        <v>2018</v>
      </c>
      <c r="D514" s="150">
        <v>3050.01</v>
      </c>
    </row>
    <row r="515" spans="1:4" ht="25.5">
      <c r="A515" s="16">
        <v>3</v>
      </c>
      <c r="B515" s="18" t="s">
        <v>944</v>
      </c>
      <c r="C515" s="15">
        <v>2018</v>
      </c>
      <c r="D515" s="150">
        <v>4275.48</v>
      </c>
    </row>
    <row r="516" spans="1:4" ht="12.75">
      <c r="A516" s="16">
        <v>4</v>
      </c>
      <c r="B516" s="18" t="s">
        <v>945</v>
      </c>
      <c r="C516" s="15">
        <v>2018</v>
      </c>
      <c r="D516" s="150">
        <v>6434.87</v>
      </c>
    </row>
    <row r="517" spans="1:4" ht="12.75">
      <c r="A517" s="16">
        <v>5</v>
      </c>
      <c r="B517" s="18" t="s">
        <v>946</v>
      </c>
      <c r="C517" s="15">
        <v>2018</v>
      </c>
      <c r="D517" s="150">
        <v>4887.04</v>
      </c>
    </row>
    <row r="518" spans="1:4" ht="38.25">
      <c r="A518" s="16">
        <v>6</v>
      </c>
      <c r="B518" s="18" t="s">
        <v>947</v>
      </c>
      <c r="C518" s="15">
        <v>2018</v>
      </c>
      <c r="D518" s="150">
        <v>5857.13</v>
      </c>
    </row>
    <row r="519" spans="1:4" ht="12.75">
      <c r="A519" s="16">
        <v>7</v>
      </c>
      <c r="B519" s="18" t="s">
        <v>948</v>
      </c>
      <c r="C519" s="15">
        <v>2018</v>
      </c>
      <c r="D519" s="150">
        <v>1179</v>
      </c>
    </row>
    <row r="520" spans="1:4" ht="12.75">
      <c r="A520" s="16">
        <v>8</v>
      </c>
      <c r="B520" s="18" t="s">
        <v>948</v>
      </c>
      <c r="C520" s="15">
        <v>2018</v>
      </c>
      <c r="D520" s="150">
        <v>1179</v>
      </c>
    </row>
    <row r="521" spans="1:4" ht="12.75">
      <c r="A521" s="16">
        <v>9</v>
      </c>
      <c r="B521" s="18" t="s">
        <v>948</v>
      </c>
      <c r="C521" s="15">
        <v>2018</v>
      </c>
      <c r="D521" s="150">
        <v>1179.01</v>
      </c>
    </row>
    <row r="522" spans="1:4" ht="12.75">
      <c r="A522" s="16">
        <v>10</v>
      </c>
      <c r="B522" s="18" t="s">
        <v>949</v>
      </c>
      <c r="C522" s="15">
        <v>2018</v>
      </c>
      <c r="D522" s="150">
        <v>449.99</v>
      </c>
    </row>
    <row r="523" spans="1:4" ht="12.75">
      <c r="A523" s="16">
        <v>11</v>
      </c>
      <c r="B523" s="18" t="s">
        <v>950</v>
      </c>
      <c r="C523" s="15">
        <v>2018</v>
      </c>
      <c r="D523" s="150">
        <v>450</v>
      </c>
    </row>
    <row r="524" spans="1:4" ht="12.75">
      <c r="A524" s="16">
        <v>12</v>
      </c>
      <c r="B524" s="18" t="s">
        <v>951</v>
      </c>
      <c r="C524" s="15">
        <v>2018</v>
      </c>
      <c r="D524" s="150">
        <v>1047</v>
      </c>
    </row>
    <row r="525" spans="1:4" ht="12.75">
      <c r="A525" s="16">
        <v>13</v>
      </c>
      <c r="B525" s="18" t="s">
        <v>952</v>
      </c>
      <c r="C525" s="15">
        <v>2019</v>
      </c>
      <c r="D525" s="150">
        <v>3734.62</v>
      </c>
    </row>
    <row r="526" spans="1:4" ht="12.75">
      <c r="A526" s="16">
        <v>14</v>
      </c>
      <c r="B526" s="18" t="s">
        <v>953</v>
      </c>
      <c r="C526" s="15">
        <v>2019</v>
      </c>
      <c r="D526" s="150">
        <v>1027.69</v>
      </c>
    </row>
    <row r="527" spans="1:4" ht="12.75">
      <c r="A527" s="16">
        <v>15</v>
      </c>
      <c r="B527" s="18" t="s">
        <v>954</v>
      </c>
      <c r="C527" s="15">
        <v>2019</v>
      </c>
      <c r="D527" s="150">
        <v>1421.86</v>
      </c>
    </row>
    <row r="528" spans="1:4" ht="12.75">
      <c r="A528" s="16">
        <v>16</v>
      </c>
      <c r="B528" s="18" t="s">
        <v>955</v>
      </c>
      <c r="C528" s="15">
        <v>2019</v>
      </c>
      <c r="D528" s="150">
        <v>1046.13</v>
      </c>
    </row>
    <row r="529" spans="1:4" ht="12.75">
      <c r="A529" s="16">
        <v>17</v>
      </c>
      <c r="B529" s="18" t="s">
        <v>957</v>
      </c>
      <c r="C529" s="15">
        <v>2019</v>
      </c>
      <c r="D529" s="150">
        <v>395.5</v>
      </c>
    </row>
    <row r="530" spans="1:4" ht="12.75">
      <c r="A530" s="16">
        <v>18</v>
      </c>
      <c r="B530" s="18" t="s">
        <v>958</v>
      </c>
      <c r="C530" s="15">
        <v>2019</v>
      </c>
      <c r="D530" s="150">
        <v>1136.11</v>
      </c>
    </row>
    <row r="531" spans="1:4" ht="12.75">
      <c r="A531" s="16">
        <v>19</v>
      </c>
      <c r="B531" s="18" t="s">
        <v>959</v>
      </c>
      <c r="C531" s="15">
        <v>2019</v>
      </c>
      <c r="D531" s="150">
        <v>2373.06</v>
      </c>
    </row>
    <row r="532" spans="1:4" ht="12.75">
      <c r="A532" s="16">
        <v>20</v>
      </c>
      <c r="B532" s="18" t="s">
        <v>961</v>
      </c>
      <c r="C532" s="15">
        <v>2020</v>
      </c>
      <c r="D532" s="150">
        <v>523</v>
      </c>
    </row>
    <row r="533" spans="1:4" ht="12.75">
      <c r="A533" s="16">
        <v>21</v>
      </c>
      <c r="B533" s="18" t="s">
        <v>962</v>
      </c>
      <c r="C533" s="15">
        <v>2020</v>
      </c>
      <c r="D533" s="150">
        <v>1195</v>
      </c>
    </row>
    <row r="534" spans="1:4" ht="12.75">
      <c r="A534" s="16">
        <v>22</v>
      </c>
      <c r="B534" s="18" t="s">
        <v>962</v>
      </c>
      <c r="C534" s="15">
        <v>2020</v>
      </c>
      <c r="D534" s="150">
        <v>1195</v>
      </c>
    </row>
    <row r="535" spans="1:4" ht="25.5">
      <c r="A535" s="16">
        <v>23</v>
      </c>
      <c r="B535" s="18" t="s">
        <v>963</v>
      </c>
      <c r="C535" s="15">
        <v>2021</v>
      </c>
      <c r="D535" s="150">
        <v>1720</v>
      </c>
    </row>
    <row r="536" spans="1:4" ht="12.75">
      <c r="A536" s="16">
        <v>24</v>
      </c>
      <c r="B536" s="18" t="s">
        <v>964</v>
      </c>
      <c r="C536" s="15">
        <v>2021</v>
      </c>
      <c r="D536" s="150">
        <v>544.87</v>
      </c>
    </row>
    <row r="537" spans="1:4" ht="12.75">
      <c r="A537" s="16">
        <v>25</v>
      </c>
      <c r="B537" s="18" t="s">
        <v>965</v>
      </c>
      <c r="C537" s="15">
        <v>2021</v>
      </c>
      <c r="D537" s="150">
        <v>1462.2</v>
      </c>
    </row>
    <row r="538" spans="1:4" ht="25.5">
      <c r="A538" s="16">
        <v>26</v>
      </c>
      <c r="B538" s="18" t="s">
        <v>966</v>
      </c>
      <c r="C538" s="15">
        <v>2021</v>
      </c>
      <c r="D538" s="150">
        <v>941.12</v>
      </c>
    </row>
    <row r="539" spans="1:4" ht="12.75">
      <c r="A539" s="16">
        <v>27</v>
      </c>
      <c r="B539" s="18" t="s">
        <v>1499</v>
      </c>
      <c r="C539" s="15">
        <v>2022</v>
      </c>
      <c r="D539" s="150">
        <v>1250</v>
      </c>
    </row>
    <row r="540" spans="1:4" ht="25.5">
      <c r="A540" s="16">
        <v>28</v>
      </c>
      <c r="B540" s="18" t="s">
        <v>1500</v>
      </c>
      <c r="C540" s="15">
        <v>2022</v>
      </c>
      <c r="D540" s="150">
        <v>6763</v>
      </c>
    </row>
    <row r="541" spans="1:4" ht="12.75">
      <c r="A541" s="15"/>
      <c r="B541" s="28" t="s">
        <v>0</v>
      </c>
      <c r="C541" s="15"/>
      <c r="D541" s="144">
        <f>SUM(D513:D540)</f>
        <v>60993.170000000006</v>
      </c>
    </row>
    <row r="542" spans="1:4" ht="12.75" customHeight="1">
      <c r="A542" s="310" t="s">
        <v>1290</v>
      </c>
      <c r="B542" s="311"/>
      <c r="C542" s="311"/>
      <c r="D542" s="312"/>
    </row>
    <row r="543" spans="1:4" ht="25.5">
      <c r="A543" s="27" t="s">
        <v>9</v>
      </c>
      <c r="B543" s="27" t="s">
        <v>10</v>
      </c>
      <c r="C543" s="27" t="s">
        <v>11</v>
      </c>
      <c r="D543" s="142" t="s">
        <v>12</v>
      </c>
    </row>
    <row r="544" spans="1:4" ht="12.75">
      <c r="A544" s="15">
        <v>1</v>
      </c>
      <c r="B544" s="18" t="s">
        <v>967</v>
      </c>
      <c r="C544" s="15">
        <v>2018</v>
      </c>
      <c r="D544" s="150">
        <v>24</v>
      </c>
    </row>
    <row r="545" spans="1:4" ht="12.75">
      <c r="A545" s="15">
        <v>2</v>
      </c>
      <c r="B545" s="18" t="s">
        <v>968</v>
      </c>
      <c r="C545" s="15">
        <v>2019</v>
      </c>
      <c r="D545" s="150">
        <v>2373</v>
      </c>
    </row>
    <row r="546" spans="1:4" ht="12.75">
      <c r="A546" s="15">
        <v>3</v>
      </c>
      <c r="B546" s="18" t="s">
        <v>969</v>
      </c>
      <c r="C546" s="15">
        <v>2020</v>
      </c>
      <c r="D546" s="150">
        <v>250</v>
      </c>
    </row>
    <row r="547" spans="1:4" ht="12.75">
      <c r="A547" s="15">
        <v>4</v>
      </c>
      <c r="B547" s="18" t="s">
        <v>970</v>
      </c>
      <c r="C547" s="15">
        <v>2020</v>
      </c>
      <c r="D547" s="150">
        <v>987</v>
      </c>
    </row>
    <row r="548" spans="1:4" ht="12.75">
      <c r="A548" s="15">
        <v>5</v>
      </c>
      <c r="B548" s="18" t="s">
        <v>970</v>
      </c>
      <c r="C548" s="15">
        <v>2020</v>
      </c>
      <c r="D548" s="150">
        <v>987</v>
      </c>
    </row>
    <row r="549" spans="1:4" ht="12.75">
      <c r="A549" s="15">
        <v>6</v>
      </c>
      <c r="B549" s="18" t="s">
        <v>971</v>
      </c>
      <c r="C549" s="15">
        <v>2021</v>
      </c>
      <c r="D549" s="150">
        <v>257.56</v>
      </c>
    </row>
    <row r="550" spans="1:4" ht="12.75">
      <c r="A550" s="15">
        <v>7</v>
      </c>
      <c r="B550" s="18" t="s">
        <v>972</v>
      </c>
      <c r="C550" s="15">
        <v>2021</v>
      </c>
      <c r="D550" s="150">
        <v>969.85</v>
      </c>
    </row>
    <row r="551" spans="1:4" ht="12.75">
      <c r="A551" s="15">
        <v>8</v>
      </c>
      <c r="B551" s="18" t="s">
        <v>973</v>
      </c>
      <c r="C551" s="15">
        <v>2021</v>
      </c>
      <c r="D551" s="150">
        <v>118.87</v>
      </c>
    </row>
    <row r="552" spans="1:4" ht="12.75">
      <c r="A552" s="15">
        <v>9</v>
      </c>
      <c r="B552" s="18" t="s">
        <v>974</v>
      </c>
      <c r="C552" s="15">
        <v>2021</v>
      </c>
      <c r="D552" s="150">
        <v>2179.43</v>
      </c>
    </row>
    <row r="553" spans="1:4" ht="25.5">
      <c r="A553" s="15">
        <v>10</v>
      </c>
      <c r="B553" s="18" t="s">
        <v>975</v>
      </c>
      <c r="C553" s="185">
        <v>2021</v>
      </c>
      <c r="D553" s="154">
        <v>1238.3</v>
      </c>
    </row>
    <row r="554" spans="1:5" ht="25.5">
      <c r="A554" s="15">
        <v>11</v>
      </c>
      <c r="B554" s="18" t="s">
        <v>1497</v>
      </c>
      <c r="C554" s="185">
        <v>2022</v>
      </c>
      <c r="D554" s="154">
        <v>999</v>
      </c>
      <c r="E554" t="s">
        <v>1498</v>
      </c>
    </row>
    <row r="555" spans="1:5" ht="25.5">
      <c r="A555" s="15">
        <v>12</v>
      </c>
      <c r="B555" s="18" t="s">
        <v>976</v>
      </c>
      <c r="C555" s="185">
        <v>2022</v>
      </c>
      <c r="D555" s="154">
        <v>1598</v>
      </c>
      <c r="E555" t="s">
        <v>1498</v>
      </c>
    </row>
    <row r="556" spans="1:5" ht="25.5">
      <c r="A556" s="15">
        <v>13</v>
      </c>
      <c r="B556" s="18" t="s">
        <v>977</v>
      </c>
      <c r="C556" s="185">
        <v>2022</v>
      </c>
      <c r="D556" s="154">
        <v>1578</v>
      </c>
      <c r="E556" t="s">
        <v>1498</v>
      </c>
    </row>
    <row r="557" spans="1:5" ht="25.5">
      <c r="A557" s="15">
        <v>14</v>
      </c>
      <c r="B557" s="18" t="s">
        <v>978</v>
      </c>
      <c r="C557" s="185">
        <v>2022</v>
      </c>
      <c r="D557" s="154">
        <v>1578</v>
      </c>
      <c r="E557" t="s">
        <v>1498</v>
      </c>
    </row>
    <row r="558" spans="1:5" ht="12.75">
      <c r="A558" s="15">
        <v>15</v>
      </c>
      <c r="B558" s="18" t="s">
        <v>979</v>
      </c>
      <c r="C558" s="185">
        <v>2022</v>
      </c>
      <c r="D558" s="154">
        <v>799</v>
      </c>
      <c r="E558" t="s">
        <v>1498</v>
      </c>
    </row>
    <row r="559" spans="1:5" ht="12.75">
      <c r="A559" s="15">
        <v>16</v>
      </c>
      <c r="B559" s="18" t="s">
        <v>980</v>
      </c>
      <c r="C559" s="185">
        <v>2022</v>
      </c>
      <c r="D559" s="154">
        <v>799</v>
      </c>
      <c r="E559" t="s">
        <v>1498</v>
      </c>
    </row>
    <row r="560" spans="1:5" ht="12.75">
      <c r="A560" s="15">
        <v>17</v>
      </c>
      <c r="B560" s="18" t="s">
        <v>981</v>
      </c>
      <c r="C560" s="185">
        <v>2022</v>
      </c>
      <c r="D560" s="154">
        <v>799</v>
      </c>
      <c r="E560" t="s">
        <v>1498</v>
      </c>
    </row>
    <row r="561" spans="1:5" ht="12.75">
      <c r="A561" s="15">
        <v>18</v>
      </c>
      <c r="B561" s="18" t="s">
        <v>982</v>
      </c>
      <c r="C561" s="185">
        <v>2022</v>
      </c>
      <c r="D561" s="154">
        <v>799</v>
      </c>
      <c r="E561" t="s">
        <v>1498</v>
      </c>
    </row>
    <row r="562" spans="1:4" ht="12.75">
      <c r="A562" s="15">
        <v>19</v>
      </c>
      <c r="B562" s="18" t="s">
        <v>956</v>
      </c>
      <c r="C562" s="185">
        <v>2019</v>
      </c>
      <c r="D562" s="154">
        <v>1453.5</v>
      </c>
    </row>
    <row r="563" spans="1:4" ht="12.75">
      <c r="A563" s="15">
        <v>20</v>
      </c>
      <c r="B563" s="18" t="s">
        <v>960</v>
      </c>
      <c r="C563" s="185">
        <v>2019</v>
      </c>
      <c r="D563" s="154">
        <v>619</v>
      </c>
    </row>
    <row r="564" spans="1:4" ht="12.75">
      <c r="A564" s="15">
        <v>21</v>
      </c>
      <c r="B564" s="32" t="s">
        <v>1198</v>
      </c>
      <c r="C564" s="199">
        <v>2019</v>
      </c>
      <c r="D564" s="241">
        <v>364</v>
      </c>
    </row>
    <row r="565" spans="1:4" ht="12.75">
      <c r="A565" s="15"/>
      <c r="B565" s="28" t="s">
        <v>0</v>
      </c>
      <c r="C565" s="15"/>
      <c r="D565" s="144">
        <f>SUM(D544:D564)</f>
        <v>20770.510000000002</v>
      </c>
    </row>
    <row r="566" spans="1:4" ht="12.75">
      <c r="A566" s="306" t="s">
        <v>1291</v>
      </c>
      <c r="B566" s="306"/>
      <c r="C566" s="306"/>
      <c r="D566" s="306"/>
    </row>
    <row r="567" spans="1:4" ht="12.75">
      <c r="A567" s="15">
        <v>1</v>
      </c>
      <c r="B567" s="50" t="s">
        <v>983</v>
      </c>
      <c r="C567" s="118">
        <v>2018</v>
      </c>
      <c r="D567" s="143">
        <v>1500</v>
      </c>
    </row>
    <row r="568" spans="1:4" ht="12.75">
      <c r="A568" s="15"/>
      <c r="B568" s="28" t="s">
        <v>0</v>
      </c>
      <c r="C568" s="15"/>
      <c r="D568" s="144">
        <f>SUM(D567:D567)</f>
        <v>1500</v>
      </c>
    </row>
    <row r="569" spans="1:4" ht="12.75">
      <c r="A569" s="29"/>
      <c r="B569" s="30"/>
      <c r="C569" s="30"/>
      <c r="D569" s="145"/>
    </row>
    <row r="570" spans="1:4" ht="12.75" hidden="1">
      <c r="A570" s="33"/>
      <c r="B570" s="307" t="s">
        <v>55</v>
      </c>
      <c r="C570" s="308"/>
      <c r="D570" s="155"/>
    </row>
    <row r="571" spans="1:4" ht="12.75" hidden="1">
      <c r="A571" s="25"/>
      <c r="B571" s="307" t="s">
        <v>56</v>
      </c>
      <c r="C571" s="308"/>
      <c r="D571" s="155"/>
    </row>
    <row r="572" spans="1:4" ht="12.75" hidden="1">
      <c r="A572" s="25"/>
      <c r="B572" s="307" t="s">
        <v>57</v>
      </c>
      <c r="C572" s="308"/>
      <c r="D572" s="155"/>
    </row>
    <row r="573" ht="12.75" hidden="1"/>
    <row r="574" spans="1:4" ht="12.75">
      <c r="A574" s="291" t="s">
        <v>113</v>
      </c>
      <c r="B574" s="292"/>
      <c r="C574" s="292"/>
      <c r="D574" s="309"/>
    </row>
    <row r="575" spans="1:4" ht="12.75">
      <c r="A575" s="306" t="s">
        <v>1289</v>
      </c>
      <c r="B575" s="306"/>
      <c r="C575" s="306"/>
      <c r="D575" s="306"/>
    </row>
    <row r="576" spans="1:4" ht="25.5">
      <c r="A576" s="27" t="s">
        <v>9</v>
      </c>
      <c r="B576" s="27" t="s">
        <v>10</v>
      </c>
      <c r="C576" s="27" t="s">
        <v>11</v>
      </c>
      <c r="D576" s="142" t="s">
        <v>12</v>
      </c>
    </row>
    <row r="577" spans="1:4" ht="12.75">
      <c r="A577" s="16">
        <v>1</v>
      </c>
      <c r="B577" s="32" t="s">
        <v>1424</v>
      </c>
      <c r="C577" s="73">
        <v>2019</v>
      </c>
      <c r="D577" s="152">
        <v>2740.77</v>
      </c>
    </row>
    <row r="578" spans="1:4" ht="12.75">
      <c r="A578" s="16">
        <v>2</v>
      </c>
      <c r="B578" s="32" t="s">
        <v>1426</v>
      </c>
      <c r="C578" s="73">
        <v>2019</v>
      </c>
      <c r="D578" s="152">
        <v>270.6</v>
      </c>
    </row>
    <row r="579" spans="1:4" ht="12.75">
      <c r="A579" s="16">
        <v>3</v>
      </c>
      <c r="B579" s="32" t="s">
        <v>1427</v>
      </c>
      <c r="C579" s="73">
        <v>2019</v>
      </c>
      <c r="D579" s="152">
        <v>3000</v>
      </c>
    </row>
    <row r="580" spans="1:4" ht="12.75">
      <c r="A580" s="16">
        <v>4</v>
      </c>
      <c r="B580" s="32" t="s">
        <v>1427</v>
      </c>
      <c r="C580" s="73">
        <v>2019</v>
      </c>
      <c r="D580" s="152">
        <v>3000</v>
      </c>
    </row>
    <row r="581" spans="1:4" ht="12.75">
      <c r="A581" s="16">
        <v>5</v>
      </c>
      <c r="B581" s="32" t="s">
        <v>1427</v>
      </c>
      <c r="C581" s="73">
        <v>2019</v>
      </c>
      <c r="D581" s="152">
        <v>3000</v>
      </c>
    </row>
    <row r="582" spans="1:4" ht="12.75">
      <c r="A582" s="16">
        <v>6</v>
      </c>
      <c r="B582" s="32" t="s">
        <v>1427</v>
      </c>
      <c r="C582" s="73">
        <v>2019</v>
      </c>
      <c r="D582" s="152">
        <v>3000</v>
      </c>
    </row>
    <row r="583" spans="1:4" ht="12.75">
      <c r="A583" s="16">
        <v>7</v>
      </c>
      <c r="B583" s="32" t="s">
        <v>1427</v>
      </c>
      <c r="C583" s="73">
        <v>2019</v>
      </c>
      <c r="D583" s="152">
        <v>3000</v>
      </c>
    </row>
    <row r="584" spans="1:4" ht="12.75">
      <c r="A584" s="16">
        <v>8</v>
      </c>
      <c r="B584" s="32" t="s">
        <v>1428</v>
      </c>
      <c r="C584" s="73">
        <v>2019</v>
      </c>
      <c r="D584" s="152">
        <v>1599.99</v>
      </c>
    </row>
    <row r="585" spans="1:4" ht="12.75">
      <c r="A585" s="16">
        <v>9</v>
      </c>
      <c r="B585" s="32" t="s">
        <v>1429</v>
      </c>
      <c r="C585" s="73">
        <v>2020</v>
      </c>
      <c r="D585" s="152">
        <v>9533.24</v>
      </c>
    </row>
    <row r="586" spans="1:4" ht="12.75">
      <c r="A586" s="16">
        <v>10</v>
      </c>
      <c r="B586" s="32" t="s">
        <v>1429</v>
      </c>
      <c r="C586" s="73">
        <v>2020</v>
      </c>
      <c r="D586" s="152">
        <v>10569</v>
      </c>
    </row>
    <row r="587" spans="1:4" ht="12.75">
      <c r="A587" s="16">
        <v>11</v>
      </c>
      <c r="B587" s="32" t="s">
        <v>1430</v>
      </c>
      <c r="C587" s="73">
        <v>2020</v>
      </c>
      <c r="D587" s="152">
        <v>9699.5</v>
      </c>
    </row>
    <row r="588" spans="1:4" ht="12.75">
      <c r="A588" s="16">
        <v>12</v>
      </c>
      <c r="B588" s="32" t="s">
        <v>1431</v>
      </c>
      <c r="C588" s="73">
        <v>2020</v>
      </c>
      <c r="D588" s="152">
        <v>9000</v>
      </c>
    </row>
    <row r="589" spans="1:4" ht="12.75">
      <c r="A589" s="16">
        <v>13</v>
      </c>
      <c r="B589" s="32" t="s">
        <v>1427</v>
      </c>
      <c r="C589" s="73">
        <v>2020</v>
      </c>
      <c r="D589" s="152">
        <v>3000</v>
      </c>
    </row>
    <row r="590" spans="1:4" ht="12.75">
      <c r="A590" s="16">
        <v>14</v>
      </c>
      <c r="B590" s="32" t="s">
        <v>1427</v>
      </c>
      <c r="C590" s="73">
        <v>2020</v>
      </c>
      <c r="D590" s="152">
        <v>3000</v>
      </c>
    </row>
    <row r="591" spans="1:4" ht="12.75">
      <c r="A591" s="16">
        <v>15</v>
      </c>
      <c r="B591" s="32" t="s">
        <v>1427</v>
      </c>
      <c r="C591" s="73">
        <v>2020</v>
      </c>
      <c r="D591" s="152">
        <v>3000</v>
      </c>
    </row>
    <row r="592" spans="1:4" ht="12.75">
      <c r="A592" s="16">
        <v>16</v>
      </c>
      <c r="B592" s="32" t="s">
        <v>1427</v>
      </c>
      <c r="C592" s="73">
        <v>2020</v>
      </c>
      <c r="D592" s="152">
        <v>3000</v>
      </c>
    </row>
    <row r="593" spans="1:4" ht="12.75">
      <c r="A593" s="16">
        <v>17</v>
      </c>
      <c r="B593" s="32" t="s">
        <v>1427</v>
      </c>
      <c r="C593" s="73">
        <v>2020</v>
      </c>
      <c r="D593" s="152">
        <v>3000</v>
      </c>
    </row>
    <row r="594" spans="1:4" ht="12.75">
      <c r="A594" s="16">
        <v>18</v>
      </c>
      <c r="B594" s="32" t="s">
        <v>1427</v>
      </c>
      <c r="C594" s="73">
        <v>2020</v>
      </c>
      <c r="D594" s="152">
        <v>3000</v>
      </c>
    </row>
    <row r="595" spans="1:4" ht="12.75">
      <c r="A595" s="16">
        <v>19</v>
      </c>
      <c r="B595" s="32" t="s">
        <v>1427</v>
      </c>
      <c r="C595" s="73">
        <v>2020</v>
      </c>
      <c r="D595" s="152">
        <v>3000</v>
      </c>
    </row>
    <row r="596" spans="1:4" ht="12.75">
      <c r="A596" s="16">
        <v>20</v>
      </c>
      <c r="B596" s="32" t="s">
        <v>1427</v>
      </c>
      <c r="C596" s="73">
        <v>2020</v>
      </c>
      <c r="D596" s="152">
        <v>3000</v>
      </c>
    </row>
    <row r="597" spans="1:4" ht="12.75">
      <c r="A597" s="16">
        <v>21</v>
      </c>
      <c r="B597" s="32" t="s">
        <v>1427</v>
      </c>
      <c r="C597" s="73">
        <v>2020</v>
      </c>
      <c r="D597" s="152">
        <v>3000</v>
      </c>
    </row>
    <row r="598" spans="1:4" ht="12.75">
      <c r="A598" s="16">
        <v>22</v>
      </c>
      <c r="B598" s="32" t="s">
        <v>1427</v>
      </c>
      <c r="C598" s="73">
        <v>2020</v>
      </c>
      <c r="D598" s="152">
        <v>3000</v>
      </c>
    </row>
    <row r="599" spans="1:4" ht="12.75">
      <c r="A599" s="16">
        <v>23</v>
      </c>
      <c r="B599" s="32" t="s">
        <v>1432</v>
      </c>
      <c r="C599" s="73">
        <v>2020</v>
      </c>
      <c r="D599" s="152">
        <v>4305</v>
      </c>
    </row>
    <row r="600" spans="1:4" ht="12.75">
      <c r="A600" s="16">
        <v>24</v>
      </c>
      <c r="B600" s="32" t="s">
        <v>1433</v>
      </c>
      <c r="C600" s="73">
        <v>2020</v>
      </c>
      <c r="D600" s="152">
        <v>885.6</v>
      </c>
    </row>
    <row r="601" spans="1:4" ht="25.5">
      <c r="A601" s="16">
        <v>25</v>
      </c>
      <c r="B601" s="32" t="s">
        <v>1434</v>
      </c>
      <c r="C601" s="73">
        <v>2021</v>
      </c>
      <c r="D601" s="152">
        <v>17500</v>
      </c>
    </row>
    <row r="602" spans="1:4" ht="12.75">
      <c r="A602" s="16">
        <v>26</v>
      </c>
      <c r="B602" s="32" t="s">
        <v>1435</v>
      </c>
      <c r="C602" s="73">
        <v>2022</v>
      </c>
      <c r="D602" s="152">
        <v>2500</v>
      </c>
    </row>
    <row r="603" spans="1:4" ht="12.75">
      <c r="A603" s="16">
        <v>27</v>
      </c>
      <c r="B603" s="32" t="s">
        <v>1436</v>
      </c>
      <c r="C603" s="73">
        <v>2022</v>
      </c>
      <c r="D603" s="152">
        <v>2800</v>
      </c>
    </row>
    <row r="604" spans="1:4" ht="25.5">
      <c r="A604" s="16">
        <v>28</v>
      </c>
      <c r="B604" s="18" t="s">
        <v>1446</v>
      </c>
      <c r="C604" s="15">
        <v>2021</v>
      </c>
      <c r="D604" s="147">
        <v>879</v>
      </c>
    </row>
    <row r="605" spans="1:4" ht="12.75">
      <c r="A605" s="16">
        <v>29</v>
      </c>
      <c r="B605" s="18" t="s">
        <v>1447</v>
      </c>
      <c r="C605" s="15">
        <v>2021</v>
      </c>
      <c r="D605" s="147">
        <v>999</v>
      </c>
    </row>
    <row r="606" spans="1:4" ht="25.5">
      <c r="A606" s="16">
        <v>30</v>
      </c>
      <c r="B606" s="18" t="s">
        <v>1451</v>
      </c>
      <c r="C606" s="15">
        <v>2021</v>
      </c>
      <c r="D606" s="147">
        <v>9999</v>
      </c>
    </row>
    <row r="607" spans="1:4" ht="12.75">
      <c r="A607" s="16">
        <v>31</v>
      </c>
      <c r="B607" s="18" t="s">
        <v>1455</v>
      </c>
      <c r="C607" s="15">
        <v>2022</v>
      </c>
      <c r="D607" s="147">
        <v>1145</v>
      </c>
    </row>
    <row r="608" spans="1:4" ht="12.75">
      <c r="A608" s="16">
        <v>32</v>
      </c>
      <c r="B608" s="32" t="s">
        <v>1460</v>
      </c>
      <c r="C608" s="73">
        <v>2022</v>
      </c>
      <c r="D608" s="152">
        <v>1199</v>
      </c>
    </row>
    <row r="609" spans="1:4" ht="12.75">
      <c r="A609" s="16">
        <v>33</v>
      </c>
      <c r="B609" s="18" t="s">
        <v>1443</v>
      </c>
      <c r="C609" s="15">
        <v>2020</v>
      </c>
      <c r="D609" s="147">
        <v>549</v>
      </c>
    </row>
    <row r="610" spans="1:4" ht="12.75">
      <c r="A610" s="15"/>
      <c r="B610" s="28" t="s">
        <v>0</v>
      </c>
      <c r="C610" s="15"/>
      <c r="D610" s="144">
        <f>SUM(D577:D609)</f>
        <v>131173.7</v>
      </c>
    </row>
    <row r="611" spans="1:4" ht="12.75">
      <c r="A611" s="306" t="s">
        <v>1290</v>
      </c>
      <c r="B611" s="306"/>
      <c r="C611" s="306"/>
      <c r="D611" s="306"/>
    </row>
    <row r="612" spans="1:4" ht="25.5">
      <c r="A612" s="27" t="s">
        <v>9</v>
      </c>
      <c r="B612" s="27" t="s">
        <v>10</v>
      </c>
      <c r="C612" s="27" t="s">
        <v>11</v>
      </c>
      <c r="D612" s="142" t="s">
        <v>12</v>
      </c>
    </row>
    <row r="613" spans="1:4" ht="12.75">
      <c r="A613" s="15">
        <v>1</v>
      </c>
      <c r="B613" s="18" t="s">
        <v>1437</v>
      </c>
      <c r="C613" s="15">
        <v>2020</v>
      </c>
      <c r="D613" s="147">
        <v>2046.91</v>
      </c>
    </row>
    <row r="614" spans="1:4" ht="12.75">
      <c r="A614" s="15">
        <v>2</v>
      </c>
      <c r="B614" s="18" t="s">
        <v>1437</v>
      </c>
      <c r="C614" s="15">
        <v>2020</v>
      </c>
      <c r="D614" s="147">
        <v>2046.91</v>
      </c>
    </row>
    <row r="615" spans="1:4" ht="12.75">
      <c r="A615" s="15">
        <v>3</v>
      </c>
      <c r="B615" s="18" t="s">
        <v>1437</v>
      </c>
      <c r="C615" s="15">
        <v>2020</v>
      </c>
      <c r="D615" s="147">
        <v>2046.91</v>
      </c>
    </row>
    <row r="616" spans="1:4" ht="12.75">
      <c r="A616" s="15">
        <v>4</v>
      </c>
      <c r="B616" s="18" t="s">
        <v>1438</v>
      </c>
      <c r="C616" s="15">
        <v>2020</v>
      </c>
      <c r="D616" s="147">
        <v>799.92</v>
      </c>
    </row>
    <row r="617" spans="1:4" ht="12.75">
      <c r="A617" s="15">
        <v>5</v>
      </c>
      <c r="B617" s="18" t="s">
        <v>1439</v>
      </c>
      <c r="C617" s="15">
        <v>2020</v>
      </c>
      <c r="D617" s="147">
        <v>1779.82</v>
      </c>
    </row>
    <row r="618" spans="1:4" ht="12.75">
      <c r="A618" s="15">
        <v>6</v>
      </c>
      <c r="B618" s="18" t="s">
        <v>1440</v>
      </c>
      <c r="C618" s="15">
        <v>2020</v>
      </c>
      <c r="D618" s="147">
        <v>1561.42</v>
      </c>
    </row>
    <row r="619" spans="1:4" ht="12.75">
      <c r="A619" s="15">
        <v>7</v>
      </c>
      <c r="B619" s="18" t="s">
        <v>1440</v>
      </c>
      <c r="C619" s="15">
        <v>2020</v>
      </c>
      <c r="D619" s="147">
        <v>1561.42</v>
      </c>
    </row>
    <row r="620" spans="1:4" ht="12.75">
      <c r="A620" s="15">
        <v>8</v>
      </c>
      <c r="B620" s="18" t="s">
        <v>1440</v>
      </c>
      <c r="C620" s="15">
        <v>2020</v>
      </c>
      <c r="D620" s="147">
        <v>1561.42</v>
      </c>
    </row>
    <row r="621" spans="1:4" ht="12.75">
      <c r="A621" s="15">
        <v>9</v>
      </c>
      <c r="B621" s="18" t="s">
        <v>1440</v>
      </c>
      <c r="C621" s="15">
        <v>2020</v>
      </c>
      <c r="D621" s="147">
        <v>1561.42</v>
      </c>
    </row>
    <row r="622" spans="1:4" ht="12.75">
      <c r="A622" s="15">
        <v>10</v>
      </c>
      <c r="B622" s="18" t="s">
        <v>1440</v>
      </c>
      <c r="C622" s="15">
        <v>2020</v>
      </c>
      <c r="D622" s="147">
        <v>1561.42</v>
      </c>
    </row>
    <row r="623" spans="1:4" ht="12.75">
      <c r="A623" s="15">
        <v>11</v>
      </c>
      <c r="B623" s="18" t="s">
        <v>1440</v>
      </c>
      <c r="C623" s="15">
        <v>2020</v>
      </c>
      <c r="D623" s="147">
        <v>1561.42</v>
      </c>
    </row>
    <row r="624" spans="1:4" ht="12.75">
      <c r="A624" s="15">
        <v>12</v>
      </c>
      <c r="B624" s="18" t="s">
        <v>1441</v>
      </c>
      <c r="C624" s="15">
        <v>2020</v>
      </c>
      <c r="D624" s="147">
        <v>2607.6</v>
      </c>
    </row>
    <row r="625" spans="1:4" ht="12.75">
      <c r="A625" s="15">
        <v>13</v>
      </c>
      <c r="B625" s="18" t="s">
        <v>1441</v>
      </c>
      <c r="C625" s="15">
        <v>2020</v>
      </c>
      <c r="D625" s="147">
        <v>2607.6</v>
      </c>
    </row>
    <row r="626" spans="1:4" ht="12.75">
      <c r="A626" s="15">
        <v>14</v>
      </c>
      <c r="B626" s="18" t="s">
        <v>1441</v>
      </c>
      <c r="C626" s="15">
        <v>2020</v>
      </c>
      <c r="D626" s="147">
        <v>2607.6</v>
      </c>
    </row>
    <row r="627" spans="1:4" ht="12.75">
      <c r="A627" s="15">
        <v>15</v>
      </c>
      <c r="B627" s="18" t="s">
        <v>1441</v>
      </c>
      <c r="C627" s="15">
        <v>2020</v>
      </c>
      <c r="D627" s="147">
        <v>2607.6</v>
      </c>
    </row>
    <row r="628" spans="1:4" ht="12.75">
      <c r="A628" s="15">
        <v>16</v>
      </c>
      <c r="B628" s="18" t="s">
        <v>1442</v>
      </c>
      <c r="C628" s="15">
        <v>2020</v>
      </c>
      <c r="D628" s="147">
        <v>2878.2</v>
      </c>
    </row>
    <row r="629" spans="1:4" ht="12.75">
      <c r="A629" s="15">
        <v>17</v>
      </c>
      <c r="B629" s="18" t="s">
        <v>1442</v>
      </c>
      <c r="C629" s="15">
        <v>2020</v>
      </c>
      <c r="D629" s="147">
        <v>2878.2</v>
      </c>
    </row>
    <row r="630" spans="1:4" ht="12.75">
      <c r="A630" s="15">
        <v>18</v>
      </c>
      <c r="B630" s="18" t="s">
        <v>1442</v>
      </c>
      <c r="C630" s="15">
        <v>2020</v>
      </c>
      <c r="D630" s="147">
        <v>2878.2</v>
      </c>
    </row>
    <row r="631" spans="1:4" ht="12.75">
      <c r="A631" s="15">
        <v>19</v>
      </c>
      <c r="B631" s="18" t="s">
        <v>1442</v>
      </c>
      <c r="C631" s="15">
        <v>2020</v>
      </c>
      <c r="D631" s="147">
        <v>2878.2</v>
      </c>
    </row>
    <row r="632" spans="1:4" ht="12.75">
      <c r="A632" s="15">
        <v>20</v>
      </c>
      <c r="B632" s="18" t="s">
        <v>262</v>
      </c>
      <c r="C632" s="15">
        <v>2020</v>
      </c>
      <c r="D632" s="147">
        <v>1114</v>
      </c>
    </row>
    <row r="633" spans="1:4" ht="12.75">
      <c r="A633" s="15">
        <v>21</v>
      </c>
      <c r="B633" s="18" t="s">
        <v>1444</v>
      </c>
      <c r="C633" s="15">
        <v>2021</v>
      </c>
      <c r="D633" s="147">
        <v>9220</v>
      </c>
    </row>
    <row r="634" spans="1:4" ht="12.75">
      <c r="A634" s="15">
        <v>22</v>
      </c>
      <c r="B634" s="18" t="s">
        <v>1445</v>
      </c>
      <c r="C634" s="15">
        <v>2021</v>
      </c>
      <c r="D634" s="147">
        <v>4679.9</v>
      </c>
    </row>
    <row r="635" spans="1:4" ht="12.75">
      <c r="A635" s="15">
        <v>23</v>
      </c>
      <c r="B635" s="18" t="s">
        <v>1448</v>
      </c>
      <c r="C635" s="15">
        <v>2021</v>
      </c>
      <c r="D635" s="147">
        <v>4850.2</v>
      </c>
    </row>
    <row r="636" spans="1:4" ht="25.5">
      <c r="A636" s="15">
        <v>24</v>
      </c>
      <c r="B636" s="18" t="s">
        <v>1449</v>
      </c>
      <c r="C636" s="15">
        <v>2021</v>
      </c>
      <c r="D636" s="147">
        <v>699</v>
      </c>
    </row>
    <row r="637" spans="1:4" ht="12.75">
      <c r="A637" s="15">
        <v>25</v>
      </c>
      <c r="B637" s="18" t="s">
        <v>1450</v>
      </c>
      <c r="C637" s="15">
        <v>2021</v>
      </c>
      <c r="D637" s="147">
        <v>399</v>
      </c>
    </row>
    <row r="638" spans="1:4" ht="12.75">
      <c r="A638" s="15">
        <v>26</v>
      </c>
      <c r="B638" s="18" t="s">
        <v>1452</v>
      </c>
      <c r="C638" s="15">
        <v>2021</v>
      </c>
      <c r="D638" s="147">
        <v>3000</v>
      </c>
    </row>
    <row r="639" spans="1:4" ht="25.5">
      <c r="A639" s="15">
        <v>27</v>
      </c>
      <c r="B639" s="18" t="s">
        <v>1453</v>
      </c>
      <c r="C639" s="15">
        <v>2021</v>
      </c>
      <c r="D639" s="147">
        <v>4995.5</v>
      </c>
    </row>
    <row r="640" spans="1:4" ht="25.5">
      <c r="A640" s="15">
        <v>28</v>
      </c>
      <c r="B640" s="18" t="s">
        <v>1454</v>
      </c>
      <c r="C640" s="15">
        <v>2022</v>
      </c>
      <c r="D640" s="147">
        <v>3772.37</v>
      </c>
    </row>
    <row r="641" spans="1:4" ht="25.5">
      <c r="A641" s="15">
        <v>29</v>
      </c>
      <c r="B641" s="18" t="s">
        <v>1454</v>
      </c>
      <c r="C641" s="15">
        <v>2022</v>
      </c>
      <c r="D641" s="147">
        <v>3772.37</v>
      </c>
    </row>
    <row r="642" spans="1:4" ht="25.5">
      <c r="A642" s="15">
        <v>30</v>
      </c>
      <c r="B642" s="18" t="s">
        <v>1454</v>
      </c>
      <c r="C642" s="15">
        <v>2022</v>
      </c>
      <c r="D642" s="147">
        <v>3772.37</v>
      </c>
    </row>
    <row r="643" spans="1:4" ht="25.5">
      <c r="A643" s="15">
        <v>31</v>
      </c>
      <c r="B643" s="18" t="s">
        <v>1454</v>
      </c>
      <c r="C643" s="15">
        <v>2022</v>
      </c>
      <c r="D643" s="147">
        <v>3772.39</v>
      </c>
    </row>
    <row r="644" spans="1:4" ht="12.75">
      <c r="A644" s="15">
        <v>32</v>
      </c>
      <c r="B644" s="18" t="s">
        <v>1456</v>
      </c>
      <c r="C644" s="15">
        <v>2022</v>
      </c>
      <c r="D644" s="147">
        <v>2026.52</v>
      </c>
    </row>
    <row r="645" spans="1:4" ht="12.75">
      <c r="A645" s="15">
        <v>33</v>
      </c>
      <c r="B645" s="18" t="s">
        <v>1457</v>
      </c>
      <c r="C645" s="15">
        <v>2022</v>
      </c>
      <c r="D645" s="147">
        <v>5999</v>
      </c>
    </row>
    <row r="646" spans="1:4" ht="12.75">
      <c r="A646" s="15">
        <v>34</v>
      </c>
      <c r="B646" s="32" t="s">
        <v>1458</v>
      </c>
      <c r="C646" s="73">
        <v>2022</v>
      </c>
      <c r="D646" s="152">
        <v>922.8</v>
      </c>
    </row>
    <row r="647" spans="1:4" ht="12.75">
      <c r="A647" s="15">
        <v>35</v>
      </c>
      <c r="B647" s="32" t="s">
        <v>1459</v>
      </c>
      <c r="C647" s="73">
        <v>2022</v>
      </c>
      <c r="D647" s="152">
        <v>1099</v>
      </c>
    </row>
    <row r="648" spans="1:4" ht="12.75">
      <c r="A648" s="15">
        <v>36</v>
      </c>
      <c r="B648" s="32" t="s">
        <v>1425</v>
      </c>
      <c r="C648" s="73">
        <v>2019</v>
      </c>
      <c r="D648" s="152">
        <v>3872.85</v>
      </c>
    </row>
    <row r="649" spans="1:4" ht="12.75">
      <c r="A649" s="15"/>
      <c r="B649" s="192" t="s">
        <v>0</v>
      </c>
      <c r="C649" s="193"/>
      <c r="D649" s="194">
        <f>SUM(D613:D648)</f>
        <v>97999.45999999998</v>
      </c>
    </row>
    <row r="650" spans="1:4" ht="12.75">
      <c r="A650" s="306" t="s">
        <v>1291</v>
      </c>
      <c r="B650" s="306"/>
      <c r="C650" s="306"/>
      <c r="D650" s="306"/>
    </row>
    <row r="651" spans="1:4" ht="12.75">
      <c r="A651" s="15">
        <v>1</v>
      </c>
      <c r="B651" s="50" t="s">
        <v>1461</v>
      </c>
      <c r="C651" s="118">
        <v>2022</v>
      </c>
      <c r="D651" s="143">
        <v>10303.96</v>
      </c>
    </row>
    <row r="652" spans="1:4" ht="12.75">
      <c r="A652" s="15"/>
      <c r="B652" s="28" t="s">
        <v>0</v>
      </c>
      <c r="C652" s="15"/>
      <c r="D652" s="144">
        <f>SUM(D651:D651)</f>
        <v>10303.96</v>
      </c>
    </row>
    <row r="653" spans="1:4" ht="12.75">
      <c r="A653" s="29"/>
      <c r="B653" s="30"/>
      <c r="C653" s="30"/>
      <c r="D653" s="145"/>
    </row>
    <row r="654" ht="13.5" thickBot="1"/>
    <row r="655" spans="2:4" ht="12.75">
      <c r="B655" s="124" t="s">
        <v>89</v>
      </c>
      <c r="C655" s="127"/>
      <c r="D655" s="157">
        <f>SUM(D65+D140+D208+D306+D359+D435+D488+D541+D610)</f>
        <v>1744462.5600000003</v>
      </c>
    </row>
    <row r="656" spans="2:4" ht="12.75">
      <c r="B656" s="125" t="s">
        <v>90</v>
      </c>
      <c r="C656" s="128"/>
      <c r="D656" s="158">
        <f>SUM(D105+D149+D270+D320+D407+D458+D505+D565+D649)</f>
        <v>1060590.95</v>
      </c>
    </row>
    <row r="657" spans="2:4" ht="13.5" thickBot="1">
      <c r="B657" s="126" t="s">
        <v>91</v>
      </c>
      <c r="C657" s="129"/>
      <c r="D657" s="159">
        <f>SUM(D125+D568+D274+D508+D652)</f>
        <v>156217.19</v>
      </c>
    </row>
    <row r="658" ht="13.5" thickBot="1">
      <c r="D658" s="160"/>
    </row>
    <row r="659" spans="2:4" ht="13.5" thickBot="1">
      <c r="B659" s="130" t="s">
        <v>0</v>
      </c>
      <c r="C659" s="131"/>
      <c r="D659" s="161">
        <f>D655+D656+D657</f>
        <v>2961270.7</v>
      </c>
    </row>
  </sheetData>
  <sheetProtection/>
  <mergeCells count="35">
    <mergeCell ref="A574:D574"/>
    <mergeCell ref="A575:D575"/>
    <mergeCell ref="A611:D611"/>
    <mergeCell ref="A3:D3"/>
    <mergeCell ref="A4:D4"/>
    <mergeCell ref="A66:D66"/>
    <mergeCell ref="A106:D106"/>
    <mergeCell ref="A127:D127"/>
    <mergeCell ref="A128:D128"/>
    <mergeCell ref="A141:D141"/>
    <mergeCell ref="A151:D151"/>
    <mergeCell ref="A152:D152"/>
    <mergeCell ref="A409:D409"/>
    <mergeCell ref="A209:D209"/>
    <mergeCell ref="A276:D276"/>
    <mergeCell ref="A410:D410"/>
    <mergeCell ref="A271:D271"/>
    <mergeCell ref="A506:D506"/>
    <mergeCell ref="A436:D436"/>
    <mergeCell ref="A460:D460"/>
    <mergeCell ref="A277:D277"/>
    <mergeCell ref="A307:D307"/>
    <mergeCell ref="A322:D322"/>
    <mergeCell ref="A323:D323"/>
    <mergeCell ref="A360:D360"/>
    <mergeCell ref="A650:D650"/>
    <mergeCell ref="B570:C570"/>
    <mergeCell ref="B571:C571"/>
    <mergeCell ref="B572:C572"/>
    <mergeCell ref="A461:D461"/>
    <mergeCell ref="A489:D489"/>
    <mergeCell ref="A510:D510"/>
    <mergeCell ref="A511:D511"/>
    <mergeCell ref="A542:D542"/>
    <mergeCell ref="A566:D566"/>
  </mergeCells>
  <printOptions/>
  <pageMargins left="0.7" right="0.7" top="0.75" bottom="0.75" header="0.3" footer="0.3"/>
  <pageSetup fitToHeight="0" fitToWidth="1" horizontalDpi="600" verticalDpi="600" orientation="portrait" paperSize="9" scale="80" r:id="rId1"/>
  <rowBreaks count="13" manualBreakCount="13">
    <brk id="40" max="3" man="1"/>
    <brk id="72" max="3" man="1"/>
    <brk id="108" max="3" man="1"/>
    <brk id="128" max="3" man="1"/>
    <brk id="179" max="3" man="1"/>
    <brk id="228" max="3" man="1"/>
    <brk id="284" max="3" man="1"/>
    <brk id="331" max="3" man="1"/>
    <brk id="389" max="3" man="1"/>
    <brk id="443" max="3" man="1"/>
    <brk id="496" max="3" man="1"/>
    <brk id="547" max="3" man="1"/>
    <brk id="605" max="3" man="1"/>
  </rowBreaks>
</worksheet>
</file>

<file path=xl/worksheets/sheet4.xml><?xml version="1.0" encoding="utf-8"?>
<worksheet xmlns="http://schemas.openxmlformats.org/spreadsheetml/2006/main" xmlns:r="http://schemas.openxmlformats.org/officeDocument/2006/relationships">
  <sheetPr>
    <pageSetUpPr fitToPage="1"/>
  </sheetPr>
  <dimension ref="A1:E24"/>
  <sheetViews>
    <sheetView view="pageBreakPreview" zoomScaleSheetLayoutView="100" zoomScalePageLayoutView="0" workbookViewId="0" topLeftCell="A1">
      <selection activeCell="C5" sqref="C5"/>
    </sheetView>
  </sheetViews>
  <sheetFormatPr defaultColWidth="9.140625" defaultRowHeight="12.75"/>
  <cols>
    <col min="1" max="1" width="5.8515625" style="1" customWidth="1"/>
    <col min="2" max="2" width="42.421875" style="2" customWidth="1"/>
    <col min="3" max="3" width="20.140625" style="5" customWidth="1"/>
    <col min="4" max="4" width="17.00390625" style="2" customWidth="1"/>
    <col min="5" max="5" width="15.00390625" style="2" bestFit="1" customWidth="1"/>
    <col min="6" max="16384" width="9.140625" style="2" customWidth="1"/>
  </cols>
  <sheetData>
    <row r="1" spans="1:4" s="9" customFormat="1" ht="12.75">
      <c r="A1" s="302" t="s">
        <v>98</v>
      </c>
      <c r="B1" s="302"/>
      <c r="C1" s="302"/>
      <c r="D1" s="52"/>
    </row>
    <row r="2" spans="1:4" s="9" customFormat="1" ht="12.75">
      <c r="A2" s="53"/>
      <c r="B2" s="41"/>
      <c r="C2" s="54"/>
      <c r="D2" s="52"/>
    </row>
    <row r="3" spans="1:4" s="9" customFormat="1" ht="12.75" customHeight="1">
      <c r="A3" s="53"/>
      <c r="B3" s="313" t="s">
        <v>26</v>
      </c>
      <c r="C3" s="313"/>
      <c r="D3" s="52"/>
    </row>
    <row r="4" spans="1:4" s="9" customFormat="1" ht="25.5">
      <c r="A4" s="113" t="s">
        <v>9</v>
      </c>
      <c r="B4" s="113" t="s">
        <v>7</v>
      </c>
      <c r="C4" s="111" t="s">
        <v>15</v>
      </c>
      <c r="D4" s="112" t="s">
        <v>47</v>
      </c>
    </row>
    <row r="5" spans="1:4" s="11" customFormat="1" ht="26.25" customHeight="1">
      <c r="A5" s="55">
        <v>1</v>
      </c>
      <c r="B5" s="56" t="s">
        <v>66</v>
      </c>
      <c r="C5" s="283">
        <v>5845015.84</v>
      </c>
      <c r="D5" s="71"/>
    </row>
    <row r="6" spans="1:4" s="4" customFormat="1" ht="26.25" customHeight="1">
      <c r="A6" s="35">
        <v>2</v>
      </c>
      <c r="B6" s="18" t="s">
        <v>27</v>
      </c>
      <c r="C6" s="107">
        <v>283647.28</v>
      </c>
      <c r="D6" s="71"/>
    </row>
    <row r="7" spans="1:4" s="4" customFormat="1" ht="26.25" customHeight="1">
      <c r="A7" s="35">
        <v>3</v>
      </c>
      <c r="B7" s="18" t="s">
        <v>73</v>
      </c>
      <c r="C7" s="108">
        <f>1378643.43+25000</f>
        <v>1403643.43</v>
      </c>
      <c r="D7" s="90">
        <v>147543.95</v>
      </c>
    </row>
    <row r="8" spans="1:4" s="4" customFormat="1" ht="26.25" customHeight="1">
      <c r="A8" s="35">
        <v>4</v>
      </c>
      <c r="B8" s="40" t="s">
        <v>28</v>
      </c>
      <c r="C8" s="108">
        <v>890825.1399999999</v>
      </c>
      <c r="D8" s="71"/>
    </row>
    <row r="9" spans="1:4" s="4" customFormat="1" ht="26.25" customHeight="1">
      <c r="A9" s="35">
        <v>5</v>
      </c>
      <c r="B9" s="36" t="s">
        <v>74</v>
      </c>
      <c r="C9" s="109">
        <v>2672236.5</v>
      </c>
      <c r="D9" s="90">
        <v>115727.4</v>
      </c>
    </row>
    <row r="10" spans="1:5" s="4" customFormat="1" ht="26.25" customHeight="1">
      <c r="A10" s="35">
        <v>6</v>
      </c>
      <c r="B10" s="18" t="s">
        <v>29</v>
      </c>
      <c r="C10" s="108">
        <f>1256651.57-137289.67</f>
        <v>1119361.9000000001</v>
      </c>
      <c r="D10" s="110">
        <v>124411.17</v>
      </c>
      <c r="E10" s="21"/>
    </row>
    <row r="11" spans="1:4" s="4" customFormat="1" ht="26.25" customHeight="1">
      <c r="A11" s="35">
        <v>7</v>
      </c>
      <c r="B11" s="18" t="s">
        <v>30</v>
      </c>
      <c r="C11" s="108">
        <f>705175.33+4065</f>
        <v>709240.33</v>
      </c>
      <c r="D11" s="175">
        <v>56017.5</v>
      </c>
    </row>
    <row r="12" spans="1:5" s="4" customFormat="1" ht="26.25" customHeight="1">
      <c r="A12" s="35">
        <v>8</v>
      </c>
      <c r="B12" s="18" t="s">
        <v>31</v>
      </c>
      <c r="C12" s="109">
        <v>1938895</v>
      </c>
      <c r="D12" s="139"/>
      <c r="E12" s="21"/>
    </row>
    <row r="13" spans="1:5" s="4" customFormat="1" ht="26.25" customHeight="1">
      <c r="A13" s="35">
        <v>9</v>
      </c>
      <c r="B13" s="18" t="s">
        <v>106</v>
      </c>
      <c r="C13" s="171">
        <f>324081.57+24327</f>
        <v>348408.57</v>
      </c>
      <c r="D13" s="71"/>
      <c r="E13" s="21"/>
    </row>
    <row r="14" spans="1:4" ht="18" customHeight="1">
      <c r="A14" s="114"/>
      <c r="B14" s="115" t="s">
        <v>8</v>
      </c>
      <c r="C14" s="116">
        <f>SUM(C5:C13)</f>
        <v>15211273.99</v>
      </c>
      <c r="D14" s="116">
        <f>SUM(D5:D13)</f>
        <v>443700.01999999996</v>
      </c>
    </row>
    <row r="15" spans="2:5" ht="12.75">
      <c r="B15" s="4"/>
      <c r="C15" s="6"/>
      <c r="E15" s="7"/>
    </row>
    <row r="16" spans="2:3" ht="12.75">
      <c r="B16" s="4"/>
      <c r="C16" s="6"/>
    </row>
    <row r="17" spans="2:3" ht="12.75">
      <c r="B17" s="4"/>
      <c r="C17" s="6"/>
    </row>
    <row r="18" spans="2:3" ht="12.75">
      <c r="B18" s="4"/>
      <c r="C18" s="6"/>
    </row>
    <row r="19" spans="2:3" ht="12.75">
      <c r="B19" s="4"/>
      <c r="C19" s="6"/>
    </row>
    <row r="20" spans="2:3" ht="12.75">
      <c r="B20" s="4"/>
      <c r="C20" s="6"/>
    </row>
    <row r="21" spans="2:3" ht="12.75">
      <c r="B21" s="4"/>
      <c r="C21" s="6"/>
    </row>
    <row r="22" spans="2:3" ht="12.75">
      <c r="B22" s="4"/>
      <c r="C22" s="6"/>
    </row>
    <row r="23" spans="2:3" ht="12.75">
      <c r="B23" s="4"/>
      <c r="C23" s="6"/>
    </row>
    <row r="24" spans="2:3" ht="12.75">
      <c r="B24" s="4"/>
      <c r="C24" s="6"/>
    </row>
  </sheetData>
  <sheetProtection/>
  <mergeCells count="2">
    <mergeCell ref="B3:C3"/>
    <mergeCell ref="A1:C1"/>
  </mergeCells>
  <printOptions/>
  <pageMargins left="0.984251968503937" right="0.7874015748031497" top="0.984251968503937" bottom="0.984251968503937" header="0.5118110236220472" footer="0.5118110236220472"/>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I75"/>
  <sheetViews>
    <sheetView view="pageBreakPreview" zoomScaleSheetLayoutView="100" zoomScalePageLayoutView="0" workbookViewId="0" topLeftCell="A1">
      <selection activeCell="G59" sqref="G59"/>
    </sheetView>
  </sheetViews>
  <sheetFormatPr defaultColWidth="9.140625" defaultRowHeight="12.75"/>
  <cols>
    <col min="1" max="1" width="4.28125" style="0" bestFit="1" customWidth="1"/>
    <col min="2" max="2" width="29.140625" style="0" customWidth="1"/>
    <col min="3" max="3" width="18.8515625" style="117" bestFit="1" customWidth="1"/>
    <col min="4" max="4" width="16.7109375" style="117" bestFit="1" customWidth="1"/>
    <col min="5" max="5" width="14.140625" style="117" bestFit="1" customWidth="1"/>
    <col min="6" max="6" width="11.7109375" style="117" bestFit="1" customWidth="1"/>
    <col min="7" max="7" width="15.7109375" style="104" customWidth="1"/>
    <col min="8" max="8" width="16.140625" style="0" bestFit="1" customWidth="1"/>
    <col min="9" max="9" width="17.7109375" style="0" customWidth="1"/>
  </cols>
  <sheetData>
    <row r="1" spans="1:9" ht="12.75">
      <c r="A1" s="12"/>
      <c r="B1" s="14" t="s">
        <v>99</v>
      </c>
      <c r="C1" s="26"/>
      <c r="D1" s="26"/>
      <c r="E1" s="26"/>
      <c r="F1" s="26"/>
      <c r="G1" s="102"/>
      <c r="H1" s="20"/>
      <c r="I1" s="12"/>
    </row>
    <row r="2" spans="1:9" ht="68.25" customHeight="1">
      <c r="A2" s="93" t="s">
        <v>1</v>
      </c>
      <c r="B2" s="94" t="s">
        <v>59</v>
      </c>
      <c r="C2" s="95" t="s">
        <v>60</v>
      </c>
      <c r="D2" s="95" t="s">
        <v>61</v>
      </c>
      <c r="E2" s="95" t="s">
        <v>11</v>
      </c>
      <c r="F2" s="95" t="s">
        <v>62</v>
      </c>
      <c r="G2" s="99" t="s">
        <v>63</v>
      </c>
      <c r="H2" s="95" t="s">
        <v>64</v>
      </c>
      <c r="I2" s="95" t="s">
        <v>65</v>
      </c>
    </row>
    <row r="3" spans="1:9" ht="12.75">
      <c r="A3" s="291" t="s">
        <v>918</v>
      </c>
      <c r="B3" s="292"/>
      <c r="C3" s="292"/>
      <c r="D3" s="319"/>
      <c r="E3" s="23"/>
      <c r="F3" s="23"/>
      <c r="G3" s="100"/>
      <c r="H3" s="23"/>
      <c r="I3" s="23"/>
    </row>
    <row r="4" spans="1:9" ht="51">
      <c r="A4" s="22">
        <v>1</v>
      </c>
      <c r="B4" s="180" t="s">
        <v>919</v>
      </c>
      <c r="C4" s="106"/>
      <c r="D4" s="162" t="s">
        <v>920</v>
      </c>
      <c r="E4" s="181" t="s">
        <v>921</v>
      </c>
      <c r="F4" s="182" t="s">
        <v>922</v>
      </c>
      <c r="G4" s="183">
        <v>69120.5</v>
      </c>
      <c r="H4" s="240" t="s">
        <v>181</v>
      </c>
      <c r="I4" s="184" t="s">
        <v>923</v>
      </c>
    </row>
    <row r="5" spans="1:9" ht="25.5">
      <c r="A5" s="22">
        <v>2</v>
      </c>
      <c r="B5" s="239" t="s">
        <v>924</v>
      </c>
      <c r="C5" s="106"/>
      <c r="D5" s="162" t="s">
        <v>925</v>
      </c>
      <c r="E5" s="181" t="s">
        <v>926</v>
      </c>
      <c r="F5" s="182" t="s">
        <v>927</v>
      </c>
      <c r="G5" s="183">
        <v>13765.51</v>
      </c>
      <c r="H5" s="240" t="s">
        <v>181</v>
      </c>
      <c r="I5" s="184" t="s">
        <v>928</v>
      </c>
    </row>
    <row r="6" spans="1:9" ht="25.5">
      <c r="A6" s="22">
        <v>3</v>
      </c>
      <c r="B6" s="180" t="s">
        <v>929</v>
      </c>
      <c r="C6" s="106"/>
      <c r="D6" s="162" t="s">
        <v>930</v>
      </c>
      <c r="E6" s="181" t="s">
        <v>921</v>
      </c>
      <c r="F6" s="182" t="s">
        <v>931</v>
      </c>
      <c r="G6" s="183">
        <v>11000</v>
      </c>
      <c r="H6" s="240" t="s">
        <v>181</v>
      </c>
      <c r="I6" s="184" t="s">
        <v>932</v>
      </c>
    </row>
    <row r="7" spans="1:9" ht="12.75">
      <c r="A7" s="314" t="s">
        <v>0</v>
      </c>
      <c r="B7" s="315"/>
      <c r="C7" s="315"/>
      <c r="D7" s="315"/>
      <c r="E7" s="315"/>
      <c r="F7" s="316"/>
      <c r="G7" s="99">
        <f>SUM(G4:G6)</f>
        <v>93886.01</v>
      </c>
      <c r="H7" s="95"/>
      <c r="I7" s="95"/>
    </row>
    <row r="8" spans="1:9" ht="12.75">
      <c r="A8" s="291" t="s">
        <v>75</v>
      </c>
      <c r="B8" s="292"/>
      <c r="C8" s="292"/>
      <c r="D8" s="319"/>
      <c r="E8" s="23"/>
      <c r="F8" s="23"/>
      <c r="G8" s="100"/>
      <c r="H8" s="23"/>
      <c r="I8" s="24"/>
    </row>
    <row r="9" spans="1:9" ht="38.25">
      <c r="A9" s="22">
        <v>1</v>
      </c>
      <c r="B9" s="180" t="s">
        <v>409</v>
      </c>
      <c r="C9" s="106"/>
      <c r="D9" s="162"/>
      <c r="E9" s="181">
        <v>2021</v>
      </c>
      <c r="F9" s="182"/>
      <c r="G9" s="183">
        <v>4120.5</v>
      </c>
      <c r="H9" s="278"/>
      <c r="I9" s="279" t="s">
        <v>84</v>
      </c>
    </row>
    <row r="10" spans="1:9" ht="38.25">
      <c r="A10" s="22">
        <v>2</v>
      </c>
      <c r="B10" s="180" t="s">
        <v>1483</v>
      </c>
      <c r="C10" s="106"/>
      <c r="D10" s="162"/>
      <c r="E10" s="181">
        <v>2021</v>
      </c>
      <c r="F10" s="182"/>
      <c r="G10" s="183">
        <v>17189.99</v>
      </c>
      <c r="H10" s="278"/>
      <c r="I10" s="279" t="s">
        <v>84</v>
      </c>
    </row>
    <row r="11" spans="1:9" ht="38.25">
      <c r="A11" s="22">
        <v>3</v>
      </c>
      <c r="B11" s="180" t="s">
        <v>1484</v>
      </c>
      <c r="C11" s="106"/>
      <c r="D11" s="162"/>
      <c r="E11" s="181">
        <v>2020</v>
      </c>
      <c r="F11" s="182"/>
      <c r="G11" s="183">
        <v>1540</v>
      </c>
      <c r="H11" s="278"/>
      <c r="I11" s="279" t="s">
        <v>84</v>
      </c>
    </row>
    <row r="12" spans="1:9" ht="38.25">
      <c r="A12" s="22">
        <v>4</v>
      </c>
      <c r="B12" s="180" t="s">
        <v>1485</v>
      </c>
      <c r="C12" s="106"/>
      <c r="D12" s="162"/>
      <c r="E12" s="181">
        <v>2021</v>
      </c>
      <c r="F12" s="182"/>
      <c r="G12" s="183">
        <v>18855.65</v>
      </c>
      <c r="H12" s="278"/>
      <c r="I12" s="279" t="s">
        <v>84</v>
      </c>
    </row>
    <row r="13" spans="1:9" ht="12.75">
      <c r="A13" s="314" t="s">
        <v>0</v>
      </c>
      <c r="B13" s="315"/>
      <c r="C13" s="315"/>
      <c r="D13" s="315"/>
      <c r="E13" s="315"/>
      <c r="F13" s="316"/>
      <c r="G13" s="99">
        <f>SUM(G9:G12)</f>
        <v>41706.14</v>
      </c>
      <c r="H13" s="95"/>
      <c r="I13" s="95"/>
    </row>
    <row r="14" spans="1:9" ht="12.75">
      <c r="A14" s="291" t="s">
        <v>58</v>
      </c>
      <c r="B14" s="292"/>
      <c r="C14" s="292"/>
      <c r="D14" s="319"/>
      <c r="E14" s="23"/>
      <c r="F14" s="23"/>
      <c r="G14" s="100"/>
      <c r="H14" s="23"/>
      <c r="I14" s="23"/>
    </row>
    <row r="15" spans="1:9" ht="38.25">
      <c r="A15" s="22">
        <v>1</v>
      </c>
      <c r="B15" s="180" t="s">
        <v>1254</v>
      </c>
      <c r="C15" s="106" t="s">
        <v>1255</v>
      </c>
      <c r="D15" s="162" t="s">
        <v>1256</v>
      </c>
      <c r="E15" s="181">
        <v>2015</v>
      </c>
      <c r="F15" s="182" t="s">
        <v>1257</v>
      </c>
      <c r="G15" s="183">
        <v>14987.55</v>
      </c>
      <c r="H15" s="184" t="s">
        <v>208</v>
      </c>
      <c r="I15" s="184" t="s">
        <v>1243</v>
      </c>
    </row>
    <row r="16" spans="1:9" ht="25.5">
      <c r="A16" s="22">
        <v>2</v>
      </c>
      <c r="B16" s="180" t="s">
        <v>1262</v>
      </c>
      <c r="C16" s="106"/>
      <c r="D16" s="162"/>
      <c r="E16" s="181">
        <v>2019</v>
      </c>
      <c r="F16" s="182" t="s">
        <v>1263</v>
      </c>
      <c r="G16" s="183">
        <v>1499</v>
      </c>
      <c r="H16" s="184" t="s">
        <v>208</v>
      </c>
      <c r="I16" s="184" t="s">
        <v>1259</v>
      </c>
    </row>
    <row r="17" spans="1:9" ht="25.5">
      <c r="A17" s="22">
        <v>3</v>
      </c>
      <c r="B17" s="180" t="s">
        <v>1266</v>
      </c>
      <c r="C17" s="106"/>
      <c r="D17" s="162"/>
      <c r="E17" s="181">
        <v>2019</v>
      </c>
      <c r="F17" s="182"/>
      <c r="G17" s="183">
        <v>1499</v>
      </c>
      <c r="H17" s="184" t="s">
        <v>208</v>
      </c>
      <c r="I17" s="184" t="s">
        <v>1259</v>
      </c>
    </row>
    <row r="18" spans="1:9" ht="38.25">
      <c r="A18" s="22">
        <v>4</v>
      </c>
      <c r="B18" s="180" t="s">
        <v>1274</v>
      </c>
      <c r="C18" s="106"/>
      <c r="D18" s="162"/>
      <c r="E18" s="181">
        <v>2020</v>
      </c>
      <c r="F18" s="182"/>
      <c r="G18" s="183">
        <v>1529</v>
      </c>
      <c r="H18" s="184" t="s">
        <v>208</v>
      </c>
      <c r="I18" s="184" t="s">
        <v>1243</v>
      </c>
    </row>
    <row r="19" spans="1:9" ht="12.75">
      <c r="A19" s="22">
        <v>5</v>
      </c>
      <c r="B19" s="180" t="s">
        <v>1278</v>
      </c>
      <c r="C19" s="106"/>
      <c r="D19" s="162"/>
      <c r="E19" s="181">
        <v>2022</v>
      </c>
      <c r="F19" s="182"/>
      <c r="G19" s="183">
        <v>2283.79</v>
      </c>
      <c r="H19" s="184" t="s">
        <v>208</v>
      </c>
      <c r="I19" s="184" t="s">
        <v>1259</v>
      </c>
    </row>
    <row r="20" spans="1:9" ht="12.75">
      <c r="A20" s="22">
        <v>6</v>
      </c>
      <c r="B20" s="180" t="s">
        <v>1279</v>
      </c>
      <c r="C20" s="106"/>
      <c r="D20" s="162"/>
      <c r="E20" s="181">
        <v>2022</v>
      </c>
      <c r="F20" s="182"/>
      <c r="G20" s="183">
        <v>9975.3</v>
      </c>
      <c r="H20" s="184" t="s">
        <v>208</v>
      </c>
      <c r="I20" s="184" t="s">
        <v>1259</v>
      </c>
    </row>
    <row r="21" spans="1:9" ht="12.75">
      <c r="A21" s="22">
        <v>7</v>
      </c>
      <c r="B21" s="180" t="s">
        <v>1280</v>
      </c>
      <c r="C21" s="106"/>
      <c r="D21" s="162"/>
      <c r="E21" s="181">
        <v>2022</v>
      </c>
      <c r="F21" s="182"/>
      <c r="G21" s="183">
        <v>14475.87</v>
      </c>
      <c r="H21" s="184" t="s">
        <v>208</v>
      </c>
      <c r="I21" s="184" t="s">
        <v>1259</v>
      </c>
    </row>
    <row r="22" spans="1:9" ht="12.75">
      <c r="A22" s="22">
        <v>8</v>
      </c>
      <c r="B22" s="180" t="s">
        <v>1281</v>
      </c>
      <c r="C22" s="106"/>
      <c r="D22" s="162"/>
      <c r="E22" s="181">
        <v>2022</v>
      </c>
      <c r="F22" s="182"/>
      <c r="G22" s="183">
        <v>14335.65</v>
      </c>
      <c r="H22" s="184" t="s">
        <v>208</v>
      </c>
      <c r="I22" s="184" t="s">
        <v>1259</v>
      </c>
    </row>
    <row r="23" spans="1:9" ht="12.75">
      <c r="A23" s="314" t="s">
        <v>0</v>
      </c>
      <c r="B23" s="315"/>
      <c r="C23" s="315"/>
      <c r="D23" s="315"/>
      <c r="E23" s="315"/>
      <c r="F23" s="316"/>
      <c r="G23" s="99">
        <f>SUM(G15:G22)</f>
        <v>60585.16</v>
      </c>
      <c r="H23" s="95"/>
      <c r="I23" s="95"/>
    </row>
    <row r="24" spans="1:9" ht="12.75">
      <c r="A24" s="291" t="s">
        <v>54</v>
      </c>
      <c r="B24" s="292"/>
      <c r="C24" s="292"/>
      <c r="D24" s="319"/>
      <c r="E24" s="23"/>
      <c r="F24" s="23"/>
      <c r="G24" s="100"/>
      <c r="H24" s="23"/>
      <c r="I24" s="23"/>
    </row>
    <row r="25" spans="1:9" ht="12.75">
      <c r="A25" s="22" t="s">
        <v>118</v>
      </c>
      <c r="B25" s="97" t="s">
        <v>484</v>
      </c>
      <c r="C25" s="106" t="s">
        <v>485</v>
      </c>
      <c r="D25" s="162"/>
      <c r="E25" s="105">
        <v>2011</v>
      </c>
      <c r="F25" s="96" t="s">
        <v>486</v>
      </c>
      <c r="G25" s="101">
        <v>12000</v>
      </c>
      <c r="H25" s="67" t="s">
        <v>208</v>
      </c>
      <c r="I25" s="67"/>
    </row>
    <row r="26" spans="1:9" ht="12.75">
      <c r="A26" s="314" t="s">
        <v>0</v>
      </c>
      <c r="B26" s="315"/>
      <c r="C26" s="315"/>
      <c r="D26" s="315"/>
      <c r="E26" s="315"/>
      <c r="F26" s="316"/>
      <c r="G26" s="99">
        <f>SUM(G25)</f>
        <v>12000</v>
      </c>
      <c r="H26" s="95"/>
      <c r="I26" s="95"/>
    </row>
    <row r="27" spans="1:9" ht="12.75">
      <c r="A27" s="291" t="s">
        <v>70</v>
      </c>
      <c r="B27" s="292"/>
      <c r="C27" s="292"/>
      <c r="D27" s="319"/>
      <c r="E27" s="23"/>
      <c r="F27" s="23"/>
      <c r="G27" s="100"/>
      <c r="H27" s="23"/>
      <c r="I27" s="24"/>
    </row>
    <row r="28" spans="1:9" ht="12.75">
      <c r="A28" s="22">
        <v>1</v>
      </c>
      <c r="B28" s="97" t="s">
        <v>1161</v>
      </c>
      <c r="C28" s="106"/>
      <c r="D28" s="162"/>
      <c r="E28" s="105"/>
      <c r="F28" s="96"/>
      <c r="G28" s="101">
        <v>7996</v>
      </c>
      <c r="H28" s="67" t="s">
        <v>208</v>
      </c>
      <c r="I28" s="67"/>
    </row>
    <row r="29" spans="1:9" ht="12.75">
      <c r="A29" s="22">
        <v>2</v>
      </c>
      <c r="B29" s="97" t="s">
        <v>1162</v>
      </c>
      <c r="C29" s="106"/>
      <c r="D29" s="162"/>
      <c r="E29" s="105">
        <v>2016</v>
      </c>
      <c r="F29" s="96"/>
      <c r="G29" s="101">
        <v>1851.55</v>
      </c>
      <c r="H29" s="67" t="s">
        <v>208</v>
      </c>
      <c r="I29" s="67"/>
    </row>
    <row r="30" spans="1:9" ht="12.75">
      <c r="A30" s="22">
        <v>3</v>
      </c>
      <c r="B30" s="97" t="s">
        <v>1161</v>
      </c>
      <c r="C30" s="106"/>
      <c r="D30" s="162" t="s">
        <v>1163</v>
      </c>
      <c r="E30" s="105">
        <v>2016</v>
      </c>
      <c r="F30" s="96"/>
      <c r="G30" s="101">
        <v>789</v>
      </c>
      <c r="H30" s="67" t="s">
        <v>208</v>
      </c>
      <c r="I30" s="67"/>
    </row>
    <row r="31" spans="1:9" ht="12.75">
      <c r="A31" s="22">
        <v>4</v>
      </c>
      <c r="B31" s="97" t="s">
        <v>1161</v>
      </c>
      <c r="C31" s="106"/>
      <c r="D31" s="162" t="s">
        <v>1165</v>
      </c>
      <c r="E31" s="105">
        <v>2016</v>
      </c>
      <c r="F31" s="96"/>
      <c r="G31" s="101">
        <v>1499</v>
      </c>
      <c r="H31" s="67" t="s">
        <v>208</v>
      </c>
      <c r="I31" s="67"/>
    </row>
    <row r="32" spans="1:9" ht="12.75">
      <c r="A32" s="22">
        <v>5</v>
      </c>
      <c r="B32" s="97" t="s">
        <v>1168</v>
      </c>
      <c r="C32" s="106" t="s">
        <v>1169</v>
      </c>
      <c r="D32" s="162"/>
      <c r="E32" s="105">
        <v>2016</v>
      </c>
      <c r="F32" s="96"/>
      <c r="G32" s="101">
        <v>2374.05</v>
      </c>
      <c r="H32" s="67" t="s">
        <v>208</v>
      </c>
      <c r="I32" s="67"/>
    </row>
    <row r="33" spans="1:9" ht="12.75">
      <c r="A33" s="22">
        <v>6</v>
      </c>
      <c r="B33" s="97" t="s">
        <v>1170</v>
      </c>
      <c r="C33" s="106"/>
      <c r="D33" s="162"/>
      <c r="E33" s="105">
        <v>2016</v>
      </c>
      <c r="F33" s="96"/>
      <c r="G33" s="101">
        <v>569.97</v>
      </c>
      <c r="H33" s="67" t="s">
        <v>208</v>
      </c>
      <c r="I33" s="67"/>
    </row>
    <row r="34" spans="1:9" ht="12.75">
      <c r="A34" s="22">
        <v>7</v>
      </c>
      <c r="B34" s="97" t="s">
        <v>1174</v>
      </c>
      <c r="C34" s="106"/>
      <c r="D34" s="162"/>
      <c r="E34" s="105">
        <v>2018</v>
      </c>
      <c r="F34" s="96"/>
      <c r="G34" s="101">
        <v>13407</v>
      </c>
      <c r="H34" s="67" t="s">
        <v>208</v>
      </c>
      <c r="I34" s="67"/>
    </row>
    <row r="35" spans="1:9" ht="12.75">
      <c r="A35" s="22">
        <v>8</v>
      </c>
      <c r="B35" s="97" t="s">
        <v>1178</v>
      </c>
      <c r="C35" s="106"/>
      <c r="D35" s="162"/>
      <c r="E35" s="105">
        <v>2018</v>
      </c>
      <c r="F35" s="96"/>
      <c r="G35" s="101">
        <v>2723</v>
      </c>
      <c r="H35" s="67" t="s">
        <v>208</v>
      </c>
      <c r="I35" s="67"/>
    </row>
    <row r="36" spans="1:9" ht="12.75">
      <c r="A36" s="22">
        <v>9</v>
      </c>
      <c r="B36" s="97" t="s">
        <v>1179</v>
      </c>
      <c r="C36" s="106"/>
      <c r="D36" s="162"/>
      <c r="E36" s="105">
        <v>2018</v>
      </c>
      <c r="F36" s="96"/>
      <c r="G36" s="101">
        <v>749</v>
      </c>
      <c r="H36" s="67" t="s">
        <v>208</v>
      </c>
      <c r="I36" s="67"/>
    </row>
    <row r="37" spans="1:9" ht="12.75">
      <c r="A37" s="22">
        <v>10</v>
      </c>
      <c r="B37" s="97" t="s">
        <v>1180</v>
      </c>
      <c r="C37" s="106"/>
      <c r="D37" s="162"/>
      <c r="E37" s="105">
        <v>2018</v>
      </c>
      <c r="F37" s="96"/>
      <c r="G37" s="101">
        <v>2042</v>
      </c>
      <c r="H37" s="67" t="s">
        <v>208</v>
      </c>
      <c r="I37" s="67"/>
    </row>
    <row r="38" spans="1:9" ht="12.75">
      <c r="A38" s="22">
        <v>11</v>
      </c>
      <c r="B38" s="97" t="s">
        <v>1183</v>
      </c>
      <c r="C38" s="106"/>
      <c r="D38" s="162"/>
      <c r="E38" s="105">
        <v>2018</v>
      </c>
      <c r="F38" s="96"/>
      <c r="G38" s="101">
        <v>2469</v>
      </c>
      <c r="H38" s="67" t="s">
        <v>208</v>
      </c>
      <c r="I38" s="67"/>
    </row>
    <row r="39" spans="1:9" ht="12.75">
      <c r="A39" s="22">
        <v>12</v>
      </c>
      <c r="B39" s="97" t="s">
        <v>1184</v>
      </c>
      <c r="C39" s="106"/>
      <c r="D39" s="162"/>
      <c r="E39" s="105">
        <v>2018</v>
      </c>
      <c r="F39" s="96"/>
      <c r="G39" s="101">
        <v>2754</v>
      </c>
      <c r="H39" s="67" t="s">
        <v>208</v>
      </c>
      <c r="I39" s="67"/>
    </row>
    <row r="40" spans="1:9" ht="12.75">
      <c r="A40" s="22">
        <v>13</v>
      </c>
      <c r="B40" s="97" t="s">
        <v>1185</v>
      </c>
      <c r="C40" s="106"/>
      <c r="D40" s="162"/>
      <c r="E40" s="105">
        <v>2018</v>
      </c>
      <c r="F40" s="96" t="s">
        <v>1186</v>
      </c>
      <c r="G40" s="101">
        <v>622</v>
      </c>
      <c r="H40" s="67" t="s">
        <v>208</v>
      </c>
      <c r="I40" s="67"/>
    </row>
    <row r="41" spans="1:9" ht="12.75">
      <c r="A41" s="22">
        <v>14</v>
      </c>
      <c r="B41" s="97" t="s">
        <v>1187</v>
      </c>
      <c r="C41" s="106"/>
      <c r="D41" s="162"/>
      <c r="E41" s="105">
        <v>2018</v>
      </c>
      <c r="F41" s="96"/>
      <c r="G41" s="101">
        <v>902</v>
      </c>
      <c r="H41" s="67" t="s">
        <v>208</v>
      </c>
      <c r="I41" s="67"/>
    </row>
    <row r="42" spans="1:9" ht="12.75">
      <c r="A42" s="22">
        <v>15</v>
      </c>
      <c r="B42" s="97" t="s">
        <v>1188</v>
      </c>
      <c r="C42" s="106"/>
      <c r="D42" s="162"/>
      <c r="E42" s="105">
        <v>2019</v>
      </c>
      <c r="F42" s="96"/>
      <c r="G42" s="101">
        <v>1405</v>
      </c>
      <c r="H42" s="67" t="s">
        <v>208</v>
      </c>
      <c r="I42" s="67"/>
    </row>
    <row r="43" spans="1:9" ht="12.75">
      <c r="A43" s="22">
        <v>16</v>
      </c>
      <c r="B43" s="97" t="s">
        <v>1189</v>
      </c>
      <c r="C43" s="106"/>
      <c r="D43" s="162"/>
      <c r="E43" s="105">
        <v>2019</v>
      </c>
      <c r="F43" s="96"/>
      <c r="G43" s="101">
        <v>3900</v>
      </c>
      <c r="H43" s="67" t="s">
        <v>208</v>
      </c>
      <c r="I43" s="67"/>
    </row>
    <row r="44" spans="1:9" ht="12.75">
      <c r="A44" s="22">
        <v>17</v>
      </c>
      <c r="B44" s="97" t="s">
        <v>1161</v>
      </c>
      <c r="C44" s="106" t="s">
        <v>1192</v>
      </c>
      <c r="D44" s="162"/>
      <c r="E44" s="105">
        <v>2019</v>
      </c>
      <c r="F44" s="96"/>
      <c r="G44" s="101">
        <v>2399</v>
      </c>
      <c r="H44" s="67" t="s">
        <v>208</v>
      </c>
      <c r="I44" s="67"/>
    </row>
    <row r="45" spans="1:9" ht="12.75">
      <c r="A45" s="22">
        <v>18</v>
      </c>
      <c r="B45" s="97" t="s">
        <v>1193</v>
      </c>
      <c r="C45" s="106"/>
      <c r="D45" s="162"/>
      <c r="E45" s="105">
        <v>2019</v>
      </c>
      <c r="F45" s="96"/>
      <c r="G45" s="101">
        <v>553.5</v>
      </c>
      <c r="H45" s="67" t="s">
        <v>208</v>
      </c>
      <c r="I45" s="67"/>
    </row>
    <row r="46" spans="1:9" ht="12.75">
      <c r="A46" s="22">
        <v>19</v>
      </c>
      <c r="B46" s="97" t="s">
        <v>1197</v>
      </c>
      <c r="C46" s="106"/>
      <c r="D46" s="162"/>
      <c r="E46" s="105">
        <v>2019</v>
      </c>
      <c r="F46" s="96"/>
      <c r="G46" s="101">
        <v>546.39</v>
      </c>
      <c r="H46" s="67" t="s">
        <v>208</v>
      </c>
      <c r="I46" s="67"/>
    </row>
    <row r="47" spans="1:9" ht="12.75">
      <c r="A47" s="22">
        <v>20</v>
      </c>
      <c r="B47" s="97" t="s">
        <v>1199</v>
      </c>
      <c r="C47" s="106"/>
      <c r="D47" s="162"/>
      <c r="E47" s="105">
        <v>2019</v>
      </c>
      <c r="F47" s="96"/>
      <c r="G47" s="101">
        <v>699</v>
      </c>
      <c r="H47" s="67" t="s">
        <v>208</v>
      </c>
      <c r="I47" s="67"/>
    </row>
    <row r="48" spans="1:9" ht="12.75">
      <c r="A48" s="22">
        <v>21</v>
      </c>
      <c r="B48" s="97" t="s">
        <v>1200</v>
      </c>
      <c r="C48" s="106"/>
      <c r="D48" s="162"/>
      <c r="E48" s="105">
        <v>2019</v>
      </c>
      <c r="F48" s="96"/>
      <c r="G48" s="101">
        <v>2319.18</v>
      </c>
      <c r="H48" s="67" t="s">
        <v>208</v>
      </c>
      <c r="I48" s="67"/>
    </row>
    <row r="49" spans="1:9" ht="12.75">
      <c r="A49" s="22">
        <v>22</v>
      </c>
      <c r="B49" s="97" t="s">
        <v>1201</v>
      </c>
      <c r="C49" s="106" t="s">
        <v>1202</v>
      </c>
      <c r="D49" s="162"/>
      <c r="E49" s="105">
        <v>2019</v>
      </c>
      <c r="F49" s="96"/>
      <c r="G49" s="101">
        <v>7072.5</v>
      </c>
      <c r="H49" s="67" t="s">
        <v>208</v>
      </c>
      <c r="I49" s="67"/>
    </row>
    <row r="50" spans="1:9" ht="12.75">
      <c r="A50" s="22">
        <v>23</v>
      </c>
      <c r="B50" s="97" t="s">
        <v>1203</v>
      </c>
      <c r="C50" s="106">
        <v>1940</v>
      </c>
      <c r="D50" s="162"/>
      <c r="E50" s="105"/>
      <c r="F50" s="96"/>
      <c r="G50" s="101"/>
      <c r="H50" s="67" t="s">
        <v>208</v>
      </c>
      <c r="I50" s="67"/>
    </row>
    <row r="51" spans="1:9" ht="12.75">
      <c r="A51" s="22">
        <v>24</v>
      </c>
      <c r="B51" s="97" t="s">
        <v>1204</v>
      </c>
      <c r="C51" s="106" t="s">
        <v>1205</v>
      </c>
      <c r="D51" s="162"/>
      <c r="E51" s="105">
        <v>2020</v>
      </c>
      <c r="F51" s="96"/>
      <c r="G51" s="101">
        <v>1500</v>
      </c>
      <c r="H51" s="67" t="s">
        <v>208</v>
      </c>
      <c r="I51" s="67"/>
    </row>
    <row r="52" spans="1:9" ht="12.75">
      <c r="A52" s="22">
        <v>25</v>
      </c>
      <c r="B52" s="97" t="s">
        <v>1210</v>
      </c>
      <c r="C52" s="106"/>
      <c r="D52" s="162"/>
      <c r="E52" s="105">
        <v>2020</v>
      </c>
      <c r="F52" s="96"/>
      <c r="G52" s="101">
        <v>2269</v>
      </c>
      <c r="H52" s="67" t="s">
        <v>208</v>
      </c>
      <c r="I52" s="67"/>
    </row>
    <row r="53" spans="1:9" ht="12.75">
      <c r="A53" s="22">
        <v>26</v>
      </c>
      <c r="B53" s="97" t="s">
        <v>1211</v>
      </c>
      <c r="C53" s="106"/>
      <c r="D53" s="162"/>
      <c r="E53" s="105">
        <v>2020</v>
      </c>
      <c r="F53" s="96"/>
      <c r="G53" s="101">
        <v>519</v>
      </c>
      <c r="H53" s="67" t="s">
        <v>208</v>
      </c>
      <c r="I53" s="67"/>
    </row>
    <row r="54" spans="1:9" ht="12.75">
      <c r="A54" s="22">
        <v>27</v>
      </c>
      <c r="B54" s="97" t="s">
        <v>1212</v>
      </c>
      <c r="C54" s="106"/>
      <c r="D54" s="162"/>
      <c r="E54" s="105">
        <v>2020</v>
      </c>
      <c r="F54" s="96"/>
      <c r="G54" s="101">
        <v>1612</v>
      </c>
      <c r="H54" s="67" t="s">
        <v>208</v>
      </c>
      <c r="I54" s="67"/>
    </row>
    <row r="55" spans="1:9" ht="12.75">
      <c r="A55" s="22">
        <v>28</v>
      </c>
      <c r="B55" s="97" t="s">
        <v>1213</v>
      </c>
      <c r="C55" s="106"/>
      <c r="D55" s="162"/>
      <c r="E55" s="105">
        <v>2020</v>
      </c>
      <c r="F55" s="96"/>
      <c r="G55" s="101">
        <v>655</v>
      </c>
      <c r="H55" s="67" t="s">
        <v>208</v>
      </c>
      <c r="I55" s="67"/>
    </row>
    <row r="56" spans="1:9" ht="12.75">
      <c r="A56" s="22">
        <v>29</v>
      </c>
      <c r="B56" s="97" t="s">
        <v>1214</v>
      </c>
      <c r="C56" s="106"/>
      <c r="D56" s="162"/>
      <c r="E56" s="105">
        <v>2020</v>
      </c>
      <c r="F56" s="96"/>
      <c r="G56" s="101">
        <v>1220</v>
      </c>
      <c r="H56" s="67" t="s">
        <v>208</v>
      </c>
      <c r="I56" s="67"/>
    </row>
    <row r="57" spans="1:9" ht="12.75">
      <c r="A57" s="22">
        <v>30</v>
      </c>
      <c r="B57" s="97" t="s">
        <v>1215</v>
      </c>
      <c r="C57" s="106"/>
      <c r="D57" s="162"/>
      <c r="E57" s="105">
        <v>2020</v>
      </c>
      <c r="F57" s="96"/>
      <c r="G57" s="101">
        <v>530</v>
      </c>
      <c r="H57" s="67" t="s">
        <v>208</v>
      </c>
      <c r="I57" s="67"/>
    </row>
    <row r="58" spans="1:9" ht="12.75">
      <c r="A58" s="22">
        <v>31</v>
      </c>
      <c r="B58" s="97" t="s">
        <v>1216</v>
      </c>
      <c r="C58" s="106"/>
      <c r="D58" s="162"/>
      <c r="E58" s="105">
        <v>2020</v>
      </c>
      <c r="F58" s="96"/>
      <c r="G58" s="101">
        <v>2620</v>
      </c>
      <c r="H58" s="67" t="s">
        <v>208</v>
      </c>
      <c r="I58" s="67"/>
    </row>
    <row r="59" spans="1:9" ht="12.75">
      <c r="A59" s="22">
        <v>32</v>
      </c>
      <c r="B59" s="97" t="s">
        <v>1182</v>
      </c>
      <c r="C59" s="106"/>
      <c r="D59" s="162"/>
      <c r="E59" s="105">
        <v>2020</v>
      </c>
      <c r="F59" s="96"/>
      <c r="G59" s="101">
        <v>3096</v>
      </c>
      <c r="H59" s="67" t="s">
        <v>208</v>
      </c>
      <c r="I59" s="67"/>
    </row>
    <row r="60" spans="1:9" ht="12.75">
      <c r="A60" s="22">
        <v>33</v>
      </c>
      <c r="B60" s="97" t="s">
        <v>1217</v>
      </c>
      <c r="C60" s="106"/>
      <c r="D60" s="162"/>
      <c r="E60" s="105">
        <v>2020</v>
      </c>
      <c r="F60" s="96"/>
      <c r="G60" s="101">
        <v>4198</v>
      </c>
      <c r="H60" s="67" t="s">
        <v>208</v>
      </c>
      <c r="I60" s="67"/>
    </row>
    <row r="61" spans="1:9" ht="12.75">
      <c r="A61" s="22">
        <v>34</v>
      </c>
      <c r="B61" s="97" t="s">
        <v>1226</v>
      </c>
      <c r="C61" s="106" t="s">
        <v>1227</v>
      </c>
      <c r="D61" s="162"/>
      <c r="E61" s="195">
        <v>2021</v>
      </c>
      <c r="F61" s="96"/>
      <c r="G61" s="196">
        <v>3268</v>
      </c>
      <c r="H61" s="67" t="s">
        <v>208</v>
      </c>
      <c r="I61" s="67"/>
    </row>
    <row r="62" spans="1:9" ht="12.75">
      <c r="A62" s="22">
        <v>35</v>
      </c>
      <c r="B62" s="97" t="s">
        <v>1180</v>
      </c>
      <c r="C62" s="106" t="s">
        <v>1228</v>
      </c>
      <c r="D62" s="162"/>
      <c r="E62" s="105">
        <v>2021</v>
      </c>
      <c r="F62" s="96"/>
      <c r="G62" s="101">
        <v>2575</v>
      </c>
      <c r="H62" s="67" t="s">
        <v>208</v>
      </c>
      <c r="I62" s="67"/>
    </row>
    <row r="63" spans="1:9" ht="12.75">
      <c r="A63" s="22">
        <v>36</v>
      </c>
      <c r="B63" s="97" t="s">
        <v>1229</v>
      </c>
      <c r="C63" s="106" t="s">
        <v>1230</v>
      </c>
      <c r="D63" s="162"/>
      <c r="E63" s="105">
        <v>2021</v>
      </c>
      <c r="F63" s="96" t="s">
        <v>1156</v>
      </c>
      <c r="G63" s="101">
        <v>5051</v>
      </c>
      <c r="H63" s="67" t="s">
        <v>208</v>
      </c>
      <c r="I63" s="67"/>
    </row>
    <row r="64" spans="1:9" ht="12.75">
      <c r="A64" s="22">
        <v>37</v>
      </c>
      <c r="B64" s="97" t="s">
        <v>1501</v>
      </c>
      <c r="C64" s="106" t="s">
        <v>1502</v>
      </c>
      <c r="D64" s="162"/>
      <c r="E64" s="105">
        <v>2022</v>
      </c>
      <c r="F64" s="96"/>
      <c r="G64" s="101">
        <v>3749</v>
      </c>
      <c r="H64" s="67" t="s">
        <v>1503</v>
      </c>
      <c r="I64" s="67"/>
    </row>
    <row r="65" spans="1:9" ht="12.75">
      <c r="A65" s="22">
        <v>38</v>
      </c>
      <c r="B65" s="97" t="s">
        <v>1504</v>
      </c>
      <c r="C65" s="106" t="s">
        <v>1505</v>
      </c>
      <c r="D65" s="162"/>
      <c r="E65" s="105">
        <v>2022</v>
      </c>
      <c r="F65" s="96"/>
      <c r="G65" s="101">
        <v>4099</v>
      </c>
      <c r="H65" s="67" t="s">
        <v>1503</v>
      </c>
      <c r="I65" s="67"/>
    </row>
    <row r="66" spans="1:9" ht="12.75">
      <c r="A66" s="22">
        <v>39</v>
      </c>
      <c r="B66" s="97" t="s">
        <v>1506</v>
      </c>
      <c r="C66" s="106" t="s">
        <v>1507</v>
      </c>
      <c r="D66" s="162"/>
      <c r="E66" s="105">
        <v>2022</v>
      </c>
      <c r="F66" s="96"/>
      <c r="G66" s="101">
        <v>4179</v>
      </c>
      <c r="H66" s="67" t="s">
        <v>1503</v>
      </c>
      <c r="I66" s="67"/>
    </row>
    <row r="67" spans="1:9" ht="12.75">
      <c r="A67" s="22">
        <v>40</v>
      </c>
      <c r="B67" s="97" t="s">
        <v>1180</v>
      </c>
      <c r="C67" s="106" t="s">
        <v>1508</v>
      </c>
      <c r="D67" s="162"/>
      <c r="E67" s="105">
        <v>2022</v>
      </c>
      <c r="F67" s="96"/>
      <c r="G67" s="101">
        <v>3049</v>
      </c>
      <c r="H67" s="67" t="s">
        <v>1503</v>
      </c>
      <c r="I67" s="67"/>
    </row>
    <row r="68" spans="1:9" ht="12.75">
      <c r="A68" s="22">
        <v>41</v>
      </c>
      <c r="B68" s="97" t="s">
        <v>1509</v>
      </c>
      <c r="C68" s="106" t="s">
        <v>1510</v>
      </c>
      <c r="D68" s="162"/>
      <c r="E68" s="105">
        <v>2022</v>
      </c>
      <c r="F68" s="96"/>
      <c r="G68" s="101">
        <v>2499</v>
      </c>
      <c r="H68" s="67" t="s">
        <v>1503</v>
      </c>
      <c r="I68" s="67"/>
    </row>
    <row r="69" spans="1:9" ht="12.75">
      <c r="A69" s="22">
        <v>42</v>
      </c>
      <c r="B69" s="97" t="s">
        <v>1511</v>
      </c>
      <c r="C69" s="106"/>
      <c r="D69" s="162" t="s">
        <v>1512</v>
      </c>
      <c r="E69" s="105">
        <v>2022</v>
      </c>
      <c r="F69" s="96"/>
      <c r="G69" s="101">
        <v>1000</v>
      </c>
      <c r="H69" s="67" t="s">
        <v>1503</v>
      </c>
      <c r="I69" s="67"/>
    </row>
    <row r="70" spans="1:9" ht="12.75">
      <c r="A70" s="22">
        <v>43</v>
      </c>
      <c r="B70" s="97" t="s">
        <v>1513</v>
      </c>
      <c r="C70" s="106"/>
      <c r="D70" s="162"/>
      <c r="E70" s="105">
        <v>2022</v>
      </c>
      <c r="F70" s="96"/>
      <c r="G70" s="101">
        <v>573</v>
      </c>
      <c r="H70" s="67" t="s">
        <v>1503</v>
      </c>
      <c r="I70" s="67"/>
    </row>
    <row r="71" spans="1:9" ht="12.75">
      <c r="A71" s="22">
        <v>44</v>
      </c>
      <c r="B71" s="97" t="s">
        <v>1514</v>
      </c>
      <c r="C71" s="106"/>
      <c r="D71" s="162"/>
      <c r="E71" s="105">
        <v>2022</v>
      </c>
      <c r="F71" s="96"/>
      <c r="G71" s="101">
        <v>1578</v>
      </c>
      <c r="H71" s="67" t="s">
        <v>1503</v>
      </c>
      <c r="I71" s="67"/>
    </row>
    <row r="72" spans="1:9" ht="12.75">
      <c r="A72" s="22">
        <v>45</v>
      </c>
      <c r="B72" s="97" t="s">
        <v>1515</v>
      </c>
      <c r="C72" s="106" t="s">
        <v>1516</v>
      </c>
      <c r="D72" s="162"/>
      <c r="E72" s="105">
        <v>2022</v>
      </c>
      <c r="F72" s="96" t="s">
        <v>1517</v>
      </c>
      <c r="G72" s="101">
        <v>418</v>
      </c>
      <c r="H72" s="67" t="s">
        <v>1503</v>
      </c>
      <c r="I72" s="67"/>
    </row>
    <row r="73" spans="1:9" ht="12.75" customHeight="1">
      <c r="A73" s="320" t="s">
        <v>0</v>
      </c>
      <c r="B73" s="321"/>
      <c r="C73" s="321"/>
      <c r="D73" s="321"/>
      <c r="E73" s="321"/>
      <c r="F73" s="322"/>
      <c r="G73" s="188">
        <f>SUM(G28:G72)</f>
        <v>109899.14</v>
      </c>
      <c r="H73" s="98"/>
      <c r="I73" s="95"/>
    </row>
    <row r="74" spans="1:9" ht="13.5" thickBot="1">
      <c r="A74" s="12"/>
      <c r="B74" s="12"/>
      <c r="C74" s="26"/>
      <c r="D74" s="26"/>
      <c r="E74" s="26"/>
      <c r="F74" s="26"/>
      <c r="G74" s="102"/>
      <c r="H74" s="12"/>
      <c r="I74" s="12"/>
    </row>
    <row r="75" spans="1:9" ht="13.5" thickBot="1">
      <c r="A75" s="12"/>
      <c r="B75" s="12"/>
      <c r="C75" s="176"/>
      <c r="D75" s="26"/>
      <c r="E75" s="317" t="s">
        <v>67</v>
      </c>
      <c r="F75" s="318"/>
      <c r="G75" s="103">
        <f>SUM(G23+G26+G73+G13+G7)</f>
        <v>318076.45</v>
      </c>
      <c r="H75" s="12"/>
      <c r="I75" s="12"/>
    </row>
  </sheetData>
  <sheetProtection/>
  <mergeCells count="11">
    <mergeCell ref="A3:D3"/>
    <mergeCell ref="A7:F7"/>
    <mergeCell ref="A8:D8"/>
    <mergeCell ref="A13:F13"/>
    <mergeCell ref="A14:D14"/>
    <mergeCell ref="A23:F23"/>
    <mergeCell ref="E75:F75"/>
    <mergeCell ref="A24:D24"/>
    <mergeCell ref="A26:F26"/>
    <mergeCell ref="A27:D27"/>
    <mergeCell ref="A73:F73"/>
  </mergeCells>
  <printOptions/>
  <pageMargins left="0.7" right="0.7" top="0.75" bottom="0.75" header="0.3" footer="0.3"/>
  <pageSetup fitToHeight="0" fitToWidth="1" horizontalDpi="600" verticalDpi="600" orientation="landscape" paperSize="9" scale="92" r:id="rId1"/>
  <rowBreaks count="1" manualBreakCount="1">
    <brk id="49" max="8" man="1"/>
  </rowBreaks>
</worksheet>
</file>

<file path=xl/worksheets/sheet6.xml><?xml version="1.0" encoding="utf-8"?>
<worksheet xmlns="http://schemas.openxmlformats.org/spreadsheetml/2006/main" xmlns:r="http://schemas.openxmlformats.org/officeDocument/2006/relationships">
  <sheetPr>
    <pageSetUpPr fitToPage="1"/>
  </sheetPr>
  <dimension ref="A1:H34"/>
  <sheetViews>
    <sheetView view="pageBreakPreview" zoomScaleSheetLayoutView="100" zoomScalePageLayoutView="0" workbookViewId="0" topLeftCell="A1">
      <selection activeCell="B11" sqref="B11"/>
    </sheetView>
  </sheetViews>
  <sheetFormatPr defaultColWidth="9.140625" defaultRowHeight="12.75"/>
  <cols>
    <col min="1" max="1" width="4.28125" style="0" bestFit="1" customWidth="1"/>
    <col min="2" max="2" width="29.140625" style="0" customWidth="1"/>
    <col min="3" max="3" width="18.8515625" style="117" bestFit="1" customWidth="1"/>
    <col min="4" max="4" width="16.7109375" style="117" bestFit="1" customWidth="1"/>
    <col min="5" max="5" width="14.140625" style="117" bestFit="1" customWidth="1"/>
    <col min="6" max="6" width="11.7109375" style="117" bestFit="1" customWidth="1"/>
    <col min="7" max="7" width="15.7109375" style="104" customWidth="1"/>
    <col min="8" max="8" width="16.140625" style="0" bestFit="1" customWidth="1"/>
  </cols>
  <sheetData>
    <row r="1" spans="1:8" ht="12.75">
      <c r="A1" s="12"/>
      <c r="B1" s="14" t="s">
        <v>1491</v>
      </c>
      <c r="C1" s="26"/>
      <c r="D1" s="26"/>
      <c r="E1" s="26"/>
      <c r="F1" s="26"/>
      <c r="G1" s="102"/>
      <c r="H1" s="20"/>
    </row>
    <row r="2" spans="1:8" ht="68.25" customHeight="1">
      <c r="A2" s="93" t="s">
        <v>1</v>
      </c>
      <c r="B2" s="94" t="s">
        <v>59</v>
      </c>
      <c r="C2" s="95" t="s">
        <v>60</v>
      </c>
      <c r="D2" s="95" t="s">
        <v>61</v>
      </c>
      <c r="E2" s="95" t="s">
        <v>11</v>
      </c>
      <c r="F2" s="95" t="s">
        <v>62</v>
      </c>
      <c r="G2" s="99" t="s">
        <v>63</v>
      </c>
      <c r="H2" s="95" t="s">
        <v>64</v>
      </c>
    </row>
    <row r="3" spans="1:8" ht="12.75">
      <c r="A3" s="291" t="s">
        <v>70</v>
      </c>
      <c r="B3" s="292"/>
      <c r="C3" s="292"/>
      <c r="D3" s="319"/>
      <c r="E3" s="23"/>
      <c r="F3" s="23"/>
      <c r="G3" s="100"/>
      <c r="H3" s="23"/>
    </row>
    <row r="4" spans="1:8" ht="12.75">
      <c r="A4" s="22">
        <v>2</v>
      </c>
      <c r="B4" s="97" t="s">
        <v>1150</v>
      </c>
      <c r="C4" s="106" t="s">
        <v>1151</v>
      </c>
      <c r="D4" s="162" t="s">
        <v>1152</v>
      </c>
      <c r="E4" s="105">
        <v>2009</v>
      </c>
      <c r="F4" s="96"/>
      <c r="G4" s="101">
        <v>14800</v>
      </c>
      <c r="H4" s="67" t="s">
        <v>208</v>
      </c>
    </row>
    <row r="5" spans="1:8" ht="12.75">
      <c r="A5" s="22">
        <v>3</v>
      </c>
      <c r="B5" s="97" t="s">
        <v>1153</v>
      </c>
      <c r="C5" s="106">
        <v>6690</v>
      </c>
      <c r="D5" s="162" t="s">
        <v>1154</v>
      </c>
      <c r="E5" s="105">
        <v>2000</v>
      </c>
      <c r="F5" s="96"/>
      <c r="G5" s="101">
        <v>23541.12</v>
      </c>
      <c r="H5" s="67" t="s">
        <v>208</v>
      </c>
    </row>
    <row r="6" spans="1:8" ht="12.75">
      <c r="A6" s="22">
        <v>4</v>
      </c>
      <c r="B6" s="97" t="s">
        <v>1153</v>
      </c>
      <c r="C6" s="106">
        <v>6610</v>
      </c>
      <c r="D6" s="162" t="s">
        <v>1154</v>
      </c>
      <c r="E6" s="105">
        <v>2000</v>
      </c>
      <c r="F6" s="96"/>
      <c r="G6" s="101">
        <v>23541.12</v>
      </c>
      <c r="H6" s="67" t="s">
        <v>208</v>
      </c>
    </row>
    <row r="7" spans="1:8" ht="12.75">
      <c r="A7" s="22">
        <v>5</v>
      </c>
      <c r="B7" s="97" t="s">
        <v>1155</v>
      </c>
      <c r="C7" s="106">
        <v>980023842</v>
      </c>
      <c r="D7" s="162"/>
      <c r="E7" s="105">
        <v>2009</v>
      </c>
      <c r="F7" s="96" t="s">
        <v>1156</v>
      </c>
      <c r="G7" s="101">
        <v>12675.8</v>
      </c>
      <c r="H7" s="67" t="s">
        <v>208</v>
      </c>
    </row>
    <row r="8" spans="1:8" ht="12.75">
      <c r="A8" s="22">
        <v>6</v>
      </c>
      <c r="B8" s="97" t="s">
        <v>1157</v>
      </c>
      <c r="C8" s="106"/>
      <c r="D8" s="162"/>
      <c r="E8" s="105">
        <v>2004</v>
      </c>
      <c r="F8" s="96"/>
      <c r="G8" s="101">
        <v>19764</v>
      </c>
      <c r="H8" s="67" t="s">
        <v>208</v>
      </c>
    </row>
    <row r="9" spans="1:8" ht="12.75">
      <c r="A9" s="22">
        <v>7</v>
      </c>
      <c r="B9" s="97" t="s">
        <v>1158</v>
      </c>
      <c r="C9" s="106"/>
      <c r="D9" s="162"/>
      <c r="E9" s="105">
        <v>2004</v>
      </c>
      <c r="F9" s="96" t="s">
        <v>1159</v>
      </c>
      <c r="G9" s="101">
        <v>5917</v>
      </c>
      <c r="H9" s="67" t="s">
        <v>208</v>
      </c>
    </row>
    <row r="10" spans="1:8" ht="12.75">
      <c r="A10" s="22">
        <v>8</v>
      </c>
      <c r="B10" s="97" t="s">
        <v>1158</v>
      </c>
      <c r="C10" s="106"/>
      <c r="D10" s="162"/>
      <c r="E10" s="105">
        <v>2004</v>
      </c>
      <c r="F10" s="96" t="s">
        <v>1159</v>
      </c>
      <c r="G10" s="101">
        <v>5758.4</v>
      </c>
      <c r="H10" s="67" t="s">
        <v>208</v>
      </c>
    </row>
    <row r="11" spans="1:8" ht="12.75">
      <c r="A11" s="22">
        <v>9</v>
      </c>
      <c r="B11" s="97" t="s">
        <v>1160</v>
      </c>
      <c r="C11" s="106"/>
      <c r="D11" s="162"/>
      <c r="E11" s="105">
        <v>2005</v>
      </c>
      <c r="F11" s="96" t="s">
        <v>1159</v>
      </c>
      <c r="G11" s="101">
        <v>6075.6</v>
      </c>
      <c r="H11" s="67" t="s">
        <v>208</v>
      </c>
    </row>
    <row r="12" spans="1:8" ht="12.75">
      <c r="A12" s="22">
        <v>10</v>
      </c>
      <c r="B12" s="97" t="s">
        <v>1164</v>
      </c>
      <c r="C12" s="106"/>
      <c r="D12" s="162"/>
      <c r="E12" s="105">
        <v>2016</v>
      </c>
      <c r="F12" s="96"/>
      <c r="G12" s="101">
        <v>1139</v>
      </c>
      <c r="H12" s="67" t="s">
        <v>208</v>
      </c>
    </row>
    <row r="13" spans="1:8" ht="12.75">
      <c r="A13" s="22">
        <v>11</v>
      </c>
      <c r="B13" s="97" t="s">
        <v>1166</v>
      </c>
      <c r="C13" s="106" t="s">
        <v>1167</v>
      </c>
      <c r="D13" s="162"/>
      <c r="E13" s="105">
        <v>2016</v>
      </c>
      <c r="F13" s="96" t="s">
        <v>1156</v>
      </c>
      <c r="G13" s="101">
        <v>3039.05</v>
      </c>
      <c r="H13" s="67" t="s">
        <v>208</v>
      </c>
    </row>
    <row r="14" spans="1:8" ht="12.75">
      <c r="A14" s="22">
        <v>12</v>
      </c>
      <c r="B14" s="97" t="s">
        <v>1171</v>
      </c>
      <c r="C14" s="106" t="s">
        <v>1172</v>
      </c>
      <c r="D14" s="162"/>
      <c r="E14" s="105">
        <v>2017</v>
      </c>
      <c r="F14" s="96" t="s">
        <v>1173</v>
      </c>
      <c r="G14" s="101">
        <v>27899</v>
      </c>
      <c r="H14" s="67" t="s">
        <v>208</v>
      </c>
    </row>
    <row r="15" spans="1:8" ht="12.75">
      <c r="A15" s="22">
        <v>13</v>
      </c>
      <c r="B15" s="97" t="s">
        <v>1175</v>
      </c>
      <c r="C15" s="106"/>
      <c r="D15" s="162"/>
      <c r="E15" s="105">
        <v>2018</v>
      </c>
      <c r="F15" s="96"/>
      <c r="G15" s="101">
        <v>27500</v>
      </c>
      <c r="H15" s="67" t="s">
        <v>208</v>
      </c>
    </row>
    <row r="16" spans="1:8" ht="12.75">
      <c r="A16" s="22">
        <v>14</v>
      </c>
      <c r="B16" s="97" t="s">
        <v>1176</v>
      </c>
      <c r="C16" s="106"/>
      <c r="D16" s="162"/>
      <c r="E16" s="105">
        <v>2018</v>
      </c>
      <c r="F16" s="96"/>
      <c r="G16" s="101">
        <v>13100</v>
      </c>
      <c r="H16" s="67" t="s">
        <v>208</v>
      </c>
    </row>
    <row r="17" spans="1:8" ht="12.75">
      <c r="A17" s="22">
        <v>15</v>
      </c>
      <c r="B17" s="97" t="s">
        <v>1177</v>
      </c>
      <c r="C17" s="106"/>
      <c r="D17" s="162"/>
      <c r="E17" s="105">
        <v>2018</v>
      </c>
      <c r="F17" s="96" t="s">
        <v>1156</v>
      </c>
      <c r="G17" s="101">
        <v>1284</v>
      </c>
      <c r="H17" s="67" t="s">
        <v>208</v>
      </c>
    </row>
    <row r="18" spans="1:8" ht="12.75">
      <c r="A18" s="22">
        <v>16</v>
      </c>
      <c r="B18" s="97" t="s">
        <v>1181</v>
      </c>
      <c r="C18" s="106"/>
      <c r="D18" s="162"/>
      <c r="E18" s="105">
        <v>2018</v>
      </c>
      <c r="F18" s="96"/>
      <c r="G18" s="101">
        <v>3134</v>
      </c>
      <c r="H18" s="67" t="s">
        <v>208</v>
      </c>
    </row>
    <row r="19" spans="1:8" ht="12.75">
      <c r="A19" s="22">
        <v>17</v>
      </c>
      <c r="B19" s="97" t="s">
        <v>1182</v>
      </c>
      <c r="C19" s="106"/>
      <c r="D19" s="162"/>
      <c r="E19" s="105">
        <v>2018</v>
      </c>
      <c r="F19" s="96"/>
      <c r="G19" s="101">
        <v>2849</v>
      </c>
      <c r="H19" s="67" t="s">
        <v>208</v>
      </c>
    </row>
    <row r="20" spans="1:8" ht="12.75">
      <c r="A20" s="22">
        <v>18</v>
      </c>
      <c r="B20" s="97" t="s">
        <v>1190</v>
      </c>
      <c r="C20" s="106"/>
      <c r="D20" s="162"/>
      <c r="E20" s="105">
        <v>2019</v>
      </c>
      <c r="F20" s="96"/>
      <c r="G20" s="101">
        <v>9490</v>
      </c>
      <c r="H20" s="67" t="s">
        <v>208</v>
      </c>
    </row>
    <row r="21" spans="1:8" ht="12.75">
      <c r="A21" s="22">
        <v>19</v>
      </c>
      <c r="B21" s="97" t="s">
        <v>1191</v>
      </c>
      <c r="C21" s="106"/>
      <c r="D21" s="162"/>
      <c r="E21" s="105">
        <v>2019</v>
      </c>
      <c r="F21" s="96"/>
      <c r="G21" s="101">
        <v>5580</v>
      </c>
      <c r="H21" s="67" t="s">
        <v>208</v>
      </c>
    </row>
    <row r="22" spans="1:8" ht="12.75">
      <c r="A22" s="22">
        <v>20</v>
      </c>
      <c r="B22" s="97" t="s">
        <v>1194</v>
      </c>
      <c r="C22" s="106" t="s">
        <v>1195</v>
      </c>
      <c r="D22" s="162"/>
      <c r="E22" s="105">
        <v>2019</v>
      </c>
      <c r="F22" s="96" t="s">
        <v>1196</v>
      </c>
      <c r="G22" s="101">
        <v>3800</v>
      </c>
      <c r="H22" s="67" t="s">
        <v>208</v>
      </c>
    </row>
    <row r="23" spans="1:8" ht="12.75">
      <c r="A23" s="22">
        <v>21</v>
      </c>
      <c r="B23" s="97" t="s">
        <v>1206</v>
      </c>
      <c r="C23" s="106" t="s">
        <v>1207</v>
      </c>
      <c r="D23" s="162"/>
      <c r="E23" s="105">
        <v>2020</v>
      </c>
      <c r="F23" s="96"/>
      <c r="G23" s="101">
        <v>9499</v>
      </c>
      <c r="H23" s="67" t="s">
        <v>208</v>
      </c>
    </row>
    <row r="24" spans="1:8" ht="12.75">
      <c r="A24" s="22">
        <v>22</v>
      </c>
      <c r="B24" s="97" t="s">
        <v>1208</v>
      </c>
      <c r="C24" s="106" t="s">
        <v>1209</v>
      </c>
      <c r="D24" s="162"/>
      <c r="E24" s="105">
        <v>2020</v>
      </c>
      <c r="F24" s="96"/>
      <c r="G24" s="101">
        <v>7405</v>
      </c>
      <c r="H24" s="67" t="s">
        <v>208</v>
      </c>
    </row>
    <row r="25" spans="1:8" ht="12.75">
      <c r="A25" s="22">
        <v>23</v>
      </c>
      <c r="B25" s="97" t="s">
        <v>1218</v>
      </c>
      <c r="C25" s="106"/>
      <c r="D25" s="162"/>
      <c r="E25" s="105">
        <v>2020</v>
      </c>
      <c r="F25" s="96"/>
      <c r="G25" s="101">
        <v>9500</v>
      </c>
      <c r="H25" s="67" t="s">
        <v>208</v>
      </c>
    </row>
    <row r="26" spans="1:8" ht="12.75">
      <c r="A26" s="22">
        <v>24</v>
      </c>
      <c r="B26" s="97" t="s">
        <v>1219</v>
      </c>
      <c r="C26" s="106" t="s">
        <v>1220</v>
      </c>
      <c r="D26" s="162" t="s">
        <v>1221</v>
      </c>
      <c r="E26" s="105">
        <v>2021</v>
      </c>
      <c r="F26" s="96"/>
      <c r="G26" s="101">
        <v>6390</v>
      </c>
      <c r="H26" s="67" t="s">
        <v>208</v>
      </c>
    </row>
    <row r="27" spans="1:8" ht="12.75">
      <c r="A27" s="22">
        <v>25</v>
      </c>
      <c r="B27" s="97" t="s">
        <v>1222</v>
      </c>
      <c r="C27" s="106"/>
      <c r="D27" s="162"/>
      <c r="E27" s="105">
        <v>2021</v>
      </c>
      <c r="F27" s="96"/>
      <c r="G27" s="101">
        <v>6885</v>
      </c>
      <c r="H27" s="67" t="s">
        <v>208</v>
      </c>
    </row>
    <row r="28" spans="1:8" ht="12.75">
      <c r="A28" s="22">
        <v>26</v>
      </c>
      <c r="B28" s="97" t="s">
        <v>1223</v>
      </c>
      <c r="C28" s="106"/>
      <c r="D28" s="162"/>
      <c r="E28" s="105">
        <v>2021</v>
      </c>
      <c r="F28" s="96"/>
      <c r="G28" s="101">
        <v>1500</v>
      </c>
      <c r="H28" s="67" t="s">
        <v>208</v>
      </c>
    </row>
    <row r="29" spans="1:8" ht="12.75">
      <c r="A29" s="22">
        <v>27</v>
      </c>
      <c r="B29" s="97" t="s">
        <v>1224</v>
      </c>
      <c r="C29" s="106" t="s">
        <v>1225</v>
      </c>
      <c r="D29" s="162"/>
      <c r="E29" s="105">
        <v>2021</v>
      </c>
      <c r="F29" s="96" t="s">
        <v>1156</v>
      </c>
      <c r="G29" s="101">
        <v>3799</v>
      </c>
      <c r="H29" s="67" t="s">
        <v>208</v>
      </c>
    </row>
    <row r="30" spans="1:8" ht="12.75">
      <c r="A30" s="22">
        <v>28</v>
      </c>
      <c r="B30" s="97" t="s">
        <v>1224</v>
      </c>
      <c r="C30" s="106" t="s">
        <v>1225</v>
      </c>
      <c r="D30" s="162"/>
      <c r="E30" s="105">
        <v>2021</v>
      </c>
      <c r="F30" s="96" t="s">
        <v>1156</v>
      </c>
      <c r="G30" s="101">
        <v>3799</v>
      </c>
      <c r="H30" s="67" t="s">
        <v>208</v>
      </c>
    </row>
    <row r="31" spans="1:8" ht="12.75">
      <c r="A31" s="22">
        <v>29</v>
      </c>
      <c r="B31" s="97" t="s">
        <v>1231</v>
      </c>
      <c r="C31" s="106"/>
      <c r="D31" s="162"/>
      <c r="E31" s="105">
        <v>2021</v>
      </c>
      <c r="F31" s="96"/>
      <c r="G31" s="101">
        <v>1950</v>
      </c>
      <c r="H31" s="67" t="s">
        <v>208</v>
      </c>
    </row>
    <row r="32" spans="1:8" ht="12.75">
      <c r="A32" s="22">
        <v>30</v>
      </c>
      <c r="B32" s="97" t="s">
        <v>1232</v>
      </c>
      <c r="C32" s="106"/>
      <c r="D32" s="162"/>
      <c r="E32" s="105">
        <v>2021</v>
      </c>
      <c r="F32" s="96"/>
      <c r="G32" s="101">
        <v>4656</v>
      </c>
      <c r="H32" s="67" t="s">
        <v>208</v>
      </c>
    </row>
    <row r="33" spans="1:8" ht="12.75" customHeight="1">
      <c r="A33" s="320" t="s">
        <v>0</v>
      </c>
      <c r="B33" s="321"/>
      <c r="C33" s="321"/>
      <c r="D33" s="321"/>
      <c r="E33" s="321"/>
      <c r="F33" s="322"/>
      <c r="G33" s="188">
        <f>SUM(G4:G32)</f>
        <v>266270.08999999997</v>
      </c>
      <c r="H33" s="98"/>
    </row>
    <row r="34" spans="1:8" ht="12.75">
      <c r="A34" s="12"/>
      <c r="B34" s="12"/>
      <c r="C34" s="26"/>
      <c r="D34" s="26"/>
      <c r="E34" s="26"/>
      <c r="F34" s="26"/>
      <c r="G34" s="102"/>
      <c r="H34" s="12"/>
    </row>
  </sheetData>
  <sheetProtection/>
  <mergeCells count="2">
    <mergeCell ref="A3:D3"/>
    <mergeCell ref="A33:F33"/>
  </mergeCells>
  <printOptions/>
  <pageMargins left="0.7" right="0.7" top="0.75" bottom="0.75" header="0.3" footer="0.3"/>
  <pageSetup fitToHeight="0" fitToWidth="1" horizontalDpi="600" verticalDpi="600" orientation="landscape" paperSize="9" r:id="rId1"/>
  <rowBreaks count="1" manualBreakCount="1">
    <brk id="3" max="8" man="1"/>
  </rowBreaks>
</worksheet>
</file>

<file path=xl/worksheets/sheet7.xml><?xml version="1.0" encoding="utf-8"?>
<worksheet xmlns="http://schemas.openxmlformats.org/spreadsheetml/2006/main" xmlns:r="http://schemas.openxmlformats.org/officeDocument/2006/relationships">
  <sheetPr>
    <pageSetUpPr fitToPage="1"/>
  </sheetPr>
  <dimension ref="A1:Z47"/>
  <sheetViews>
    <sheetView view="pageBreakPreview" zoomScale="70" zoomScaleSheetLayoutView="70" zoomScalePageLayoutView="0" workbookViewId="0" topLeftCell="A1">
      <selection activeCell="H15" sqref="H15"/>
    </sheetView>
  </sheetViews>
  <sheetFormatPr defaultColWidth="9.140625" defaultRowHeight="12.75"/>
  <cols>
    <col min="1" max="1" width="4.7109375" style="0" customWidth="1"/>
    <col min="2" max="2" width="11.7109375" style="0" customWidth="1"/>
    <col min="3" max="3" width="12.28125" style="0" customWidth="1"/>
    <col min="4" max="4" width="21.28125" style="0" customWidth="1"/>
    <col min="5" max="6" width="10.7109375" style="0" customWidth="1"/>
    <col min="7" max="7" width="11.57421875" style="0" customWidth="1"/>
    <col min="8" max="8" width="11.28125" style="0" customWidth="1"/>
    <col min="11" max="12" width="11.28125" style="0" customWidth="1"/>
    <col min="18" max="18" width="17.421875" style="0" customWidth="1"/>
    <col min="19" max="22" width="11.28125" style="0" bestFit="1" customWidth="1"/>
    <col min="23" max="23" width="3.7109375" style="0" bestFit="1" customWidth="1"/>
    <col min="24" max="24" width="4.28125" style="0" bestFit="1" customWidth="1"/>
    <col min="25" max="25" width="6.7109375" style="0" bestFit="1" customWidth="1"/>
    <col min="26" max="26" width="4.7109375" style="0" bestFit="1" customWidth="1"/>
  </cols>
  <sheetData>
    <row r="1" spans="1:26" ht="12.75">
      <c r="A1" s="323" t="s">
        <v>145</v>
      </c>
      <c r="B1" s="324"/>
      <c r="C1" s="324"/>
      <c r="D1" s="324"/>
      <c r="E1" s="324"/>
      <c r="F1" s="324"/>
      <c r="G1" s="324"/>
      <c r="H1" s="324"/>
      <c r="I1" s="324"/>
      <c r="J1" s="324"/>
      <c r="K1" s="325"/>
      <c r="L1" s="236"/>
      <c r="M1" s="206"/>
      <c r="N1" s="207"/>
      <c r="O1" s="207"/>
      <c r="P1" s="207"/>
      <c r="Q1" s="207"/>
      <c r="R1" s="81"/>
      <c r="S1" s="207"/>
      <c r="T1" s="207"/>
      <c r="U1" s="207"/>
      <c r="V1" s="207"/>
      <c r="W1" s="12"/>
      <c r="X1" s="12"/>
      <c r="Y1" s="12"/>
      <c r="Z1" s="12"/>
    </row>
    <row r="2" spans="1:26" ht="12.75">
      <c r="A2" s="326" t="s">
        <v>9</v>
      </c>
      <c r="B2" s="326" t="s">
        <v>146</v>
      </c>
      <c r="C2" s="326" t="s">
        <v>147</v>
      </c>
      <c r="D2" s="326" t="s">
        <v>148</v>
      </c>
      <c r="E2" s="326" t="s">
        <v>149</v>
      </c>
      <c r="F2" s="326" t="s">
        <v>150</v>
      </c>
      <c r="G2" s="327" t="s">
        <v>151</v>
      </c>
      <c r="H2" s="328"/>
      <c r="I2" s="326" t="s">
        <v>152</v>
      </c>
      <c r="J2" s="326" t="s">
        <v>153</v>
      </c>
      <c r="K2" s="329" t="s">
        <v>154</v>
      </c>
      <c r="L2" s="329" t="s">
        <v>912</v>
      </c>
      <c r="M2" s="326" t="s">
        <v>155</v>
      </c>
      <c r="N2" s="326" t="s">
        <v>156</v>
      </c>
      <c r="O2" s="326" t="s">
        <v>157</v>
      </c>
      <c r="P2" s="326" t="s">
        <v>158</v>
      </c>
      <c r="Q2" s="330" t="s">
        <v>159</v>
      </c>
      <c r="R2" s="332" t="s">
        <v>160</v>
      </c>
      <c r="S2" s="326" t="s">
        <v>161</v>
      </c>
      <c r="T2" s="326"/>
      <c r="U2" s="326" t="s">
        <v>162</v>
      </c>
      <c r="V2" s="326"/>
      <c r="W2" s="333" t="s">
        <v>163</v>
      </c>
      <c r="X2" s="333"/>
      <c r="Y2" s="333"/>
      <c r="Z2" s="333"/>
    </row>
    <row r="3" spans="1:26" ht="25.5">
      <c r="A3" s="326"/>
      <c r="B3" s="326"/>
      <c r="C3" s="326"/>
      <c r="D3" s="326"/>
      <c r="E3" s="326"/>
      <c r="F3" s="326"/>
      <c r="G3" s="112" t="s">
        <v>164</v>
      </c>
      <c r="H3" s="112" t="s">
        <v>165</v>
      </c>
      <c r="I3" s="326"/>
      <c r="J3" s="326"/>
      <c r="K3" s="329"/>
      <c r="L3" s="329"/>
      <c r="M3" s="326"/>
      <c r="N3" s="326"/>
      <c r="O3" s="326"/>
      <c r="P3" s="326"/>
      <c r="Q3" s="331"/>
      <c r="R3" s="332"/>
      <c r="S3" s="112" t="s">
        <v>166</v>
      </c>
      <c r="T3" s="112" t="s">
        <v>167</v>
      </c>
      <c r="U3" s="112" t="s">
        <v>166</v>
      </c>
      <c r="V3" s="112" t="s">
        <v>167</v>
      </c>
      <c r="W3" s="208" t="s">
        <v>168</v>
      </c>
      <c r="X3" s="208" t="s">
        <v>169</v>
      </c>
      <c r="Y3" s="208" t="s">
        <v>170</v>
      </c>
      <c r="Z3" s="208" t="s">
        <v>171</v>
      </c>
    </row>
    <row r="4" spans="1:26" ht="12.75" customHeight="1">
      <c r="A4" s="334" t="s">
        <v>172</v>
      </c>
      <c r="B4" s="335"/>
      <c r="C4" s="335"/>
      <c r="D4" s="335"/>
      <c r="E4" s="335"/>
      <c r="F4" s="335"/>
      <c r="G4" s="335"/>
      <c r="H4" s="335"/>
      <c r="I4" s="335"/>
      <c r="J4" s="335"/>
      <c r="K4" s="335"/>
      <c r="L4" s="335"/>
      <c r="M4" s="335"/>
      <c r="N4" s="335"/>
      <c r="O4" s="335"/>
      <c r="P4" s="335"/>
      <c r="Q4" s="335"/>
      <c r="R4" s="335"/>
      <c r="S4" s="335"/>
      <c r="T4" s="335"/>
      <c r="U4" s="335"/>
      <c r="V4" s="335"/>
      <c r="W4" s="335"/>
      <c r="X4" s="335"/>
      <c r="Y4" s="335"/>
      <c r="Z4" s="336"/>
    </row>
    <row r="5" spans="1:26" ht="12.75">
      <c r="A5" s="209">
        <v>1</v>
      </c>
      <c r="B5" s="210" t="s">
        <v>866</v>
      </c>
      <c r="C5" s="210" t="s">
        <v>867</v>
      </c>
      <c r="D5" s="210" t="s">
        <v>868</v>
      </c>
      <c r="E5" s="211" t="s">
        <v>869</v>
      </c>
      <c r="F5" s="210" t="s">
        <v>870</v>
      </c>
      <c r="G5" s="210"/>
      <c r="H5" s="210"/>
      <c r="I5" s="210">
        <v>1968</v>
      </c>
      <c r="J5" s="210">
        <v>2016</v>
      </c>
      <c r="K5" s="212">
        <v>42530</v>
      </c>
      <c r="L5" s="212">
        <v>45085</v>
      </c>
      <c r="M5" s="209">
        <v>5</v>
      </c>
      <c r="N5" s="209">
        <v>620</v>
      </c>
      <c r="O5" s="209">
        <v>2045</v>
      </c>
      <c r="P5" s="73">
        <v>195000</v>
      </c>
      <c r="Q5" s="73" t="s">
        <v>871</v>
      </c>
      <c r="R5" s="213">
        <v>63900</v>
      </c>
      <c r="S5" s="214">
        <v>45086</v>
      </c>
      <c r="T5" s="214">
        <v>45451</v>
      </c>
      <c r="U5" s="214">
        <v>45086</v>
      </c>
      <c r="V5" s="214">
        <v>45451</v>
      </c>
      <c r="W5" s="215" t="s">
        <v>933</v>
      </c>
      <c r="X5" s="215" t="s">
        <v>933</v>
      </c>
      <c r="Y5" s="215" t="s">
        <v>933</v>
      </c>
      <c r="Z5" s="215" t="s">
        <v>933</v>
      </c>
    </row>
    <row r="6" spans="1:26" ht="12.75">
      <c r="A6" s="209">
        <v>2</v>
      </c>
      <c r="B6" s="210" t="s">
        <v>866</v>
      </c>
      <c r="C6" s="210" t="s">
        <v>872</v>
      </c>
      <c r="D6" s="210" t="s">
        <v>873</v>
      </c>
      <c r="E6" s="211" t="s">
        <v>1518</v>
      </c>
      <c r="F6" s="210" t="s">
        <v>870</v>
      </c>
      <c r="G6" s="210"/>
      <c r="H6" s="210"/>
      <c r="I6" s="210">
        <v>1390</v>
      </c>
      <c r="J6" s="210">
        <v>2014</v>
      </c>
      <c r="K6" s="212">
        <v>42927</v>
      </c>
      <c r="L6" s="212">
        <v>45259</v>
      </c>
      <c r="M6" s="209">
        <v>5</v>
      </c>
      <c r="N6" s="209">
        <v>530</v>
      </c>
      <c r="O6" s="209">
        <v>1664</v>
      </c>
      <c r="P6" s="73">
        <v>282000</v>
      </c>
      <c r="Q6" s="73"/>
      <c r="R6" s="213">
        <v>18800</v>
      </c>
      <c r="S6" s="214">
        <v>45118</v>
      </c>
      <c r="T6" s="214">
        <v>45483</v>
      </c>
      <c r="U6" s="214">
        <v>45118</v>
      </c>
      <c r="V6" s="214">
        <v>45483</v>
      </c>
      <c r="W6" s="215" t="s">
        <v>933</v>
      </c>
      <c r="X6" s="215" t="s">
        <v>933</v>
      </c>
      <c r="Y6" s="215" t="s">
        <v>933</v>
      </c>
      <c r="Z6" s="215" t="s">
        <v>933</v>
      </c>
    </row>
    <row r="7" spans="1:26" ht="25.5">
      <c r="A7" s="209">
        <v>3</v>
      </c>
      <c r="B7" s="210" t="s">
        <v>1337</v>
      </c>
      <c r="C7" s="210" t="s">
        <v>1338</v>
      </c>
      <c r="D7" s="210" t="s">
        <v>1339</v>
      </c>
      <c r="E7" s="211" t="s">
        <v>1340</v>
      </c>
      <c r="F7" s="210" t="s">
        <v>1341</v>
      </c>
      <c r="G7" s="210"/>
      <c r="H7" s="210"/>
      <c r="I7" s="210"/>
      <c r="J7" s="210"/>
      <c r="K7" s="212" t="s">
        <v>1342</v>
      </c>
      <c r="L7" s="212"/>
      <c r="M7" s="209"/>
      <c r="N7" s="209">
        <v>2250</v>
      </c>
      <c r="O7" s="209">
        <v>2700</v>
      </c>
      <c r="P7" s="73"/>
      <c r="Q7" s="73"/>
      <c r="R7" s="226"/>
      <c r="S7" s="214">
        <v>45361</v>
      </c>
      <c r="T7" s="214">
        <v>45725</v>
      </c>
      <c r="U7" s="214"/>
      <c r="V7" s="214"/>
      <c r="W7" s="215" t="s">
        <v>933</v>
      </c>
      <c r="X7" s="215"/>
      <c r="Y7" s="215"/>
      <c r="Z7" s="215"/>
    </row>
    <row r="8" spans="1:26" ht="12.75" customHeight="1">
      <c r="A8" s="291" t="s">
        <v>173</v>
      </c>
      <c r="B8" s="292"/>
      <c r="C8" s="292"/>
      <c r="D8" s="292"/>
      <c r="E8" s="292"/>
      <c r="F8" s="292"/>
      <c r="G8" s="292"/>
      <c r="H8" s="292"/>
      <c r="I8" s="292"/>
      <c r="J8" s="292"/>
      <c r="K8" s="292"/>
      <c r="L8" s="292"/>
      <c r="M8" s="292"/>
      <c r="N8" s="292"/>
      <c r="O8" s="292"/>
      <c r="P8" s="292"/>
      <c r="Q8" s="292"/>
      <c r="R8" s="292"/>
      <c r="S8" s="292"/>
      <c r="T8" s="292"/>
      <c r="U8" s="292"/>
      <c r="V8" s="292"/>
      <c r="W8" s="292"/>
      <c r="X8" s="292"/>
      <c r="Y8" s="292"/>
      <c r="Z8" s="216"/>
    </row>
    <row r="9" spans="1:26" ht="25.5">
      <c r="A9" s="199">
        <v>1</v>
      </c>
      <c r="B9" s="199" t="s">
        <v>874</v>
      </c>
      <c r="C9" s="199" t="s">
        <v>875</v>
      </c>
      <c r="D9" s="199" t="s">
        <v>876</v>
      </c>
      <c r="E9" s="217" t="s">
        <v>877</v>
      </c>
      <c r="F9" s="199" t="s">
        <v>878</v>
      </c>
      <c r="G9" s="199" t="s">
        <v>879</v>
      </c>
      <c r="H9" s="199"/>
      <c r="I9" s="199">
        <v>2402</v>
      </c>
      <c r="J9" s="199">
        <v>2004</v>
      </c>
      <c r="K9" s="218">
        <v>38309</v>
      </c>
      <c r="L9" s="218">
        <v>45247</v>
      </c>
      <c r="M9" s="199">
        <v>6</v>
      </c>
      <c r="N9" s="199"/>
      <c r="O9" s="219"/>
      <c r="P9" s="220">
        <v>30660</v>
      </c>
      <c r="Q9" s="220"/>
      <c r="R9" s="213">
        <v>13800</v>
      </c>
      <c r="S9" s="221">
        <v>45248</v>
      </c>
      <c r="T9" s="221">
        <v>45613</v>
      </c>
      <c r="U9" s="221">
        <v>45248</v>
      </c>
      <c r="V9" s="221">
        <v>45613</v>
      </c>
      <c r="W9" s="222" t="s">
        <v>933</v>
      </c>
      <c r="X9" s="222" t="s">
        <v>933</v>
      </c>
      <c r="Y9" s="223" t="s">
        <v>933</v>
      </c>
      <c r="Z9" s="72"/>
    </row>
    <row r="10" spans="1:26" ht="12.75" customHeight="1">
      <c r="A10" s="291" t="s">
        <v>174</v>
      </c>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309"/>
      <c r="Z10" s="224"/>
    </row>
    <row r="11" spans="1:26" ht="51">
      <c r="A11" s="199">
        <v>1</v>
      </c>
      <c r="B11" s="185" t="s">
        <v>880</v>
      </c>
      <c r="C11" s="185" t="s">
        <v>881</v>
      </c>
      <c r="D11" s="185" t="s">
        <v>882</v>
      </c>
      <c r="E11" s="217" t="s">
        <v>883</v>
      </c>
      <c r="F11" s="185" t="s">
        <v>884</v>
      </c>
      <c r="G11" s="185" t="s">
        <v>885</v>
      </c>
      <c r="H11" s="185"/>
      <c r="I11" s="185">
        <v>6871</v>
      </c>
      <c r="J11" s="185">
        <v>2005</v>
      </c>
      <c r="K11" s="225">
        <v>38734</v>
      </c>
      <c r="L11" s="225">
        <v>45176</v>
      </c>
      <c r="M11" s="199">
        <v>6</v>
      </c>
      <c r="N11" s="199">
        <v>6000</v>
      </c>
      <c r="O11" s="219">
        <v>14000</v>
      </c>
      <c r="P11" s="220">
        <v>34805</v>
      </c>
      <c r="Q11" s="220"/>
      <c r="R11" s="213">
        <v>60300</v>
      </c>
      <c r="S11" s="221">
        <v>45308</v>
      </c>
      <c r="T11" s="221">
        <v>44942</v>
      </c>
      <c r="U11" s="221">
        <v>45308</v>
      </c>
      <c r="V11" s="221">
        <v>44942</v>
      </c>
      <c r="W11" s="222" t="s">
        <v>933</v>
      </c>
      <c r="X11" s="222" t="s">
        <v>933</v>
      </c>
      <c r="Y11" s="223" t="s">
        <v>933</v>
      </c>
      <c r="Z11" s="72"/>
    </row>
    <row r="12" spans="1:26" ht="12.75" customHeight="1">
      <c r="A12" s="291" t="s">
        <v>175</v>
      </c>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309"/>
      <c r="Z12" s="224"/>
    </row>
    <row r="13" spans="1:26" ht="25.5">
      <c r="A13" s="199">
        <v>1</v>
      </c>
      <c r="B13" s="199" t="s">
        <v>874</v>
      </c>
      <c r="C13" s="199" t="s">
        <v>875</v>
      </c>
      <c r="D13" s="199" t="s">
        <v>886</v>
      </c>
      <c r="E13" s="217" t="s">
        <v>887</v>
      </c>
      <c r="F13" s="199" t="s">
        <v>878</v>
      </c>
      <c r="G13" s="199" t="s">
        <v>879</v>
      </c>
      <c r="H13" s="199"/>
      <c r="I13" s="199">
        <v>2402</v>
      </c>
      <c r="J13" s="199">
        <v>2004</v>
      </c>
      <c r="K13" s="218">
        <v>38322</v>
      </c>
      <c r="L13" s="218">
        <v>44975</v>
      </c>
      <c r="M13" s="199">
        <v>6</v>
      </c>
      <c r="N13" s="199">
        <v>1350</v>
      </c>
      <c r="O13" s="219">
        <v>3490</v>
      </c>
      <c r="P13" s="220">
        <v>25350</v>
      </c>
      <c r="Q13" s="220"/>
      <c r="R13" s="213">
        <v>12900</v>
      </c>
      <c r="S13" s="221">
        <v>45261</v>
      </c>
      <c r="T13" s="221">
        <v>45626</v>
      </c>
      <c r="U13" s="221">
        <v>45261</v>
      </c>
      <c r="V13" s="221">
        <v>45626</v>
      </c>
      <c r="W13" s="222" t="s">
        <v>933</v>
      </c>
      <c r="X13" s="222" t="s">
        <v>933</v>
      </c>
      <c r="Y13" s="223" t="s">
        <v>933</v>
      </c>
      <c r="Z13" s="72"/>
    </row>
    <row r="14" spans="1:26" ht="12.75" customHeight="1">
      <c r="A14" s="291" t="s">
        <v>176</v>
      </c>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309"/>
      <c r="Z14" s="224"/>
    </row>
    <row r="15" spans="1:26" ht="25.5">
      <c r="A15" s="199">
        <v>1</v>
      </c>
      <c r="B15" s="199" t="s">
        <v>888</v>
      </c>
      <c r="C15" s="199">
        <v>332212</v>
      </c>
      <c r="D15" s="199" t="s">
        <v>889</v>
      </c>
      <c r="E15" s="217" t="s">
        <v>890</v>
      </c>
      <c r="F15" s="199" t="s">
        <v>870</v>
      </c>
      <c r="G15" s="199" t="s">
        <v>879</v>
      </c>
      <c r="H15" s="199"/>
      <c r="I15" s="199">
        <v>2417</v>
      </c>
      <c r="J15" s="199">
        <v>1998</v>
      </c>
      <c r="K15" s="218">
        <v>36009</v>
      </c>
      <c r="L15" s="218">
        <v>45239</v>
      </c>
      <c r="M15" s="199"/>
      <c r="N15" s="199">
        <v>900</v>
      </c>
      <c r="O15" s="219">
        <v>2900</v>
      </c>
      <c r="P15" s="220">
        <v>153185</v>
      </c>
      <c r="Q15" s="220"/>
      <c r="R15" s="226"/>
      <c r="S15" s="221">
        <v>45032</v>
      </c>
      <c r="T15" s="221">
        <v>45397</v>
      </c>
      <c r="U15" s="221"/>
      <c r="V15" s="221"/>
      <c r="W15" s="222" t="s">
        <v>933</v>
      </c>
      <c r="X15" s="222" t="s">
        <v>933</v>
      </c>
      <c r="Y15" s="223"/>
      <c r="Z15" s="72"/>
    </row>
    <row r="16" spans="1:26" ht="38.25">
      <c r="A16" s="199">
        <v>2</v>
      </c>
      <c r="B16" s="199" t="s">
        <v>891</v>
      </c>
      <c r="C16" s="199" t="s">
        <v>892</v>
      </c>
      <c r="D16" s="199" t="s">
        <v>893</v>
      </c>
      <c r="E16" s="217" t="s">
        <v>894</v>
      </c>
      <c r="F16" s="199" t="s">
        <v>895</v>
      </c>
      <c r="G16" s="199" t="s">
        <v>879</v>
      </c>
      <c r="H16" s="199"/>
      <c r="I16" s="199"/>
      <c r="J16" s="199">
        <v>2009</v>
      </c>
      <c r="K16" s="218">
        <v>40319</v>
      </c>
      <c r="L16" s="218" t="s">
        <v>896</v>
      </c>
      <c r="M16" s="199"/>
      <c r="N16" s="199">
        <v>550</v>
      </c>
      <c r="O16" s="219">
        <v>750</v>
      </c>
      <c r="P16" s="220" t="s">
        <v>896</v>
      </c>
      <c r="Q16" s="220"/>
      <c r="R16" s="226"/>
      <c r="S16" s="221">
        <v>45067</v>
      </c>
      <c r="T16" s="221">
        <v>45432</v>
      </c>
      <c r="U16" s="221"/>
      <c r="V16" s="221"/>
      <c r="W16" s="222" t="s">
        <v>933</v>
      </c>
      <c r="X16" s="222"/>
      <c r="Y16" s="223"/>
      <c r="Z16" s="72"/>
    </row>
    <row r="17" spans="1:26" ht="51">
      <c r="A17" s="199">
        <v>3</v>
      </c>
      <c r="B17" s="199" t="s">
        <v>880</v>
      </c>
      <c r="C17" s="199">
        <v>266</v>
      </c>
      <c r="D17" s="199" t="s">
        <v>897</v>
      </c>
      <c r="E17" s="217" t="s">
        <v>898</v>
      </c>
      <c r="F17" s="199" t="s">
        <v>899</v>
      </c>
      <c r="G17" s="199" t="s">
        <v>885</v>
      </c>
      <c r="H17" s="199"/>
      <c r="I17" s="199">
        <v>6842</v>
      </c>
      <c r="J17" s="199">
        <v>1987</v>
      </c>
      <c r="K17" s="218">
        <v>32119</v>
      </c>
      <c r="L17" s="218">
        <v>45247</v>
      </c>
      <c r="M17" s="199"/>
      <c r="N17" s="199">
        <v>4200</v>
      </c>
      <c r="O17" s="219">
        <v>12350</v>
      </c>
      <c r="P17" s="220">
        <v>8713</v>
      </c>
      <c r="Q17" s="220"/>
      <c r="R17" s="226"/>
      <c r="S17" s="221">
        <v>45161</v>
      </c>
      <c r="T17" s="221">
        <v>45526</v>
      </c>
      <c r="U17" s="221"/>
      <c r="V17" s="221"/>
      <c r="W17" s="222" t="s">
        <v>933</v>
      </c>
      <c r="X17" s="222" t="s">
        <v>933</v>
      </c>
      <c r="Y17" s="223"/>
      <c r="Z17" s="72"/>
    </row>
    <row r="18" spans="1:26" ht="51">
      <c r="A18" s="199">
        <v>4</v>
      </c>
      <c r="B18" s="199" t="s">
        <v>900</v>
      </c>
      <c r="C18" s="199" t="s">
        <v>901</v>
      </c>
      <c r="D18" s="199">
        <v>55608</v>
      </c>
      <c r="E18" s="217" t="s">
        <v>902</v>
      </c>
      <c r="F18" s="199" t="s">
        <v>899</v>
      </c>
      <c r="G18" s="199" t="s">
        <v>903</v>
      </c>
      <c r="H18" s="199"/>
      <c r="I18" s="199">
        <v>6230</v>
      </c>
      <c r="J18" s="199">
        <v>1986</v>
      </c>
      <c r="K18" s="218">
        <v>31849</v>
      </c>
      <c r="L18" s="218">
        <v>44991</v>
      </c>
      <c r="M18" s="199"/>
      <c r="N18" s="199"/>
      <c r="O18" s="219">
        <v>6900</v>
      </c>
      <c r="P18" s="220">
        <v>30425</v>
      </c>
      <c r="Q18" s="220"/>
      <c r="R18" s="226"/>
      <c r="S18" s="221">
        <v>45367</v>
      </c>
      <c r="T18" s="221">
        <v>45731</v>
      </c>
      <c r="U18" s="221"/>
      <c r="V18" s="221"/>
      <c r="W18" s="222" t="s">
        <v>933</v>
      </c>
      <c r="X18" s="222" t="s">
        <v>933</v>
      </c>
      <c r="Y18" s="223"/>
      <c r="Z18" s="72"/>
    </row>
    <row r="19" spans="1:26" ht="51">
      <c r="A19" s="199">
        <v>5</v>
      </c>
      <c r="B19" s="199" t="s">
        <v>904</v>
      </c>
      <c r="C19" s="199" t="s">
        <v>905</v>
      </c>
      <c r="D19" s="199" t="s">
        <v>906</v>
      </c>
      <c r="E19" s="217" t="s">
        <v>907</v>
      </c>
      <c r="F19" s="199" t="s">
        <v>899</v>
      </c>
      <c r="G19" s="199" t="s">
        <v>885</v>
      </c>
      <c r="H19" s="199"/>
      <c r="I19" s="199">
        <v>7146</v>
      </c>
      <c r="J19" s="199">
        <v>2008</v>
      </c>
      <c r="K19" s="218">
        <v>39736</v>
      </c>
      <c r="L19" s="218">
        <v>45189</v>
      </c>
      <c r="M19" s="199"/>
      <c r="N19" s="199">
        <v>4800</v>
      </c>
      <c r="O19" s="219">
        <v>12000</v>
      </c>
      <c r="P19" s="220">
        <v>20308</v>
      </c>
      <c r="Q19" s="220"/>
      <c r="R19" s="213">
        <v>101300</v>
      </c>
      <c r="S19" s="221">
        <v>45215</v>
      </c>
      <c r="T19" s="221">
        <v>45580</v>
      </c>
      <c r="U19" s="221"/>
      <c r="V19" s="221"/>
      <c r="W19" s="222" t="s">
        <v>933</v>
      </c>
      <c r="X19" s="222" t="s">
        <v>933</v>
      </c>
      <c r="Y19" s="223" t="s">
        <v>933</v>
      </c>
      <c r="Z19" s="72"/>
    </row>
    <row r="20" spans="1:26" ht="25.5">
      <c r="A20" s="199">
        <v>6</v>
      </c>
      <c r="B20" s="199" t="s">
        <v>908</v>
      </c>
      <c r="C20" s="199" t="s">
        <v>909</v>
      </c>
      <c r="D20" s="199" t="s">
        <v>910</v>
      </c>
      <c r="E20" s="217" t="s">
        <v>911</v>
      </c>
      <c r="F20" s="199" t="s">
        <v>899</v>
      </c>
      <c r="G20" s="199" t="s">
        <v>879</v>
      </c>
      <c r="H20" s="199"/>
      <c r="I20" s="199">
        <v>1898</v>
      </c>
      <c r="J20" s="199">
        <v>2021</v>
      </c>
      <c r="K20" s="218">
        <v>44516</v>
      </c>
      <c r="L20" s="218">
        <v>45247</v>
      </c>
      <c r="M20" s="199">
        <v>5</v>
      </c>
      <c r="N20" s="199">
        <v>1120</v>
      </c>
      <c r="O20" s="219">
        <v>3100</v>
      </c>
      <c r="P20" s="220">
        <v>5460</v>
      </c>
      <c r="Q20" s="220"/>
      <c r="R20" s="213">
        <v>187700</v>
      </c>
      <c r="S20" s="221">
        <v>45246</v>
      </c>
      <c r="T20" s="221">
        <v>45611</v>
      </c>
      <c r="U20" s="221">
        <v>45246</v>
      </c>
      <c r="V20" s="221">
        <v>45611</v>
      </c>
      <c r="W20" s="222" t="s">
        <v>933</v>
      </c>
      <c r="X20" s="222" t="s">
        <v>933</v>
      </c>
      <c r="Y20" s="223" t="s">
        <v>933</v>
      </c>
      <c r="Z20" s="72"/>
    </row>
    <row r="21" spans="1:26" ht="12.75">
      <c r="A21" s="291" t="s">
        <v>31</v>
      </c>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24"/>
    </row>
    <row r="22" spans="1:26" ht="25.5">
      <c r="A22" s="199">
        <v>1</v>
      </c>
      <c r="B22" s="199" t="s">
        <v>984</v>
      </c>
      <c r="C22" s="199" t="s">
        <v>985</v>
      </c>
      <c r="D22" s="199" t="s">
        <v>986</v>
      </c>
      <c r="E22" s="217" t="s">
        <v>987</v>
      </c>
      <c r="F22" s="199" t="s">
        <v>988</v>
      </c>
      <c r="G22" s="199"/>
      <c r="H22" s="199"/>
      <c r="I22" s="199"/>
      <c r="J22" s="199">
        <v>2005</v>
      </c>
      <c r="K22" s="218" t="s">
        <v>989</v>
      </c>
      <c r="L22" s="218" t="s">
        <v>990</v>
      </c>
      <c r="M22" s="199"/>
      <c r="N22" s="199" t="s">
        <v>991</v>
      </c>
      <c r="O22" s="199" t="s">
        <v>1115</v>
      </c>
      <c r="P22" s="199"/>
      <c r="Q22" s="199" t="s">
        <v>237</v>
      </c>
      <c r="R22" s="227"/>
      <c r="S22" s="228" t="s">
        <v>1292</v>
      </c>
      <c r="T22" s="228" t="s">
        <v>1293</v>
      </c>
      <c r="U22" s="228"/>
      <c r="V22" s="228"/>
      <c r="W22" s="222" t="s">
        <v>933</v>
      </c>
      <c r="X22" s="229"/>
      <c r="Y22" s="229"/>
      <c r="Z22" s="72"/>
    </row>
    <row r="23" spans="1:26" ht="25.5">
      <c r="A23" s="199">
        <v>2</v>
      </c>
      <c r="B23" s="199" t="s">
        <v>992</v>
      </c>
      <c r="C23" s="199" t="s">
        <v>993</v>
      </c>
      <c r="D23" s="199">
        <v>47985</v>
      </c>
      <c r="E23" s="217" t="s">
        <v>994</v>
      </c>
      <c r="F23" s="199" t="s">
        <v>988</v>
      </c>
      <c r="G23" s="199"/>
      <c r="H23" s="199"/>
      <c r="I23" s="199"/>
      <c r="J23" s="199">
        <v>1988</v>
      </c>
      <c r="K23" s="218" t="s">
        <v>995</v>
      </c>
      <c r="L23" s="218" t="s">
        <v>996</v>
      </c>
      <c r="M23" s="199"/>
      <c r="N23" s="199" t="s">
        <v>997</v>
      </c>
      <c r="O23" s="199" t="s">
        <v>1116</v>
      </c>
      <c r="P23" s="199"/>
      <c r="Q23" s="199" t="s">
        <v>237</v>
      </c>
      <c r="R23" s="227"/>
      <c r="S23" s="228" t="s">
        <v>1294</v>
      </c>
      <c r="T23" s="228" t="s">
        <v>1295</v>
      </c>
      <c r="U23" s="228"/>
      <c r="V23" s="228"/>
      <c r="W23" s="222" t="s">
        <v>933</v>
      </c>
      <c r="X23" s="229"/>
      <c r="Y23" s="229"/>
      <c r="Z23" s="72"/>
    </row>
    <row r="24" spans="1:26" ht="25.5">
      <c r="A24" s="199">
        <v>3</v>
      </c>
      <c r="B24" s="199" t="s">
        <v>992</v>
      </c>
      <c r="C24" s="199"/>
      <c r="D24" s="199" t="s">
        <v>998</v>
      </c>
      <c r="E24" s="217" t="s">
        <v>999</v>
      </c>
      <c r="F24" s="199" t="s">
        <v>988</v>
      </c>
      <c r="G24" s="199"/>
      <c r="H24" s="199"/>
      <c r="I24" s="199"/>
      <c r="J24" s="199">
        <v>2004</v>
      </c>
      <c r="K24" s="218" t="s">
        <v>1000</v>
      </c>
      <c r="L24" s="218" t="s">
        <v>1001</v>
      </c>
      <c r="M24" s="199"/>
      <c r="N24" s="199" t="s">
        <v>1002</v>
      </c>
      <c r="O24" s="199" t="s">
        <v>1119</v>
      </c>
      <c r="P24" s="199"/>
      <c r="Q24" s="199" t="s">
        <v>237</v>
      </c>
      <c r="R24" s="227"/>
      <c r="S24" s="228" t="s">
        <v>1296</v>
      </c>
      <c r="T24" s="228" t="s">
        <v>1297</v>
      </c>
      <c r="U24" s="228"/>
      <c r="V24" s="228"/>
      <c r="W24" s="222" t="s">
        <v>933</v>
      </c>
      <c r="X24" s="229"/>
      <c r="Y24" s="229"/>
      <c r="Z24" s="72"/>
    </row>
    <row r="25" spans="1:26" ht="25.5">
      <c r="A25" s="199">
        <v>4</v>
      </c>
      <c r="B25" s="199" t="s">
        <v>992</v>
      </c>
      <c r="C25" s="199"/>
      <c r="D25" s="199">
        <v>4808</v>
      </c>
      <c r="E25" s="217" t="s">
        <v>1003</v>
      </c>
      <c r="F25" s="199" t="s">
        <v>988</v>
      </c>
      <c r="G25" s="199"/>
      <c r="H25" s="199"/>
      <c r="I25" s="199"/>
      <c r="J25" s="199">
        <v>1996</v>
      </c>
      <c r="K25" s="218" t="s">
        <v>1004</v>
      </c>
      <c r="L25" s="218" t="s">
        <v>1005</v>
      </c>
      <c r="M25" s="199"/>
      <c r="N25" s="199" t="s">
        <v>1002</v>
      </c>
      <c r="O25" s="199" t="s">
        <v>1120</v>
      </c>
      <c r="P25" s="199"/>
      <c r="Q25" s="199" t="s">
        <v>237</v>
      </c>
      <c r="R25" s="227"/>
      <c r="S25" s="228" t="s">
        <v>1294</v>
      </c>
      <c r="T25" s="228" t="s">
        <v>1295</v>
      </c>
      <c r="U25" s="228"/>
      <c r="V25" s="228"/>
      <c r="W25" s="222" t="s">
        <v>933</v>
      </c>
      <c r="X25" s="229"/>
      <c r="Y25" s="229"/>
      <c r="Z25" s="72"/>
    </row>
    <row r="26" spans="1:26" ht="25.5">
      <c r="A26" s="199">
        <v>5</v>
      </c>
      <c r="B26" s="199" t="s">
        <v>984</v>
      </c>
      <c r="C26" s="199" t="s">
        <v>1006</v>
      </c>
      <c r="D26" s="199" t="s">
        <v>1007</v>
      </c>
      <c r="E26" s="217" t="s">
        <v>1008</v>
      </c>
      <c r="F26" s="199" t="s">
        <v>988</v>
      </c>
      <c r="G26" s="199"/>
      <c r="H26" s="199"/>
      <c r="I26" s="199"/>
      <c r="J26" s="199">
        <v>2008</v>
      </c>
      <c r="K26" s="218" t="s">
        <v>1009</v>
      </c>
      <c r="L26" s="218" t="s">
        <v>990</v>
      </c>
      <c r="M26" s="199"/>
      <c r="N26" s="199" t="s">
        <v>1010</v>
      </c>
      <c r="O26" s="199" t="s">
        <v>1115</v>
      </c>
      <c r="P26" s="199"/>
      <c r="Q26" s="199" t="s">
        <v>237</v>
      </c>
      <c r="R26" s="227"/>
      <c r="S26" s="228" t="s">
        <v>1298</v>
      </c>
      <c r="T26" s="228" t="s">
        <v>1299</v>
      </c>
      <c r="U26" s="228"/>
      <c r="V26" s="228"/>
      <c r="W26" s="222" t="s">
        <v>933</v>
      </c>
      <c r="X26" s="229"/>
      <c r="Y26" s="229"/>
      <c r="Z26" s="72"/>
    </row>
    <row r="27" spans="1:26" ht="25.5">
      <c r="A27" s="199">
        <v>6</v>
      </c>
      <c r="B27" s="199" t="s">
        <v>1011</v>
      </c>
      <c r="C27" s="199" t="s">
        <v>1012</v>
      </c>
      <c r="D27" s="199">
        <v>2913</v>
      </c>
      <c r="E27" s="217" t="s">
        <v>1013</v>
      </c>
      <c r="F27" s="199" t="s">
        <v>1014</v>
      </c>
      <c r="G27" s="199"/>
      <c r="H27" s="199"/>
      <c r="I27" s="199">
        <v>6842</v>
      </c>
      <c r="J27" s="199">
        <v>1988</v>
      </c>
      <c r="K27" s="218" t="s">
        <v>1015</v>
      </c>
      <c r="L27" s="218" t="s">
        <v>1016</v>
      </c>
      <c r="M27" s="199">
        <v>1</v>
      </c>
      <c r="N27" s="199" t="s">
        <v>1017</v>
      </c>
      <c r="O27" s="199" t="s">
        <v>1121</v>
      </c>
      <c r="P27" s="199" t="s">
        <v>1122</v>
      </c>
      <c r="Q27" s="199" t="s">
        <v>237</v>
      </c>
      <c r="R27" s="227"/>
      <c r="S27" s="228" t="s">
        <v>1145</v>
      </c>
      <c r="T27" s="228" t="s">
        <v>1300</v>
      </c>
      <c r="U27" s="228"/>
      <c r="V27" s="228"/>
      <c r="W27" s="222" t="s">
        <v>933</v>
      </c>
      <c r="X27" s="229" t="s">
        <v>933</v>
      </c>
      <c r="Y27" s="229"/>
      <c r="Z27" s="72"/>
    </row>
    <row r="28" spans="1:26" ht="25.5">
      <c r="A28" s="199">
        <v>7</v>
      </c>
      <c r="B28" s="199" t="s">
        <v>1011</v>
      </c>
      <c r="C28" s="199" t="s">
        <v>1018</v>
      </c>
      <c r="D28" s="199">
        <v>582704</v>
      </c>
      <c r="E28" s="217" t="s">
        <v>1019</v>
      </c>
      <c r="F28" s="199" t="s">
        <v>1014</v>
      </c>
      <c r="G28" s="199"/>
      <c r="H28" s="199"/>
      <c r="I28" s="199">
        <v>3120</v>
      </c>
      <c r="J28" s="199">
        <v>1986</v>
      </c>
      <c r="K28" s="218" t="s">
        <v>1020</v>
      </c>
      <c r="L28" s="218" t="s">
        <v>1021</v>
      </c>
      <c r="M28" s="199">
        <v>1</v>
      </c>
      <c r="N28" s="199" t="s">
        <v>1022</v>
      </c>
      <c r="O28" s="199" t="s">
        <v>1123</v>
      </c>
      <c r="P28" s="199" t="s">
        <v>1124</v>
      </c>
      <c r="Q28" s="199" t="s">
        <v>237</v>
      </c>
      <c r="R28" s="227"/>
      <c r="S28" s="228" t="s">
        <v>1301</v>
      </c>
      <c r="T28" s="228" t="s">
        <v>1302</v>
      </c>
      <c r="U28" s="228"/>
      <c r="V28" s="228"/>
      <c r="W28" s="222" t="s">
        <v>933</v>
      </c>
      <c r="X28" s="229" t="s">
        <v>933</v>
      </c>
      <c r="Y28" s="229"/>
      <c r="Z28" s="72"/>
    </row>
    <row r="29" spans="1:26" ht="12.75">
      <c r="A29" s="199">
        <v>8</v>
      </c>
      <c r="B29" s="199" t="s">
        <v>1011</v>
      </c>
      <c r="C29" s="199" t="s">
        <v>1018</v>
      </c>
      <c r="D29" s="199">
        <v>261624</v>
      </c>
      <c r="E29" s="217" t="s">
        <v>1023</v>
      </c>
      <c r="F29" s="199" t="s">
        <v>1014</v>
      </c>
      <c r="G29" s="199"/>
      <c r="H29" s="199"/>
      <c r="I29" s="199">
        <v>3120</v>
      </c>
      <c r="J29" s="199">
        <v>1977</v>
      </c>
      <c r="K29" s="218" t="s">
        <v>1024</v>
      </c>
      <c r="L29" s="218" t="s">
        <v>1025</v>
      </c>
      <c r="M29" s="199">
        <v>1</v>
      </c>
      <c r="N29" s="199" t="s">
        <v>1022</v>
      </c>
      <c r="O29" s="199" t="s">
        <v>1123</v>
      </c>
      <c r="P29" s="199" t="s">
        <v>1125</v>
      </c>
      <c r="Q29" s="199" t="s">
        <v>237</v>
      </c>
      <c r="R29" s="227"/>
      <c r="S29" s="228" t="s">
        <v>1303</v>
      </c>
      <c r="T29" s="228" t="s">
        <v>1304</v>
      </c>
      <c r="U29" s="228"/>
      <c r="V29" s="228"/>
      <c r="W29" s="222" t="s">
        <v>933</v>
      </c>
      <c r="X29" s="229" t="s">
        <v>933</v>
      </c>
      <c r="Y29" s="229"/>
      <c r="Z29" s="72"/>
    </row>
    <row r="30" spans="1:26" ht="25.5">
      <c r="A30" s="199">
        <v>9</v>
      </c>
      <c r="B30" s="199" t="s">
        <v>1011</v>
      </c>
      <c r="C30" s="199" t="s">
        <v>1018</v>
      </c>
      <c r="D30" s="199">
        <v>581986</v>
      </c>
      <c r="E30" s="217" t="s">
        <v>1026</v>
      </c>
      <c r="F30" s="199" t="s">
        <v>1014</v>
      </c>
      <c r="G30" s="199"/>
      <c r="H30" s="199"/>
      <c r="I30" s="199">
        <v>3120</v>
      </c>
      <c r="J30" s="199">
        <v>1986</v>
      </c>
      <c r="K30" s="218" t="s">
        <v>1027</v>
      </c>
      <c r="L30" s="218" t="s">
        <v>1028</v>
      </c>
      <c r="M30" s="199">
        <v>1</v>
      </c>
      <c r="N30" s="199" t="s">
        <v>1022</v>
      </c>
      <c r="O30" s="199" t="s">
        <v>1123</v>
      </c>
      <c r="P30" s="199" t="s">
        <v>1126</v>
      </c>
      <c r="Q30" s="199" t="s">
        <v>237</v>
      </c>
      <c r="R30" s="227"/>
      <c r="S30" s="228" t="s">
        <v>1305</v>
      </c>
      <c r="T30" s="228" t="s">
        <v>1306</v>
      </c>
      <c r="U30" s="228"/>
      <c r="V30" s="228"/>
      <c r="W30" s="222" t="s">
        <v>933</v>
      </c>
      <c r="X30" s="229" t="s">
        <v>933</v>
      </c>
      <c r="Y30" s="229"/>
      <c r="Z30" s="72"/>
    </row>
    <row r="31" spans="1:26" ht="25.5">
      <c r="A31" s="199">
        <v>10</v>
      </c>
      <c r="B31" s="199" t="s">
        <v>1011</v>
      </c>
      <c r="C31" s="199" t="s">
        <v>1018</v>
      </c>
      <c r="D31" s="199">
        <v>320306</v>
      </c>
      <c r="E31" s="217" t="s">
        <v>1029</v>
      </c>
      <c r="F31" s="199" t="s">
        <v>1014</v>
      </c>
      <c r="G31" s="199"/>
      <c r="H31" s="199"/>
      <c r="I31" s="199">
        <v>3120</v>
      </c>
      <c r="J31" s="199">
        <v>1977</v>
      </c>
      <c r="K31" s="218" t="s">
        <v>1030</v>
      </c>
      <c r="L31" s="218" t="s">
        <v>1031</v>
      </c>
      <c r="M31" s="199">
        <v>1</v>
      </c>
      <c r="N31" s="199" t="s">
        <v>1022</v>
      </c>
      <c r="O31" s="199" t="s">
        <v>1123</v>
      </c>
      <c r="P31" s="199" t="s">
        <v>1127</v>
      </c>
      <c r="Q31" s="199" t="s">
        <v>237</v>
      </c>
      <c r="R31" s="227"/>
      <c r="S31" s="228" t="s">
        <v>1117</v>
      </c>
      <c r="T31" s="228" t="s">
        <v>1118</v>
      </c>
      <c r="U31" s="228"/>
      <c r="V31" s="228"/>
      <c r="W31" s="222" t="s">
        <v>933</v>
      </c>
      <c r="X31" s="229" t="s">
        <v>933</v>
      </c>
      <c r="Y31" s="229"/>
      <c r="Z31" s="72"/>
    </row>
    <row r="32" spans="1:26" ht="25.5">
      <c r="A32" s="199">
        <v>11</v>
      </c>
      <c r="B32" s="199" t="s">
        <v>1032</v>
      </c>
      <c r="C32" s="199">
        <v>3</v>
      </c>
      <c r="D32" s="199" t="s">
        <v>1033</v>
      </c>
      <c r="E32" s="217" t="s">
        <v>1034</v>
      </c>
      <c r="F32" s="199" t="s">
        <v>1035</v>
      </c>
      <c r="G32" s="199"/>
      <c r="H32" s="199"/>
      <c r="I32" s="199">
        <v>2417</v>
      </c>
      <c r="J32" s="199">
        <v>2006</v>
      </c>
      <c r="K32" s="218" t="s">
        <v>1036</v>
      </c>
      <c r="L32" s="218" t="s">
        <v>1037</v>
      </c>
      <c r="M32" s="199">
        <v>7</v>
      </c>
      <c r="N32" s="199" t="s">
        <v>1038</v>
      </c>
      <c r="O32" s="199" t="s">
        <v>1128</v>
      </c>
      <c r="P32" s="199" t="s">
        <v>1129</v>
      </c>
      <c r="Q32" s="199" t="s">
        <v>237</v>
      </c>
      <c r="R32" s="213">
        <v>15100</v>
      </c>
      <c r="S32" s="228" t="s">
        <v>1307</v>
      </c>
      <c r="T32" s="228" t="s">
        <v>1308</v>
      </c>
      <c r="U32" s="228" t="s">
        <v>1307</v>
      </c>
      <c r="V32" s="228" t="s">
        <v>1308</v>
      </c>
      <c r="W32" s="222" t="s">
        <v>933</v>
      </c>
      <c r="X32" s="229" t="s">
        <v>933</v>
      </c>
      <c r="Y32" s="229" t="s">
        <v>933</v>
      </c>
      <c r="Z32" s="72"/>
    </row>
    <row r="33" spans="1:26" ht="25.5">
      <c r="A33" s="210">
        <v>12</v>
      </c>
      <c r="B33" s="210" t="s">
        <v>1039</v>
      </c>
      <c r="C33" s="210" t="s">
        <v>1040</v>
      </c>
      <c r="D33" s="210" t="s">
        <v>1041</v>
      </c>
      <c r="E33" s="211" t="s">
        <v>1042</v>
      </c>
      <c r="F33" s="210" t="s">
        <v>1035</v>
      </c>
      <c r="G33" s="210"/>
      <c r="H33" s="210"/>
      <c r="I33" s="210">
        <v>4461.7</v>
      </c>
      <c r="J33" s="210">
        <v>2010</v>
      </c>
      <c r="K33" s="212" t="s">
        <v>1043</v>
      </c>
      <c r="L33" s="212" t="s">
        <v>1037</v>
      </c>
      <c r="M33" s="210">
        <v>2</v>
      </c>
      <c r="N33" s="210" t="s">
        <v>1044</v>
      </c>
      <c r="O33" s="210" t="s">
        <v>1130</v>
      </c>
      <c r="P33" s="210" t="s">
        <v>1131</v>
      </c>
      <c r="Q33" s="210" t="s">
        <v>237</v>
      </c>
      <c r="R33" s="222"/>
      <c r="S33" s="230" t="s">
        <v>1309</v>
      </c>
      <c r="T33" s="230" t="s">
        <v>1310</v>
      </c>
      <c r="U33" s="230"/>
      <c r="V33" s="230"/>
      <c r="W33" s="222" t="s">
        <v>933</v>
      </c>
      <c r="X33" s="222" t="s">
        <v>933</v>
      </c>
      <c r="Y33" s="229"/>
      <c r="Z33" s="72"/>
    </row>
    <row r="34" spans="1:26" ht="25.5">
      <c r="A34" s="210">
        <v>13</v>
      </c>
      <c r="B34" s="210" t="s">
        <v>1039</v>
      </c>
      <c r="C34" s="210" t="s">
        <v>1045</v>
      </c>
      <c r="D34" s="210" t="s">
        <v>1046</v>
      </c>
      <c r="E34" s="211" t="s">
        <v>1047</v>
      </c>
      <c r="F34" s="210" t="s">
        <v>1035</v>
      </c>
      <c r="G34" s="210"/>
      <c r="H34" s="210"/>
      <c r="I34" s="210">
        <v>6692</v>
      </c>
      <c r="J34" s="210">
        <v>2010</v>
      </c>
      <c r="K34" s="212" t="s">
        <v>1048</v>
      </c>
      <c r="L34" s="212" t="s">
        <v>1049</v>
      </c>
      <c r="M34" s="210">
        <v>2</v>
      </c>
      <c r="N34" s="210"/>
      <c r="O34" s="210" t="s">
        <v>1132</v>
      </c>
      <c r="P34" s="210" t="s">
        <v>1133</v>
      </c>
      <c r="Q34" s="210" t="s">
        <v>237</v>
      </c>
      <c r="R34" s="197"/>
      <c r="S34" s="230" t="s">
        <v>1311</v>
      </c>
      <c r="T34" s="230" t="s">
        <v>1312</v>
      </c>
      <c r="U34" s="230"/>
      <c r="V34" s="230"/>
      <c r="W34" s="222" t="s">
        <v>933</v>
      </c>
      <c r="X34" s="222" t="s">
        <v>933</v>
      </c>
      <c r="Y34" s="229"/>
      <c r="Z34" s="72"/>
    </row>
    <row r="35" spans="1:26" ht="25.5">
      <c r="A35" s="210">
        <v>14</v>
      </c>
      <c r="B35" s="210" t="s">
        <v>1050</v>
      </c>
      <c r="C35" s="210" t="s">
        <v>1051</v>
      </c>
      <c r="D35" s="210" t="s">
        <v>1052</v>
      </c>
      <c r="E35" s="211" t="s">
        <v>1053</v>
      </c>
      <c r="F35" s="210" t="s">
        <v>1014</v>
      </c>
      <c r="G35" s="210"/>
      <c r="H35" s="210"/>
      <c r="I35" s="210">
        <v>4156</v>
      </c>
      <c r="J35" s="210">
        <v>2011</v>
      </c>
      <c r="K35" s="212" t="s">
        <v>1054</v>
      </c>
      <c r="L35" s="212" t="s">
        <v>1055</v>
      </c>
      <c r="M35" s="210">
        <v>2</v>
      </c>
      <c r="N35" s="210"/>
      <c r="O35" s="210" t="s">
        <v>1134</v>
      </c>
      <c r="P35" s="209" t="s">
        <v>1135</v>
      </c>
      <c r="Q35" s="209" t="s">
        <v>237</v>
      </c>
      <c r="R35" s="197"/>
      <c r="S35" s="230" t="s">
        <v>1313</v>
      </c>
      <c r="T35" s="230" t="s">
        <v>1314</v>
      </c>
      <c r="U35" s="230"/>
      <c r="V35" s="230"/>
      <c r="W35" s="222" t="s">
        <v>933</v>
      </c>
      <c r="X35" s="222" t="s">
        <v>933</v>
      </c>
      <c r="Y35" s="229"/>
      <c r="Z35" s="72"/>
    </row>
    <row r="36" spans="1:26" ht="25.5">
      <c r="A36" s="210">
        <v>15</v>
      </c>
      <c r="B36" s="210" t="s">
        <v>1050</v>
      </c>
      <c r="C36" s="210" t="s">
        <v>1056</v>
      </c>
      <c r="D36" s="210" t="s">
        <v>1057</v>
      </c>
      <c r="E36" s="211" t="s">
        <v>1058</v>
      </c>
      <c r="F36" s="210" t="s">
        <v>1059</v>
      </c>
      <c r="G36" s="210"/>
      <c r="H36" s="210"/>
      <c r="I36" s="210">
        <v>4156</v>
      </c>
      <c r="J36" s="210">
        <v>2014</v>
      </c>
      <c r="K36" s="212" t="s">
        <v>1060</v>
      </c>
      <c r="L36" s="212" t="s">
        <v>1061</v>
      </c>
      <c r="M36" s="210">
        <v>1</v>
      </c>
      <c r="N36" s="210"/>
      <c r="O36" s="210" t="s">
        <v>1044</v>
      </c>
      <c r="P36" s="209" t="s">
        <v>1136</v>
      </c>
      <c r="Q36" s="209" t="s">
        <v>237</v>
      </c>
      <c r="R36" s="213">
        <v>58700</v>
      </c>
      <c r="S36" s="230" t="s">
        <v>1315</v>
      </c>
      <c r="T36" s="230" t="s">
        <v>1316</v>
      </c>
      <c r="U36" s="230" t="s">
        <v>1315</v>
      </c>
      <c r="V36" s="230" t="s">
        <v>1316</v>
      </c>
      <c r="W36" s="222" t="s">
        <v>933</v>
      </c>
      <c r="X36" s="222" t="s">
        <v>933</v>
      </c>
      <c r="Y36" s="229" t="s">
        <v>933</v>
      </c>
      <c r="Z36" s="72"/>
    </row>
    <row r="37" spans="1:26" ht="25.5">
      <c r="A37" s="210">
        <v>16</v>
      </c>
      <c r="B37" s="210" t="s">
        <v>1062</v>
      </c>
      <c r="C37" s="210" t="s">
        <v>1063</v>
      </c>
      <c r="D37" s="210" t="s">
        <v>1064</v>
      </c>
      <c r="E37" s="211" t="s">
        <v>1065</v>
      </c>
      <c r="F37" s="210" t="s">
        <v>1035</v>
      </c>
      <c r="G37" s="210"/>
      <c r="H37" s="210"/>
      <c r="I37" s="210">
        <v>2287</v>
      </c>
      <c r="J37" s="210">
        <v>2015</v>
      </c>
      <c r="K37" s="212" t="s">
        <v>1066</v>
      </c>
      <c r="L37" s="212" t="s">
        <v>1067</v>
      </c>
      <c r="M37" s="210">
        <v>7</v>
      </c>
      <c r="N37" s="210"/>
      <c r="O37" s="210" t="s">
        <v>1137</v>
      </c>
      <c r="P37" s="209" t="s">
        <v>1138</v>
      </c>
      <c r="Q37" s="209" t="s">
        <v>237</v>
      </c>
      <c r="R37" s="213">
        <v>53600</v>
      </c>
      <c r="S37" s="228" t="s">
        <v>1317</v>
      </c>
      <c r="T37" s="228" t="s">
        <v>1318</v>
      </c>
      <c r="U37" s="228" t="s">
        <v>1317</v>
      </c>
      <c r="V37" s="228" t="s">
        <v>1318</v>
      </c>
      <c r="W37" s="222" t="s">
        <v>933</v>
      </c>
      <c r="X37" s="222" t="s">
        <v>933</v>
      </c>
      <c r="Y37" s="222" t="s">
        <v>933</v>
      </c>
      <c r="Z37" s="72"/>
    </row>
    <row r="38" spans="1:26" ht="38.25">
      <c r="A38" s="199">
        <v>17</v>
      </c>
      <c r="B38" s="199" t="s">
        <v>1068</v>
      </c>
      <c r="C38" s="199" t="s">
        <v>1069</v>
      </c>
      <c r="D38" s="199" t="s">
        <v>1070</v>
      </c>
      <c r="E38" s="217" t="s">
        <v>1071</v>
      </c>
      <c r="F38" s="199" t="s">
        <v>1072</v>
      </c>
      <c r="G38" s="199"/>
      <c r="H38" s="199"/>
      <c r="I38" s="199"/>
      <c r="J38" s="199">
        <v>2018</v>
      </c>
      <c r="K38" s="218" t="s">
        <v>1073</v>
      </c>
      <c r="L38" s="218" t="s">
        <v>1074</v>
      </c>
      <c r="M38" s="199"/>
      <c r="N38" s="199" t="s">
        <v>1075</v>
      </c>
      <c r="O38" s="199" t="s">
        <v>1139</v>
      </c>
      <c r="P38" s="231"/>
      <c r="Q38" s="231" t="s">
        <v>237</v>
      </c>
      <c r="R38" s="222"/>
      <c r="S38" s="228" t="s">
        <v>1319</v>
      </c>
      <c r="T38" s="228" t="s">
        <v>1320</v>
      </c>
      <c r="U38" s="228"/>
      <c r="V38" s="228"/>
      <c r="W38" s="222" t="s">
        <v>933</v>
      </c>
      <c r="X38" s="222"/>
      <c r="Y38" s="222"/>
      <c r="Z38" s="72"/>
    </row>
    <row r="39" spans="1:26" ht="25.5">
      <c r="A39" s="199">
        <v>18</v>
      </c>
      <c r="B39" s="199" t="s">
        <v>1076</v>
      </c>
      <c r="C39" s="199" t="s">
        <v>1077</v>
      </c>
      <c r="D39" s="199" t="s">
        <v>1078</v>
      </c>
      <c r="E39" s="217" t="s">
        <v>1079</v>
      </c>
      <c r="F39" s="199" t="s">
        <v>1035</v>
      </c>
      <c r="G39" s="199"/>
      <c r="H39" s="199"/>
      <c r="I39" s="199">
        <v>1997</v>
      </c>
      <c r="J39" s="199">
        <v>2018</v>
      </c>
      <c r="K39" s="218" t="s">
        <v>1080</v>
      </c>
      <c r="L39" s="218" t="s">
        <v>1031</v>
      </c>
      <c r="M39" s="199">
        <v>7</v>
      </c>
      <c r="N39" s="199" t="s">
        <v>1081</v>
      </c>
      <c r="O39" s="199" t="s">
        <v>1137</v>
      </c>
      <c r="P39" s="231" t="s">
        <v>1140</v>
      </c>
      <c r="Q39" s="231" t="s">
        <v>237</v>
      </c>
      <c r="R39" s="213">
        <v>103300</v>
      </c>
      <c r="S39" s="228" t="s">
        <v>1321</v>
      </c>
      <c r="T39" s="228" t="s">
        <v>1322</v>
      </c>
      <c r="U39" s="228" t="s">
        <v>1321</v>
      </c>
      <c r="V39" s="228" t="s">
        <v>1322</v>
      </c>
      <c r="W39" s="222" t="s">
        <v>933</v>
      </c>
      <c r="X39" s="222" t="s">
        <v>933</v>
      </c>
      <c r="Y39" s="222" t="s">
        <v>933</v>
      </c>
      <c r="Z39" s="72"/>
    </row>
    <row r="40" spans="1:26" ht="25.5">
      <c r="A40" s="210">
        <v>19</v>
      </c>
      <c r="B40" s="210" t="s">
        <v>1059</v>
      </c>
      <c r="C40" s="210" t="s">
        <v>1082</v>
      </c>
      <c r="D40" s="210">
        <v>580657</v>
      </c>
      <c r="E40" s="211" t="s">
        <v>1083</v>
      </c>
      <c r="F40" s="210" t="s">
        <v>1059</v>
      </c>
      <c r="G40" s="210"/>
      <c r="H40" s="210"/>
      <c r="I40" s="210">
        <v>3120</v>
      </c>
      <c r="J40" s="210">
        <v>1975</v>
      </c>
      <c r="K40" s="212" t="s">
        <v>1084</v>
      </c>
      <c r="L40" s="212" t="s">
        <v>1085</v>
      </c>
      <c r="M40" s="210">
        <v>1</v>
      </c>
      <c r="N40" s="210"/>
      <c r="O40" s="210" t="s">
        <v>1141</v>
      </c>
      <c r="P40" s="209" t="s">
        <v>1142</v>
      </c>
      <c r="Q40" s="209" t="s">
        <v>237</v>
      </c>
      <c r="R40" s="197"/>
      <c r="S40" s="230" t="s">
        <v>1323</v>
      </c>
      <c r="T40" s="230" t="s">
        <v>1324</v>
      </c>
      <c r="U40" s="228"/>
      <c r="V40" s="228"/>
      <c r="W40" s="222" t="s">
        <v>933</v>
      </c>
      <c r="X40" s="222" t="s">
        <v>933</v>
      </c>
      <c r="Y40" s="222"/>
      <c r="Z40" s="72"/>
    </row>
    <row r="41" spans="1:26" ht="25.5">
      <c r="A41" s="210">
        <v>20</v>
      </c>
      <c r="B41" s="210" t="s">
        <v>1086</v>
      </c>
      <c r="C41" s="210" t="s">
        <v>1087</v>
      </c>
      <c r="D41" s="210" t="s">
        <v>1088</v>
      </c>
      <c r="E41" s="211" t="s">
        <v>1089</v>
      </c>
      <c r="F41" s="210" t="s">
        <v>1090</v>
      </c>
      <c r="G41" s="210"/>
      <c r="H41" s="210"/>
      <c r="I41" s="210">
        <v>1.8</v>
      </c>
      <c r="J41" s="210">
        <v>2001</v>
      </c>
      <c r="K41" s="212" t="s">
        <v>1091</v>
      </c>
      <c r="L41" s="212" t="s">
        <v>1092</v>
      </c>
      <c r="M41" s="210">
        <v>5</v>
      </c>
      <c r="N41" s="210" t="s">
        <v>1093</v>
      </c>
      <c r="O41" s="210" t="s">
        <v>1143</v>
      </c>
      <c r="P41" s="209" t="s">
        <v>1144</v>
      </c>
      <c r="Q41" s="209" t="s">
        <v>237</v>
      </c>
      <c r="R41" s="222"/>
      <c r="S41" s="230" t="s">
        <v>1325</v>
      </c>
      <c r="T41" s="230" t="s">
        <v>1326</v>
      </c>
      <c r="U41" s="230"/>
      <c r="V41" s="230"/>
      <c r="W41" s="222" t="s">
        <v>933</v>
      </c>
      <c r="X41" s="222" t="s">
        <v>933</v>
      </c>
      <c r="Y41" s="222"/>
      <c r="Z41" s="72"/>
    </row>
    <row r="42" spans="1:26" ht="25.5">
      <c r="A42" s="210">
        <v>21</v>
      </c>
      <c r="B42" s="210" t="s">
        <v>1059</v>
      </c>
      <c r="C42" s="210" t="s">
        <v>1094</v>
      </c>
      <c r="D42" s="210" t="s">
        <v>1095</v>
      </c>
      <c r="E42" s="211" t="s">
        <v>1096</v>
      </c>
      <c r="F42" s="210" t="s">
        <v>1059</v>
      </c>
      <c r="G42" s="210"/>
      <c r="H42" s="210"/>
      <c r="I42" s="210">
        <v>2925</v>
      </c>
      <c r="J42" s="210">
        <v>2019</v>
      </c>
      <c r="K42" s="212" t="s">
        <v>1097</v>
      </c>
      <c r="L42" s="212" t="s">
        <v>1098</v>
      </c>
      <c r="M42" s="210">
        <v>1</v>
      </c>
      <c r="N42" s="210" t="s">
        <v>1099</v>
      </c>
      <c r="O42" s="210" t="s">
        <v>1146</v>
      </c>
      <c r="P42" s="209" t="s">
        <v>1147</v>
      </c>
      <c r="Q42" s="209" t="s">
        <v>237</v>
      </c>
      <c r="R42" s="213">
        <v>130800</v>
      </c>
      <c r="S42" s="230" t="s">
        <v>1327</v>
      </c>
      <c r="T42" s="230" t="s">
        <v>1328</v>
      </c>
      <c r="U42" s="230" t="s">
        <v>1327</v>
      </c>
      <c r="V42" s="230" t="s">
        <v>1328</v>
      </c>
      <c r="W42" s="222" t="s">
        <v>933</v>
      </c>
      <c r="X42" s="222" t="s">
        <v>933</v>
      </c>
      <c r="Y42" s="222" t="s">
        <v>933</v>
      </c>
      <c r="Z42" s="72"/>
    </row>
    <row r="43" spans="1:26" ht="25.5">
      <c r="A43" s="199">
        <v>22</v>
      </c>
      <c r="B43" s="199" t="s">
        <v>1100</v>
      </c>
      <c r="C43" s="199"/>
      <c r="D43" s="199" t="s">
        <v>1101</v>
      </c>
      <c r="E43" s="217" t="s">
        <v>761</v>
      </c>
      <c r="F43" s="199" t="s">
        <v>1478</v>
      </c>
      <c r="G43" s="199"/>
      <c r="H43" s="199"/>
      <c r="I43" s="199"/>
      <c r="J43" s="199"/>
      <c r="K43" s="218"/>
      <c r="L43" s="218"/>
      <c r="M43" s="199">
        <v>1</v>
      </c>
      <c r="N43" s="199" t="s">
        <v>1102</v>
      </c>
      <c r="O43" s="199"/>
      <c r="P43" s="232"/>
      <c r="Q43" s="232"/>
      <c r="R43" s="233"/>
      <c r="S43" s="228" t="s">
        <v>1329</v>
      </c>
      <c r="T43" s="228" t="s">
        <v>1330</v>
      </c>
      <c r="U43" s="228"/>
      <c r="V43" s="228"/>
      <c r="W43" s="222" t="s">
        <v>933</v>
      </c>
      <c r="X43" s="222"/>
      <c r="Y43" s="222"/>
      <c r="Z43" s="72"/>
    </row>
    <row r="44" spans="1:26" ht="25.5">
      <c r="A44" s="73">
        <v>23</v>
      </c>
      <c r="B44" s="199" t="s">
        <v>1103</v>
      </c>
      <c r="C44" s="199" t="s">
        <v>1104</v>
      </c>
      <c r="D44" s="199" t="s">
        <v>1105</v>
      </c>
      <c r="E44" s="217" t="s">
        <v>1106</v>
      </c>
      <c r="F44" s="199" t="s">
        <v>1090</v>
      </c>
      <c r="G44" s="199"/>
      <c r="H44" s="199"/>
      <c r="I44" s="199">
        <v>1598</v>
      </c>
      <c r="J44" s="199">
        <v>2011</v>
      </c>
      <c r="K44" s="218" t="s">
        <v>1107</v>
      </c>
      <c r="L44" s="218" t="s">
        <v>1031</v>
      </c>
      <c r="M44" s="271">
        <v>5</v>
      </c>
      <c r="N44" s="199" t="s">
        <v>1108</v>
      </c>
      <c r="O44" s="199">
        <v>1924</v>
      </c>
      <c r="P44" s="234" t="s">
        <v>1148</v>
      </c>
      <c r="Q44" s="234" t="s">
        <v>237</v>
      </c>
      <c r="R44" s="222"/>
      <c r="S44" s="228" t="s">
        <v>1331</v>
      </c>
      <c r="T44" s="228" t="s">
        <v>1332</v>
      </c>
      <c r="U44" s="228"/>
      <c r="V44" s="228"/>
      <c r="W44" s="222" t="s">
        <v>933</v>
      </c>
      <c r="X44" s="222" t="s">
        <v>933</v>
      </c>
      <c r="Y44" s="222"/>
      <c r="Z44" s="72"/>
    </row>
    <row r="45" spans="1:26" ht="25.5">
      <c r="A45" s="73">
        <v>24</v>
      </c>
      <c r="B45" s="199" t="s">
        <v>1109</v>
      </c>
      <c r="C45" s="199" t="s">
        <v>1110</v>
      </c>
      <c r="D45" s="199" t="s">
        <v>1111</v>
      </c>
      <c r="E45" s="217" t="s">
        <v>1112</v>
      </c>
      <c r="F45" s="199" t="s">
        <v>1035</v>
      </c>
      <c r="G45" s="199"/>
      <c r="H45" s="199"/>
      <c r="I45" s="199">
        <v>2179</v>
      </c>
      <c r="J45" s="199">
        <v>2020</v>
      </c>
      <c r="K45" s="218"/>
      <c r="L45" s="218" t="s">
        <v>1113</v>
      </c>
      <c r="M45" s="271">
        <v>7</v>
      </c>
      <c r="N45" s="199" t="s">
        <v>1114</v>
      </c>
      <c r="O45" s="199"/>
      <c r="P45" s="234" t="s">
        <v>1149</v>
      </c>
      <c r="Q45" s="234" t="s">
        <v>237</v>
      </c>
      <c r="R45" s="213">
        <v>131800</v>
      </c>
      <c r="S45" s="228" t="s">
        <v>1333</v>
      </c>
      <c r="T45" s="228" t="s">
        <v>1334</v>
      </c>
      <c r="U45" s="228" t="s">
        <v>1333</v>
      </c>
      <c r="V45" s="228" t="s">
        <v>1334</v>
      </c>
      <c r="W45" s="222" t="s">
        <v>933</v>
      </c>
      <c r="X45" s="222" t="s">
        <v>933</v>
      </c>
      <c r="Y45" s="222" t="s">
        <v>933</v>
      </c>
      <c r="Z45" s="72"/>
    </row>
    <row r="46" spans="1:26" ht="12.75">
      <c r="A46" s="291" t="s">
        <v>177</v>
      </c>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16"/>
    </row>
    <row r="47" spans="1:26" ht="25.5">
      <c r="A47" s="199">
        <v>1</v>
      </c>
      <c r="B47" s="199" t="s">
        <v>1468</v>
      </c>
      <c r="C47" s="199" t="s">
        <v>1462</v>
      </c>
      <c r="D47" s="199" t="s">
        <v>1463</v>
      </c>
      <c r="E47" s="217" t="s">
        <v>1464</v>
      </c>
      <c r="F47" s="199" t="s">
        <v>1471</v>
      </c>
      <c r="G47" s="199"/>
      <c r="H47" s="199"/>
      <c r="I47" s="235" t="s">
        <v>1465</v>
      </c>
      <c r="J47" s="235">
        <v>1995</v>
      </c>
      <c r="K47" s="235" t="s">
        <v>1466</v>
      </c>
      <c r="L47" s="235" t="s">
        <v>1467</v>
      </c>
      <c r="M47" s="235">
        <v>9</v>
      </c>
      <c r="N47" s="235"/>
      <c r="O47" s="235">
        <v>2590</v>
      </c>
      <c r="P47" s="235">
        <v>505583</v>
      </c>
      <c r="Q47" s="235" t="s">
        <v>1469</v>
      </c>
      <c r="R47" s="235"/>
      <c r="S47" s="221" t="s">
        <v>1472</v>
      </c>
      <c r="T47" s="221" t="s">
        <v>1473</v>
      </c>
      <c r="U47" s="221"/>
      <c r="V47" s="221"/>
      <c r="W47" s="222" t="s">
        <v>933</v>
      </c>
      <c r="X47" s="222" t="s">
        <v>933</v>
      </c>
      <c r="Y47" s="223"/>
      <c r="Z47" s="72"/>
    </row>
  </sheetData>
  <sheetProtection/>
  <mergeCells count="28">
    <mergeCell ref="A10:Y10"/>
    <mergeCell ref="A12:Y12"/>
    <mergeCell ref="A14:Y14"/>
    <mergeCell ref="A21:Y21"/>
    <mergeCell ref="A46:Y46"/>
    <mergeCell ref="R2:R3"/>
    <mergeCell ref="S2:T2"/>
    <mergeCell ref="U2:V2"/>
    <mergeCell ref="W2:Z2"/>
    <mergeCell ref="A4:Z4"/>
    <mergeCell ref="A8:Y8"/>
    <mergeCell ref="K2:K3"/>
    <mergeCell ref="M2:M3"/>
    <mergeCell ref="N2:N3"/>
    <mergeCell ref="O2:O3"/>
    <mergeCell ref="P2:P3"/>
    <mergeCell ref="Q2:Q3"/>
    <mergeCell ref="L2:L3"/>
    <mergeCell ref="A1:K1"/>
    <mergeCell ref="A2:A3"/>
    <mergeCell ref="B2:B3"/>
    <mergeCell ref="C2:C3"/>
    <mergeCell ref="D2:D3"/>
    <mergeCell ref="E2:E3"/>
    <mergeCell ref="F2:F3"/>
    <mergeCell ref="G2:H2"/>
    <mergeCell ref="I2:I3"/>
    <mergeCell ref="J2:J3"/>
  </mergeCells>
  <printOptions/>
  <pageMargins left="0.7" right="0.7" top="0.75" bottom="0.75" header="0.3" footer="0.3"/>
  <pageSetup fitToHeight="0" fitToWidth="1" horizontalDpi="600" verticalDpi="600" orientation="landscape" paperSize="9" scale="50" r:id="rId1"/>
  <colBreaks count="1" manualBreakCount="1">
    <brk id="11" max="46" man="1"/>
  </colBreaks>
</worksheet>
</file>

<file path=xl/worksheets/sheet8.xml><?xml version="1.0" encoding="utf-8"?>
<worksheet xmlns="http://schemas.openxmlformats.org/spreadsheetml/2006/main" xmlns:r="http://schemas.openxmlformats.org/officeDocument/2006/relationships">
  <sheetPr>
    <pageSetUpPr fitToPage="1"/>
  </sheetPr>
  <dimension ref="A1:D32"/>
  <sheetViews>
    <sheetView view="pageBreakPreview" zoomScaleSheetLayoutView="100" zoomScalePageLayoutView="0" workbookViewId="0" topLeftCell="A1">
      <selection activeCell="B32" sqref="B32"/>
    </sheetView>
  </sheetViews>
  <sheetFormatPr defaultColWidth="9.140625" defaultRowHeight="12.75"/>
  <cols>
    <col min="1" max="1" width="4.140625" style="1" customWidth="1"/>
    <col min="2" max="2" width="42.8515625" style="2" customWidth="1"/>
    <col min="3" max="3" width="37.57421875" style="2" customWidth="1"/>
    <col min="4" max="4" width="31.28125" style="2" customWidth="1"/>
    <col min="5" max="16384" width="9.140625" style="2" customWidth="1"/>
  </cols>
  <sheetData>
    <row r="1" spans="1:4" s="9" customFormat="1" ht="15" customHeight="1">
      <c r="A1" s="53"/>
      <c r="B1" s="41" t="s">
        <v>100</v>
      </c>
      <c r="C1" s="58"/>
      <c r="D1" s="52"/>
    </row>
    <row r="2" spans="1:4" s="9" customFormat="1" ht="12.75">
      <c r="A2" s="53"/>
      <c r="B2" s="41"/>
      <c r="C2" s="52"/>
      <c r="D2" s="52"/>
    </row>
    <row r="3" spans="1:4" s="9" customFormat="1" ht="48" customHeight="1">
      <c r="A3" s="337" t="s">
        <v>32</v>
      </c>
      <c r="B3" s="337"/>
      <c r="C3" s="337"/>
      <c r="D3" s="337"/>
    </row>
    <row r="4" spans="1:4" s="9" customFormat="1" ht="12.75">
      <c r="A4" s="53"/>
      <c r="B4" s="52"/>
      <c r="C4" s="52"/>
      <c r="D4" s="52"/>
    </row>
    <row r="5" spans="1:4" s="9" customFormat="1" ht="30.75" customHeight="1">
      <c r="A5" s="34" t="s">
        <v>9</v>
      </c>
      <c r="B5" s="34" t="s">
        <v>13</v>
      </c>
      <c r="C5" s="59" t="s">
        <v>14</v>
      </c>
      <c r="D5" s="52"/>
    </row>
    <row r="6" spans="1:4" s="9" customFormat="1" ht="17.25" customHeight="1">
      <c r="A6" s="338" t="s">
        <v>50</v>
      </c>
      <c r="B6" s="339"/>
      <c r="C6" s="340"/>
      <c r="D6" s="52"/>
    </row>
    <row r="7" spans="1:4" s="11" customFormat="1" ht="25.5">
      <c r="A7" s="60">
        <v>1</v>
      </c>
      <c r="B7" s="91" t="s">
        <v>120</v>
      </c>
      <c r="C7" s="57" t="s">
        <v>119</v>
      </c>
      <c r="D7" s="61"/>
    </row>
    <row r="8" spans="1:4" s="11" customFormat="1" ht="25.5">
      <c r="A8" s="60">
        <v>2</v>
      </c>
      <c r="B8" s="91" t="s">
        <v>121</v>
      </c>
      <c r="C8" s="57"/>
      <c r="D8" s="61"/>
    </row>
    <row r="9" spans="1:4" s="11" customFormat="1" ht="25.5">
      <c r="A9" s="60">
        <v>3</v>
      </c>
      <c r="B9" s="91" t="s">
        <v>122</v>
      </c>
      <c r="C9" s="57"/>
      <c r="D9" s="61"/>
    </row>
    <row r="10" spans="1:4" s="11" customFormat="1" ht="25.5">
      <c r="A10" s="60">
        <v>4</v>
      </c>
      <c r="B10" s="91" t="s">
        <v>124</v>
      </c>
      <c r="C10" s="57"/>
      <c r="D10" s="61"/>
    </row>
    <row r="11" spans="1:4" s="11" customFormat="1" ht="25.5">
      <c r="A11" s="60">
        <v>5</v>
      </c>
      <c r="B11" s="91" t="s">
        <v>125</v>
      </c>
      <c r="C11" s="57"/>
      <c r="D11" s="61"/>
    </row>
    <row r="12" spans="1:4" s="11" customFormat="1" ht="25.5">
      <c r="A12" s="60">
        <v>6</v>
      </c>
      <c r="B12" s="91" t="s">
        <v>126</v>
      </c>
      <c r="C12" s="57"/>
      <c r="D12" s="61"/>
    </row>
    <row r="13" spans="1:4" s="11" customFormat="1" ht="25.5">
      <c r="A13" s="60">
        <v>7</v>
      </c>
      <c r="B13" s="91" t="s">
        <v>127</v>
      </c>
      <c r="C13" s="57" t="s">
        <v>119</v>
      </c>
      <c r="D13" s="61"/>
    </row>
    <row r="14" spans="1:4" s="11" customFormat="1" ht="25.5">
      <c r="A14" s="60">
        <v>8</v>
      </c>
      <c r="B14" s="91" t="s">
        <v>128</v>
      </c>
      <c r="C14" s="57" t="s">
        <v>119</v>
      </c>
      <c r="D14" s="61"/>
    </row>
    <row r="15" spans="1:4" s="11" customFormat="1" ht="25.5">
      <c r="A15" s="60">
        <v>9</v>
      </c>
      <c r="B15" s="91" t="s">
        <v>129</v>
      </c>
      <c r="C15" s="57"/>
      <c r="D15" s="61"/>
    </row>
    <row r="16" spans="1:4" s="11" customFormat="1" ht="25.5">
      <c r="A16" s="60">
        <v>10</v>
      </c>
      <c r="B16" s="91" t="s">
        <v>130</v>
      </c>
      <c r="C16" s="57"/>
      <c r="D16" s="61"/>
    </row>
    <row r="17" spans="1:4" s="11" customFormat="1" ht="12.75">
      <c r="A17" s="60">
        <v>11</v>
      </c>
      <c r="B17" s="91" t="s">
        <v>131</v>
      </c>
      <c r="C17" s="57" t="s">
        <v>119</v>
      </c>
      <c r="D17" s="61"/>
    </row>
    <row r="18" spans="1:4" s="11" customFormat="1" ht="25.5">
      <c r="A18" s="60">
        <v>12</v>
      </c>
      <c r="B18" s="91" t="s">
        <v>132</v>
      </c>
      <c r="C18" s="57" t="s">
        <v>119</v>
      </c>
      <c r="D18" s="61"/>
    </row>
    <row r="19" spans="1:4" s="11" customFormat="1" ht="25.5">
      <c r="A19" s="60">
        <v>13</v>
      </c>
      <c r="B19" s="91" t="s">
        <v>133</v>
      </c>
      <c r="C19" s="57" t="s">
        <v>119</v>
      </c>
      <c r="D19" s="61"/>
    </row>
    <row r="20" spans="1:4" s="11" customFormat="1" ht="25.5">
      <c r="A20" s="60">
        <v>14</v>
      </c>
      <c r="B20" s="91" t="s">
        <v>134</v>
      </c>
      <c r="C20" s="57" t="s">
        <v>119</v>
      </c>
      <c r="D20" s="61"/>
    </row>
    <row r="21" spans="1:4" s="11" customFormat="1" ht="25.5">
      <c r="A21" s="60">
        <v>15</v>
      </c>
      <c r="B21" s="91" t="s">
        <v>135</v>
      </c>
      <c r="C21" s="57" t="s">
        <v>119</v>
      </c>
      <c r="D21" s="61"/>
    </row>
    <row r="22" spans="1:4" s="11" customFormat="1" ht="25.5">
      <c r="A22" s="60">
        <v>16</v>
      </c>
      <c r="B22" s="91" t="s">
        <v>136</v>
      </c>
      <c r="C22" s="57" t="s">
        <v>119</v>
      </c>
      <c r="D22" s="61"/>
    </row>
    <row r="23" spans="1:4" s="11" customFormat="1" ht="25.5">
      <c r="A23" s="60">
        <v>17</v>
      </c>
      <c r="B23" s="91" t="s">
        <v>137</v>
      </c>
      <c r="C23" s="57" t="s">
        <v>119</v>
      </c>
      <c r="D23" s="61"/>
    </row>
    <row r="24" spans="1:4" s="11" customFormat="1" ht="25.5">
      <c r="A24" s="60">
        <v>18</v>
      </c>
      <c r="B24" s="91" t="s">
        <v>138</v>
      </c>
      <c r="C24" s="57" t="s">
        <v>119</v>
      </c>
      <c r="D24" s="61"/>
    </row>
    <row r="25" spans="1:4" ht="12.75">
      <c r="A25" s="341" t="s">
        <v>58</v>
      </c>
      <c r="B25" s="341"/>
      <c r="C25" s="341"/>
      <c r="D25" s="12"/>
    </row>
    <row r="26" spans="1:4" s="11" customFormat="1" ht="38.25">
      <c r="A26" s="55" t="s">
        <v>118</v>
      </c>
      <c r="B26" s="172" t="s">
        <v>139</v>
      </c>
      <c r="C26" s="45" t="s">
        <v>140</v>
      </c>
      <c r="D26" s="61"/>
    </row>
    <row r="27" spans="1:4" ht="12.75">
      <c r="A27" s="341" t="s">
        <v>52</v>
      </c>
      <c r="B27" s="341"/>
      <c r="C27" s="341"/>
      <c r="D27" s="12"/>
    </row>
    <row r="28" spans="1:4" s="123" customFormat="1" ht="25.5">
      <c r="A28" s="121">
        <v>1</v>
      </c>
      <c r="B28" s="91" t="s">
        <v>141</v>
      </c>
      <c r="C28" s="91" t="s">
        <v>142</v>
      </c>
      <c r="D28" s="122"/>
    </row>
    <row r="29" spans="1:4" s="123" customFormat="1" ht="25.5">
      <c r="A29" s="121">
        <v>2</v>
      </c>
      <c r="B29" s="91" t="s">
        <v>143</v>
      </c>
      <c r="C29" s="91" t="s">
        <v>142</v>
      </c>
      <c r="D29" s="122"/>
    </row>
    <row r="30" spans="1:4" s="123" customFormat="1" ht="25.5">
      <c r="A30" s="121">
        <v>3</v>
      </c>
      <c r="B30" s="91" t="s">
        <v>144</v>
      </c>
      <c r="C30" s="91" t="s">
        <v>142</v>
      </c>
      <c r="D30" s="122"/>
    </row>
    <row r="31" spans="1:4" s="191" customFormat="1" ht="38.25">
      <c r="A31" s="189" t="s">
        <v>123</v>
      </c>
      <c r="B31" s="91" t="s">
        <v>1490</v>
      </c>
      <c r="C31" s="91"/>
      <c r="D31" s="190"/>
    </row>
    <row r="32" spans="1:4" s="8" customFormat="1" ht="12.75">
      <c r="A32" s="62"/>
      <c r="B32" s="63"/>
      <c r="C32" s="63"/>
      <c r="D32" s="63"/>
    </row>
  </sheetData>
  <sheetProtection/>
  <mergeCells count="4">
    <mergeCell ref="A3:D3"/>
    <mergeCell ref="A6:C6"/>
    <mergeCell ref="A25:C25"/>
    <mergeCell ref="A27:C27"/>
  </mergeCells>
  <printOptions/>
  <pageMargins left="0.7480314960629921" right="0.7480314960629921" top="0.984251968503937" bottom="0.984251968503937" header="0.5118110236220472" footer="0.5118110236220472"/>
  <pageSetup fitToHeight="0"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dimension ref="A1:E37"/>
  <sheetViews>
    <sheetView zoomScalePageLayoutView="0" workbookViewId="0" topLeftCell="A1">
      <selection activeCell="P6" sqref="P6"/>
    </sheetView>
  </sheetViews>
  <sheetFormatPr defaultColWidth="9.140625" defaultRowHeight="12.75"/>
  <cols>
    <col min="1" max="1" width="9.140625" style="245" customWidth="1"/>
    <col min="2" max="2" width="46.28125" style="247" customWidth="1"/>
    <col min="3" max="3" width="15.421875" style="245" bestFit="1" customWidth="1"/>
    <col min="4" max="4" width="14.00390625" style="245" bestFit="1" customWidth="1"/>
    <col min="5" max="5" width="11.140625" style="245" bestFit="1" customWidth="1"/>
    <col min="6" max="16384" width="9.140625" style="245" customWidth="1"/>
  </cols>
  <sheetData>
    <row r="1" spans="1:4" ht="15.75" customHeight="1">
      <c r="A1" s="344" t="s">
        <v>1519</v>
      </c>
      <c r="B1" s="344"/>
      <c r="C1" s="344"/>
      <c r="D1" s="344"/>
    </row>
    <row r="2" spans="1:4" ht="15.75" customHeight="1">
      <c r="A2" s="344"/>
      <c r="B2" s="344"/>
      <c r="C2" s="344"/>
      <c r="D2" s="344"/>
    </row>
    <row r="3" ht="16.5" thickBot="1">
      <c r="A3" s="246"/>
    </row>
    <row r="4" spans="1:4" ht="26.25" thickBot="1">
      <c r="A4" s="248" t="s">
        <v>1394</v>
      </c>
      <c r="B4" s="249" t="s">
        <v>1401</v>
      </c>
      <c r="C4" s="250" t="s">
        <v>1395</v>
      </c>
      <c r="D4" s="249" t="s">
        <v>1396</v>
      </c>
    </row>
    <row r="5" spans="1:5" ht="38.25">
      <c r="A5" s="345">
        <v>2020</v>
      </c>
      <c r="B5" s="251" t="s">
        <v>1412</v>
      </c>
      <c r="C5" s="252">
        <v>1400</v>
      </c>
      <c r="D5" s="253"/>
      <c r="E5" s="245" t="s">
        <v>1526</v>
      </c>
    </row>
    <row r="6" spans="1:5" ht="51">
      <c r="A6" s="346"/>
      <c r="B6" s="254" t="s">
        <v>1411</v>
      </c>
      <c r="C6" s="255">
        <v>4616.13</v>
      </c>
      <c r="D6" s="256"/>
      <c r="E6" s="245" t="s">
        <v>1528</v>
      </c>
    </row>
    <row r="7" spans="1:5" ht="38.25">
      <c r="A7" s="346"/>
      <c r="B7" s="254" t="s">
        <v>1410</v>
      </c>
      <c r="C7" s="255">
        <v>3500</v>
      </c>
      <c r="D7" s="256"/>
      <c r="E7" s="245" t="s">
        <v>1529</v>
      </c>
    </row>
    <row r="8" spans="1:5" ht="25.5">
      <c r="A8" s="346"/>
      <c r="B8" s="251" t="s">
        <v>1409</v>
      </c>
      <c r="C8" s="257">
        <v>9686.91</v>
      </c>
      <c r="D8" s="258"/>
      <c r="E8" s="245" t="s">
        <v>1527</v>
      </c>
    </row>
    <row r="9" spans="1:5" ht="25.5">
      <c r="A9" s="346"/>
      <c r="B9" s="251" t="s">
        <v>1408</v>
      </c>
      <c r="C9" s="257">
        <v>15683</v>
      </c>
      <c r="D9" s="258"/>
      <c r="E9" s="245" t="s">
        <v>1523</v>
      </c>
    </row>
    <row r="10" spans="1:5" ht="25.5">
      <c r="A10" s="346"/>
      <c r="B10" s="251" t="s">
        <v>1407</v>
      </c>
      <c r="C10" s="257">
        <v>17575</v>
      </c>
      <c r="D10" s="258"/>
      <c r="E10" s="270" t="s">
        <v>1526</v>
      </c>
    </row>
    <row r="11" spans="1:4" ht="13.5" thickBot="1">
      <c r="A11" s="347"/>
      <c r="B11" s="268"/>
      <c r="C11" s="259">
        <f>SUM(C5:C10)</f>
        <v>52461.04</v>
      </c>
      <c r="D11" s="260"/>
    </row>
    <row r="12" spans="1:5" ht="38.25">
      <c r="A12" s="348">
        <v>2021</v>
      </c>
      <c r="B12" s="261" t="s">
        <v>1406</v>
      </c>
      <c r="C12" s="262">
        <v>4066.36</v>
      </c>
      <c r="D12" s="263"/>
      <c r="E12" s="245" t="s">
        <v>1525</v>
      </c>
    </row>
    <row r="13" spans="1:4" ht="12.75">
      <c r="A13" s="348"/>
      <c r="B13" s="261" t="s">
        <v>168</v>
      </c>
      <c r="C13" s="262">
        <v>3500</v>
      </c>
      <c r="D13" s="263"/>
    </row>
    <row r="14" spans="1:4" ht="12.75">
      <c r="A14" s="348"/>
      <c r="B14" s="261" t="s">
        <v>1397</v>
      </c>
      <c r="C14" s="262">
        <v>800</v>
      </c>
      <c r="D14" s="263"/>
    </row>
    <row r="15" spans="1:4" ht="12.75">
      <c r="A15" s="348"/>
      <c r="B15" s="261" t="s">
        <v>1405</v>
      </c>
      <c r="C15" s="262">
        <v>2550</v>
      </c>
      <c r="D15" s="263"/>
    </row>
    <row r="16" spans="1:4" ht="13.5" thickBot="1">
      <c r="A16" s="349"/>
      <c r="B16" s="268"/>
      <c r="C16" s="259">
        <f>SUM(C12:C15)</f>
        <v>10916.36</v>
      </c>
      <c r="D16" s="260"/>
    </row>
    <row r="17" spans="1:5" ht="38.25">
      <c r="A17" s="350">
        <v>2022</v>
      </c>
      <c r="B17" s="264" t="s">
        <v>1404</v>
      </c>
      <c r="C17" s="262">
        <v>700</v>
      </c>
      <c r="D17" s="263"/>
      <c r="E17" s="245" t="s">
        <v>1524</v>
      </c>
    </row>
    <row r="18" spans="1:5" ht="12.75">
      <c r="A18" s="350"/>
      <c r="B18" s="264" t="s">
        <v>1399</v>
      </c>
      <c r="C18" s="262">
        <v>750</v>
      </c>
      <c r="D18" s="263"/>
      <c r="E18" s="245" t="s">
        <v>1523</v>
      </c>
    </row>
    <row r="19" spans="1:5" ht="12.75">
      <c r="A19" s="350"/>
      <c r="B19" s="264" t="s">
        <v>1400</v>
      </c>
      <c r="C19" s="262">
        <v>1476.49</v>
      </c>
      <c r="D19" s="263"/>
      <c r="E19" s="245" t="s">
        <v>1522</v>
      </c>
    </row>
    <row r="20" spans="1:5" ht="38.25">
      <c r="A20" s="350"/>
      <c r="B20" s="264" t="s">
        <v>1403</v>
      </c>
      <c r="C20" s="262">
        <v>751.26</v>
      </c>
      <c r="D20" s="263"/>
      <c r="E20" s="245" t="s">
        <v>1521</v>
      </c>
    </row>
    <row r="21" spans="1:5" ht="25.5">
      <c r="A21" s="350"/>
      <c r="B21" s="264" t="s">
        <v>1402</v>
      </c>
      <c r="C21" s="262">
        <v>2091</v>
      </c>
      <c r="D21" s="263"/>
      <c r="E21" s="245" t="s">
        <v>1520</v>
      </c>
    </row>
    <row r="22" spans="1:4" ht="13.5" thickBot="1">
      <c r="A22" s="351"/>
      <c r="B22" s="269"/>
      <c r="C22" s="265">
        <f>SUM(C17:C21)</f>
        <v>5768.75</v>
      </c>
      <c r="D22" s="266"/>
    </row>
    <row r="23" spans="1:4" ht="16.5" thickBot="1">
      <c r="A23" s="342" t="s">
        <v>1398</v>
      </c>
      <c r="B23" s="343"/>
      <c r="C23" s="267">
        <f>SUM(,C11,C16,C22)</f>
        <v>69146.15</v>
      </c>
      <c r="D23" s="267">
        <f>D5</f>
        <v>0</v>
      </c>
    </row>
    <row r="25" ht="13.5" thickBot="1">
      <c r="B25" s="247" t="s">
        <v>1474</v>
      </c>
    </row>
    <row r="26" spans="1:4" ht="25.5">
      <c r="A26" s="248" t="s">
        <v>1394</v>
      </c>
      <c r="B26" s="249" t="s">
        <v>1401</v>
      </c>
      <c r="C26" s="250" t="s">
        <v>1395</v>
      </c>
      <c r="D26" s="249" t="s">
        <v>1396</v>
      </c>
    </row>
    <row r="27" spans="1:4" ht="12.75">
      <c r="A27" s="275">
        <v>2019</v>
      </c>
      <c r="B27" s="272" t="s">
        <v>1479</v>
      </c>
      <c r="C27" s="273">
        <v>2977.72</v>
      </c>
      <c r="D27" s="274"/>
    </row>
    <row r="28" spans="1:4" ht="12.75">
      <c r="A28" s="275">
        <v>2020</v>
      </c>
      <c r="B28" s="272" t="s">
        <v>1475</v>
      </c>
      <c r="C28" s="273">
        <v>1615.84</v>
      </c>
      <c r="D28" s="274"/>
    </row>
    <row r="29" spans="1:4" ht="12.75">
      <c r="A29" s="275">
        <v>2020</v>
      </c>
      <c r="B29" s="272" t="s">
        <v>1479</v>
      </c>
      <c r="C29" s="273">
        <v>1590.71</v>
      </c>
      <c r="D29" s="274"/>
    </row>
    <row r="30" spans="1:4" ht="12.75">
      <c r="A30" s="275">
        <v>2020</v>
      </c>
      <c r="B30" s="272" t="s">
        <v>1475</v>
      </c>
      <c r="C30" s="273">
        <v>1615.84</v>
      </c>
      <c r="D30" s="274"/>
    </row>
    <row r="31" spans="1:4" ht="12.75">
      <c r="A31" s="275">
        <v>2021</v>
      </c>
      <c r="B31" s="272" t="s">
        <v>1479</v>
      </c>
      <c r="C31" s="273">
        <v>4973.16</v>
      </c>
      <c r="D31" s="274"/>
    </row>
    <row r="32" spans="1:4" ht="12.75">
      <c r="A32" s="275">
        <v>2021</v>
      </c>
      <c r="B32" s="272" t="s">
        <v>1479</v>
      </c>
      <c r="C32" s="273">
        <v>2310</v>
      </c>
      <c r="D32" s="274"/>
    </row>
    <row r="33" spans="1:4" ht="13.5" thickBot="1">
      <c r="A33" s="275">
        <v>2022</v>
      </c>
      <c r="B33" s="272" t="s">
        <v>1475</v>
      </c>
      <c r="C33" s="273">
        <v>3401.82</v>
      </c>
      <c r="D33" s="274"/>
    </row>
    <row r="34" spans="1:4" ht="16.5" thickBot="1">
      <c r="A34" s="342" t="s">
        <v>1398</v>
      </c>
      <c r="B34" s="343"/>
      <c r="C34" s="267">
        <f>SUM(C27:C33)</f>
        <v>18485.09</v>
      </c>
      <c r="D34" s="267">
        <f>D16</f>
        <v>0</v>
      </c>
    </row>
    <row r="35" ht="13.5" thickBot="1">
      <c r="B35" s="247" t="s">
        <v>1476</v>
      </c>
    </row>
    <row r="36" spans="1:4" ht="25.5">
      <c r="A36" s="248" t="s">
        <v>1394</v>
      </c>
      <c r="B36" s="249" t="s">
        <v>1401</v>
      </c>
      <c r="C36" s="250" t="s">
        <v>1395</v>
      </c>
      <c r="D36" s="249" t="s">
        <v>1396</v>
      </c>
    </row>
    <row r="37" spans="1:4" ht="12.75">
      <c r="A37" s="275">
        <v>2022</v>
      </c>
      <c r="B37" s="276" t="s">
        <v>1477</v>
      </c>
      <c r="C37" s="277">
        <v>1233</v>
      </c>
      <c r="D37" s="274"/>
    </row>
  </sheetData>
  <sheetProtection/>
  <mergeCells count="6">
    <mergeCell ref="A23:B23"/>
    <mergeCell ref="A1:D2"/>
    <mergeCell ref="A5:A11"/>
    <mergeCell ref="A12:A16"/>
    <mergeCell ref="A17:A22"/>
    <mergeCell ref="A34:B3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MedicEuro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subject/>
  <dc:creator>MAXIMUS BROKER</dc:creator>
  <cp:keywords/>
  <dc:description/>
  <cp:lastModifiedBy>Bartosz Mikołajczyk</cp:lastModifiedBy>
  <cp:lastPrinted>2023-01-01T11:11:27Z</cp:lastPrinted>
  <dcterms:created xsi:type="dcterms:W3CDTF">2004-04-21T13:58:08Z</dcterms:created>
  <dcterms:modified xsi:type="dcterms:W3CDTF">2023-01-31T11:00:26Z</dcterms:modified>
  <cp:category/>
  <cp:version/>
  <cp:contentType/>
  <cp:contentStatus/>
</cp:coreProperties>
</file>