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870" windowHeight="12285"/>
  </bookViews>
  <sheets>
    <sheet name="FAC-zal-2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2" i="1"/>
  <c r="I942" s="1"/>
  <c r="H1316"/>
  <c r="I1316" s="1"/>
  <c r="H1258"/>
  <c r="J1194"/>
  <c r="K1194" s="1"/>
  <c r="H1194"/>
  <c r="I1194" s="1"/>
  <c r="J1193"/>
  <c r="K1193" s="1"/>
  <c r="H1193"/>
  <c r="I1193" s="1"/>
  <c r="J1312"/>
  <c r="H1312"/>
  <c r="J1281"/>
  <c r="J1282" s="1"/>
  <c r="J1307" s="1"/>
  <c r="H1281"/>
  <c r="I1281" s="1"/>
  <c r="I1282" s="1"/>
  <c r="I1307" s="1"/>
  <c r="J1254"/>
  <c r="J1255" s="1"/>
  <c r="J1276" s="1"/>
  <c r="H1254"/>
  <c r="H1255" s="1"/>
  <c r="H1276" s="1"/>
  <c r="J1223"/>
  <c r="K1223" s="1"/>
  <c r="K1224" s="1"/>
  <c r="K1249" s="1"/>
  <c r="H1223"/>
  <c r="I1223" s="1"/>
  <c r="I1224" s="1"/>
  <c r="I1249" s="1"/>
  <c r="J1162"/>
  <c r="K1162" s="1"/>
  <c r="H1162"/>
  <c r="I1162" s="1"/>
  <c r="J1161"/>
  <c r="K1161" s="1"/>
  <c r="H1161"/>
  <c r="I1161" s="1"/>
  <c r="J1160"/>
  <c r="K1160" s="1"/>
  <c r="H1160"/>
  <c r="I1160" s="1"/>
  <c r="J1159"/>
  <c r="K1159" s="1"/>
  <c r="H1159"/>
  <c r="I1159" s="1"/>
  <c r="H1125"/>
  <c r="J1121"/>
  <c r="J1122" s="1"/>
  <c r="J1153" s="1"/>
  <c r="H1121"/>
  <c r="H1122" s="1"/>
  <c r="H1153" s="1"/>
  <c r="J1083"/>
  <c r="J1084" s="1"/>
  <c r="J1116" s="1"/>
  <c r="H1083"/>
  <c r="H1084" s="1"/>
  <c r="H1116" s="1"/>
  <c r="J1054"/>
  <c r="J1055" s="1"/>
  <c r="J1078" s="1"/>
  <c r="H1054"/>
  <c r="H1055" s="1"/>
  <c r="H1078" s="1"/>
  <c r="H1009"/>
  <c r="H983"/>
  <c r="I983" s="1"/>
  <c r="J969"/>
  <c r="K969" s="1"/>
  <c r="H969"/>
  <c r="I969" s="1"/>
  <c r="J1032"/>
  <c r="J1033" s="1"/>
  <c r="J1049" s="1"/>
  <c r="H1032"/>
  <c r="H1033" s="1"/>
  <c r="H1049" s="1"/>
  <c r="J1005"/>
  <c r="K1005" s="1"/>
  <c r="K1006" s="1"/>
  <c r="K1027" s="1"/>
  <c r="H1005"/>
  <c r="I1005" s="1"/>
  <c r="I1006" s="1"/>
  <c r="I1027" s="1"/>
  <c r="J979"/>
  <c r="K979" s="1"/>
  <c r="K984" s="1"/>
  <c r="H979"/>
  <c r="H919"/>
  <c r="J968"/>
  <c r="K968" s="1"/>
  <c r="H968"/>
  <c r="H897"/>
  <c r="J852"/>
  <c r="K852" s="1"/>
  <c r="H852"/>
  <c r="I852" s="1"/>
  <c r="H984" l="1"/>
  <c r="J984"/>
  <c r="J1000" s="1"/>
  <c r="H1317"/>
  <c r="H1335" s="1"/>
  <c r="J1317"/>
  <c r="J1335" s="1"/>
  <c r="I1195"/>
  <c r="I1218" s="1"/>
  <c r="H1195"/>
  <c r="H1218" s="1"/>
  <c r="J1195"/>
  <c r="J1218" s="1"/>
  <c r="H1282"/>
  <c r="H1307" s="1"/>
  <c r="K1195"/>
  <c r="K1218" s="1"/>
  <c r="K1312"/>
  <c r="J1224"/>
  <c r="J1249" s="1"/>
  <c r="I1254"/>
  <c r="I1255" s="1"/>
  <c r="I1276" s="1"/>
  <c r="H1224"/>
  <c r="H1249" s="1"/>
  <c r="I1312"/>
  <c r="K1281"/>
  <c r="K1282" s="1"/>
  <c r="K1307" s="1"/>
  <c r="K1254"/>
  <c r="K1255" s="1"/>
  <c r="K1276" s="1"/>
  <c r="I1163"/>
  <c r="I1187" s="1"/>
  <c r="K1163"/>
  <c r="K1187" s="1"/>
  <c r="H1163"/>
  <c r="H1187" s="1"/>
  <c r="J1163"/>
  <c r="J1187" s="1"/>
  <c r="I1121"/>
  <c r="I1122" s="1"/>
  <c r="I1153" s="1"/>
  <c r="K1121"/>
  <c r="K1122" s="1"/>
  <c r="K1153" s="1"/>
  <c r="I1083"/>
  <c r="I1084" s="1"/>
  <c r="I1116" s="1"/>
  <c r="K1083"/>
  <c r="K1084" s="1"/>
  <c r="K1116" s="1"/>
  <c r="I1054"/>
  <c r="I1055" s="1"/>
  <c r="I1078" s="1"/>
  <c r="K1054"/>
  <c r="K1055" s="1"/>
  <c r="K1078" s="1"/>
  <c r="H1000"/>
  <c r="K1000"/>
  <c r="J970"/>
  <c r="J974" s="1"/>
  <c r="K970"/>
  <c r="K974" s="1"/>
  <c r="H970"/>
  <c r="H974" s="1"/>
  <c r="I1032"/>
  <c r="I1033" s="1"/>
  <c r="I1049" s="1"/>
  <c r="K1032"/>
  <c r="K1033" s="1"/>
  <c r="K1049" s="1"/>
  <c r="J1006"/>
  <c r="J1027" s="1"/>
  <c r="H1006"/>
  <c r="H1027" s="1"/>
  <c r="I979"/>
  <c r="I984" s="1"/>
  <c r="I968"/>
  <c r="J938"/>
  <c r="J943" s="1"/>
  <c r="H938"/>
  <c r="H943" s="1"/>
  <c r="J915"/>
  <c r="J916" s="1"/>
  <c r="J933" s="1"/>
  <c r="H915"/>
  <c r="I915" s="1"/>
  <c r="I916" s="1"/>
  <c r="I933" s="1"/>
  <c r="J893"/>
  <c r="J894" s="1"/>
  <c r="J910" s="1"/>
  <c r="H893"/>
  <c r="I893" s="1"/>
  <c r="I894" s="1"/>
  <c r="I910" s="1"/>
  <c r="J851"/>
  <c r="H851"/>
  <c r="J835"/>
  <c r="J836" s="1"/>
  <c r="J846" s="1"/>
  <c r="H835"/>
  <c r="I835" s="1"/>
  <c r="I836" s="1"/>
  <c r="I846" s="1"/>
  <c r="J814"/>
  <c r="J815" s="1"/>
  <c r="J830" s="1"/>
  <c r="H814"/>
  <c r="I814" s="1"/>
  <c r="I815" s="1"/>
  <c r="I830" s="1"/>
  <c r="J795"/>
  <c r="K795" s="1"/>
  <c r="K796" s="1"/>
  <c r="K809" s="1"/>
  <c r="H795"/>
  <c r="H796" s="1"/>
  <c r="H809" s="1"/>
  <c r="J776"/>
  <c r="J777" s="1"/>
  <c r="J790" s="1"/>
  <c r="H776"/>
  <c r="I776" s="1"/>
  <c r="I777" s="1"/>
  <c r="I790" s="1"/>
  <c r="J756"/>
  <c r="J757" s="1"/>
  <c r="J771" s="1"/>
  <c r="H756"/>
  <c r="J718"/>
  <c r="J719" s="1"/>
  <c r="J731" s="1"/>
  <c r="H718"/>
  <c r="I718" s="1"/>
  <c r="I719" s="1"/>
  <c r="I731" s="1"/>
  <c r="J736"/>
  <c r="J737" s="1"/>
  <c r="J751" s="1"/>
  <c r="H736"/>
  <c r="H737" s="1"/>
  <c r="H751" s="1"/>
  <c r="J698"/>
  <c r="J699" s="1"/>
  <c r="J713" s="1"/>
  <c r="H698"/>
  <c r="H699" s="1"/>
  <c r="H713" s="1"/>
  <c r="J682"/>
  <c r="J683" s="1"/>
  <c r="J693" s="1"/>
  <c r="H682"/>
  <c r="I682" s="1"/>
  <c r="I683" s="1"/>
  <c r="I693" s="1"/>
  <c r="J665"/>
  <c r="K665" s="1"/>
  <c r="K666" s="1"/>
  <c r="K677" s="1"/>
  <c r="H665"/>
  <c r="I665" s="1"/>
  <c r="I666" s="1"/>
  <c r="I677" s="1"/>
  <c r="J648"/>
  <c r="J649" s="1"/>
  <c r="J660" s="1"/>
  <c r="H648"/>
  <c r="H649" s="1"/>
  <c r="H660" s="1"/>
  <c r="J632"/>
  <c r="J633" s="1"/>
  <c r="J643" s="1"/>
  <c r="H632"/>
  <c r="I632" s="1"/>
  <c r="I633" s="1"/>
  <c r="I643" s="1"/>
  <c r="J613"/>
  <c r="K613" s="1"/>
  <c r="K614" s="1"/>
  <c r="K627" s="1"/>
  <c r="H613"/>
  <c r="H614" s="1"/>
  <c r="H627" s="1"/>
  <c r="J597"/>
  <c r="J598" s="1"/>
  <c r="J608" s="1"/>
  <c r="H597"/>
  <c r="H598" s="1"/>
  <c r="H608" s="1"/>
  <c r="J580"/>
  <c r="K580" s="1"/>
  <c r="K581" s="1"/>
  <c r="K592" s="1"/>
  <c r="H580"/>
  <c r="I580" s="1"/>
  <c r="I581" s="1"/>
  <c r="I592" s="1"/>
  <c r="J564"/>
  <c r="J565" s="1"/>
  <c r="J575" s="1"/>
  <c r="H564"/>
  <c r="H565" s="1"/>
  <c r="H575" s="1"/>
  <c r="H467"/>
  <c r="H463"/>
  <c r="I463" s="1"/>
  <c r="J459"/>
  <c r="K459" s="1"/>
  <c r="H459"/>
  <c r="I459" s="1"/>
  <c r="J458"/>
  <c r="K458" s="1"/>
  <c r="H458"/>
  <c r="I458" s="1"/>
  <c r="J457"/>
  <c r="K457" s="1"/>
  <c r="H457"/>
  <c r="I457" s="1"/>
  <c r="J456"/>
  <c r="K456" s="1"/>
  <c r="H456"/>
  <c r="I456" s="1"/>
  <c r="J455"/>
  <c r="K455" s="1"/>
  <c r="H455"/>
  <c r="I455" s="1"/>
  <c r="J454"/>
  <c r="H454"/>
  <c r="J544"/>
  <c r="K544" s="1"/>
  <c r="K545" s="1"/>
  <c r="K559" s="1"/>
  <c r="H544"/>
  <c r="H545" s="1"/>
  <c r="H559" s="1"/>
  <c r="J527"/>
  <c r="J528" s="1"/>
  <c r="J539" s="1"/>
  <c r="H527"/>
  <c r="I527" s="1"/>
  <c r="I528" s="1"/>
  <c r="I539" s="1"/>
  <c r="H434"/>
  <c r="H408"/>
  <c r="H375"/>
  <c r="J370"/>
  <c r="K370" s="1"/>
  <c r="H370"/>
  <c r="I370" s="1"/>
  <c r="J371"/>
  <c r="K371" s="1"/>
  <c r="H371"/>
  <c r="I371" s="1"/>
  <c r="J430"/>
  <c r="K430" s="1"/>
  <c r="K431" s="1"/>
  <c r="K448" s="1"/>
  <c r="H430"/>
  <c r="H431" s="1"/>
  <c r="H448" s="1"/>
  <c r="J404"/>
  <c r="J405" s="1"/>
  <c r="J425" s="1"/>
  <c r="H404"/>
  <c r="H405" s="1"/>
  <c r="H425" s="1"/>
  <c r="H329"/>
  <c r="H328"/>
  <c r="J323"/>
  <c r="K323" s="1"/>
  <c r="H323"/>
  <c r="I323" s="1"/>
  <c r="I756" l="1"/>
  <c r="I757" s="1"/>
  <c r="I771" s="1"/>
  <c r="H757"/>
  <c r="I454"/>
  <c r="I464" s="1"/>
  <c r="I522" s="1"/>
  <c r="H464"/>
  <c r="H522" s="1"/>
  <c r="K454"/>
  <c r="K464" s="1"/>
  <c r="K522" s="1"/>
  <c r="J464"/>
  <c r="J522" s="1"/>
  <c r="K1317"/>
  <c r="K1335" s="1"/>
  <c r="I1317"/>
  <c r="I1335" s="1"/>
  <c r="I1000"/>
  <c r="I970"/>
  <c r="I974" s="1"/>
  <c r="I938"/>
  <c r="I943" s="1"/>
  <c r="H963"/>
  <c r="J963"/>
  <c r="J853"/>
  <c r="J888" s="1"/>
  <c r="I851"/>
  <c r="H853"/>
  <c r="H888" s="1"/>
  <c r="K938"/>
  <c r="K943" s="1"/>
  <c r="H916"/>
  <c r="H933" s="1"/>
  <c r="K915"/>
  <c r="K916" s="1"/>
  <c r="K933" s="1"/>
  <c r="K893"/>
  <c r="K894" s="1"/>
  <c r="K910" s="1"/>
  <c r="H894"/>
  <c r="H910" s="1"/>
  <c r="K851"/>
  <c r="K835"/>
  <c r="K836" s="1"/>
  <c r="K846" s="1"/>
  <c r="H836"/>
  <c r="H846" s="1"/>
  <c r="K814"/>
  <c r="K815" s="1"/>
  <c r="K830" s="1"/>
  <c r="H815"/>
  <c r="H830" s="1"/>
  <c r="J796"/>
  <c r="J809" s="1"/>
  <c r="I795"/>
  <c r="I796" s="1"/>
  <c r="I809" s="1"/>
  <c r="H777"/>
  <c r="H790" s="1"/>
  <c r="K776"/>
  <c r="K777" s="1"/>
  <c r="K790" s="1"/>
  <c r="K756"/>
  <c r="K757" s="1"/>
  <c r="K771" s="1"/>
  <c r="H771"/>
  <c r="K718"/>
  <c r="K719" s="1"/>
  <c r="K731" s="1"/>
  <c r="H719"/>
  <c r="H731" s="1"/>
  <c r="K736"/>
  <c r="K737" s="1"/>
  <c r="K751" s="1"/>
  <c r="I736"/>
  <c r="I737" s="1"/>
  <c r="I751" s="1"/>
  <c r="K698"/>
  <c r="K699" s="1"/>
  <c r="K713" s="1"/>
  <c r="I698"/>
  <c r="I699" s="1"/>
  <c r="I713" s="1"/>
  <c r="K682"/>
  <c r="K683" s="1"/>
  <c r="K693" s="1"/>
  <c r="H683"/>
  <c r="H693" s="1"/>
  <c r="H666"/>
  <c r="H677" s="1"/>
  <c r="J666"/>
  <c r="J677" s="1"/>
  <c r="I648"/>
  <c r="I649" s="1"/>
  <c r="I660" s="1"/>
  <c r="K648"/>
  <c r="K649" s="1"/>
  <c r="K660" s="1"/>
  <c r="K632"/>
  <c r="K633" s="1"/>
  <c r="K643" s="1"/>
  <c r="H633"/>
  <c r="H643" s="1"/>
  <c r="I613"/>
  <c r="I614" s="1"/>
  <c r="I627" s="1"/>
  <c r="J614"/>
  <c r="J627" s="1"/>
  <c r="K597"/>
  <c r="K598" s="1"/>
  <c r="K608" s="1"/>
  <c r="I597"/>
  <c r="I598" s="1"/>
  <c r="I608" s="1"/>
  <c r="H581"/>
  <c r="H592" s="1"/>
  <c r="J581"/>
  <c r="J592" s="1"/>
  <c r="I564"/>
  <c r="I565" s="1"/>
  <c r="I575" s="1"/>
  <c r="K564"/>
  <c r="K565" s="1"/>
  <c r="K575" s="1"/>
  <c r="I544"/>
  <c r="I545" s="1"/>
  <c r="I559" s="1"/>
  <c r="J545"/>
  <c r="J559" s="1"/>
  <c r="H528"/>
  <c r="H539" s="1"/>
  <c r="K527"/>
  <c r="K528" s="1"/>
  <c r="K539" s="1"/>
  <c r="I372"/>
  <c r="K372"/>
  <c r="K399" s="1"/>
  <c r="J372"/>
  <c r="H372"/>
  <c r="H399" s="1"/>
  <c r="I430"/>
  <c r="I431" s="1"/>
  <c r="I448" s="1"/>
  <c r="J431"/>
  <c r="J448" s="1"/>
  <c r="I404"/>
  <c r="I405" s="1"/>
  <c r="I425" s="1"/>
  <c r="K404"/>
  <c r="K405" s="1"/>
  <c r="K425" s="1"/>
  <c r="J324"/>
  <c r="H324"/>
  <c r="H325" s="1"/>
  <c r="J266"/>
  <c r="K266" s="1"/>
  <c r="H266"/>
  <c r="I266" s="1"/>
  <c r="J303"/>
  <c r="J304" s="1"/>
  <c r="J317" s="1"/>
  <c r="H303"/>
  <c r="H304" s="1"/>
  <c r="H317" s="1"/>
  <c r="J267"/>
  <c r="H267"/>
  <c r="I267" s="1"/>
  <c r="J246"/>
  <c r="J247" s="1"/>
  <c r="J260" s="1"/>
  <c r="H246"/>
  <c r="H247" s="1"/>
  <c r="H260" s="1"/>
  <c r="J227"/>
  <c r="K227" s="1"/>
  <c r="K228" s="1"/>
  <c r="K241" s="1"/>
  <c r="H227"/>
  <c r="H228" s="1"/>
  <c r="H241" s="1"/>
  <c r="J204"/>
  <c r="J205" s="1"/>
  <c r="J222" s="1"/>
  <c r="H204"/>
  <c r="H205" s="1"/>
  <c r="H222" s="1"/>
  <c r="J183"/>
  <c r="J184" s="1"/>
  <c r="J199" s="1"/>
  <c r="H183"/>
  <c r="I183" s="1"/>
  <c r="I184" s="1"/>
  <c r="I199" s="1"/>
  <c r="J163"/>
  <c r="J164" s="1"/>
  <c r="J178" s="1"/>
  <c r="H163"/>
  <c r="I163" s="1"/>
  <c r="I164" s="1"/>
  <c r="I178" s="1"/>
  <c r="J141"/>
  <c r="J142" s="1"/>
  <c r="J158" s="1"/>
  <c r="H141"/>
  <c r="H142" s="1"/>
  <c r="H158" s="1"/>
  <c r="J117"/>
  <c r="J118" s="1"/>
  <c r="J136" s="1"/>
  <c r="H117"/>
  <c r="H118" s="1"/>
  <c r="H136" s="1"/>
  <c r="H96"/>
  <c r="I96" s="1"/>
  <c r="J96"/>
  <c r="J97" s="1"/>
  <c r="J112" s="1"/>
  <c r="K963" l="1"/>
  <c r="I963"/>
  <c r="K853"/>
  <c r="K888" s="1"/>
  <c r="I853"/>
  <c r="I888" s="1"/>
  <c r="H364"/>
  <c r="J325"/>
  <c r="J364" s="1"/>
  <c r="I399"/>
  <c r="J399"/>
  <c r="I324"/>
  <c r="K324"/>
  <c r="I268"/>
  <c r="I298" s="1"/>
  <c r="H268"/>
  <c r="H298" s="1"/>
  <c r="J268"/>
  <c r="J298" s="1"/>
  <c r="K303"/>
  <c r="K304" s="1"/>
  <c r="K317" s="1"/>
  <c r="I303"/>
  <c r="I304" s="1"/>
  <c r="I317" s="1"/>
  <c r="K267"/>
  <c r="K268" s="1"/>
  <c r="I246"/>
  <c r="I247" s="1"/>
  <c r="I260" s="1"/>
  <c r="K246"/>
  <c r="K247" s="1"/>
  <c r="K260" s="1"/>
  <c r="J228"/>
  <c r="J241" s="1"/>
  <c r="I227"/>
  <c r="I228" s="1"/>
  <c r="I241" s="1"/>
  <c r="I204"/>
  <c r="I205" s="1"/>
  <c r="I222" s="1"/>
  <c r="K204"/>
  <c r="K205" s="1"/>
  <c r="K222" s="1"/>
  <c r="K183"/>
  <c r="K184" s="1"/>
  <c r="K199" s="1"/>
  <c r="H184"/>
  <c r="H199" s="1"/>
  <c r="K163"/>
  <c r="K164" s="1"/>
  <c r="K178" s="1"/>
  <c r="H164"/>
  <c r="H178" s="1"/>
  <c r="I141"/>
  <c r="I142" s="1"/>
  <c r="I158" s="1"/>
  <c r="K141"/>
  <c r="K142" s="1"/>
  <c r="K158" s="1"/>
  <c r="K117"/>
  <c r="K118" s="1"/>
  <c r="K136" s="1"/>
  <c r="I117"/>
  <c r="I118" s="1"/>
  <c r="I136" s="1"/>
  <c r="K96"/>
  <c r="K97" s="1"/>
  <c r="K112" s="1"/>
  <c r="I97"/>
  <c r="I112" s="1"/>
  <c r="H97"/>
  <c r="H112" s="1"/>
  <c r="J70"/>
  <c r="K70" s="1"/>
  <c r="H70"/>
  <c r="I70" s="1"/>
  <c r="J69"/>
  <c r="K69" s="1"/>
  <c r="H69"/>
  <c r="I69" s="1"/>
  <c r="J47"/>
  <c r="J48" s="1"/>
  <c r="J63" s="1"/>
  <c r="H47"/>
  <c r="H48" s="1"/>
  <c r="H63" s="1"/>
  <c r="J28"/>
  <c r="K28" s="1"/>
  <c r="K29" s="1"/>
  <c r="K42" s="1"/>
  <c r="H28"/>
  <c r="I28" s="1"/>
  <c r="I29" s="1"/>
  <c r="I42" s="1"/>
  <c r="J9"/>
  <c r="J10" s="1"/>
  <c r="J23" s="1"/>
  <c r="H9"/>
  <c r="I9" s="1"/>
  <c r="I10" s="1"/>
  <c r="I23" s="1"/>
  <c r="K325" l="1"/>
  <c r="K364" s="1"/>
  <c r="I325"/>
  <c r="I364" s="1"/>
  <c r="K298"/>
  <c r="I71"/>
  <c r="I91" s="1"/>
  <c r="K71"/>
  <c r="K91" s="1"/>
  <c r="H71"/>
  <c r="H91" s="1"/>
  <c r="J71"/>
  <c r="J91" s="1"/>
  <c r="I47"/>
  <c r="I48" s="1"/>
  <c r="I63" s="1"/>
  <c r="K47"/>
  <c r="K48" s="1"/>
  <c r="K63" s="1"/>
  <c r="H29"/>
  <c r="H42" s="1"/>
  <c r="J29"/>
  <c r="J42" s="1"/>
  <c r="H10"/>
  <c r="H23" s="1"/>
  <c r="K9"/>
  <c r="K10" s="1"/>
  <c r="K23" s="1"/>
</calcChain>
</file>

<file path=xl/sharedStrings.xml><?xml version="1.0" encoding="utf-8"?>
<sst xmlns="http://schemas.openxmlformats.org/spreadsheetml/2006/main" count="3113" uniqueCount="750">
  <si>
    <t>Opis przedmiotu zamówienia</t>
  </si>
  <si>
    <t>Parametr graniczny</t>
  </si>
  <si>
    <t>producent, nazwa produktu, numer katalogowy</t>
  </si>
  <si>
    <t>podać</t>
  </si>
  <si>
    <t>TAK</t>
  </si>
  <si>
    <t>Asortyment</t>
  </si>
  <si>
    <t>opisać</t>
  </si>
  <si>
    <t>zastawka zapewniająca hemostazę i niskie opory</t>
  </si>
  <si>
    <t>TAK, opisać</t>
  </si>
  <si>
    <t>TAK, wyszczególnić w F</t>
  </si>
  <si>
    <t>TAK, podać w cm</t>
  </si>
  <si>
    <t>minimalnie wymagane średnice: 4F - 7F</t>
  </si>
  <si>
    <t>TAK, wyszczególnić w cm</t>
  </si>
  <si>
    <t>w zestawie atraumatyczny rozszerzacz łączący się zatrzaskowo</t>
  </si>
  <si>
    <t>Prowadniki angioplastyczne do zabiegów planowych</t>
  </si>
  <si>
    <t>Zestaw do zabiegów złożonych z koniecznością użycia większej średnicy cewnika przy minimalnej średnicy koszulki</t>
  </si>
  <si>
    <t>grubość ściany koszulki nie większa niż &lt;0,13 mm</t>
  </si>
  <si>
    <t>minimalne wymagane średnice 5 - 7 Fr</t>
  </si>
  <si>
    <t>minimalne wymagane długości 10 i 16 cm</t>
  </si>
  <si>
    <t>TAK, wyszczególnić [mm]</t>
  </si>
  <si>
    <t xml:space="preserve">wymagane długości: 190 cm  oraz 300 cm </t>
  </si>
  <si>
    <t>z końcówką roboczą wykonaną ze stali i innych stopów metali</t>
  </si>
  <si>
    <t>średnica 0,014”;</t>
  </si>
  <si>
    <t>końcówka prosta i w kształcie „J”;</t>
  </si>
  <si>
    <t>dostępne prowadniki z taperowanym tipem o średnicy 0,009”, 0,010” i 0,0105” i 0,012”</t>
  </si>
  <si>
    <t>dostępność w ofercie prowadników z rdzeniem stalowym i stopowym</t>
  </si>
  <si>
    <t xml:space="preserve">średnica zewnętrzna koszulki 6Fr nie większa niż 2,5 </t>
  </si>
  <si>
    <t>w zestawie miniprowadnik 45 cm lub 80 cm o średicy 0.021", 0.018" i 0.025" oraz igłą 20G, 21G, 22G</t>
  </si>
  <si>
    <t>Igły angiograficzne</t>
  </si>
  <si>
    <t>ostrość igły</t>
  </si>
  <si>
    <t>dł 7 cm</t>
  </si>
  <si>
    <t>igła angiograficzna w rozmiarze 18G lub 19G o kącie ścięcia igły 16°, zakończona końcówką Luer-Lock</t>
  </si>
  <si>
    <t>ergonomiczny uchwyt igły umożliwiający operatorowi precyzyjne nakłucie (pozbawiona dodatkowych elementów)</t>
  </si>
  <si>
    <t>łagodnie zwężająca się nasadka igły umożliwiająca łatwe wprowadzenie prowadnika max. 0,038"</t>
  </si>
  <si>
    <t>Koszulki naczyniowe - dostęp udowy</t>
  </si>
  <si>
    <t>minimalnie wymagane średnice: 4F - 9F</t>
  </si>
  <si>
    <t>różne długości introducera 11, 23 cm</t>
  </si>
  <si>
    <t>kompatybilność z prowadnikiem 0,038 ''</t>
  </si>
  <si>
    <t>rodzaj materiałów, z których wykonano koszulkę</t>
  </si>
  <si>
    <t>Zestaw do diagnostyki naczyń wieńcowych:</t>
  </si>
  <si>
    <t xml:space="preserve">Cewniki wieńcowe diagnostyczne  </t>
  </si>
  <si>
    <t>Prowadniki diagnostyczne obwodowe</t>
  </si>
  <si>
    <t>cewnik zbrojony, zapewniający dobre manewrowanie i obrót</t>
  </si>
  <si>
    <t>średnica wewnętrzna min. 0,057’’ dla 6F</t>
  </si>
  <si>
    <t>duży wybór kształtów krzywizn do naczyń wieńcowych, min. 3,5 - 6,0</t>
  </si>
  <si>
    <t>TAK, wyszczególnić</t>
  </si>
  <si>
    <t>atraumatyczna końcówka dobrze widoczna w skopii</t>
  </si>
  <si>
    <t>dostępny rozmiary min 4-7F</t>
  </si>
  <si>
    <t>cewniki zbrojone, zapewniające dobrą manewrowalność i obrót</t>
  </si>
  <si>
    <t>długość od 80 do 260 cm</t>
  </si>
  <si>
    <t>średnica od 0,018" do 0,038" i 0,065"</t>
  </si>
  <si>
    <t>zapewniają dobrą manewrowalność, skonstruowane z jednolitego rdzenia z oplotem</t>
  </si>
  <si>
    <t>atraumatyczna końcówkaa gietęka, prosta, J-curve o różnych długościach: od 3 cm do 20 cm oraz promieniach od 1,5 mm do 15 mm</t>
  </si>
  <si>
    <t>Prowadniki angioplastyczne do zabiegów pilnych i wysokiego ryzyka</t>
  </si>
  <si>
    <t>wymagane długości: 190 cm +/- 5 cm oraz 300 cm +/- 5 cm</t>
  </si>
  <si>
    <t>średnica prowadnika 0,014'', dostępne końcówki prowadnika o profilu: „J” i „prostym”</t>
  </si>
  <si>
    <t>prowadnik wykonany z jednego kawałka drutu "core to tip"</t>
  </si>
  <si>
    <t>TAK, wyszczególnić dostępne sztywności</t>
  </si>
  <si>
    <t>dostępność powłoki hydrofilnej i hydrofobowej na całej długości</t>
  </si>
  <si>
    <t>sztywość końcówki 0,5 i 0,7g</t>
  </si>
  <si>
    <t>dystalna część prowadnika upleciona z 15 drutów zapewniająca  wysoką odporność i dobrą manewrowalność</t>
  </si>
  <si>
    <t>dobra manewrowalność, łatwość wprowadzania prowadnika do krętych i ciasnych naczyń wieńcowych</t>
  </si>
  <si>
    <t>TAK,opisać</t>
  </si>
  <si>
    <t>dostępne prowadniki o minimum 4 średnicach końcówki (niezależnie od długości i kształtu końcówki)</t>
  </si>
  <si>
    <t>min 32 rodzaje (niezależnie od długości i kształtu końcówki)</t>
  </si>
  <si>
    <t>dostępne prowadniki angioplastyczne do udrożnień o różnych rodzajach sztywności części „roboczej” (11 rodzajów niezależnie od długości i kształtu końcówki)</t>
  </si>
  <si>
    <t>Prowadniki angioplastyczne do udrożnień</t>
  </si>
  <si>
    <t>tip taperowany 0,009"</t>
  </si>
  <si>
    <t>TAK, podać w [cm]</t>
  </si>
  <si>
    <t>średnica prowadnika 0,014'', dostępne końcówki prowadnika o profilu: „j” i „prostym”</t>
  </si>
  <si>
    <t>obecność w ofercie prowadników z markerami na końcówce prowadnika</t>
  </si>
  <si>
    <t>sztywność końcówki 0.5g, 0.6g, 0.8g, 1.0g</t>
  </si>
  <si>
    <t>płaszcz polimerowy na części dystalnej prowadnika i pokrycie hydrofilne na oplocie</t>
  </si>
  <si>
    <t>prowadniki dedykowane do udrożnien całkowicie zamkniętych naczyń</t>
  </si>
  <si>
    <t>Mikrocewniki do udrożnień o niskim profilu przejścia</t>
  </si>
  <si>
    <t>oplot wykonany z 18 drutów stalowych</t>
  </si>
  <si>
    <t>taperowany szaft o średnicy proksymalnej 2,6F i dystalnej 1,9F</t>
  </si>
  <si>
    <t>średnica wewnętrzna końcówki 0,016"</t>
  </si>
  <si>
    <t>średnica wewnętrzna szaftu dystalnie 0.017", proksymalnie 0,022"</t>
  </si>
  <si>
    <t>długości dostępne 135 cm i 150 cm</t>
  </si>
  <si>
    <t>polimerowe pokrycie hydrofilne na min. dystalnych 70 cm szaftu</t>
  </si>
  <si>
    <t xml:space="preserve">Mikrocewniki do udrożnień </t>
  </si>
  <si>
    <t>Mikrocewniki do udrożnień</t>
  </si>
  <si>
    <t xml:space="preserve">taperowany szaft o średnicy proksymalnej 2,8F i dystalnej 2,6F </t>
  </si>
  <si>
    <t>zbrojone splotem wolframowym</t>
  </si>
  <si>
    <t>dostępne długości 135 cm i 150 cm</t>
  </si>
  <si>
    <t>cewniki z polimerowym pokryciem hydrofilnym na dystalnych 60 cm szaftu</t>
  </si>
  <si>
    <t>średnica wewnętrzna szaftu 0.018"</t>
  </si>
  <si>
    <t xml:space="preserve"> średnica proksymalna 2,9F i srednica dystalna 2,1F mikrocewnika</t>
  </si>
  <si>
    <t>cewniki z gwintowanym szaftem, pozwalającym na wkręcanie ich w trudne zmiany</t>
  </si>
  <si>
    <t>Zestaw do PTCA</t>
  </si>
  <si>
    <t>możliwość obsługi jedna ręką</t>
  </si>
  <si>
    <t>mechanizm zapadkowy zastawki hemostatycznej przy konektorze bez elementów przykręcanych</t>
  </si>
  <si>
    <t>ergonomiczny kształt</t>
  </si>
  <si>
    <t>blokowanie jednym kliknięciem</t>
  </si>
  <si>
    <t>wyposazony w drenik boczny 15 cm</t>
  </si>
  <si>
    <t>końcówka typu luer lock do połączenia cewnika</t>
  </si>
  <si>
    <t>wysoka szczelność i jakość wykonania</t>
  </si>
  <si>
    <t>posiada trzy funkcje pracy zastawki: dla prowadnika, dla cewnika/stentu/ blokada cewnika/stentu</t>
  </si>
  <si>
    <t>średnica wewnętrzna zastawki 9,5F</t>
  </si>
  <si>
    <t xml:space="preserve">Cewnik prowadzący do PTCA 5 - 9 F </t>
  </si>
  <si>
    <t>cewnik o dużej średnicy wewnętrznej przy zachowaniu zbrojenia metalowego</t>
  </si>
  <si>
    <t>różnorodność kształtów umozliwiająca zbiegi z dostępu z tętnicy udowej i promieniowej</t>
  </si>
  <si>
    <t>średnica wewnętrzna cewnika, min. 0.071”  dla 6 F</t>
  </si>
  <si>
    <t>TAK, podać w ['']</t>
  </si>
  <si>
    <t>minimalnie wymagane średnice: 5F, 6F, 7F, 8F, 9F</t>
  </si>
  <si>
    <t>TAK, wyszczególnić w [F]</t>
  </si>
  <si>
    <t>minimalnie wymagane typy krzywizn: Judkins, Extra Back-up, Amplatz, Bypass oraz wersje z otworami bocznymi "SH"</t>
  </si>
  <si>
    <t>TAK, podać w [atm]</t>
  </si>
  <si>
    <t>Cewnik balonowy do zmian prostych</t>
  </si>
  <si>
    <t>profil balonu, max. 0,023’’ dla 3,0 mm</t>
  </si>
  <si>
    <t>podać w ["]</t>
  </si>
  <si>
    <t>ciśnienie nominalne, max. 7 atm</t>
  </si>
  <si>
    <t>minimalny wymagany przedział długości (w całym wymaganym przedziale średnic): od 6 mm do 30 mm</t>
  </si>
  <si>
    <t>minimalnie wymagane nominalne średnice: 1,25 mm do 4,00 mm</t>
  </si>
  <si>
    <t>RBP 14 atm.</t>
  </si>
  <si>
    <t>Stenty chromowo - kobaltowe z ultracienkimi przęsłami uwalniającymi sirolimus - KOMIS (do "banku" 35 szt.)</t>
  </si>
  <si>
    <t>konstrukcja hybrydowa - stenty chromowo - kobaltowe pokrytw pasywną powłoką z węglika krzemu</t>
  </si>
  <si>
    <t>biodegradowalny polimer</t>
  </si>
  <si>
    <t>dostępne długości 9,13,15,18,22,26,30,35,40 mm</t>
  </si>
  <si>
    <t>TAK, podać w mm</t>
  </si>
  <si>
    <t>dostępne średnice: 2,25; 2,5; 2,75; 3,0; 3,5; 4,0 mm</t>
  </si>
  <si>
    <t>różne grubości przęseł stentu: 60µm dla średnic 2,25-3,0 mm; 80µdla średnic 3,5-4,0mm</t>
  </si>
  <si>
    <t>ciśnienie nominalne 10 atm</t>
  </si>
  <si>
    <t>czas biodegradacji polimeru ok.24 m-ce</t>
  </si>
  <si>
    <t>konsrukcja "doublehelix"</t>
  </si>
  <si>
    <t>możliwość doprężenia: do 3,5 mm (Ø2,0-3,0mm), do 4,5 mm (Ø3,5-4,0mm)</t>
  </si>
  <si>
    <t>wyniki kliniczne w pięcioletniej obserwacji</t>
  </si>
  <si>
    <t>w badaniu RCT udowodnione superiority w pierwszorzędowym punkcie końcowym TLF w grupie pacjentów stemi</t>
  </si>
  <si>
    <t>ciśnienie nominalne (NP) 14 atm</t>
  </si>
  <si>
    <t>pokrycie balonu typu "patchwork"</t>
  </si>
  <si>
    <t xml:space="preserve">Stentgrafty wieńcowe - KOMIS (do "banku" 3 szt.) </t>
  </si>
  <si>
    <t>stenty chromowo - kobaltowe pokryte pasywną powłoką z węglika krzemu</t>
  </si>
  <si>
    <t>pokrycie (graft) nakładane metodą elektrospun (nieplecione)</t>
  </si>
  <si>
    <t>różne grubości przęseł stentgraftu: 60 µm dla srednic 2,25-3,0mm; 80 µm dla średnic 3,5-4,0mm; 120 µm dla średnic 4,5-5,0mm</t>
  </si>
  <si>
    <t>ciśnienie nominalne 7 atm (Ø 4,0-5,0mm), 8 atm (Ø 2,5-3,5mm)</t>
  </si>
  <si>
    <t>cisnienie RBP 14 atm (Ø 4,5-5,0mm), 16 atm (Ø 2,5-4,0mm)</t>
  </si>
  <si>
    <t>możliwość doprężęnia: do 3,5 mm (Ø 2,0-3,0mm), do 4,65 mm(Ø 3,5-4,0mm), do 5,63 mm (Ø 4,5-5,0mm)</t>
  </si>
  <si>
    <t>Stent do leczenia interwencyjnego naczyń wieńcowych u chorych z wysokim ryzykiem powikłań krwotocznych - KOMIS  (do "banku" 25 szt.)</t>
  </si>
  <si>
    <t>stent kobaltowo-chromowy uwalniający substancje antyproliferacyjną Sirolimus</t>
  </si>
  <si>
    <t>krótki okres DAPT (1 m-c potwierdzony w ulotce)</t>
  </si>
  <si>
    <t>powierzchnia komórki stentu 4,57 mm2 dla średnicy 3,00 mm</t>
  </si>
  <si>
    <t>budowa otwartokomórkowa, komórki połączone 2 konektorami</t>
  </si>
  <si>
    <t>minimalny wymagany przedział średnic stentów: od 2,25 mm do 4,0 mm</t>
  </si>
  <si>
    <t>TAK, wyszczególnić w mm</t>
  </si>
  <si>
    <t>wymagany krótki czas podwójnej terapii przeciwpłytkowej (1 m-c) potwierdzony w ulotce</t>
  </si>
  <si>
    <t>możliwość doprężenia stentu do 5,8 mm (dla średnic 3.5 - 4.0 mm)</t>
  </si>
  <si>
    <t>minimalny wymagany przedział długości stentów: od 9,0 mm do 38,0 mm</t>
  </si>
  <si>
    <t>pokrycie lekiem tylko na elementach stentu, które nie ulegają uszkodzeniu podczas rozprężania</t>
  </si>
  <si>
    <t>Stenty kobaltowo-chromowe uwalniające lek bez polimeru - KOMIS (do "banku" 30 szt.)</t>
  </si>
  <si>
    <t>TAK, podać</t>
  </si>
  <si>
    <t>Stent bez polimeru uwalniający lek z rezerwuarów bezpośrednio do ściany naczynia</t>
  </si>
  <si>
    <t>grubość przęsła max 80 µm</t>
  </si>
  <si>
    <t>minimalny wymagany przedział średnic stentów: od 2,0 mm do 4,5 mm</t>
  </si>
  <si>
    <t>pokrycie stentu węglem pirolitycznym zapobiegające uwalnianie jonów metalu do naczynia i przyśpieszające endotelizację</t>
  </si>
  <si>
    <t>minimalny wymagany przedział długości stentów: od 9 mm do 46,0 mm</t>
  </si>
  <si>
    <t>Zestaw do zabiegów kompleksowych do zmian wybitnie zwapniałych i niepodatnych z dzierżawą konsoli:</t>
  </si>
  <si>
    <t>Prowadnik rotablacyjny</t>
  </si>
  <si>
    <t>Cewnik do aterektomii rotacyjnej z łącznikiem</t>
  </si>
  <si>
    <t>Wymienny cewnik do aterektomii rotacyjnej</t>
  </si>
  <si>
    <t>długość 330 cm</t>
  </si>
  <si>
    <t>średnica 0,009"</t>
  </si>
  <si>
    <t>dostępne dwie sztywności prowadnika</t>
  </si>
  <si>
    <t>końcówka widoczna w skopii o średnicy 0,014" i długości minimum 2 cm</t>
  </si>
  <si>
    <t>pełne sterowanie pracą urządzenia za pomocą przełączników na łączniku</t>
  </si>
  <si>
    <t>zakres dostępnych średnic wierteł 1,25-2,5 mm</t>
  </si>
  <si>
    <t>zakres dostepnych średnic wierteł 1,25-2,5 mm</t>
  </si>
  <si>
    <t>długość cewnika 135 cm</t>
  </si>
  <si>
    <t>średnice 2.25 -4.00mm (2.25, 2.50, 2.75, 3.00, 3.50, 4.00)</t>
  </si>
  <si>
    <t>długości 8-38mm (8, 12, 16, 20, 24, 28, 32, 38mm) z pominięciem rozmiaru 2.25 x 38mm</t>
  </si>
  <si>
    <t xml:space="preserve">stop platynowo-chromowy </t>
  </si>
  <si>
    <t>pochodna rapamycyny (everolimus) uwalniana z trwałego polimeru akrylowo-fluorowego</t>
  </si>
  <si>
    <t>ciśnienie RBP 18atm dla średnic 2.25 -2.75 i 16atm dla 3.0 – 4.0mm</t>
  </si>
  <si>
    <t xml:space="preserve">profil końcówki natarcia lesion entry profile - 0.018” dla wszystkich rozmiarów </t>
  </si>
  <si>
    <t xml:space="preserve"> recoil max. 3%</t>
  </si>
  <si>
    <t>dotakowe łączniki na końcu proksymalnym zabezpieczające przed skróceniem</t>
  </si>
  <si>
    <t xml:space="preserve">duża siła radialna min. 0.26 N/mm </t>
  </si>
  <si>
    <t xml:space="preserve">ciśnienie nominalne 11 atm </t>
  </si>
  <si>
    <t>Cewnik do aspiracji skrzeplin z tętnic wieńcowych</t>
  </si>
  <si>
    <t>cewniki do aspiracji skrzeplin z tetnic wiencowych w rozmiarach 6F i 7F, cewniki kompatybilne z standardowymi cewnikami prowadzacymi 6F i 7F i prowadnikami angioplastycznymi 0,014"</t>
  </si>
  <si>
    <t xml:space="preserve">Inflator (strzykawka) z odczytem ciśnienia do 30 atm. </t>
  </si>
  <si>
    <t>możliwość generowania próżni i cisnienia min do 25 atm</t>
  </si>
  <si>
    <t>objetość min. 20 cm3</t>
  </si>
  <si>
    <t>czytelny wskaźnik cisnień (także w przyciemnionym pomieszczeniu)</t>
  </si>
  <si>
    <t>podwójny system mierzenia ciśnienia w atm oraz psi</t>
  </si>
  <si>
    <t>strzykawka ciśnieniowa z manometrem w zestawie z drenem wysokociśnieniowym zakończonym kranikiem trójdrożnym</t>
  </si>
  <si>
    <t>Rotator</t>
  </si>
  <si>
    <t>rotator przeznaczony dla prowadników 0,014'' i 0,018''</t>
  </si>
  <si>
    <t>system mocowania torquera na prowadniku</t>
  </si>
  <si>
    <t>Y – konektor z zastawką, pojedynczy</t>
  </si>
  <si>
    <t xml:space="preserve">adapter rotacyjny </t>
  </si>
  <si>
    <t>światło o średnicy 9,5 F</t>
  </si>
  <si>
    <t>zastawka w konektorze wysokociśnieniowa, zapewniająca dobrą szczelność układu</t>
  </si>
  <si>
    <t>Y – konektor z zastawką, podwójny</t>
  </si>
  <si>
    <t>średnica wewnętrzna zastawki, min. 9F</t>
  </si>
  <si>
    <t>z adapterem rotacyjnym i łącznikiem luer lock</t>
  </si>
  <si>
    <t>przezroczysty korpus umożliwiający kontrolę wizualną</t>
  </si>
  <si>
    <t>kraniki ustawione w wersji ON lub OFF</t>
  </si>
  <si>
    <t>długość min 120 cm</t>
  </si>
  <si>
    <t>średnica min 3 F</t>
  </si>
  <si>
    <t>Pętla do usuwania ciał obcych</t>
  </si>
  <si>
    <t>pętla do wycofania lub usuwania ciał obcych z układu naczyniowego z prowadnikiem, który zgina się i tworzy pętlę przy przechodzeniu przez cewnik</t>
  </si>
  <si>
    <t>pętla ze stali nierdzewnej</t>
  </si>
  <si>
    <t>średnica cewnika 6.3 F</t>
  </si>
  <si>
    <t>Kopułki do pomiaru ciśnienia metodą krwawą</t>
  </si>
  <si>
    <t>częstotliwość własna przetwornika równa lub powyzej 200 Hz</t>
  </si>
  <si>
    <t>wodoszczelne i bezpinowe połączenie kabla sygnałowego i przewodu elektrycznego przetwornika</t>
  </si>
  <si>
    <t>wbudowany port do testowania poprawności działania systemu: pełniący równoczesnie rolę portu wentylacyjnego oznaczony napisem test na korpusie przetwornika oraz umożliwiający szczelne i trwałe podłączenie drenu, który po podłączeniu do symulatora umożliwia wygenerowanie konkretnego ciśnienia i wskazanie go na monitorze funkcji życiowych w przypadku wątpliwości co do mierzonych wartości</t>
  </si>
  <si>
    <t>dwa mechanizmy homeostatyczne: mechaniczny i biochemiczny</t>
  </si>
  <si>
    <t>wszystkie komponenty wchłanialne do 90 dni</t>
  </si>
  <si>
    <t>max. dopuszczalne cisnienie 9 MPA</t>
  </si>
  <si>
    <t>wymagana długość  200 cm</t>
  </si>
  <si>
    <t xml:space="preserve">Łączniki wysokociśnieniowe </t>
  </si>
  <si>
    <t>profil wejścia 0,016"</t>
  </si>
  <si>
    <t xml:space="preserve">Światłowodowy prowadnik do FFR do zmian krętych z użyczeniem konsoli sterującej </t>
  </si>
  <si>
    <t>sondy FFR kompatybilne z urządzeniem OPSENS MEDICAL</t>
  </si>
  <si>
    <t>światłowodowy prowadnik do FFR do zmian kretych</t>
  </si>
  <si>
    <t>cieniująca końcówka prowadnika o długości 3,0 cm</t>
  </si>
  <si>
    <t>Sygnał ciśnienia dystalnego przesyłany światłowodem</t>
  </si>
  <si>
    <t>Kleszczyki anatomiczne proste typu Pean jednorazowego użytku</t>
  </si>
  <si>
    <t>Rozmiar 14 – 16 cm</t>
  </si>
  <si>
    <t>stal chirurgiczna jednorazowa</t>
  </si>
  <si>
    <t>oznaczenie kolor/kod, że jest jednorazowa</t>
  </si>
  <si>
    <t>pakowany pojedynczo w  foli/papier jałowo</t>
  </si>
  <si>
    <t xml:space="preserve">Cewniki balonowe do  zmian w naczyniach krętych, do doprężeń </t>
  </si>
  <si>
    <t>średnic szaftu: 1,9Fr (0.63mm) proksymalnie</t>
  </si>
  <si>
    <t>tak</t>
  </si>
  <si>
    <t>krótkie i zaokraglone ramiona balonu (maksymalnie do 3.00mm długości) gwarantują precyzyjne działanie balonu tylko w obrębie zmiany chorobowej</t>
  </si>
  <si>
    <t>minimalny wymagany przedział długości od 6 mm do 30 mm</t>
  </si>
  <si>
    <t>minimalnie wymagane nominalne średnice:2,0mm do 5,00 mm</t>
  </si>
  <si>
    <t>krótki i elastyczny tip o długości 2.9mm</t>
  </si>
  <si>
    <t>balon trójwarstwowy wykonany z elastomeru, poliamidu i elastomeru</t>
  </si>
  <si>
    <t>Cewnik balonowy do zmian kompleksowych w tym krętych i zwapniałych</t>
  </si>
  <si>
    <t>balon wykonany z nylonu 12</t>
  </si>
  <si>
    <t>profil wejściowy 0.41 mm dla 1.00-1.50mm; 0.43 dla pozostałych średnic</t>
  </si>
  <si>
    <t>podać w (")</t>
  </si>
  <si>
    <t>szaft proksymalny 0.64mm, środkowy 0.84, dystalny dla 1.00-1.50 taperowany 0.79-0.89 dla 2.00-4.00 0.87mm</t>
  </si>
  <si>
    <t>dostępne długości 5,10,15,20,30,40mm</t>
  </si>
  <si>
    <t>dostępny balon o wymiarach 1,0 x 5mm</t>
  </si>
  <si>
    <t>zakres średnic:1,00 do 4,00 mm</t>
  </si>
  <si>
    <t xml:space="preserve">Cewnik balonowy tnący </t>
  </si>
  <si>
    <t>średnice balonów 2.00-4.00mm (2,0; 2,25; 2,5; 2,75; 3,0; 3,25; 3,5;3.75;  4,0)</t>
  </si>
  <si>
    <t>długości 6-15 mm (6, 10, 15)</t>
  </si>
  <si>
    <t>liczba aterotomów na obwodzie: 3 dla rozmiarów 2.00-3.25mm; 4 dla rozmiarów 3.5-4.0mm</t>
  </si>
  <si>
    <t xml:space="preserve">Prowadniki diagnostyczne plecione pokryte PTFE J 0,035 </t>
  </si>
  <si>
    <t>wymagane długości   80 cm, 150 cm, 180 cm, 260 cm</t>
  </si>
  <si>
    <t>prowadnik stalowy</t>
  </si>
  <si>
    <t xml:space="preserve"> końcówki: Straight; Bentson Taper; Newton Taper; 1,5 mmJ; 3 mmJ; 6 mmJ; 15 mJ; Straight Exchange; Bentson Exchange; 3 mmJ Exchange</t>
  </si>
  <si>
    <t>dostępne prowadniki dwustronne: J 3,0 / Straight i J 1,5 / Straight</t>
  </si>
  <si>
    <t>średnice 0,035"  i 0,038"</t>
  </si>
  <si>
    <t>technologia produkcji polegająca na napyleniu PTFE na elementy prowadnika przed ich finalnym montażem</t>
  </si>
  <si>
    <t>przeniesienie obrotu 1:1</t>
  </si>
  <si>
    <t>Igła tępa</t>
  </si>
  <si>
    <t>wymiar światła wewnetrznego 0,022" (0,56mm)</t>
  </si>
  <si>
    <t>rodzaj materiału: metal</t>
  </si>
  <si>
    <t>Sterylny pakiet do zabiegów angiograficznych</t>
  </si>
  <si>
    <t>Kolec do kontrastu</t>
  </si>
  <si>
    <t>Sterylny pakiet do zabiegów angioplastycznych składający się z następujących elementów:</t>
  </si>
  <si>
    <t>kolec z odpowietrznikiem, zastawką i krótkim drenikiem do pojemników z kontrastem</t>
  </si>
  <si>
    <t>końcówka z zastawką bezigłowa dwukierunkową zabezpieczona koreczkiem</t>
  </si>
  <si>
    <t>zintegrowany koreczek zabezpieczający przed skażeniem</t>
  </si>
  <si>
    <t>długość zestawu 15 cm</t>
  </si>
  <si>
    <t>możliwość zastosowania do kilku badań</t>
  </si>
  <si>
    <t>budowa okludera w kształcie dwóch dysków wyplecionych z nitynolu</t>
  </si>
  <si>
    <t>Dostępne rozmiary: 18mm, 25mm, 30mm, 35mm</t>
  </si>
  <si>
    <t>Okludery kompatybilne z koszulkami: 7Fr dla rozmiaru 18mm; 9Fr dla rozmiaru 25mm i 30mm; 11Fr  dla rozmiaru 35mm</t>
  </si>
  <si>
    <t>System odczepiania w formie kleszczy</t>
  </si>
  <si>
    <t>System doprowadzający zakończony kulą, do której montowany jest okluder</t>
  </si>
  <si>
    <t>Budowa okludera w kształcie dwóch dysków wyplecionych z nitynolu</t>
  </si>
  <si>
    <t xml:space="preserve">Dostępne rozmiary: 4mm; 5 mm; 6mm; 7,5mm; 9mm; 10,5mm; 12mm; 13,5mm; 15mm; 16,5mm; 18mm; 21mm; 24mm; 27mm; 30mm; 33mm; 36mm; 39mm; 40mm </t>
  </si>
  <si>
    <t xml:space="preserve">końcówka systemu doprowadzającego dopasowująca się do pożądanego kąta </t>
  </si>
  <si>
    <t>Okludery kompatybilne z koszulkami: 7Fr dla rozmiaru 4mm - 10,5mm; 9Fr dla rozmiaru 12mm - 18mm; 11Fr  dla rozmiaru 21mm i 24 mm; 12 Fr dla rozmiaru 27mm – 40mm</t>
  </si>
  <si>
    <t>Sondy do badania echokardiografii wewnątrznaczyniowej HD</t>
  </si>
  <si>
    <t>Dzierżawa konsoli mobilnej, kompatybilnej z sondami z poz. 1 (wartość dzierżawy)</t>
  </si>
  <si>
    <t>1. Sondy do badania echokardiografii wewnątrznaczyniowej HD</t>
  </si>
  <si>
    <t>częstotliwość 60 MHz</t>
  </si>
  <si>
    <t>głowica mechaniczna</t>
  </si>
  <si>
    <t>czas trwania impulsu (μsec) – 0,034</t>
  </si>
  <si>
    <t>rozdzielczość osiowa (μm) – 40 μm</t>
  </si>
  <si>
    <t>rozdzielczość poprzeczna – 90 μm</t>
  </si>
  <si>
    <t>penetracja tkanek miękkich (mm) &gt; 2,5 mm</t>
  </si>
  <si>
    <t>prędkość (pullback) – (mm/s) – 0,5 – 10 mm/s</t>
  </si>
  <si>
    <t>maksymalna długość (pullback) – (mm) – 120 mm</t>
  </si>
  <si>
    <t>separacja ramki (μm) – 17 do 170 μm</t>
  </si>
  <si>
    <t>konsola kompatybilna z sondami</t>
  </si>
  <si>
    <t>Dzierżawa konsoli mobilnej, kompatybilnej z sondami z poz. 1. / 24 m-ce</t>
  </si>
  <si>
    <t>Cewnik balonowy do kontrapulsacji wewnątrzaortalnej typu Linear 7,5 Fr'; 40cc</t>
  </si>
  <si>
    <t>Cewnik balonowy do kontrapulsacji wewnątrzaortalnej typu Linear 7,5 Fr'; 34cc</t>
  </si>
  <si>
    <t>Cewniki balonowe dostępne w wersji semi i non-compliant</t>
  </si>
  <si>
    <t xml:space="preserve">Przekroje  balonów  od  2,0 do 5,0 mm  </t>
  </si>
  <si>
    <t>Długość użytkowa 140 cm</t>
  </si>
  <si>
    <t>Prox shaft 1,9F, distal 2,7F</t>
  </si>
  <si>
    <t>ciśnienie RBP 16 atm.</t>
  </si>
  <si>
    <t>możliwość zwiększenia średnicy balonu ponad nominalną w ramach RBP o ponad 6% dla wszystkich rozmiarów</t>
  </si>
  <si>
    <t>Cewnik balonowy do litotrypsji tętnic wieńcowych</t>
  </si>
  <si>
    <t>Dzierżawa generatora fal sonicznych wraz z kablem, kompatybilnego z cewnikiem z poz. 1 (wartość dzierżawy)</t>
  </si>
  <si>
    <t>1. Cewnik balonowy do litotrypsji tętnic wieńcowych</t>
  </si>
  <si>
    <t>średnica balonu 2,5 mm - 4.0 mm</t>
  </si>
  <si>
    <t>długość balonu 12 mm</t>
  </si>
  <si>
    <t>cewnik kompatybilny z prowadnikiem 0,014"</t>
  </si>
  <si>
    <t>cewnik kompatybilny z introducerem 6F</t>
  </si>
  <si>
    <t>długość robocza 138 cm</t>
  </si>
  <si>
    <t>generator kompatybilny z cewnikami</t>
  </si>
  <si>
    <t>Dzierżawa generatora fal sonicznych wraz z kablem, kompatybilnego z cewnikami z poz. 1. / 24 m-ce</t>
  </si>
  <si>
    <t>Cewniki przedłużające do cewników prowadzących</t>
  </si>
  <si>
    <t>Sterylny pakiet hemodynamiczny</t>
  </si>
  <si>
    <t>Sterylny pakiet do zabiegów hemodynamicznych składający się z następujących elementów:</t>
  </si>
  <si>
    <t>1.</t>
  </si>
  <si>
    <t>1. Sterylny pakiet do zabiegów angiograficznych</t>
  </si>
  <si>
    <t>2. Kolec do kontrastu</t>
  </si>
  <si>
    <t>Długości balonów: od 5 do 30 mm (5; 8; 10; 12; 15; 20; 30 mm)</t>
  </si>
  <si>
    <t>Kleszczyki do usuwania ciał obcych z naczyń wieńcowych</t>
  </si>
  <si>
    <t>długość prowadnika 180 cm</t>
  </si>
  <si>
    <t xml:space="preserve">profil końcówki natarcia lesion entry profile max do 0.020" dla wszystkich rozmiarów </t>
  </si>
  <si>
    <t>podwójny system zabezpieczenia przed przypadkowym zwolnieniem strzykawki,</t>
  </si>
  <si>
    <t>3- kranikowe</t>
  </si>
  <si>
    <t>Cewnik prowadzący</t>
  </si>
  <si>
    <t>Cewnik diagnostyczny</t>
  </si>
  <si>
    <t>pokryty hydrofilnie na 68 cm, końcówka dystalna niepokrywana na dł. 7 cm, segment proksymalny niepokrywany na 25 cm</t>
  </si>
  <si>
    <t>redukuje możliwość wystąpienia skurczu naczyń</t>
  </si>
  <si>
    <t>zmniejsza tarcie podczas wprowadzania cewnika przez naczynie</t>
  </si>
  <si>
    <t>końcówka miękka, atraumatyczna</t>
  </si>
  <si>
    <t>długość robocza 100 cm</t>
  </si>
  <si>
    <t>cienkie i  płaskie zbrojenie, zapewnia odporność na złamania w kretych naczyniach radialnych</t>
  </si>
  <si>
    <t>średnice wewnętrzne: 5F - 0,058"; 6F - 0,71"; 7F - 0,82"; 8F - 0,91"</t>
  </si>
  <si>
    <t>dostępne średnice: 5F - 8F</t>
  </si>
  <si>
    <t>szeroka gama krzywizn</t>
  </si>
  <si>
    <t>krzywizna Pigtail z 8 otworami bocznymi</t>
  </si>
  <si>
    <t>dostępne średnice: 4F - 7F</t>
  </si>
  <si>
    <t>wykonane z nylonu Pebax zapewniające odporność na złamania</t>
  </si>
  <si>
    <t>doskonała widoczność w skopii, posiadaja końcówkę cieniującą</t>
  </si>
  <si>
    <t>cewniki zbrojone</t>
  </si>
  <si>
    <t>wytrzymałość ciśnieniowa 1200 PSI</t>
  </si>
  <si>
    <t>duże światło wewnetrzne: 4F - 0,042"; 5F - 0,047"; 6f - 0,057"; 7F - 0,070"</t>
  </si>
  <si>
    <t>długość cewnika 80 - 125 cm</t>
  </si>
  <si>
    <t>minimum 50 krzywizn dla 6F</t>
  </si>
  <si>
    <t>końcówka bez zbrojenia, wykonana z miękkiego, atraumatycznego tworzywa - nylonu</t>
  </si>
  <si>
    <t>Zestaw do leczenia zmian w naczyniu o niewielkim uwapnieniu</t>
  </si>
  <si>
    <t>rusztowanie wykonane ze stopu magnezu</t>
  </si>
  <si>
    <t>pokryte biodegradowalnym polimerem na bazie PLLA (Poly-L-Lactic-Acid)</t>
  </si>
  <si>
    <t>dostępne długości: 13, 18, 22, 26, 30 mm</t>
  </si>
  <si>
    <t>dostepne średnice: 2,5; 3,0; 3,5; 4,0 mm</t>
  </si>
  <si>
    <t>maksymalna możliwość doprężeń do 0,6 mm od średnicy nominalnej</t>
  </si>
  <si>
    <t>ciśnienie nominalne 10 atm.</t>
  </si>
  <si>
    <t>długość użytkowa 140 cm</t>
  </si>
  <si>
    <t>wyniki kliniczne w 12 miesięcznej obserwacji na poziomie: 2,6%TLF - punkt złożony ze smiertelności sercowo - naczyniowej, zawału i klinicznie wskazanej powtórnej rewaskularyzacji; 0,0% potwierdzonej lub prawdopodobnej zakrzepicy w rusztowaniu</t>
  </si>
  <si>
    <t>owalny market tantalowy na każdym z końców rusztowania</t>
  </si>
  <si>
    <t>Zestaw do zabiegu i perforacji:</t>
  </si>
  <si>
    <t>1.1. Cewniki balonowe non - compliant</t>
  </si>
  <si>
    <t>cewnik balonowy niepodatny, wysokocisnieniowy</t>
  </si>
  <si>
    <t>dostępne długości: 8, 12, 15, 20, 30</t>
  </si>
  <si>
    <t>dostępne średnice: 2,0; 2,25; 2,5; 2,75; 3,0; 3,25; 3,5; 3,75; 4,0; 4,5; 5,0</t>
  </si>
  <si>
    <t>zwiększenie średnicy od 3,0mm do 3,09mm w roboczym zakresie ciśnień - NP. do RBP (&lt;3%/atm przy RBP w stosunku do średnicy przy ciśnieniu nominalnym NP)</t>
  </si>
  <si>
    <t>cisnienie MBP: 30 atm dla średnicy 3,0mm</t>
  </si>
  <si>
    <t>Cewniki balonowe uwalniające lek - KOMIS (do "banku" 10 szt.)</t>
  </si>
  <si>
    <t>pokrycie hydrofilne - lipofilne w technologii Safepax w celu zminimalizowania straty leku w trakcie wprowadzania balonu do naczynia i skutecznej implantacji leku do naczynia</t>
  </si>
  <si>
    <t>dawka Paklitakselu: 3 mikrogramy leku na mm2 balonu</t>
  </si>
  <si>
    <t>nośnik leku w postaci soli amonowej</t>
  </si>
  <si>
    <t>wskazania do stosowania: restenoza, zmiany de novo, zmiany w małych naczyniach oraz ostra niedrożność naczyń</t>
  </si>
  <si>
    <t>długość użytkowa cewnika 140 cm</t>
  </si>
  <si>
    <t>dostępne średnice balonu: 2,0; 2,25; 2,5; 2,75; 3,0; 3,5; 4,0mm</t>
  </si>
  <si>
    <t>dostępne długości balonu: 15, 20, 25, 30mm</t>
  </si>
  <si>
    <t>cały cewnik wykonany z poliamidu i nylonu 12</t>
  </si>
  <si>
    <t>RBP 16 bar (14 bar dla 4,0 x 20 i większych)</t>
  </si>
  <si>
    <t xml:space="preserve">udowodniona klinicznie skuteczność w małych naczyniach </t>
  </si>
  <si>
    <t>cewnik balonowy predylatacyjny w systemie szybkiej wymiany RX</t>
  </si>
  <si>
    <t>średnice balonów 1,0 - 4,0mm (1,0; 1,25; 1,5; 1,75; 2,0; 2,25; 2,5; 2,75; 3,0; 3,25; 3,5; 3,75; 4,0mm)</t>
  </si>
  <si>
    <t>długość balonów 5 - 30mm (5; 8; 10; 12; 15; 20; 25; 30mm)</t>
  </si>
  <si>
    <t xml:space="preserve">średnica zewnętrzna szaftu proksymalnie 1,9F; </t>
  </si>
  <si>
    <t>dostępna długość użytkowa 140 cm</t>
  </si>
  <si>
    <t>cisnienie NP 6 atm, RBP 14 atm, ABP 20 atm</t>
  </si>
  <si>
    <t>średnica zewnętrzna szaftu dystalnie 2,36F (Ø1,0-1,75mm) / 2,55F (Ø2,0-3,0mm) / 2,7F (Ø3,25-4,0mm)</t>
  </si>
  <si>
    <t>hydrofilna powłoka w częsci dystalnej cewnika</t>
  </si>
  <si>
    <t>hydrofobowa powłoka dla kanału prowadnika</t>
  </si>
  <si>
    <t>2 markery platynowo-irydowe na obu krańcach balonu, 1 marker dla średnicy 1,0-1,75mm</t>
  </si>
  <si>
    <t>długość końcówki 1,5mm dla balonu o śr. 1,0-1,75mm; 2,0 mm dla balonu o śr. 2,0-3,0mm; 2,5mm dla balonu o śr. 3,25-4,0mm</t>
  </si>
  <si>
    <t>cewnik balonowy dylatacyjny w systemie szybkiej wymiany RX</t>
  </si>
  <si>
    <t>dostępna długośćużytkowa 140 cm</t>
  </si>
  <si>
    <t>średnica zewnętrzna szaftu proksymalnie 2,0F</t>
  </si>
  <si>
    <t>hydrofilna powłoka w części dystalnej cewnika</t>
  </si>
  <si>
    <t>dwa markery platynowo - irydowe na obu końcach balonu</t>
  </si>
  <si>
    <t>średnice balonów 2,0 - 5,0mm</t>
  </si>
  <si>
    <t xml:space="preserve">długość balonów 6 - 30 mm </t>
  </si>
  <si>
    <t>długość końcówki 2,0mm dla balonu o śr. 2,0-3,0mm; 2,5mm dla śr. 3,25-5,0mm</t>
  </si>
  <si>
    <t>Stent do leczenia interwencyjnego naczyń wieńcowych - KOMIS  (do "banku" 25 szt.)</t>
  </si>
  <si>
    <t>uwalniany lek: sirolimus</t>
  </si>
  <si>
    <t>budowa otwartokomórkowa</t>
  </si>
  <si>
    <t>powlekany biokompatybilnym polimerem w technologii TransferWise</t>
  </si>
  <si>
    <t>produkt wykonany w technice hypotube - laserowo wyciety z tuby zbudowanej ze stopu kobaltowo - chromowego</t>
  </si>
  <si>
    <t>dł. całkowita 150 cm, dł.użytkowa 142 cm</t>
  </si>
  <si>
    <t>obecność markerów widocznych w skopii</t>
  </si>
  <si>
    <t>profil pzrejścia dla śr. 3,0mm - 0,046"</t>
  </si>
  <si>
    <t>średnica zewnętrzna proksymalna 2F</t>
  </si>
  <si>
    <t>średnica zewnętrzna środka cewnika 2,6F</t>
  </si>
  <si>
    <t>średnica zewnętrzna dystalna 2,2F</t>
  </si>
  <si>
    <t>profil wejścia 0,017"</t>
  </si>
  <si>
    <t>zakres średnic 2,00 - 4,5mm</t>
  </si>
  <si>
    <t>zakres długości 9 - 49mm</t>
  </si>
  <si>
    <t>ciśnienie nominalne 9 - 12 atm., RBP 16 atm.</t>
  </si>
  <si>
    <t>skracalnośź po rozprężeniu max 3%</t>
  </si>
  <si>
    <t>zwężenie po rozprężeniu max 5%</t>
  </si>
  <si>
    <t xml:space="preserve">kompatybilny z cewnikiem prowadzącym 5F </t>
  </si>
  <si>
    <t xml:space="preserve">średnica 0,014", dostępna wersja z taperowaniem do 0,010"; 0,011"; i 0,012" i bez </t>
  </si>
  <si>
    <t>dostępne długości: 190 cm, 200 cm, 300 cm</t>
  </si>
  <si>
    <t>pokrycie hydrofilne na dystalnych min 40 cm</t>
  </si>
  <si>
    <t>pokrycie PTFE na szafcie</t>
  </si>
  <si>
    <t>sztywność końcówki do 12g</t>
  </si>
  <si>
    <t xml:space="preserve">Zestaw do aterektomii orbitalnej </t>
  </si>
  <si>
    <t>System do aterektomii orbitalnej</t>
  </si>
  <si>
    <t>Prowadniki do aterektomii orbitalnej</t>
  </si>
  <si>
    <t>Lubrykant do aterektomii orbitalnej</t>
  </si>
  <si>
    <t>Pompa i napęd do systemu aterektomii orbitalnej</t>
  </si>
  <si>
    <t>cewnik z ekscentrycznie umieszczoną diamentową koroną i platformy sterującej</t>
  </si>
  <si>
    <t>średnica korony 1,25 mm</t>
  </si>
  <si>
    <t>sterowanie pracą systemu za pomocą przycisków umieszczonych na platformie sterującej</t>
  </si>
  <si>
    <t>prowadnik nitinolowy</t>
  </si>
  <si>
    <t>średnica proksymalna 0,012"</t>
  </si>
  <si>
    <t>średnica dystalna 0,014"</t>
  </si>
  <si>
    <t>oplot platynowowolframowy</t>
  </si>
  <si>
    <t>długość prowadnika min. 325 cm</t>
  </si>
  <si>
    <t>tip load 1,0g</t>
  </si>
  <si>
    <t>flex tip</t>
  </si>
  <si>
    <t>współpracujący z systemem do aterektomii orbitalnej</t>
  </si>
  <si>
    <t>powierzchnia ekstrakcji dystalnej dla cewnika 6F = 0,89mm2</t>
  </si>
  <si>
    <t>zastawka zapewniajaca hemostazę i niskie opory</t>
  </si>
  <si>
    <t>munimalnie wymagane dostępne długości: 7 i 10 cm</t>
  </si>
  <si>
    <t>dostępna koszulka z powłoką hydrofilną w rozmiarze 5-6F, o długości 10-25cm</t>
  </si>
  <si>
    <t>w zestawie igła do nakłucia 22G x 35mm, 21G x 35mm, 20G x 35mm oraz miniprowadnik 0,021"; 0,025" i 0,018"</t>
  </si>
  <si>
    <t>1.2. Bioresorbowalny zamykacz wkłuć naczyniowych</t>
  </si>
  <si>
    <t>zamykanie naczynia od wewnątrz (kotwica) o zewnątrz (kolagen)</t>
  </si>
  <si>
    <t>zamykacze w dwóch rozmiarach: 6F dla wkłuć 5-6F oraz 8F dla wkłucia 7-8F</t>
  </si>
  <si>
    <t>urządzenie umożliwiające zamykanie otworów po introducerach 5F do 8F</t>
  </si>
  <si>
    <t>w zestawie urządzenie zamykające, koszulka, lokalizator arteriotomii, prowadnik</t>
  </si>
  <si>
    <t>Rampa 3-drożna z drenem</t>
  </si>
  <si>
    <t>NP – 6 Atm, RBP – 14 Atm, MBP 22 Atm dla balonu 3,0 mm</t>
  </si>
  <si>
    <t>Profil dla balonu 1,0mm - 0,0186", 1,25 mm - 0,0187", 3,0 mm - 0,0207"</t>
  </si>
  <si>
    <t>Przekroje  balonów  od  1,0 do 4,0 mm</t>
  </si>
  <si>
    <t>Tip 0,016", długość końcówki 2 mm dla balonu 3,0 mm</t>
  </si>
  <si>
    <t>Dostępne długości użytkowe 140 i 150 cm</t>
  </si>
  <si>
    <t>Prox shaft 1,9F, distal 2,36F/2,55F/2,7F</t>
  </si>
  <si>
    <t>NP – 12 Atm, RBP – 22 Atm (20 atm dla średnic 4,5 i 5,0 mm), MBP ≥30 Atm</t>
  </si>
  <si>
    <t>Niski profil balonu – 0.0295”</t>
  </si>
  <si>
    <t>Tip 0,016", długość końcówki 2 mm</t>
  </si>
  <si>
    <t>HIST tip - uformowanie końcówki zapobiegające efektowi "fishmouth" i zapewniające szybkie przejście przez zmiany</t>
  </si>
  <si>
    <t xml:space="preserve">Długości balonów: od 8 do 18 mm </t>
  </si>
  <si>
    <t>średnice 1.20 -4.00mm (1,2; 1,5; 2,0; 2,25; 2,5; 2,75; 3,0; 3,25; 3,5; 3,75; 4,0)</t>
  </si>
  <si>
    <t>w sztywności 1,2 oraz 1,5 mm dostępne dwie sztywności szaftu do zmian kretych i CTO</t>
  </si>
  <si>
    <t>długości 8-20 mm (8, 12, 15, 20) oraz 30 mm dla średnicy 2,0 - 4,0 mm</t>
  </si>
  <si>
    <t>dostępne dwa typy balonów: monorali o OTW we wszystkich rozmiarach</t>
  </si>
  <si>
    <t xml:space="preserve">ciśnienie nominalne 6 atm </t>
  </si>
  <si>
    <t>hydrofilne pokrycie szaftu</t>
  </si>
  <si>
    <t>ciśnienie RBP 18 atm. Dla 1,2 mm; 14 atm. Dla 1,5 - 3,25 mm</t>
  </si>
  <si>
    <t>średnice 2.00 -6.00mm (2.00, 2.25, 2.50, 2.75, 3.00, 3.25, 3.50, 3.75, 4.00, 4.50, 5.00, 5.50, 6.00)</t>
  </si>
  <si>
    <t>długości 6-30mm (6,  8, 12, 15, 20, 30) dla średnic 2.00 – 4.00mm, długości 6-20mm dla średnic  4,50 i 5,00mm (6, 8, 12, 15, 20) oraz długości 8-20mm dla średnic 5.50 i 6.00mm (8, 12, 15, 20)</t>
  </si>
  <si>
    <t>dwusegmentowa budowa shaft’u wewnętrznego</t>
  </si>
  <si>
    <t>ciśnienie nominalne  12atm</t>
  </si>
  <si>
    <t>ciśnienie RBP 20atm dla 2.00-4.00 18atm dla 4.50-6.00 (RBP dla 3.00 - 20atm)</t>
  </si>
  <si>
    <t xml:space="preserve">profil końcówki natarcia lesion entry profile - 0.017” dla wszystkich rozmiarów </t>
  </si>
  <si>
    <t>duża niepodatność (precyzja doprężenia stentu), przyrost średnicy balonu ponad nominalną w ramach RBP o mniej niż 4,4% dla wszystkich rozmiarów (dla 3.00 – 3.13mm); przyrost średnicy w zakresie od 12atm. do 18atm wynosi zaledwie 3%.</t>
  </si>
  <si>
    <t>Cewnik balonowy non - comliant, doprężeniowy</t>
  </si>
  <si>
    <t>System składający się z okludera fabrycznie zamontowanego na cewniku balonowym z obrotową zastawką hemostatyczną w rozmiarze 9F</t>
  </si>
  <si>
    <t>System wskazany do stosowania u pacjentów cierpiących na oporną na leczenie dusznicę bolesną</t>
  </si>
  <si>
    <t>Okluder wykonany z pozbawionej łączeń walcowatej siatki ze stali chirurgicznej 316L, przycinanej laserowo do określonego kształtu bez spawów i z elastycznymi prętami podłużnymi</t>
  </si>
  <si>
    <t>Nominalna średnica zewnętrzna okludera fabrycznie zamontowanego na cewniku 2,45 mm</t>
  </si>
  <si>
    <t>Cewnik wykonany z materiału PebaxTM, na prowadniku z balonikiem rozprężającym w kształcie klepsydry</t>
  </si>
  <si>
    <t>Ciśnienie nominalne 4 atm, ciśnienie rozrywające 6 atm</t>
  </si>
  <si>
    <t>System z trzema znacznikami nieprzepuszczającymi promieniowania</t>
  </si>
  <si>
    <t>Cewniki do badań oraz zabiegów</t>
  </si>
  <si>
    <t>NBP min. 6 atm., RBP 12 20 atm.</t>
  </si>
  <si>
    <t>Zestaw do angioplastyki</t>
  </si>
  <si>
    <t>Zestaw do dostępu naczyniowego: koszulka oraz zamykacz</t>
  </si>
  <si>
    <t>Cewniki balonowe</t>
  </si>
  <si>
    <t xml:space="preserve">dobra manewrowalność, łatwość wprowadzania prowadnika do krętych i ciasnych naczyń wieńcowych, dostępna opcja przedłużacza do prowadników </t>
  </si>
  <si>
    <t>Cewniki balonowe non - compliant</t>
  </si>
  <si>
    <t xml:space="preserve"> dwa znaczniki cieniujące, jeden na końcówce cewnika, drugi oddalony od końcówki o min 12mm </t>
  </si>
  <si>
    <t>stent ze stałym polimerem uwalniający analog Rapamycyny (everolimus)</t>
  </si>
  <si>
    <t>grubość ściany stentu 0,0032" dla wszystkich rozmiarów</t>
  </si>
  <si>
    <t xml:space="preserve"> długości  8, 12, 15, 18, 23, 28, 33, 38 mm dla wszystkich oferowanych średnic </t>
  </si>
  <si>
    <t>ciśnienie nominalne 9 atm dla średnic 2,0 - 2,5 i 12 atm dla pozostałych rozmiarów</t>
  </si>
  <si>
    <t>crossing profile 0,039" dla rozmiaru 3,0 x 18</t>
  </si>
  <si>
    <t xml:space="preserve">RBP: 16 atm dla wszystkich rozmiarów </t>
  </si>
  <si>
    <t>możliwość postdylatacji dla rozmiarów 2,0 - 3,25 do średnicy 3,75 mm i dla rozmiarów 3,5 - 4,0 mm do 5,5mm</t>
  </si>
  <si>
    <t xml:space="preserve">przedział średnic: 2,0 – 4,0mm (2,0; 2,25;  2,5; 2,75;  3,0;  3,25;  3,5; 4,0) </t>
  </si>
  <si>
    <t>skrócenie stentu przy ciśnieniu nominalnym 0%</t>
  </si>
  <si>
    <t>taperowany tip typu True Center, uwalniający nawigowanie stentu współosiowo w stosunku do światła naczynia</t>
  </si>
  <si>
    <t>system monorail</t>
  </si>
  <si>
    <t>różne długości balonu od 6 do 30 mm</t>
  </si>
  <si>
    <t>różne średnice balonu od 1,2 do 5,0 mm; zmieniające się co 0,25 mm w zakresie średnic 2,0 - 4,0 mm</t>
  </si>
  <si>
    <t>ciśnienie RBP - 14 atm. dla wszystkich rozmiarów; ciśnienie nominalne 8 atm. dla wszystkich rozmiarów</t>
  </si>
  <si>
    <t>powłoka hydrofilna, odporna na zadrapania i uszkodzenia podczas doprężania stentu</t>
  </si>
  <si>
    <t>profil przejścia (crossing profile) ≤ 0,027 cala dla balonu Ø 3,0 mm</t>
  </si>
  <si>
    <t>profil wejścia (entry profile) ≤ 0,018 cala dla balonu Ø 3,0 mm</t>
  </si>
  <si>
    <t>ciśnienie nominalne min. 12 atm. (dla wszystkich rozmiarów)</t>
  </si>
  <si>
    <t>ciśnienie RBP 18 atm. (dla wszystkich rozmiarów)</t>
  </si>
  <si>
    <t>różne długości balonu: 6 - 25 mm</t>
  </si>
  <si>
    <t>różne średnice balonu: 1,5 - 5,0 mm zmieniające się co 0,25 mm w zakresie średnic       2,0 - 4,0 mm</t>
  </si>
  <si>
    <t>Cewniki balonowe do zmian krętych</t>
  </si>
  <si>
    <t>Dzierżawa konsoli, kompatybilnej z systemem z poz. 1 (wartość dzierżawy)</t>
  </si>
  <si>
    <t>1. System do oceny pomiarów hemodynamicznych, m.in. FFR, RFR, CFR, IMR</t>
  </si>
  <si>
    <t>System do oceny pomiarów hemodynamicznych, m.in. FFR, RFR, CFR, IMR</t>
  </si>
  <si>
    <t>hydrofobowa końcówka proksymalna (3 styki) wstępnie osadzona w nadajniku radiowym; mozliwość demontażu i zastosowania prowadnika pomiarowego jako prowadnika angioplastycznego 0,014"</t>
  </si>
  <si>
    <t>sensor ciśnienia umieszczony za znacznikiem rtg</t>
  </si>
  <si>
    <t>prowadnik wyposażony w dwa sensory termiczne, umożliwiające takie pomiary jak CFR, IMR, jak również spoczynkowy indeks rezerwy wieńcowej oraz dp/dt</t>
  </si>
  <si>
    <t>PTFE na częsci sztywnej</t>
  </si>
  <si>
    <t>powłoka hydrofilna na częsci elastycznej: 31 cm</t>
  </si>
  <si>
    <t>końcóka dystalna, dobrze widoczna w obrazie RTG, do manualnego kształty: 3 cm</t>
  </si>
  <si>
    <t>długość prowadnika 175 cm</t>
  </si>
  <si>
    <t>prowadniki bezprzewodowe - dane pzresyłąne z prowadnika do aparatu pomiarowego w technologii radiowej</t>
  </si>
  <si>
    <t>Zestaw zabiegowy do zwiększenia mikrokrążenia mięśnia sercowego</t>
  </si>
  <si>
    <t>Stent platynowo - chromowy powlekany lekiem ewerolimus z dużą siłą radialną - KOMIS (do "banku" 15 szt.)</t>
  </si>
  <si>
    <t>Okludery do zamykania przetrwałych otworów owalnych ze sztywnym prowadnikiem i systemem wprowadzającym (do "banku" 2 szt.)</t>
  </si>
  <si>
    <t>Okludery do zamykania ASD (do "banku" 2 szt.)</t>
  </si>
  <si>
    <t>Stenty wieńcowe ze stopu kobaltowo - chromowego pokryte lekiem - KOMIS (do "banku" 20 szt.)</t>
  </si>
  <si>
    <t>1.1. Cewniki balonowe semi- compliant</t>
  </si>
  <si>
    <t>1.2. Cewniki balonowe non- compliant</t>
  </si>
  <si>
    <t>dł. światła dla systemu RX 25 cm</t>
  </si>
  <si>
    <t xml:space="preserve">1.1. Cewniki balonowe semi- compliant </t>
  </si>
  <si>
    <t>Koszulki naczyniowe - dostęp promieniowy</t>
  </si>
  <si>
    <t>Bioresorbowalny zamykacz wkłuć naczyniowych</t>
  </si>
  <si>
    <t>1.1. Koszulki naczyniowe - dostęp promieniowy</t>
  </si>
  <si>
    <t>cewnik przedłużający dla cewników prowadzących dostępny w rozmiarach  6F, 7F</t>
  </si>
  <si>
    <t>światło wewnętrzne: 6F - 0,061’’ (1,54 mm) dla cewników prowadzących ≥ 0.070 in (1.78 mm); 7F - 0,071’’ (1,80 mm) dla cewników prowadzących ≥ 0.080 in (2.03 mm)</t>
  </si>
  <si>
    <t>długość robocza cewnika wraz z szaftem 150 cm</t>
  </si>
  <si>
    <t>grubość ściany cewnika 0,0030’’</t>
  </si>
  <si>
    <t>długość cewnika przedłużającego RX - 15 cm</t>
  </si>
  <si>
    <t>cewnik przedłużający zbrojony oplotem stalowym z powłoką sylikonową</t>
  </si>
  <si>
    <t>szaft wykonany ze stali nierdzewnej</t>
  </si>
  <si>
    <t>dostępne wiel rodzajów krzywizn, w tym do LCA, RCA, Bypass</t>
  </si>
  <si>
    <t>PAKIET</t>
  </si>
  <si>
    <t>Lp.</t>
  </si>
  <si>
    <t>Ilość minimalna (szt.)</t>
  </si>
  <si>
    <t>Ilość podstawowa (szt.)</t>
  </si>
  <si>
    <t>Prawo opcji (szt.)</t>
  </si>
  <si>
    <t>Stawka VAT %</t>
  </si>
  <si>
    <t>Wartość podstawowa netto (zł)</t>
  </si>
  <si>
    <t>Wartość podstawowa brutto (zł)</t>
  </si>
  <si>
    <t>Wartość prawa opcji netto (zł)</t>
  </si>
  <si>
    <t>Wartość prawa opcji brutto (zł)</t>
  </si>
  <si>
    <t>profil przejścia: dla średnicy 2,5mm≤1,3mm; dla średnicy 3,0 - 4,0mm ≤1,4 mm</t>
  </si>
  <si>
    <t>grubość przęseł 99µm dla rusztowania 2,5mm; 117µm dla rusztowania 3,0 - 3,5mm; 147µm dla rusztownia 4,0mm</t>
  </si>
  <si>
    <t>ciśnienie RBP 20 atm (Ø2,0 - 4,0mm), 20 atm (Ø4,5-5,0mm)</t>
  </si>
  <si>
    <t>ciśnienie NP 12 atm, RBP 22 atm (Ø2,0-4,0mm); 20 atm (Ø4,5-5,0mm)</t>
  </si>
  <si>
    <t>dawka leku 1,4µg/mm2</t>
  </si>
  <si>
    <t>grubość ścianki 75µm dla średnicy 2,0 - 2,5mm; 80µm dla średnicy 2,75 - 3,5mm; 85µm dla średnicy 4,0 - 4,5mm</t>
  </si>
  <si>
    <t>długość cewnika 135 cm ±8 cm</t>
  </si>
  <si>
    <t>profil przejścia (crossing profile) ≤ 0,021 cala dla balonu Ø 3,0 mm</t>
  </si>
  <si>
    <t>profil wejścia (entry profile) ≤ 0,017 cala dla balonu Ø 3,0 mm</t>
  </si>
  <si>
    <t>Opis oferowanego asortymentu</t>
  </si>
  <si>
    <t>2.</t>
  </si>
  <si>
    <t>3.</t>
  </si>
  <si>
    <t>4.</t>
  </si>
  <si>
    <t>5.</t>
  </si>
  <si>
    <t>6.</t>
  </si>
  <si>
    <t>RAZEM:</t>
  </si>
  <si>
    <t>PAKIET 1</t>
  </si>
  <si>
    <t>PAKIET 2</t>
  </si>
  <si>
    <t>7.</t>
  </si>
  <si>
    <t>8.</t>
  </si>
  <si>
    <t>PAKIET 3</t>
  </si>
  <si>
    <t>1.1</t>
  </si>
  <si>
    <t>1.2</t>
  </si>
  <si>
    <t xml:space="preserve">1.1 Cewniki wieńcowe diagnostyczne </t>
  </si>
  <si>
    <t xml:space="preserve">1.2 Cewniki wieńcowe diagnostyczne </t>
  </si>
  <si>
    <t>PAKIET 5</t>
  </si>
  <si>
    <t>PAKIET 4</t>
  </si>
  <si>
    <t>9.</t>
  </si>
  <si>
    <t>10.</t>
  </si>
  <si>
    <t>11.</t>
  </si>
  <si>
    <t>12.</t>
  </si>
  <si>
    <t>PAKIET 6</t>
  </si>
  <si>
    <t>PAKIET 7</t>
  </si>
  <si>
    <t xml:space="preserve">wymagane długości: 190 cm +/- 5 cm , 300 cm +/- 5 cm </t>
  </si>
  <si>
    <t>PAKIET 8</t>
  </si>
  <si>
    <t>PAKIET 9</t>
  </si>
  <si>
    <t>PAKIET 10</t>
  </si>
  <si>
    <t>PAKIET 11</t>
  </si>
  <si>
    <t>PAKIET 12</t>
  </si>
  <si>
    <t>1.1 Cewnik prowadzący</t>
  </si>
  <si>
    <t>1.2 Cewnik diagnostyczny</t>
  </si>
  <si>
    <t>PAKIET 13</t>
  </si>
  <si>
    <t>PAKIET 14</t>
  </si>
  <si>
    <t>Asortyment do "Banku"</t>
  </si>
  <si>
    <t>Ilość szt. w "Banku"</t>
  </si>
  <si>
    <t>Wartość brutto "Banku" (zł)</t>
  </si>
  <si>
    <t>13.</t>
  </si>
  <si>
    <t>1.3 Użyczenie trzech zestawów ochronnych przed promieniowaniem głowy i szyi na czas trwania umowy</t>
  </si>
  <si>
    <t>PAKIET 15</t>
  </si>
  <si>
    <t>PAKIET 16</t>
  </si>
  <si>
    <t>TAK, podać w atm</t>
  </si>
  <si>
    <t>PAKIET 17</t>
  </si>
  <si>
    <t>PAKIET 18</t>
  </si>
  <si>
    <t>PAKIET 19</t>
  </si>
  <si>
    <t>typ uwalnianego leku: rapamycyna</t>
  </si>
  <si>
    <t>1.3</t>
  </si>
  <si>
    <t>1.4</t>
  </si>
  <si>
    <t>1.5</t>
  </si>
  <si>
    <t>1.6</t>
  </si>
  <si>
    <t>1.7</t>
  </si>
  <si>
    <t>1.1 Prowadnik rotablacyjny</t>
  </si>
  <si>
    <t>1.2 Cewnik do aterektomii rotacyjnej z łącznikiem</t>
  </si>
  <si>
    <t>1.3 Wymienny cewnik do aterektomii rotacyjnej</t>
  </si>
  <si>
    <t>1.4 Cewnik balonowe non - compliant, doprężeniowy</t>
  </si>
  <si>
    <t>1.6 Cewniki balonowe</t>
  </si>
  <si>
    <t>PAKIET 20</t>
  </si>
  <si>
    <t>PAKIET 21</t>
  </si>
  <si>
    <t>PAKIET 22</t>
  </si>
  <si>
    <t>PAKIET 23</t>
  </si>
  <si>
    <t>TAK, podać w F</t>
  </si>
  <si>
    <t>PAKIET 24</t>
  </si>
  <si>
    <t>PAKIET 25</t>
  </si>
  <si>
    <t>PAKIET 26</t>
  </si>
  <si>
    <t>PAKIET 27</t>
  </si>
  <si>
    <t>PAKIET 28</t>
  </si>
  <si>
    <t>PAKIET 29</t>
  </si>
  <si>
    <t>TAK, podać wartość brutto użyczanej konsoli (zł)</t>
  </si>
  <si>
    <t>PAKIET 30</t>
  </si>
  <si>
    <t>PAKIET 31</t>
  </si>
  <si>
    <t>PAKIET 32</t>
  </si>
  <si>
    <t>PAKIET 33</t>
  </si>
  <si>
    <t>PAKIET 34</t>
  </si>
  <si>
    <t>PAKIET 35</t>
  </si>
  <si>
    <t>PAKIET 36</t>
  </si>
  <si>
    <t>PAKIET 37</t>
  </si>
  <si>
    <t>PAKIET 38</t>
  </si>
  <si>
    <t>14.</t>
  </si>
  <si>
    <t>15.</t>
  </si>
  <si>
    <t>16.</t>
  </si>
  <si>
    <t>17.</t>
  </si>
  <si>
    <t>18.</t>
  </si>
  <si>
    <t>19.</t>
  </si>
  <si>
    <t>20.</t>
  </si>
  <si>
    <t>21.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</si>
  <si>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</si>
  <si>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</si>
  <si>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</si>
  <si>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</si>
  <si>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</si>
  <si>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</si>
  <si>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</si>
  <si>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</si>
  <si>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</si>
  <si>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</si>
  <si>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</si>
  <si>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</si>
  <si>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</si>
  <si>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</si>
  <si>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</si>
  <si>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</si>
  <si>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</si>
  <si>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</si>
  <si>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</si>
  <si>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1 x fartuch chirurgiczny w rozmiarze L oraz 1 x fartuch chirurgiczny w rozmiarze XL; wzmocniony brzuch i cały rękaw, zapiecie na rzep, bawełniane mankiety dł. 7cm, nadruk rozmiaru na wewnętrznej stronie fartucha, troki złączone kartonikiem</t>
  </si>
  <si>
    <t>1x sterylna osłona o wymiarach 70 x 30 cm na ekran radiologiczny wykonana z przezroczystej foli ściągniętej gumką</t>
  </si>
  <si>
    <t>1 x wysoko chłonna serweta włókniowa w rozmiarze 40 x 60</t>
  </si>
  <si>
    <t>2 x ręczniki, biała celuloza</t>
  </si>
  <si>
    <t xml:space="preserve">2 x powłoka ochronna na aparaturę w rozmiarze 85 x 90 cm </t>
  </si>
  <si>
    <t>3 x strzykawka trzyczęsciowa o pojemności 10 ml, luer lock</t>
  </si>
  <si>
    <t>2 x strzykawka trzyczęściowa o pojemności 20 m, luer lock</t>
  </si>
  <si>
    <t>1x igła 25 g,  40 mm</t>
  </si>
  <si>
    <t>1 x miseczka o pojemnoci 500 ml, niebieska</t>
  </si>
  <si>
    <t xml:space="preserve"> 40 x kompresy gazowe 10x10 cm</t>
  </si>
  <si>
    <t xml:space="preserve">1 x obłożenie pacjenta wykonane z nieprzemakalnego materiału z warstwą absorbującą o wymiarach 230cm x340 cm z 4 otworami lepnymi: 2 otwory promieniowe  z przezroczystą folią klejącą wchodzącą w światło otworu (sam otwór o średnicy od 6 do 12cm) i 2 otwory udowe  z przezroczystą folią klejącą wchodzącą w światło otworu (sam otwór o średnicy od 7 do 12cm). Wzmocnienie w strefie zabiegowej 110x150cm, folia przezroczysta 70x340 cm po prawej stronie pacjenta celem zabezpieczenia  pulpitu sterowniczego.  Obłożenie wykonane z 3-warstwowego materiału typu SMS. W strefie krytycznej wzmocnienie trójwarstwowe tkaniną SMF- </t>
  </si>
  <si>
    <t>2 x osłonki na tarczyce zapinane na rzep z białej celulozy</t>
  </si>
  <si>
    <t>Aparat do przetaczania płynów z zastawką bezzwrotną zapobiegającą cofaniu się krwi , filtrem hydrofilnym w komorze kroplowej, zabezpieczającym przed dostaniem się powietrza do drenu po opróżnieniu butelki oraz filtrem hydrofobowym na końcu drenu, zabezpieczającym przed wyciekaniem płynu z drenu podczas jego wypełniania</t>
  </si>
  <si>
    <t>Etykiety kolorowe samoprzylepne do oznaczenia strzykawek - 3 szt (3 różne kolory)</t>
  </si>
  <si>
    <t>etykieta samoprzylepna  składająca się z 4 etykiet z opisem: :lot,  nr zestawu, producent, nazwa, data ważności</t>
  </si>
  <si>
    <t>kolec przelewowy do transferu płynów i leków z opakowań o duzych pojemnościch, umożliwiający bezpieczne i szybkie przelewanie kontrastu z duzych opakowań do miseczek, przyrząd zakończony z obu stron kolcami zabezpieczonymi nasadkami chroniącymi przd skażeniem, długość kolca 60-65 mm, kolec posiadający kanał powietrzny i płynowy, w połowie długości kolca poprzeczka o dł. 3 cm stabilizujaca kolec w porcie opakowania z płynem i ułatwiajaca nakłucie opakowania</t>
  </si>
  <si>
    <t>Dren do podawania i oszczędności kontrastu, dren z zastawką bezzwrotną łączący kolec oszczędzający kontrast z rampą, długość 180 cm , końcówka męsko– męska - 1szt</t>
  </si>
  <si>
    <t>1 x chusta 152 x152cm /do zawinięcia zestawu, serweta dwuwarstwowa, wzmocniona</t>
  </si>
  <si>
    <t>zestaw zgodny z obowiązującą normą PL EN 13795</t>
  </si>
  <si>
    <t>PAKIET 39</t>
  </si>
  <si>
    <t>Okludery do zamykania przetrwałych otworów owalnych ze sztywnym prowadnikiem i systemem wprowadzającym</t>
  </si>
  <si>
    <t>PAKIET 40</t>
  </si>
  <si>
    <t>Okludery do zamykania ASD</t>
  </si>
  <si>
    <t>2. Konsola mobilna (dzierżawa w systemie opłat miesięcznych) - 1 szt.</t>
  </si>
  <si>
    <t>Tak, podać wartość brutto dzierżawionej konsoli (zł)</t>
  </si>
  <si>
    <t>PAKIET 41</t>
  </si>
  <si>
    <t>PAKIET 42</t>
  </si>
  <si>
    <t>PAKIET 43</t>
  </si>
  <si>
    <t>2. Generator fal sonicznych wraz z kablem (dzierżawa w systemie opłat miesięcznych) - 1 szt.</t>
  </si>
  <si>
    <t>Tak, podać wartość brutto dzierżawionego generatora wraz z kablem (zł)</t>
  </si>
  <si>
    <t>PAKIET 44</t>
  </si>
  <si>
    <t>Cewniki balonowe uwalnijące lek</t>
  </si>
  <si>
    <t>Cewniki balonowe uwalniające lek</t>
  </si>
  <si>
    <t>2 markery w części proksymalnej na szafcie cewnika w odległości 95 cm i 105 cm od końcówki dystalnej</t>
  </si>
  <si>
    <t>PAKIET 45</t>
  </si>
  <si>
    <t>PAKIET 46</t>
  </si>
  <si>
    <t>2 x fartuch chirurgiczny (1 x rozmiar L oraz 1x rozmiar XL); wzmocniny w części przedniej od klatki piersiowej do samego dołu fartucha i na rękawach od łokcia do nadgarstka</t>
  </si>
  <si>
    <t>1 x sterylna osłona o wymiarach 70 x 30 cm na ekran radiologiczny wykonana z przezroczystej foli ściągniętej gumką</t>
  </si>
  <si>
    <t>2 x ręczniki wysokochłonne</t>
  </si>
  <si>
    <t xml:space="preserve">2 x powłoka ochronna na aparaturę w rozmiarze 85 x 90 cm (+/-5cm) </t>
  </si>
  <si>
    <t>dren do podawania kontrastu, dren z zastawką bezzwrotną łączący kolec z rampą</t>
  </si>
  <si>
    <t>40 x kompresy gazowe 10x10 cm</t>
  </si>
  <si>
    <t>1 x serweta angiograficzna do obłożenia pola operacyjnego wykonana z nieprzemakalnego materiału z warstwą absorbującą o wymiarach 245cm x 340cm (+/-5cm)   z czterema otworami lepnymi: 2 otwory promieniowe  z przezroczystą folią klejącą wchodzącą w światło otworu (sam otwór o średnicy od 6 do 10cm) i 2 otwory udowe  z przezroczystą folią klejącą wchodzącą w światło otworu (sam otwór o średnicy od 7 do 12cm). Wzmocnienie w strefie zabiegowej 110x150cm, folia przezroczysta 70x340 cm po prawej stronie pacjenta celem zabezpieczenia  pulpitu sterowniczego.  Obłożenie wykonane z 3-warstwowego materiału</t>
  </si>
  <si>
    <t>1x serweta na stolik (owinięcie zestawu) o wymiarach 160 x 160 cm (+/-10 cm); zestaw zawiera spis jego zawartości w języku polskim i trzy samoprzylepne metki identyfikujące wyrób, na którym powinny się znajdować informacje: nazwa zestawu, numer REF, numer LOT, producent, data ważności</t>
  </si>
  <si>
    <t>3 x strzykawka jednorazowego użytku,trzyczęściowa, koncentryczna , LuerLock,o pojemności 10 ml skala 0,2 ml. Nietoksyczna, bez zawartości latexu, PCV, DEHP, bisphenol A, wykonana tlok i cylinder: polipropylen, cylinder nawilżony olejem silikonowym, terylizowana EO. Pakowana pojedynczo (opakowanie typu blister). Zabezpieczenie przed wypadaniem tloka, bezwzględna szczelność strzykawki. Czytelna skala, trwala niezmywalna skala w kolorze czarnym bez rozszerzenia, długość skali na cylindrze odpowiada pojemności nominalnej strzykawki</t>
  </si>
  <si>
    <t>2 x strzykawka jednorazowego użytku,trzyczęściowa, koncentryczna , LuerLock,o pojemności 20 ml skala 0,2 ml. Nietoksyczna, bez zawartości latexu, PCV, DEHP, bisphenol A, wykonana tlok i cylinder: polipropylen, cylinder nawilżony olejem silikonowym,  terylizowana EO. Pakowana pojedynczo (opakowanie typu blister). Zabezpieczenie przed wypadaniem tloka, bezwzględna szczelność strzykawki. Czytelna skala, trwala niezmywalna skala w kolorze czarnym bez rozszerzenia, długość skali na cylindrze odpowiada pojemności nominalnej strzykawki</t>
  </si>
  <si>
    <t>PAKIET 47</t>
  </si>
  <si>
    <t>PAKIET 48</t>
  </si>
  <si>
    <t>Stent do leczenia interwencyjnego naczyń wieńcowych</t>
  </si>
  <si>
    <t>PAKIET 49</t>
  </si>
  <si>
    <t>1.1 System do aterektomii orbitalnej</t>
  </si>
  <si>
    <t>1.2 Prowadnik do aterektomii orbitalnej</t>
  </si>
  <si>
    <t>1.3 Lubrykant do aterektomii orbitalnej</t>
  </si>
  <si>
    <t>1.4 Pompa i napęd do systemu aterektomii orbitalnej</t>
  </si>
  <si>
    <t>PAKIET 50</t>
  </si>
  <si>
    <t>PAKIET 51</t>
  </si>
  <si>
    <t>PAKIET 52</t>
  </si>
  <si>
    <t>Stenty wieńcowe ze stopu kobaltowo - chromowego pokryte lekiem</t>
  </si>
  <si>
    <t>PAKIET 53</t>
  </si>
  <si>
    <t>2. Konsola (dzierżawa w systemie opłat miesięcznych) - 1 szt.</t>
  </si>
  <si>
    <t>PAKIET 54</t>
  </si>
  <si>
    <t>Stenty chromowo - kobaltowe z ultracienkimi przęsłami uwalniającymi sirolimus</t>
  </si>
  <si>
    <t>1.1. Stenty chromowo - kobaltowe z ultracienkimi przęsłami uwalniającymi sirolimus</t>
  </si>
  <si>
    <t>TAK, podać wartość brutto przedmiotu użyczenia (zł)</t>
  </si>
  <si>
    <t>Stentgrafty wieńcowe</t>
  </si>
  <si>
    <t>1.2. Stentgrafty wieńcowe</t>
  </si>
  <si>
    <t>Stent do leczenia interwencyjnego naczyń wieńcowych u chorych z wysokim ryzykiem powikłań krwotocznych</t>
  </si>
  <si>
    <t>Stenty kobaltowo-chromowe uwalniające lek bez polimeru</t>
  </si>
  <si>
    <t>19 - DOSTAWY</t>
  </si>
  <si>
    <t>19 - DZIERŻAWA</t>
  </si>
  <si>
    <t>Ilość miesięcy</t>
  </si>
  <si>
    <t>Stent platynowo - chromowy powlekany lekiem ewerolimus z dużą siłą radialną</t>
  </si>
  <si>
    <t>1.5. Stent platynowo - chromowy powlekany lekiem ewerolimus z dużą siłą radialną</t>
  </si>
  <si>
    <t>1.7 Konsola elektroniczna (dzierżawa w systemie opłat miesięcznych) - 1 szt.</t>
  </si>
  <si>
    <t>41 - DOSTAWA</t>
  </si>
  <si>
    <t>41 - DZIERŻAWA</t>
  </si>
  <si>
    <t>43 - DOSTAWA</t>
  </si>
  <si>
    <t>43 - DZIERŻAWA</t>
  </si>
  <si>
    <t>1.2 Cewniki balonowe dostępne w wersji non - compliant</t>
  </si>
  <si>
    <t>1.1 Cewniki balonowe dostępne w wersji semi - compliant</t>
  </si>
  <si>
    <t>54 - DOSTAWA</t>
  </si>
  <si>
    <t>54 - DZIERŻAWA</t>
  </si>
  <si>
    <t>Dzierżawa konsoli elektronicznej - 1 szt., kompatybilnej z zamawianym towarem w pakiecie nr 19 (cena za 1 miesiąc)</t>
  </si>
  <si>
    <t>Dzierżawa konsoli elektronicznej, kompatybilnej z zamawianym towarem w pakiecie nr 19 / 24 m-ce</t>
  </si>
  <si>
    <t>Uwaga ! Należy należy zapoznać się z poniższymi uwagami przed wypełnieniem Formularza asortymentowo-cenowego</t>
  </si>
  <si>
    <t>2. Określenie właściwej stawki VAT należy do Wykonawcy. Należy podać stawkę VAT obowiązującą na dzień otwarcia ofert.</t>
  </si>
  <si>
    <t>3. Niewycenione pakiety, dla czytelności, prosimy usunąć.</t>
  </si>
  <si>
    <t>Użyczenie konsoli sterujacej kompatybilnej z towarem oferowanym w pakiecie 30 przez okres trwania umowy</t>
  </si>
  <si>
    <t>Prowadnice plastyczne do CTO w krętych naczyniach</t>
  </si>
  <si>
    <t>Dzierżawa konsoli, kompatybilnej z systemem z poz. 1. / 24 m-ce</t>
  </si>
  <si>
    <t>Użyczenie trzech zestawów ochronnych przed promieniowaniem głowy i szyi na czas trwania umowy - wartość użyczenia brutto</t>
  </si>
  <si>
    <t xml:space="preserve">Bioresorbowalne rusztowanie - KOMIS (do "banku" 2 szt.) </t>
  </si>
  <si>
    <t>Bioresobowalne rusztowanie</t>
  </si>
  <si>
    <t>1.2. Bioresorbowalne rusztowanie</t>
  </si>
  <si>
    <t>TAK, podać [µm]</t>
  </si>
  <si>
    <t>alternatywnie dostepne urządzenie do zamykania naczynia dwoma bioresorbowalnymi dyskami polimerowymi w rozmiarze 7F (dla wkłuć 5-7Fr)</t>
  </si>
  <si>
    <t>Cena jednostkowa /za 1 szt./ netto w zł</t>
  </si>
  <si>
    <t>Cena jednostkowa /za 1 m-c/ netto w zł</t>
  </si>
  <si>
    <t>1. W kolumnach H, I, J, K w poszczególnych komórkach zostały wpisane formuły. Wystarczy wypełnić pozostałe komórki, a  wartości netto/brutto oraz suma zostaną wyliczone automatycznie. Pomimo zastosowania formuł Zamawiający zaleca sprawdzenie poprawności wyliczeń zgodnie z zasadami określonymi w rozdziale XV. pkt. 5 SWZ. Formuły wpisane w Formularzu mają jedynie charakter pomocniczy - Wykonawca jest w pełni odpowiedzialny za prawidłowe wypełnienie Formularza asortymentowo-cenowego.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</si>
</sst>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7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name val="Arial"/>
      <family val="2"/>
      <charset val="238"/>
    </font>
    <font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1">
    <xf numFmtId="0" fontId="0" fillId="0" borderId="0" xfId="0"/>
    <xf numFmtId="0" fontId="1" fillId="0" borderId="0" xfId="0" applyFont="1" applyAlignment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164" fontId="5" fillId="2" borderId="13" xfId="3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Protection="1">
      <protection locked="0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4" fontId="6" fillId="0" borderId="1" xfId="5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44" fontId="6" fillId="0" borderId="17" xfId="5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44" fontId="1" fillId="0" borderId="15" xfId="0" applyNumberFormat="1" applyFont="1" applyBorder="1" applyAlignment="1">
      <alignment vertical="center"/>
    </xf>
    <xf numFmtId="44" fontId="1" fillId="0" borderId="14" xfId="0" applyNumberFormat="1" applyFont="1" applyBorder="1" applyAlignment="1">
      <alignment vertical="center"/>
    </xf>
    <xf numFmtId="44" fontId="1" fillId="0" borderId="16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4" fontId="6" fillId="0" borderId="13" xfId="5" applyFont="1" applyBorder="1" applyAlignment="1">
      <alignment vertical="center"/>
    </xf>
    <xf numFmtId="44" fontId="6" fillId="0" borderId="21" xfId="5" applyFont="1" applyFill="1" applyBorder="1" applyAlignment="1">
      <alignment horizontal="center" vertical="center"/>
    </xf>
    <xf numFmtId="9" fontId="6" fillId="0" borderId="21" xfId="6" applyFont="1" applyFill="1" applyBorder="1" applyAlignment="1">
      <alignment horizontal="center" vertical="center"/>
    </xf>
    <xf numFmtId="44" fontId="6" fillId="0" borderId="21" xfId="5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4" fontId="1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44" fontId="1" fillId="0" borderId="11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4" fontId="6" fillId="0" borderId="0" xfId="5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 wrapText="1"/>
      <protection locked="0"/>
    </xf>
    <xf numFmtId="3" fontId="6" fillId="0" borderId="3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44" fontId="6" fillId="0" borderId="5" xfId="5" applyFont="1" applyFill="1" applyBorder="1" applyAlignment="1">
      <alignment horizontal="center" vertical="center"/>
    </xf>
    <xf numFmtId="9" fontId="6" fillId="0" borderId="5" xfId="6" applyFont="1" applyFill="1" applyBorder="1" applyAlignment="1">
      <alignment horizontal="center" vertical="center"/>
    </xf>
    <xf numFmtId="44" fontId="6" fillId="0" borderId="5" xfId="5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44" fontId="6" fillId="0" borderId="35" xfId="5" applyFont="1" applyBorder="1" applyAlignment="1">
      <alignment vertical="center"/>
    </xf>
    <xf numFmtId="44" fontId="6" fillId="0" borderId="22" xfId="5" applyFont="1" applyFill="1" applyBorder="1" applyAlignment="1">
      <alignment horizontal="center" vertical="center"/>
    </xf>
    <xf numFmtId="9" fontId="6" fillId="0" borderId="22" xfId="6" applyFont="1" applyFill="1" applyBorder="1" applyAlignment="1">
      <alignment horizontal="center" vertical="center"/>
    </xf>
    <xf numFmtId="44" fontId="6" fillId="0" borderId="22" xfId="5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3" fontId="6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4" fontId="6" fillId="3" borderId="3" xfId="5" applyFont="1" applyFill="1" applyBorder="1" applyAlignment="1">
      <alignment horizontal="center" vertical="center"/>
    </xf>
    <xf numFmtId="9" fontId="6" fillId="3" borderId="17" xfId="6" applyFont="1" applyFill="1" applyBorder="1" applyAlignment="1">
      <alignment horizontal="center" vertical="center"/>
    </xf>
    <xf numFmtId="164" fontId="4" fillId="3" borderId="13" xfId="2" applyNumberFormat="1" applyFont="1" applyFill="1" applyBorder="1" applyAlignment="1" applyProtection="1">
      <alignment horizontal="center" vertical="center" wrapText="1"/>
      <protection locked="0"/>
    </xf>
    <xf numFmtId="0" fontId="5" fillId="3" borderId="13" xfId="3" applyFont="1" applyFill="1" applyBorder="1" applyAlignment="1" applyProtection="1">
      <alignment horizontal="center" vertical="center" wrapText="1"/>
      <protection locked="0"/>
    </xf>
    <xf numFmtId="3" fontId="6" fillId="0" borderId="21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3" fontId="6" fillId="0" borderId="33" xfId="0" applyNumberFormat="1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44" fontId="6" fillId="3" borderId="1" xfId="5" applyFont="1" applyFill="1" applyBorder="1" applyAlignment="1">
      <alignment horizontal="center" vertical="center"/>
    </xf>
    <xf numFmtId="9" fontId="6" fillId="3" borderId="1" xfId="6" applyFont="1" applyFill="1" applyBorder="1" applyAlignment="1">
      <alignment horizontal="center" vertical="center"/>
    </xf>
    <xf numFmtId="9" fontId="6" fillId="3" borderId="13" xfId="6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44" fontId="6" fillId="0" borderId="3" xfId="5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</cellXfs>
  <cellStyles count="7">
    <cellStyle name="Normalny" xfId="0" builtinId="0"/>
    <cellStyle name="Normalny 2" xfId="1"/>
    <cellStyle name="Normalny 8" xfId="3"/>
    <cellStyle name="Procentowy" xfId="6" builtinId="5"/>
    <cellStyle name="Walutowy" xfId="5" builtinId="4"/>
    <cellStyle name="Walutowy 2" xfId="2"/>
    <cellStyle name="Walutowy 2 2" xfId="4"/>
  </cellStyles>
  <dxfs count="0"/>
  <tableStyles count="0" defaultTableStyle="TableStyleMedium2" defaultPivotStyle="PivotStyleLight16"/>
  <colors>
    <mruColors>
      <color rgb="FFFF9999"/>
      <color rgb="FFE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1335"/>
  <sheetViews>
    <sheetView tabSelected="1" zoomScaleNormal="100" zoomScaleSheetLayoutView="100" workbookViewId="0">
      <selection activeCell="J4" sqref="J4"/>
    </sheetView>
  </sheetViews>
  <sheetFormatPr defaultRowHeight="12.75"/>
  <cols>
    <col min="1" max="1" width="6.28515625" style="12" customWidth="1"/>
    <col min="2" max="2" width="34.7109375" style="13" customWidth="1"/>
    <col min="3" max="3" width="10.7109375" style="13" customWidth="1"/>
    <col min="4" max="4" width="11.28515625" style="14" customWidth="1"/>
    <col min="5" max="5" width="10.5703125" style="14" customWidth="1"/>
    <col min="6" max="6" width="12.28515625" style="15" customWidth="1"/>
    <col min="7" max="7" width="7.28515625" style="12" customWidth="1"/>
    <col min="8" max="11" width="14.140625" style="12" bestFit="1" customWidth="1"/>
    <col min="12" max="12" width="5.28515625" style="12" customWidth="1"/>
    <col min="13" max="247" width="9.28515625" style="12"/>
    <col min="248" max="248" width="8.28515625" style="12" customWidth="1"/>
    <col min="249" max="249" width="45.5703125" style="12" customWidth="1"/>
    <col min="250" max="250" width="18.42578125" style="12" customWidth="1"/>
    <col min="251" max="251" width="9" style="12" customWidth="1"/>
    <col min="252" max="252" width="23" style="12" customWidth="1"/>
    <col min="253" max="255" width="16" style="12" customWidth="1"/>
    <col min="256" max="256" width="18.28515625" style="12" customWidth="1"/>
    <col min="257" max="257" width="18.42578125" style="12" customWidth="1"/>
    <col min="258" max="503" width="9.28515625" style="12"/>
    <col min="504" max="504" width="8.28515625" style="12" customWidth="1"/>
    <col min="505" max="505" width="45.5703125" style="12" customWidth="1"/>
    <col min="506" max="506" width="18.42578125" style="12" customWidth="1"/>
    <col min="507" max="507" width="9" style="12" customWidth="1"/>
    <col min="508" max="508" width="23" style="12" customWidth="1"/>
    <col min="509" max="511" width="16" style="12" customWidth="1"/>
    <col min="512" max="512" width="18.28515625" style="12" customWidth="1"/>
    <col min="513" max="513" width="18.42578125" style="12" customWidth="1"/>
    <col min="514" max="759" width="9.28515625" style="12"/>
    <col min="760" max="760" width="8.28515625" style="12" customWidth="1"/>
    <col min="761" max="761" width="45.5703125" style="12" customWidth="1"/>
    <col min="762" max="762" width="18.42578125" style="12" customWidth="1"/>
    <col min="763" max="763" width="9" style="12" customWidth="1"/>
    <col min="764" max="764" width="23" style="12" customWidth="1"/>
    <col min="765" max="767" width="16" style="12" customWidth="1"/>
    <col min="768" max="768" width="18.28515625" style="12" customWidth="1"/>
    <col min="769" max="769" width="18.42578125" style="12" customWidth="1"/>
    <col min="770" max="1015" width="9.28515625" style="12"/>
    <col min="1016" max="1016" width="8.28515625" style="12" customWidth="1"/>
    <col min="1017" max="1017" width="45.5703125" style="12" customWidth="1"/>
    <col min="1018" max="1018" width="18.42578125" style="12" customWidth="1"/>
    <col min="1019" max="1019" width="9" style="12" customWidth="1"/>
    <col min="1020" max="1020" width="23" style="12" customWidth="1"/>
    <col min="1021" max="1023" width="16" style="12" customWidth="1"/>
    <col min="1024" max="1024" width="18.28515625" style="12" customWidth="1"/>
    <col min="1025" max="1025" width="18.42578125" style="12" customWidth="1"/>
    <col min="1026" max="1271" width="9.28515625" style="12"/>
    <col min="1272" max="1272" width="8.28515625" style="12" customWidth="1"/>
    <col min="1273" max="1273" width="45.5703125" style="12" customWidth="1"/>
    <col min="1274" max="1274" width="18.42578125" style="12" customWidth="1"/>
    <col min="1275" max="1275" width="9" style="12" customWidth="1"/>
    <col min="1276" max="1276" width="23" style="12" customWidth="1"/>
    <col min="1277" max="1279" width="16" style="12" customWidth="1"/>
    <col min="1280" max="1280" width="18.28515625" style="12" customWidth="1"/>
    <col min="1281" max="1281" width="18.42578125" style="12" customWidth="1"/>
    <col min="1282" max="1527" width="9.28515625" style="12"/>
    <col min="1528" max="1528" width="8.28515625" style="12" customWidth="1"/>
    <col min="1529" max="1529" width="45.5703125" style="12" customWidth="1"/>
    <col min="1530" max="1530" width="18.42578125" style="12" customWidth="1"/>
    <col min="1531" max="1531" width="9" style="12" customWidth="1"/>
    <col min="1532" max="1532" width="23" style="12" customWidth="1"/>
    <col min="1533" max="1535" width="16" style="12" customWidth="1"/>
    <col min="1536" max="1536" width="18.28515625" style="12" customWidth="1"/>
    <col min="1537" max="1537" width="18.42578125" style="12" customWidth="1"/>
    <col min="1538" max="1783" width="9.28515625" style="12"/>
    <col min="1784" max="1784" width="8.28515625" style="12" customWidth="1"/>
    <col min="1785" max="1785" width="45.5703125" style="12" customWidth="1"/>
    <col min="1786" max="1786" width="18.42578125" style="12" customWidth="1"/>
    <col min="1787" max="1787" width="9" style="12" customWidth="1"/>
    <col min="1788" max="1788" width="23" style="12" customWidth="1"/>
    <col min="1789" max="1791" width="16" style="12" customWidth="1"/>
    <col min="1792" max="1792" width="18.28515625" style="12" customWidth="1"/>
    <col min="1793" max="1793" width="18.42578125" style="12" customWidth="1"/>
    <col min="1794" max="2039" width="9.28515625" style="12"/>
    <col min="2040" max="2040" width="8.28515625" style="12" customWidth="1"/>
    <col min="2041" max="2041" width="45.5703125" style="12" customWidth="1"/>
    <col min="2042" max="2042" width="18.42578125" style="12" customWidth="1"/>
    <col min="2043" max="2043" width="9" style="12" customWidth="1"/>
    <col min="2044" max="2044" width="23" style="12" customWidth="1"/>
    <col min="2045" max="2047" width="16" style="12" customWidth="1"/>
    <col min="2048" max="2048" width="18.28515625" style="12" customWidth="1"/>
    <col min="2049" max="2049" width="18.42578125" style="12" customWidth="1"/>
    <col min="2050" max="2295" width="9.28515625" style="12"/>
    <col min="2296" max="2296" width="8.28515625" style="12" customWidth="1"/>
    <col min="2297" max="2297" width="45.5703125" style="12" customWidth="1"/>
    <col min="2298" max="2298" width="18.42578125" style="12" customWidth="1"/>
    <col min="2299" max="2299" width="9" style="12" customWidth="1"/>
    <col min="2300" max="2300" width="23" style="12" customWidth="1"/>
    <col min="2301" max="2303" width="16" style="12" customWidth="1"/>
    <col min="2304" max="2304" width="18.28515625" style="12" customWidth="1"/>
    <col min="2305" max="2305" width="18.42578125" style="12" customWidth="1"/>
    <col min="2306" max="2551" width="9.28515625" style="12"/>
    <col min="2552" max="2552" width="8.28515625" style="12" customWidth="1"/>
    <col min="2553" max="2553" width="45.5703125" style="12" customWidth="1"/>
    <col min="2554" max="2554" width="18.42578125" style="12" customWidth="1"/>
    <col min="2555" max="2555" width="9" style="12" customWidth="1"/>
    <col min="2556" max="2556" width="23" style="12" customWidth="1"/>
    <col min="2557" max="2559" width="16" style="12" customWidth="1"/>
    <col min="2560" max="2560" width="18.28515625" style="12" customWidth="1"/>
    <col min="2561" max="2561" width="18.42578125" style="12" customWidth="1"/>
    <col min="2562" max="2807" width="9.28515625" style="12"/>
    <col min="2808" max="2808" width="8.28515625" style="12" customWidth="1"/>
    <col min="2809" max="2809" width="45.5703125" style="12" customWidth="1"/>
    <col min="2810" max="2810" width="18.42578125" style="12" customWidth="1"/>
    <col min="2811" max="2811" width="9" style="12" customWidth="1"/>
    <col min="2812" max="2812" width="23" style="12" customWidth="1"/>
    <col min="2813" max="2815" width="16" style="12" customWidth="1"/>
    <col min="2816" max="2816" width="18.28515625" style="12" customWidth="1"/>
    <col min="2817" max="2817" width="18.42578125" style="12" customWidth="1"/>
    <col min="2818" max="3063" width="9.28515625" style="12"/>
    <col min="3064" max="3064" width="8.28515625" style="12" customWidth="1"/>
    <col min="3065" max="3065" width="45.5703125" style="12" customWidth="1"/>
    <col min="3066" max="3066" width="18.42578125" style="12" customWidth="1"/>
    <col min="3067" max="3067" width="9" style="12" customWidth="1"/>
    <col min="3068" max="3068" width="23" style="12" customWidth="1"/>
    <col min="3069" max="3071" width="16" style="12" customWidth="1"/>
    <col min="3072" max="3072" width="18.28515625" style="12" customWidth="1"/>
    <col min="3073" max="3073" width="18.42578125" style="12" customWidth="1"/>
    <col min="3074" max="3319" width="9.28515625" style="12"/>
    <col min="3320" max="3320" width="8.28515625" style="12" customWidth="1"/>
    <col min="3321" max="3321" width="45.5703125" style="12" customWidth="1"/>
    <col min="3322" max="3322" width="18.42578125" style="12" customWidth="1"/>
    <col min="3323" max="3323" width="9" style="12" customWidth="1"/>
    <col min="3324" max="3324" width="23" style="12" customWidth="1"/>
    <col min="3325" max="3327" width="16" style="12" customWidth="1"/>
    <col min="3328" max="3328" width="18.28515625" style="12" customWidth="1"/>
    <col min="3329" max="3329" width="18.42578125" style="12" customWidth="1"/>
    <col min="3330" max="3575" width="9.28515625" style="12"/>
    <col min="3576" max="3576" width="8.28515625" style="12" customWidth="1"/>
    <col min="3577" max="3577" width="45.5703125" style="12" customWidth="1"/>
    <col min="3578" max="3578" width="18.42578125" style="12" customWidth="1"/>
    <col min="3579" max="3579" width="9" style="12" customWidth="1"/>
    <col min="3580" max="3580" width="23" style="12" customWidth="1"/>
    <col min="3581" max="3583" width="16" style="12" customWidth="1"/>
    <col min="3584" max="3584" width="18.28515625" style="12" customWidth="1"/>
    <col min="3585" max="3585" width="18.42578125" style="12" customWidth="1"/>
    <col min="3586" max="3831" width="9.28515625" style="12"/>
    <col min="3832" max="3832" width="8.28515625" style="12" customWidth="1"/>
    <col min="3833" max="3833" width="45.5703125" style="12" customWidth="1"/>
    <col min="3834" max="3834" width="18.42578125" style="12" customWidth="1"/>
    <col min="3835" max="3835" width="9" style="12" customWidth="1"/>
    <col min="3836" max="3836" width="23" style="12" customWidth="1"/>
    <col min="3837" max="3839" width="16" style="12" customWidth="1"/>
    <col min="3840" max="3840" width="18.28515625" style="12" customWidth="1"/>
    <col min="3841" max="3841" width="18.42578125" style="12" customWidth="1"/>
    <col min="3842" max="4087" width="9.28515625" style="12"/>
    <col min="4088" max="4088" width="8.28515625" style="12" customWidth="1"/>
    <col min="4089" max="4089" width="45.5703125" style="12" customWidth="1"/>
    <col min="4090" max="4090" width="18.42578125" style="12" customWidth="1"/>
    <col min="4091" max="4091" width="9" style="12" customWidth="1"/>
    <col min="4092" max="4092" width="23" style="12" customWidth="1"/>
    <col min="4093" max="4095" width="16" style="12" customWidth="1"/>
    <col min="4096" max="4096" width="18.28515625" style="12" customWidth="1"/>
    <col min="4097" max="4097" width="18.42578125" style="12" customWidth="1"/>
    <col min="4098" max="4343" width="9.28515625" style="12"/>
    <col min="4344" max="4344" width="8.28515625" style="12" customWidth="1"/>
    <col min="4345" max="4345" width="45.5703125" style="12" customWidth="1"/>
    <col min="4346" max="4346" width="18.42578125" style="12" customWidth="1"/>
    <col min="4347" max="4347" width="9" style="12" customWidth="1"/>
    <col min="4348" max="4348" width="23" style="12" customWidth="1"/>
    <col min="4349" max="4351" width="16" style="12" customWidth="1"/>
    <col min="4352" max="4352" width="18.28515625" style="12" customWidth="1"/>
    <col min="4353" max="4353" width="18.42578125" style="12" customWidth="1"/>
    <col min="4354" max="4599" width="9.28515625" style="12"/>
    <col min="4600" max="4600" width="8.28515625" style="12" customWidth="1"/>
    <col min="4601" max="4601" width="45.5703125" style="12" customWidth="1"/>
    <col min="4602" max="4602" width="18.42578125" style="12" customWidth="1"/>
    <col min="4603" max="4603" width="9" style="12" customWidth="1"/>
    <col min="4604" max="4604" width="23" style="12" customWidth="1"/>
    <col min="4605" max="4607" width="16" style="12" customWidth="1"/>
    <col min="4608" max="4608" width="18.28515625" style="12" customWidth="1"/>
    <col min="4609" max="4609" width="18.42578125" style="12" customWidth="1"/>
    <col min="4610" max="4855" width="9.28515625" style="12"/>
    <col min="4856" max="4856" width="8.28515625" style="12" customWidth="1"/>
    <col min="4857" max="4857" width="45.5703125" style="12" customWidth="1"/>
    <col min="4858" max="4858" width="18.42578125" style="12" customWidth="1"/>
    <col min="4859" max="4859" width="9" style="12" customWidth="1"/>
    <col min="4860" max="4860" width="23" style="12" customWidth="1"/>
    <col min="4861" max="4863" width="16" style="12" customWidth="1"/>
    <col min="4864" max="4864" width="18.28515625" style="12" customWidth="1"/>
    <col min="4865" max="4865" width="18.42578125" style="12" customWidth="1"/>
    <col min="4866" max="5111" width="9.28515625" style="12"/>
    <col min="5112" max="5112" width="8.28515625" style="12" customWidth="1"/>
    <col min="5113" max="5113" width="45.5703125" style="12" customWidth="1"/>
    <col min="5114" max="5114" width="18.42578125" style="12" customWidth="1"/>
    <col min="5115" max="5115" width="9" style="12" customWidth="1"/>
    <col min="5116" max="5116" width="23" style="12" customWidth="1"/>
    <col min="5117" max="5119" width="16" style="12" customWidth="1"/>
    <col min="5120" max="5120" width="18.28515625" style="12" customWidth="1"/>
    <col min="5121" max="5121" width="18.42578125" style="12" customWidth="1"/>
    <col min="5122" max="5367" width="9.28515625" style="12"/>
    <col min="5368" max="5368" width="8.28515625" style="12" customWidth="1"/>
    <col min="5369" max="5369" width="45.5703125" style="12" customWidth="1"/>
    <col min="5370" max="5370" width="18.42578125" style="12" customWidth="1"/>
    <col min="5371" max="5371" width="9" style="12" customWidth="1"/>
    <col min="5372" max="5372" width="23" style="12" customWidth="1"/>
    <col min="5373" max="5375" width="16" style="12" customWidth="1"/>
    <col min="5376" max="5376" width="18.28515625" style="12" customWidth="1"/>
    <col min="5377" max="5377" width="18.42578125" style="12" customWidth="1"/>
    <col min="5378" max="5623" width="9.28515625" style="12"/>
    <col min="5624" max="5624" width="8.28515625" style="12" customWidth="1"/>
    <col min="5625" max="5625" width="45.5703125" style="12" customWidth="1"/>
    <col min="5626" max="5626" width="18.42578125" style="12" customWidth="1"/>
    <col min="5627" max="5627" width="9" style="12" customWidth="1"/>
    <col min="5628" max="5628" width="23" style="12" customWidth="1"/>
    <col min="5629" max="5631" width="16" style="12" customWidth="1"/>
    <col min="5632" max="5632" width="18.28515625" style="12" customWidth="1"/>
    <col min="5633" max="5633" width="18.42578125" style="12" customWidth="1"/>
    <col min="5634" max="5879" width="9.28515625" style="12"/>
    <col min="5880" max="5880" width="8.28515625" style="12" customWidth="1"/>
    <col min="5881" max="5881" width="45.5703125" style="12" customWidth="1"/>
    <col min="5882" max="5882" width="18.42578125" style="12" customWidth="1"/>
    <col min="5883" max="5883" width="9" style="12" customWidth="1"/>
    <col min="5884" max="5884" width="23" style="12" customWidth="1"/>
    <col min="5885" max="5887" width="16" style="12" customWidth="1"/>
    <col min="5888" max="5888" width="18.28515625" style="12" customWidth="1"/>
    <col min="5889" max="5889" width="18.42578125" style="12" customWidth="1"/>
    <col min="5890" max="6135" width="9.28515625" style="12"/>
    <col min="6136" max="6136" width="8.28515625" style="12" customWidth="1"/>
    <col min="6137" max="6137" width="45.5703125" style="12" customWidth="1"/>
    <col min="6138" max="6138" width="18.42578125" style="12" customWidth="1"/>
    <col min="6139" max="6139" width="9" style="12" customWidth="1"/>
    <col min="6140" max="6140" width="23" style="12" customWidth="1"/>
    <col min="6141" max="6143" width="16" style="12" customWidth="1"/>
    <col min="6144" max="6144" width="18.28515625" style="12" customWidth="1"/>
    <col min="6145" max="6145" width="18.42578125" style="12" customWidth="1"/>
    <col min="6146" max="6391" width="9.28515625" style="12"/>
    <col min="6392" max="6392" width="8.28515625" style="12" customWidth="1"/>
    <col min="6393" max="6393" width="45.5703125" style="12" customWidth="1"/>
    <col min="6394" max="6394" width="18.42578125" style="12" customWidth="1"/>
    <col min="6395" max="6395" width="9" style="12" customWidth="1"/>
    <col min="6396" max="6396" width="23" style="12" customWidth="1"/>
    <col min="6397" max="6399" width="16" style="12" customWidth="1"/>
    <col min="6400" max="6400" width="18.28515625" style="12" customWidth="1"/>
    <col min="6401" max="6401" width="18.42578125" style="12" customWidth="1"/>
    <col min="6402" max="6647" width="9.28515625" style="12"/>
    <col min="6648" max="6648" width="8.28515625" style="12" customWidth="1"/>
    <col min="6649" max="6649" width="45.5703125" style="12" customWidth="1"/>
    <col min="6650" max="6650" width="18.42578125" style="12" customWidth="1"/>
    <col min="6651" max="6651" width="9" style="12" customWidth="1"/>
    <col min="6652" max="6652" width="23" style="12" customWidth="1"/>
    <col min="6653" max="6655" width="16" style="12" customWidth="1"/>
    <col min="6656" max="6656" width="18.28515625" style="12" customWidth="1"/>
    <col min="6657" max="6657" width="18.42578125" style="12" customWidth="1"/>
    <col min="6658" max="6903" width="9.28515625" style="12"/>
    <col min="6904" max="6904" width="8.28515625" style="12" customWidth="1"/>
    <col min="6905" max="6905" width="45.5703125" style="12" customWidth="1"/>
    <col min="6906" max="6906" width="18.42578125" style="12" customWidth="1"/>
    <col min="6907" max="6907" width="9" style="12" customWidth="1"/>
    <col min="6908" max="6908" width="23" style="12" customWidth="1"/>
    <col min="6909" max="6911" width="16" style="12" customWidth="1"/>
    <col min="6912" max="6912" width="18.28515625" style="12" customWidth="1"/>
    <col min="6913" max="6913" width="18.42578125" style="12" customWidth="1"/>
    <col min="6914" max="7159" width="9.28515625" style="12"/>
    <col min="7160" max="7160" width="8.28515625" style="12" customWidth="1"/>
    <col min="7161" max="7161" width="45.5703125" style="12" customWidth="1"/>
    <col min="7162" max="7162" width="18.42578125" style="12" customWidth="1"/>
    <col min="7163" max="7163" width="9" style="12" customWidth="1"/>
    <col min="7164" max="7164" width="23" style="12" customWidth="1"/>
    <col min="7165" max="7167" width="16" style="12" customWidth="1"/>
    <col min="7168" max="7168" width="18.28515625" style="12" customWidth="1"/>
    <col min="7169" max="7169" width="18.42578125" style="12" customWidth="1"/>
    <col min="7170" max="7415" width="9.28515625" style="12"/>
    <col min="7416" max="7416" width="8.28515625" style="12" customWidth="1"/>
    <col min="7417" max="7417" width="45.5703125" style="12" customWidth="1"/>
    <col min="7418" max="7418" width="18.42578125" style="12" customWidth="1"/>
    <col min="7419" max="7419" width="9" style="12" customWidth="1"/>
    <col min="7420" max="7420" width="23" style="12" customWidth="1"/>
    <col min="7421" max="7423" width="16" style="12" customWidth="1"/>
    <col min="7424" max="7424" width="18.28515625" style="12" customWidth="1"/>
    <col min="7425" max="7425" width="18.42578125" style="12" customWidth="1"/>
    <col min="7426" max="7671" width="9.28515625" style="12"/>
    <col min="7672" max="7672" width="8.28515625" style="12" customWidth="1"/>
    <col min="7673" max="7673" width="45.5703125" style="12" customWidth="1"/>
    <col min="7674" max="7674" width="18.42578125" style="12" customWidth="1"/>
    <col min="7675" max="7675" width="9" style="12" customWidth="1"/>
    <col min="7676" max="7676" width="23" style="12" customWidth="1"/>
    <col min="7677" max="7679" width="16" style="12" customWidth="1"/>
    <col min="7680" max="7680" width="18.28515625" style="12" customWidth="1"/>
    <col min="7681" max="7681" width="18.42578125" style="12" customWidth="1"/>
    <col min="7682" max="7927" width="9.28515625" style="12"/>
    <col min="7928" max="7928" width="8.28515625" style="12" customWidth="1"/>
    <col min="7929" max="7929" width="45.5703125" style="12" customWidth="1"/>
    <col min="7930" max="7930" width="18.42578125" style="12" customWidth="1"/>
    <col min="7931" max="7931" width="9" style="12" customWidth="1"/>
    <col min="7932" max="7932" width="23" style="12" customWidth="1"/>
    <col min="7933" max="7935" width="16" style="12" customWidth="1"/>
    <col min="7936" max="7936" width="18.28515625" style="12" customWidth="1"/>
    <col min="7937" max="7937" width="18.42578125" style="12" customWidth="1"/>
    <col min="7938" max="8183" width="9.28515625" style="12"/>
    <col min="8184" max="8184" width="8.28515625" style="12" customWidth="1"/>
    <col min="8185" max="8185" width="45.5703125" style="12" customWidth="1"/>
    <col min="8186" max="8186" width="18.42578125" style="12" customWidth="1"/>
    <col min="8187" max="8187" width="9" style="12" customWidth="1"/>
    <col min="8188" max="8188" width="23" style="12" customWidth="1"/>
    <col min="8189" max="8191" width="16" style="12" customWidth="1"/>
    <col min="8192" max="8192" width="18.28515625" style="12" customWidth="1"/>
    <col min="8193" max="8193" width="18.42578125" style="12" customWidth="1"/>
    <col min="8194" max="8439" width="9.28515625" style="12"/>
    <col min="8440" max="8440" width="8.28515625" style="12" customWidth="1"/>
    <col min="8441" max="8441" width="45.5703125" style="12" customWidth="1"/>
    <col min="8442" max="8442" width="18.42578125" style="12" customWidth="1"/>
    <col min="8443" max="8443" width="9" style="12" customWidth="1"/>
    <col min="8444" max="8444" width="23" style="12" customWidth="1"/>
    <col min="8445" max="8447" width="16" style="12" customWidth="1"/>
    <col min="8448" max="8448" width="18.28515625" style="12" customWidth="1"/>
    <col min="8449" max="8449" width="18.42578125" style="12" customWidth="1"/>
    <col min="8450" max="8695" width="9.28515625" style="12"/>
    <col min="8696" max="8696" width="8.28515625" style="12" customWidth="1"/>
    <col min="8697" max="8697" width="45.5703125" style="12" customWidth="1"/>
    <col min="8698" max="8698" width="18.42578125" style="12" customWidth="1"/>
    <col min="8699" max="8699" width="9" style="12" customWidth="1"/>
    <col min="8700" max="8700" width="23" style="12" customWidth="1"/>
    <col min="8701" max="8703" width="16" style="12" customWidth="1"/>
    <col min="8704" max="8704" width="18.28515625" style="12" customWidth="1"/>
    <col min="8705" max="8705" width="18.42578125" style="12" customWidth="1"/>
    <col min="8706" max="8951" width="9.28515625" style="12"/>
    <col min="8952" max="8952" width="8.28515625" style="12" customWidth="1"/>
    <col min="8953" max="8953" width="45.5703125" style="12" customWidth="1"/>
    <col min="8954" max="8954" width="18.42578125" style="12" customWidth="1"/>
    <col min="8955" max="8955" width="9" style="12" customWidth="1"/>
    <col min="8956" max="8956" width="23" style="12" customWidth="1"/>
    <col min="8957" max="8959" width="16" style="12" customWidth="1"/>
    <col min="8960" max="8960" width="18.28515625" style="12" customWidth="1"/>
    <col min="8961" max="8961" width="18.42578125" style="12" customWidth="1"/>
    <col min="8962" max="9207" width="9.28515625" style="12"/>
    <col min="9208" max="9208" width="8.28515625" style="12" customWidth="1"/>
    <col min="9209" max="9209" width="45.5703125" style="12" customWidth="1"/>
    <col min="9210" max="9210" width="18.42578125" style="12" customWidth="1"/>
    <col min="9211" max="9211" width="9" style="12" customWidth="1"/>
    <col min="9212" max="9212" width="23" style="12" customWidth="1"/>
    <col min="9213" max="9215" width="16" style="12" customWidth="1"/>
    <col min="9216" max="9216" width="18.28515625" style="12" customWidth="1"/>
    <col min="9217" max="9217" width="18.42578125" style="12" customWidth="1"/>
    <col min="9218" max="9463" width="9.28515625" style="12"/>
    <col min="9464" max="9464" width="8.28515625" style="12" customWidth="1"/>
    <col min="9465" max="9465" width="45.5703125" style="12" customWidth="1"/>
    <col min="9466" max="9466" width="18.42578125" style="12" customWidth="1"/>
    <col min="9467" max="9467" width="9" style="12" customWidth="1"/>
    <col min="9468" max="9468" width="23" style="12" customWidth="1"/>
    <col min="9469" max="9471" width="16" style="12" customWidth="1"/>
    <col min="9472" max="9472" width="18.28515625" style="12" customWidth="1"/>
    <col min="9473" max="9473" width="18.42578125" style="12" customWidth="1"/>
    <col min="9474" max="9719" width="9.28515625" style="12"/>
    <col min="9720" max="9720" width="8.28515625" style="12" customWidth="1"/>
    <col min="9721" max="9721" width="45.5703125" style="12" customWidth="1"/>
    <col min="9722" max="9722" width="18.42578125" style="12" customWidth="1"/>
    <col min="9723" max="9723" width="9" style="12" customWidth="1"/>
    <col min="9724" max="9724" width="23" style="12" customWidth="1"/>
    <col min="9725" max="9727" width="16" style="12" customWidth="1"/>
    <col min="9728" max="9728" width="18.28515625" style="12" customWidth="1"/>
    <col min="9729" max="9729" width="18.42578125" style="12" customWidth="1"/>
    <col min="9730" max="9975" width="9.28515625" style="12"/>
    <col min="9976" max="9976" width="8.28515625" style="12" customWidth="1"/>
    <col min="9977" max="9977" width="45.5703125" style="12" customWidth="1"/>
    <col min="9978" max="9978" width="18.42578125" style="12" customWidth="1"/>
    <col min="9979" max="9979" width="9" style="12" customWidth="1"/>
    <col min="9980" max="9980" width="23" style="12" customWidth="1"/>
    <col min="9981" max="9983" width="16" style="12" customWidth="1"/>
    <col min="9984" max="9984" width="18.28515625" style="12" customWidth="1"/>
    <col min="9985" max="9985" width="18.42578125" style="12" customWidth="1"/>
    <col min="9986" max="10231" width="9.28515625" style="12"/>
    <col min="10232" max="10232" width="8.28515625" style="12" customWidth="1"/>
    <col min="10233" max="10233" width="45.5703125" style="12" customWidth="1"/>
    <col min="10234" max="10234" width="18.42578125" style="12" customWidth="1"/>
    <col min="10235" max="10235" width="9" style="12" customWidth="1"/>
    <col min="10236" max="10236" width="23" style="12" customWidth="1"/>
    <col min="10237" max="10239" width="16" style="12" customWidth="1"/>
    <col min="10240" max="10240" width="18.28515625" style="12" customWidth="1"/>
    <col min="10241" max="10241" width="18.42578125" style="12" customWidth="1"/>
    <col min="10242" max="10487" width="9.28515625" style="12"/>
    <col min="10488" max="10488" width="8.28515625" style="12" customWidth="1"/>
    <col min="10489" max="10489" width="45.5703125" style="12" customWidth="1"/>
    <col min="10490" max="10490" width="18.42578125" style="12" customWidth="1"/>
    <col min="10491" max="10491" width="9" style="12" customWidth="1"/>
    <col min="10492" max="10492" width="23" style="12" customWidth="1"/>
    <col min="10493" max="10495" width="16" style="12" customWidth="1"/>
    <col min="10496" max="10496" width="18.28515625" style="12" customWidth="1"/>
    <col min="10497" max="10497" width="18.42578125" style="12" customWidth="1"/>
    <col min="10498" max="10743" width="9.28515625" style="12"/>
    <col min="10744" max="10744" width="8.28515625" style="12" customWidth="1"/>
    <col min="10745" max="10745" width="45.5703125" style="12" customWidth="1"/>
    <col min="10746" max="10746" width="18.42578125" style="12" customWidth="1"/>
    <col min="10747" max="10747" width="9" style="12" customWidth="1"/>
    <col min="10748" max="10748" width="23" style="12" customWidth="1"/>
    <col min="10749" max="10751" width="16" style="12" customWidth="1"/>
    <col min="10752" max="10752" width="18.28515625" style="12" customWidth="1"/>
    <col min="10753" max="10753" width="18.42578125" style="12" customWidth="1"/>
    <col min="10754" max="10999" width="9.28515625" style="12"/>
    <col min="11000" max="11000" width="8.28515625" style="12" customWidth="1"/>
    <col min="11001" max="11001" width="45.5703125" style="12" customWidth="1"/>
    <col min="11002" max="11002" width="18.42578125" style="12" customWidth="1"/>
    <col min="11003" max="11003" width="9" style="12" customWidth="1"/>
    <col min="11004" max="11004" width="23" style="12" customWidth="1"/>
    <col min="11005" max="11007" width="16" style="12" customWidth="1"/>
    <col min="11008" max="11008" width="18.28515625" style="12" customWidth="1"/>
    <col min="11009" max="11009" width="18.42578125" style="12" customWidth="1"/>
    <col min="11010" max="11255" width="9.28515625" style="12"/>
    <col min="11256" max="11256" width="8.28515625" style="12" customWidth="1"/>
    <col min="11257" max="11257" width="45.5703125" style="12" customWidth="1"/>
    <col min="11258" max="11258" width="18.42578125" style="12" customWidth="1"/>
    <col min="11259" max="11259" width="9" style="12" customWidth="1"/>
    <col min="11260" max="11260" width="23" style="12" customWidth="1"/>
    <col min="11261" max="11263" width="16" style="12" customWidth="1"/>
    <col min="11264" max="11264" width="18.28515625" style="12" customWidth="1"/>
    <col min="11265" max="11265" width="18.42578125" style="12" customWidth="1"/>
    <col min="11266" max="11511" width="9.28515625" style="12"/>
    <col min="11512" max="11512" width="8.28515625" style="12" customWidth="1"/>
    <col min="11513" max="11513" width="45.5703125" style="12" customWidth="1"/>
    <col min="11514" max="11514" width="18.42578125" style="12" customWidth="1"/>
    <col min="11515" max="11515" width="9" style="12" customWidth="1"/>
    <col min="11516" max="11516" width="23" style="12" customWidth="1"/>
    <col min="11517" max="11519" width="16" style="12" customWidth="1"/>
    <col min="11520" max="11520" width="18.28515625" style="12" customWidth="1"/>
    <col min="11521" max="11521" width="18.42578125" style="12" customWidth="1"/>
    <col min="11522" max="11767" width="9.28515625" style="12"/>
    <col min="11768" max="11768" width="8.28515625" style="12" customWidth="1"/>
    <col min="11769" max="11769" width="45.5703125" style="12" customWidth="1"/>
    <col min="11770" max="11770" width="18.42578125" style="12" customWidth="1"/>
    <col min="11771" max="11771" width="9" style="12" customWidth="1"/>
    <col min="11772" max="11772" width="23" style="12" customWidth="1"/>
    <col min="11773" max="11775" width="16" style="12" customWidth="1"/>
    <col min="11776" max="11776" width="18.28515625" style="12" customWidth="1"/>
    <col min="11777" max="11777" width="18.42578125" style="12" customWidth="1"/>
    <col min="11778" max="12023" width="9.28515625" style="12"/>
    <col min="12024" max="12024" width="8.28515625" style="12" customWidth="1"/>
    <col min="12025" max="12025" width="45.5703125" style="12" customWidth="1"/>
    <col min="12026" max="12026" width="18.42578125" style="12" customWidth="1"/>
    <col min="12027" max="12027" width="9" style="12" customWidth="1"/>
    <col min="12028" max="12028" width="23" style="12" customWidth="1"/>
    <col min="12029" max="12031" width="16" style="12" customWidth="1"/>
    <col min="12032" max="12032" width="18.28515625" style="12" customWidth="1"/>
    <col min="12033" max="12033" width="18.42578125" style="12" customWidth="1"/>
    <col min="12034" max="12279" width="9.28515625" style="12"/>
    <col min="12280" max="12280" width="8.28515625" style="12" customWidth="1"/>
    <col min="12281" max="12281" width="45.5703125" style="12" customWidth="1"/>
    <col min="12282" max="12282" width="18.42578125" style="12" customWidth="1"/>
    <col min="12283" max="12283" width="9" style="12" customWidth="1"/>
    <col min="12284" max="12284" width="23" style="12" customWidth="1"/>
    <col min="12285" max="12287" width="16" style="12" customWidth="1"/>
    <col min="12288" max="12288" width="18.28515625" style="12" customWidth="1"/>
    <col min="12289" max="12289" width="18.42578125" style="12" customWidth="1"/>
    <col min="12290" max="12535" width="9.28515625" style="12"/>
    <col min="12536" max="12536" width="8.28515625" style="12" customWidth="1"/>
    <col min="12537" max="12537" width="45.5703125" style="12" customWidth="1"/>
    <col min="12538" max="12538" width="18.42578125" style="12" customWidth="1"/>
    <col min="12539" max="12539" width="9" style="12" customWidth="1"/>
    <col min="12540" max="12540" width="23" style="12" customWidth="1"/>
    <col min="12541" max="12543" width="16" style="12" customWidth="1"/>
    <col min="12544" max="12544" width="18.28515625" style="12" customWidth="1"/>
    <col min="12545" max="12545" width="18.42578125" style="12" customWidth="1"/>
    <col min="12546" max="12791" width="9.28515625" style="12"/>
    <col min="12792" max="12792" width="8.28515625" style="12" customWidth="1"/>
    <col min="12793" max="12793" width="45.5703125" style="12" customWidth="1"/>
    <col min="12794" max="12794" width="18.42578125" style="12" customWidth="1"/>
    <col min="12795" max="12795" width="9" style="12" customWidth="1"/>
    <col min="12796" max="12796" width="23" style="12" customWidth="1"/>
    <col min="12797" max="12799" width="16" style="12" customWidth="1"/>
    <col min="12800" max="12800" width="18.28515625" style="12" customWidth="1"/>
    <col min="12801" max="12801" width="18.42578125" style="12" customWidth="1"/>
    <col min="12802" max="13047" width="9.28515625" style="12"/>
    <col min="13048" max="13048" width="8.28515625" style="12" customWidth="1"/>
    <col min="13049" max="13049" width="45.5703125" style="12" customWidth="1"/>
    <col min="13050" max="13050" width="18.42578125" style="12" customWidth="1"/>
    <col min="13051" max="13051" width="9" style="12" customWidth="1"/>
    <col min="13052" max="13052" width="23" style="12" customWidth="1"/>
    <col min="13053" max="13055" width="16" style="12" customWidth="1"/>
    <col min="13056" max="13056" width="18.28515625" style="12" customWidth="1"/>
    <col min="13057" max="13057" width="18.42578125" style="12" customWidth="1"/>
    <col min="13058" max="13303" width="9.28515625" style="12"/>
    <col min="13304" max="13304" width="8.28515625" style="12" customWidth="1"/>
    <col min="13305" max="13305" width="45.5703125" style="12" customWidth="1"/>
    <col min="13306" max="13306" width="18.42578125" style="12" customWidth="1"/>
    <col min="13307" max="13307" width="9" style="12" customWidth="1"/>
    <col min="13308" max="13308" width="23" style="12" customWidth="1"/>
    <col min="13309" max="13311" width="16" style="12" customWidth="1"/>
    <col min="13312" max="13312" width="18.28515625" style="12" customWidth="1"/>
    <col min="13313" max="13313" width="18.42578125" style="12" customWidth="1"/>
    <col min="13314" max="13559" width="9.28515625" style="12"/>
    <col min="13560" max="13560" width="8.28515625" style="12" customWidth="1"/>
    <col min="13561" max="13561" width="45.5703125" style="12" customWidth="1"/>
    <col min="13562" max="13562" width="18.42578125" style="12" customWidth="1"/>
    <col min="13563" max="13563" width="9" style="12" customWidth="1"/>
    <col min="13564" max="13564" width="23" style="12" customWidth="1"/>
    <col min="13565" max="13567" width="16" style="12" customWidth="1"/>
    <col min="13568" max="13568" width="18.28515625" style="12" customWidth="1"/>
    <col min="13569" max="13569" width="18.42578125" style="12" customWidth="1"/>
    <col min="13570" max="13815" width="9.28515625" style="12"/>
    <col min="13816" max="13816" width="8.28515625" style="12" customWidth="1"/>
    <col min="13817" max="13817" width="45.5703125" style="12" customWidth="1"/>
    <col min="13818" max="13818" width="18.42578125" style="12" customWidth="1"/>
    <col min="13819" max="13819" width="9" style="12" customWidth="1"/>
    <col min="13820" max="13820" width="23" style="12" customWidth="1"/>
    <col min="13821" max="13823" width="16" style="12" customWidth="1"/>
    <col min="13824" max="13824" width="18.28515625" style="12" customWidth="1"/>
    <col min="13825" max="13825" width="18.42578125" style="12" customWidth="1"/>
    <col min="13826" max="14071" width="9.28515625" style="12"/>
    <col min="14072" max="14072" width="8.28515625" style="12" customWidth="1"/>
    <col min="14073" max="14073" width="45.5703125" style="12" customWidth="1"/>
    <col min="14074" max="14074" width="18.42578125" style="12" customWidth="1"/>
    <col min="14075" max="14075" width="9" style="12" customWidth="1"/>
    <col min="14076" max="14076" width="23" style="12" customWidth="1"/>
    <col min="14077" max="14079" width="16" style="12" customWidth="1"/>
    <col min="14080" max="14080" width="18.28515625" style="12" customWidth="1"/>
    <col min="14081" max="14081" width="18.42578125" style="12" customWidth="1"/>
    <col min="14082" max="14327" width="9.28515625" style="12"/>
    <col min="14328" max="14328" width="8.28515625" style="12" customWidth="1"/>
    <col min="14329" max="14329" width="45.5703125" style="12" customWidth="1"/>
    <col min="14330" max="14330" width="18.42578125" style="12" customWidth="1"/>
    <col min="14331" max="14331" width="9" style="12" customWidth="1"/>
    <col min="14332" max="14332" width="23" style="12" customWidth="1"/>
    <col min="14333" max="14335" width="16" style="12" customWidth="1"/>
    <col min="14336" max="14336" width="18.28515625" style="12" customWidth="1"/>
    <col min="14337" max="14337" width="18.42578125" style="12" customWidth="1"/>
    <col min="14338" max="14583" width="9.28515625" style="12"/>
    <col min="14584" max="14584" width="8.28515625" style="12" customWidth="1"/>
    <col min="14585" max="14585" width="45.5703125" style="12" customWidth="1"/>
    <col min="14586" max="14586" width="18.42578125" style="12" customWidth="1"/>
    <col min="14587" max="14587" width="9" style="12" customWidth="1"/>
    <col min="14588" max="14588" width="23" style="12" customWidth="1"/>
    <col min="14589" max="14591" width="16" style="12" customWidth="1"/>
    <col min="14592" max="14592" width="18.28515625" style="12" customWidth="1"/>
    <col min="14593" max="14593" width="18.42578125" style="12" customWidth="1"/>
    <col min="14594" max="14839" width="9.28515625" style="12"/>
    <col min="14840" max="14840" width="8.28515625" style="12" customWidth="1"/>
    <col min="14841" max="14841" width="45.5703125" style="12" customWidth="1"/>
    <col min="14842" max="14842" width="18.42578125" style="12" customWidth="1"/>
    <col min="14843" max="14843" width="9" style="12" customWidth="1"/>
    <col min="14844" max="14844" width="23" style="12" customWidth="1"/>
    <col min="14845" max="14847" width="16" style="12" customWidth="1"/>
    <col min="14848" max="14848" width="18.28515625" style="12" customWidth="1"/>
    <col min="14849" max="14849" width="18.42578125" style="12" customWidth="1"/>
    <col min="14850" max="15095" width="9.28515625" style="12"/>
    <col min="15096" max="15096" width="8.28515625" style="12" customWidth="1"/>
    <col min="15097" max="15097" width="45.5703125" style="12" customWidth="1"/>
    <col min="15098" max="15098" width="18.42578125" style="12" customWidth="1"/>
    <col min="15099" max="15099" width="9" style="12" customWidth="1"/>
    <col min="15100" max="15100" width="23" style="12" customWidth="1"/>
    <col min="15101" max="15103" width="16" style="12" customWidth="1"/>
    <col min="15104" max="15104" width="18.28515625" style="12" customWidth="1"/>
    <col min="15105" max="15105" width="18.42578125" style="12" customWidth="1"/>
    <col min="15106" max="15351" width="9.28515625" style="12"/>
    <col min="15352" max="15352" width="8.28515625" style="12" customWidth="1"/>
    <col min="15353" max="15353" width="45.5703125" style="12" customWidth="1"/>
    <col min="15354" max="15354" width="18.42578125" style="12" customWidth="1"/>
    <col min="15355" max="15355" width="9" style="12" customWidth="1"/>
    <col min="15356" max="15356" width="23" style="12" customWidth="1"/>
    <col min="15357" max="15359" width="16" style="12" customWidth="1"/>
    <col min="15360" max="15360" width="18.28515625" style="12" customWidth="1"/>
    <col min="15361" max="15361" width="18.42578125" style="12" customWidth="1"/>
    <col min="15362" max="15607" width="9.28515625" style="12"/>
    <col min="15608" max="15608" width="8.28515625" style="12" customWidth="1"/>
    <col min="15609" max="15609" width="45.5703125" style="12" customWidth="1"/>
    <col min="15610" max="15610" width="18.42578125" style="12" customWidth="1"/>
    <col min="15611" max="15611" width="9" style="12" customWidth="1"/>
    <col min="15612" max="15612" width="23" style="12" customWidth="1"/>
    <col min="15613" max="15615" width="16" style="12" customWidth="1"/>
    <col min="15616" max="15616" width="18.28515625" style="12" customWidth="1"/>
    <col min="15617" max="15617" width="18.42578125" style="12" customWidth="1"/>
    <col min="15618" max="15863" width="9.28515625" style="12"/>
    <col min="15864" max="15864" width="8.28515625" style="12" customWidth="1"/>
    <col min="15865" max="15865" width="45.5703125" style="12" customWidth="1"/>
    <col min="15866" max="15866" width="18.42578125" style="12" customWidth="1"/>
    <col min="15867" max="15867" width="9" style="12" customWidth="1"/>
    <col min="15868" max="15868" width="23" style="12" customWidth="1"/>
    <col min="15869" max="15871" width="16" style="12" customWidth="1"/>
    <col min="15872" max="15872" width="18.28515625" style="12" customWidth="1"/>
    <col min="15873" max="15873" width="18.42578125" style="12" customWidth="1"/>
    <col min="15874" max="16119" width="9.28515625" style="12"/>
    <col min="16120" max="16120" width="8.28515625" style="12" customWidth="1"/>
    <col min="16121" max="16121" width="45.5703125" style="12" customWidth="1"/>
    <col min="16122" max="16122" width="18.42578125" style="12" customWidth="1"/>
    <col min="16123" max="16123" width="9" style="12" customWidth="1"/>
    <col min="16124" max="16124" width="23" style="12" customWidth="1"/>
    <col min="16125" max="16127" width="16" style="12" customWidth="1"/>
    <col min="16128" max="16128" width="18.28515625" style="12" customWidth="1"/>
    <col min="16129" max="16129" width="18.42578125" style="12" customWidth="1"/>
    <col min="16130" max="16382" width="9.28515625" style="12"/>
    <col min="16383" max="16384" width="9.28515625" style="12" customWidth="1"/>
  </cols>
  <sheetData>
    <row r="1" spans="1:19">
      <c r="A1" s="67" t="s">
        <v>735</v>
      </c>
      <c r="B1" s="68"/>
      <c r="C1" s="68"/>
      <c r="D1" s="68"/>
      <c r="E1" s="69"/>
      <c r="F1" s="70"/>
      <c r="G1" s="70"/>
      <c r="H1" s="70"/>
      <c r="I1" s="71"/>
      <c r="J1" s="71"/>
      <c r="K1" s="71"/>
    </row>
    <row r="2" spans="1:19" ht="36.75" customHeight="1">
      <c r="A2" s="198" t="s">
        <v>749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9">
      <c r="A3" s="199" t="s">
        <v>736</v>
      </c>
      <c r="B3" s="199"/>
      <c r="C3" s="199"/>
      <c r="D3" s="199"/>
      <c r="E3" s="199"/>
      <c r="F3" s="199"/>
      <c r="G3" s="199"/>
      <c r="H3" s="199"/>
      <c r="I3" s="71"/>
      <c r="J3" s="71"/>
      <c r="K3" s="71"/>
    </row>
    <row r="4" spans="1:19">
      <c r="A4" s="200" t="s">
        <v>737</v>
      </c>
      <c r="B4" s="200"/>
      <c r="C4" s="200"/>
      <c r="D4" s="200"/>
      <c r="E4" s="200"/>
      <c r="F4" s="200"/>
      <c r="G4" s="200"/>
      <c r="H4" s="200"/>
      <c r="I4" s="71"/>
      <c r="J4" s="71"/>
      <c r="K4" s="71"/>
    </row>
    <row r="5" spans="1:19">
      <c r="F5" s="66"/>
    </row>
    <row r="6" spans="1:19">
      <c r="F6" s="66"/>
    </row>
    <row r="7" spans="1:19" ht="51.75" thickBot="1">
      <c r="A7" s="5" t="s">
        <v>529</v>
      </c>
      <c r="B7" s="6" t="s">
        <v>5</v>
      </c>
      <c r="C7" s="72" t="s">
        <v>530</v>
      </c>
      <c r="D7" s="72" t="s">
        <v>531</v>
      </c>
      <c r="E7" s="72" t="s">
        <v>532</v>
      </c>
      <c r="F7" s="78" t="s">
        <v>747</v>
      </c>
      <c r="G7" s="79" t="s">
        <v>533</v>
      </c>
      <c r="H7" s="7" t="s">
        <v>534</v>
      </c>
      <c r="I7" s="7" t="s">
        <v>535</v>
      </c>
      <c r="J7" s="8" t="s">
        <v>536</v>
      </c>
      <c r="K7" s="8" t="s">
        <v>537</v>
      </c>
    </row>
    <row r="8" spans="1:19" s="16" customFormat="1" ht="13.5" thickBot="1">
      <c r="A8" s="2" t="s">
        <v>528</v>
      </c>
      <c r="B8" s="3">
        <v>1</v>
      </c>
      <c r="C8" s="73"/>
      <c r="D8" s="73"/>
      <c r="E8" s="73"/>
      <c r="F8" s="73"/>
      <c r="G8" s="73"/>
      <c r="H8" s="4"/>
      <c r="I8" s="4"/>
      <c r="J8" s="4"/>
      <c r="K8" s="11"/>
      <c r="L8" s="9"/>
      <c r="M8" s="9"/>
      <c r="N8" s="9"/>
      <c r="O8" s="9"/>
      <c r="P8" s="10"/>
      <c r="Q8" s="10"/>
      <c r="R8" s="10"/>
      <c r="S8" s="10"/>
    </row>
    <row r="9" spans="1:19" ht="13.5" thickBot="1">
      <c r="A9" s="21" t="s">
        <v>307</v>
      </c>
      <c r="B9" s="22" t="s">
        <v>28</v>
      </c>
      <c r="C9" s="74">
        <v>150</v>
      </c>
      <c r="D9" s="75">
        <v>300</v>
      </c>
      <c r="E9" s="74">
        <v>280</v>
      </c>
      <c r="F9" s="76"/>
      <c r="G9" s="77"/>
      <c r="H9" s="24">
        <f>ROUND(D9*F9,2)</f>
        <v>0</v>
      </c>
      <c r="I9" s="24">
        <f>ROUND(H9+H9*G9,2)</f>
        <v>0</v>
      </c>
      <c r="J9" s="24">
        <f>ROUND(E9*F9,2)</f>
        <v>0</v>
      </c>
      <c r="K9" s="24">
        <f>ROUND(J9+J9*G9,2)</f>
        <v>0</v>
      </c>
    </row>
    <row r="10" spans="1:19" ht="13.5" thickBot="1">
      <c r="G10" s="32" t="s">
        <v>553</v>
      </c>
      <c r="H10" s="27">
        <f>SUM(H9)</f>
        <v>0</v>
      </c>
      <c r="I10" s="27">
        <f>SUM(I9)</f>
        <v>0</v>
      </c>
      <c r="J10" s="27">
        <f>SUM(J9)</f>
        <v>0</v>
      </c>
      <c r="K10" s="28">
        <f>SUM(K9)</f>
        <v>0</v>
      </c>
    </row>
    <row r="11" spans="1:19" ht="13.5" thickBot="1"/>
    <row r="12" spans="1:19" ht="12.75" customHeight="1" thickBot="1">
      <c r="A12" s="23" t="s">
        <v>529</v>
      </c>
      <c r="B12" s="130" t="s">
        <v>0</v>
      </c>
      <c r="C12" s="130"/>
      <c r="D12" s="130"/>
      <c r="E12" s="130"/>
      <c r="F12" s="130" t="s">
        <v>1</v>
      </c>
      <c r="G12" s="130"/>
      <c r="H12" s="130" t="s">
        <v>547</v>
      </c>
      <c r="I12" s="130"/>
      <c r="J12" s="130"/>
      <c r="K12" s="131"/>
    </row>
    <row r="13" spans="1:19" ht="12.75" customHeight="1" thickBot="1">
      <c r="A13" s="99" t="s">
        <v>28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1"/>
    </row>
    <row r="14" spans="1:19">
      <c r="A14" s="21" t="s">
        <v>307</v>
      </c>
      <c r="B14" s="132" t="s">
        <v>2</v>
      </c>
      <c r="C14" s="132"/>
      <c r="D14" s="132"/>
      <c r="E14" s="132"/>
      <c r="F14" s="104" t="s">
        <v>3</v>
      </c>
      <c r="G14" s="104"/>
      <c r="H14" s="104"/>
      <c r="I14" s="104"/>
      <c r="J14" s="104"/>
      <c r="K14" s="104"/>
    </row>
    <row r="15" spans="1:19">
      <c r="A15" s="18" t="s">
        <v>548</v>
      </c>
      <c r="B15" s="190" t="s">
        <v>29</v>
      </c>
      <c r="C15" s="190"/>
      <c r="D15" s="190"/>
      <c r="E15" s="190"/>
      <c r="F15" s="98" t="s">
        <v>4</v>
      </c>
      <c r="G15" s="98"/>
      <c r="H15" s="98"/>
      <c r="I15" s="98"/>
      <c r="J15" s="98"/>
      <c r="K15" s="98"/>
    </row>
    <row r="16" spans="1:19">
      <c r="A16" s="18" t="s">
        <v>549</v>
      </c>
      <c r="B16" s="190" t="s">
        <v>30</v>
      </c>
      <c r="C16" s="190"/>
      <c r="D16" s="190"/>
      <c r="E16" s="190"/>
      <c r="F16" s="98" t="s">
        <v>4</v>
      </c>
      <c r="G16" s="98"/>
      <c r="H16" s="98"/>
      <c r="I16" s="98"/>
      <c r="J16" s="98"/>
      <c r="K16" s="98"/>
    </row>
    <row r="17" spans="1:11" ht="26.25" customHeight="1">
      <c r="A17" s="18" t="s">
        <v>550</v>
      </c>
      <c r="B17" s="190" t="s">
        <v>31</v>
      </c>
      <c r="C17" s="190"/>
      <c r="D17" s="190"/>
      <c r="E17" s="190"/>
      <c r="F17" s="98" t="s">
        <v>4</v>
      </c>
      <c r="G17" s="98"/>
      <c r="H17" s="98"/>
      <c r="I17" s="98"/>
      <c r="J17" s="98"/>
      <c r="K17" s="98"/>
    </row>
    <row r="18" spans="1:11" ht="25.5" customHeight="1">
      <c r="A18" s="18" t="s">
        <v>551</v>
      </c>
      <c r="B18" s="190" t="s">
        <v>32</v>
      </c>
      <c r="C18" s="190"/>
      <c r="D18" s="190"/>
      <c r="E18" s="190"/>
      <c r="F18" s="98" t="s">
        <v>4</v>
      </c>
      <c r="G18" s="98"/>
      <c r="H18" s="98"/>
      <c r="I18" s="98"/>
      <c r="J18" s="98"/>
      <c r="K18" s="98"/>
    </row>
    <row r="19" spans="1:11" ht="26.25" customHeight="1">
      <c r="A19" s="18" t="s">
        <v>552</v>
      </c>
      <c r="B19" s="190" t="s">
        <v>33</v>
      </c>
      <c r="C19" s="190"/>
      <c r="D19" s="190"/>
      <c r="E19" s="190"/>
      <c r="F19" s="98" t="s">
        <v>4</v>
      </c>
      <c r="G19" s="98"/>
      <c r="H19" s="98"/>
      <c r="I19" s="98"/>
      <c r="J19" s="98"/>
      <c r="K19" s="98"/>
    </row>
    <row r="20" spans="1:11" ht="13.5" thickBot="1"/>
    <row r="21" spans="1:11" ht="13.5" thickBot="1">
      <c r="H21" s="126" t="s">
        <v>554</v>
      </c>
      <c r="I21" s="127"/>
      <c r="J21" s="127"/>
      <c r="K21" s="128"/>
    </row>
    <row r="22" spans="1:11" ht="39" thickBot="1">
      <c r="H22" s="25" t="s">
        <v>534</v>
      </c>
      <c r="I22" s="25" t="s">
        <v>535</v>
      </c>
      <c r="J22" s="25" t="s">
        <v>536</v>
      </c>
      <c r="K22" s="25" t="s">
        <v>537</v>
      </c>
    </row>
    <row r="23" spans="1:11" ht="13.5" thickBot="1">
      <c r="H23" s="26">
        <f>H10</f>
        <v>0</v>
      </c>
      <c r="I23" s="27">
        <f>I10</f>
        <v>0</v>
      </c>
      <c r="J23" s="27">
        <f>J10</f>
        <v>0</v>
      </c>
      <c r="K23" s="28">
        <f>K10</f>
        <v>0</v>
      </c>
    </row>
    <row r="26" spans="1:11" ht="57" customHeight="1" thickBot="1">
      <c r="A26" s="5" t="s">
        <v>529</v>
      </c>
      <c r="B26" s="6" t="s">
        <v>5</v>
      </c>
      <c r="C26" s="72" t="s">
        <v>530</v>
      </c>
      <c r="D26" s="72" t="s">
        <v>531</v>
      </c>
      <c r="E26" s="72" t="s">
        <v>532</v>
      </c>
      <c r="F26" s="78" t="s">
        <v>747</v>
      </c>
      <c r="G26" s="79" t="s">
        <v>533</v>
      </c>
      <c r="H26" s="7" t="s">
        <v>534</v>
      </c>
      <c r="I26" s="7" t="s">
        <v>535</v>
      </c>
      <c r="J26" s="8" t="s">
        <v>536</v>
      </c>
      <c r="K26" s="8" t="s">
        <v>537</v>
      </c>
    </row>
    <row r="27" spans="1:11" ht="13.5" thickBot="1">
      <c r="A27" s="2" t="s">
        <v>528</v>
      </c>
      <c r="B27" s="3">
        <v>2</v>
      </c>
      <c r="C27" s="73"/>
      <c r="D27" s="73"/>
      <c r="E27" s="73"/>
      <c r="F27" s="4"/>
      <c r="G27" s="4"/>
      <c r="H27" s="4"/>
      <c r="I27" s="4"/>
      <c r="J27" s="4"/>
      <c r="K27" s="11"/>
    </row>
    <row r="28" spans="1:11" ht="13.5" thickBot="1">
      <c r="A28" s="21" t="s">
        <v>307</v>
      </c>
      <c r="B28" s="22" t="s">
        <v>34</v>
      </c>
      <c r="C28" s="74">
        <v>100</v>
      </c>
      <c r="D28" s="75">
        <v>200</v>
      </c>
      <c r="E28" s="74">
        <v>180</v>
      </c>
      <c r="F28" s="76"/>
      <c r="G28" s="77"/>
      <c r="H28" s="24">
        <f>ROUND(D28*F28,2)</f>
        <v>0</v>
      </c>
      <c r="I28" s="24">
        <f>ROUND(H28+H28*G28,2)</f>
        <v>0</v>
      </c>
      <c r="J28" s="24">
        <f>ROUND(E28*F28,2)</f>
        <v>0</v>
      </c>
      <c r="K28" s="24">
        <f>ROUND(J28+J28*G28,2)</f>
        <v>0</v>
      </c>
    </row>
    <row r="29" spans="1:11" ht="13.5" thickBot="1">
      <c r="G29" s="32" t="s">
        <v>553</v>
      </c>
      <c r="H29" s="27">
        <f>SUM(H28)</f>
        <v>0</v>
      </c>
      <c r="I29" s="27">
        <f>SUM(I28)</f>
        <v>0</v>
      </c>
      <c r="J29" s="27">
        <f>SUM(J28)</f>
        <v>0</v>
      </c>
      <c r="K29" s="28">
        <f>SUM(K28)</f>
        <v>0</v>
      </c>
    </row>
    <row r="30" spans="1:11" ht="13.5" thickBot="1"/>
    <row r="31" spans="1:11" ht="13.5" thickBot="1">
      <c r="A31" s="23" t="s">
        <v>529</v>
      </c>
      <c r="B31" s="130" t="s">
        <v>0</v>
      </c>
      <c r="C31" s="130"/>
      <c r="D31" s="130"/>
      <c r="E31" s="130"/>
      <c r="F31" s="130" t="s">
        <v>1</v>
      </c>
      <c r="G31" s="130"/>
      <c r="H31" s="130" t="s">
        <v>547</v>
      </c>
      <c r="I31" s="130"/>
      <c r="J31" s="130"/>
      <c r="K31" s="131"/>
    </row>
    <row r="32" spans="1:11" ht="12.75" customHeight="1" thickBot="1">
      <c r="A32" s="99" t="s">
        <v>34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1"/>
    </row>
    <row r="33" spans="1:11">
      <c r="A33" s="21" t="s">
        <v>307</v>
      </c>
      <c r="B33" s="160" t="s">
        <v>2</v>
      </c>
      <c r="C33" s="161"/>
      <c r="D33" s="161"/>
      <c r="E33" s="162"/>
      <c r="F33" s="148" t="s">
        <v>3</v>
      </c>
      <c r="G33" s="150"/>
      <c r="H33" s="104"/>
      <c r="I33" s="104"/>
      <c r="J33" s="104"/>
      <c r="K33" s="104"/>
    </row>
    <row r="34" spans="1:11">
      <c r="A34" s="18" t="s">
        <v>548</v>
      </c>
      <c r="B34" s="108" t="s">
        <v>7</v>
      </c>
      <c r="C34" s="109"/>
      <c r="D34" s="109"/>
      <c r="E34" s="110"/>
      <c r="F34" s="163" t="s">
        <v>8</v>
      </c>
      <c r="G34" s="165"/>
      <c r="H34" s="98"/>
      <c r="I34" s="98"/>
      <c r="J34" s="98"/>
      <c r="K34" s="98"/>
    </row>
    <row r="35" spans="1:11">
      <c r="A35" s="18" t="s">
        <v>549</v>
      </c>
      <c r="B35" s="108" t="s">
        <v>35</v>
      </c>
      <c r="C35" s="109"/>
      <c r="D35" s="109"/>
      <c r="E35" s="110"/>
      <c r="F35" s="163" t="s">
        <v>9</v>
      </c>
      <c r="G35" s="165"/>
      <c r="H35" s="98"/>
      <c r="I35" s="98"/>
      <c r="J35" s="98"/>
      <c r="K35" s="98"/>
    </row>
    <row r="36" spans="1:11">
      <c r="A36" s="18" t="s">
        <v>550</v>
      </c>
      <c r="B36" s="108" t="s">
        <v>36</v>
      </c>
      <c r="C36" s="109"/>
      <c r="D36" s="109"/>
      <c r="E36" s="110"/>
      <c r="F36" s="163" t="s">
        <v>10</v>
      </c>
      <c r="G36" s="165"/>
      <c r="H36" s="98"/>
      <c r="I36" s="98"/>
      <c r="J36" s="98"/>
      <c r="K36" s="98"/>
    </row>
    <row r="37" spans="1:11">
      <c r="A37" s="18" t="s">
        <v>551</v>
      </c>
      <c r="B37" s="108" t="s">
        <v>37</v>
      </c>
      <c r="C37" s="109"/>
      <c r="D37" s="109"/>
      <c r="E37" s="110"/>
      <c r="F37" s="163" t="s">
        <v>4</v>
      </c>
      <c r="G37" s="165"/>
      <c r="H37" s="98"/>
      <c r="I37" s="98"/>
      <c r="J37" s="98"/>
      <c r="K37" s="98"/>
    </row>
    <row r="38" spans="1:11">
      <c r="A38" s="18" t="s">
        <v>552</v>
      </c>
      <c r="B38" s="108" t="s">
        <v>38</v>
      </c>
      <c r="C38" s="109"/>
      <c r="D38" s="109"/>
      <c r="E38" s="110"/>
      <c r="F38" s="163" t="s">
        <v>6</v>
      </c>
      <c r="G38" s="165"/>
      <c r="H38" s="98"/>
      <c r="I38" s="98"/>
      <c r="J38" s="98"/>
      <c r="K38" s="98"/>
    </row>
    <row r="39" spans="1:11" ht="13.5" thickBot="1"/>
    <row r="40" spans="1:11" ht="13.5" thickBot="1">
      <c r="H40" s="126" t="s">
        <v>555</v>
      </c>
      <c r="I40" s="127"/>
      <c r="J40" s="127"/>
      <c r="K40" s="128"/>
    </row>
    <row r="41" spans="1:11" ht="39" thickBot="1">
      <c r="H41" s="25" t="s">
        <v>534</v>
      </c>
      <c r="I41" s="25" t="s">
        <v>535</v>
      </c>
      <c r="J41" s="25" t="s">
        <v>536</v>
      </c>
      <c r="K41" s="25" t="s">
        <v>537</v>
      </c>
    </row>
    <row r="42" spans="1:11" ht="13.5" thickBot="1">
      <c r="H42" s="26">
        <f>H29</f>
        <v>0</v>
      </c>
      <c r="I42" s="27">
        <f>I29</f>
        <v>0</v>
      </c>
      <c r="J42" s="27">
        <f>J29</f>
        <v>0</v>
      </c>
      <c r="K42" s="28">
        <f>K29</f>
        <v>0</v>
      </c>
    </row>
    <row r="45" spans="1:11" ht="55.9" customHeight="1" thickBot="1">
      <c r="A45" s="5" t="s">
        <v>529</v>
      </c>
      <c r="B45" s="6" t="s">
        <v>5</v>
      </c>
      <c r="C45" s="72" t="s">
        <v>530</v>
      </c>
      <c r="D45" s="72" t="s">
        <v>531</v>
      </c>
      <c r="E45" s="72" t="s">
        <v>532</v>
      </c>
      <c r="F45" s="78" t="s">
        <v>747</v>
      </c>
      <c r="G45" s="79" t="s">
        <v>533</v>
      </c>
      <c r="H45" s="7" t="s">
        <v>534</v>
      </c>
      <c r="I45" s="7" t="s">
        <v>535</v>
      </c>
      <c r="J45" s="8" t="s">
        <v>536</v>
      </c>
      <c r="K45" s="8" t="s">
        <v>537</v>
      </c>
    </row>
    <row r="46" spans="1:11" ht="13.5" thickBot="1">
      <c r="A46" s="2" t="s">
        <v>528</v>
      </c>
      <c r="B46" s="3">
        <v>3</v>
      </c>
      <c r="C46" s="73"/>
      <c r="D46" s="73"/>
      <c r="E46" s="73"/>
      <c r="F46" s="4"/>
      <c r="G46" s="4"/>
      <c r="H46" s="4"/>
      <c r="I46" s="4"/>
      <c r="J46" s="4"/>
      <c r="K46" s="11"/>
    </row>
    <row r="47" spans="1:11" ht="26.25" thickBot="1">
      <c r="A47" s="21" t="s">
        <v>307</v>
      </c>
      <c r="B47" s="22" t="s">
        <v>508</v>
      </c>
      <c r="C47" s="74">
        <v>5</v>
      </c>
      <c r="D47" s="75">
        <v>15</v>
      </c>
      <c r="E47" s="74">
        <v>14</v>
      </c>
      <c r="F47" s="76"/>
      <c r="G47" s="77"/>
      <c r="H47" s="24">
        <f>ROUND(D47*F47,2)</f>
        <v>0</v>
      </c>
      <c r="I47" s="24">
        <f>ROUND(H47+H47*G47,2)</f>
        <v>0</v>
      </c>
      <c r="J47" s="24">
        <f>ROUND(E47*F47,2)</f>
        <v>0</v>
      </c>
      <c r="K47" s="24">
        <f>ROUND(J47+J47*G47,2)</f>
        <v>0</v>
      </c>
    </row>
    <row r="48" spans="1:11" ht="13.5" thickBot="1">
      <c r="G48" s="32" t="s">
        <v>553</v>
      </c>
      <c r="H48" s="27">
        <f>SUM(H47)</f>
        <v>0</v>
      </c>
      <c r="I48" s="27">
        <f>SUM(I47)</f>
        <v>0</v>
      </c>
      <c r="J48" s="27">
        <f>SUM(J47)</f>
        <v>0</v>
      </c>
      <c r="K48" s="28">
        <f>SUM(K47)</f>
        <v>0</v>
      </c>
    </row>
    <row r="49" spans="1:11" ht="13.5" thickBot="1"/>
    <row r="50" spans="1:11" ht="13.5" thickBot="1">
      <c r="A50" s="23" t="s">
        <v>529</v>
      </c>
      <c r="B50" s="130" t="s">
        <v>0</v>
      </c>
      <c r="C50" s="130"/>
      <c r="D50" s="130"/>
      <c r="E50" s="130"/>
      <c r="F50" s="130" t="s">
        <v>1</v>
      </c>
      <c r="G50" s="130"/>
      <c r="H50" s="130" t="s">
        <v>547</v>
      </c>
      <c r="I50" s="130"/>
      <c r="J50" s="130"/>
      <c r="K50" s="131"/>
    </row>
    <row r="51" spans="1:11" ht="12.75" customHeight="1" thickBot="1">
      <c r="A51" s="99" t="s">
        <v>508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1"/>
    </row>
    <row r="52" spans="1:11">
      <c r="A52" s="21" t="s">
        <v>307</v>
      </c>
      <c r="B52" s="160" t="s">
        <v>2</v>
      </c>
      <c r="C52" s="161"/>
      <c r="D52" s="161"/>
      <c r="E52" s="162"/>
      <c r="F52" s="148" t="s">
        <v>3</v>
      </c>
      <c r="G52" s="150"/>
      <c r="H52" s="104"/>
      <c r="I52" s="104"/>
      <c r="J52" s="104"/>
      <c r="K52" s="104"/>
    </row>
    <row r="53" spans="1:11" ht="33" customHeight="1">
      <c r="A53" s="18" t="s">
        <v>548</v>
      </c>
      <c r="B53" s="108" t="s">
        <v>460</v>
      </c>
      <c r="C53" s="109"/>
      <c r="D53" s="109"/>
      <c r="E53" s="110"/>
      <c r="F53" s="163" t="s">
        <v>4</v>
      </c>
      <c r="G53" s="165"/>
      <c r="H53" s="98"/>
      <c r="I53" s="98"/>
      <c r="J53" s="98"/>
      <c r="K53" s="98"/>
    </row>
    <row r="54" spans="1:11" ht="28.9" customHeight="1">
      <c r="A54" s="18" t="s">
        <v>549</v>
      </c>
      <c r="B54" s="108" t="s">
        <v>461</v>
      </c>
      <c r="C54" s="109"/>
      <c r="D54" s="109"/>
      <c r="E54" s="110"/>
      <c r="F54" s="163" t="s">
        <v>4</v>
      </c>
      <c r="G54" s="165"/>
      <c r="H54" s="98"/>
      <c r="I54" s="98"/>
      <c r="J54" s="98"/>
      <c r="K54" s="98"/>
    </row>
    <row r="55" spans="1:11" ht="41.25" customHeight="1">
      <c r="A55" s="18" t="s">
        <v>550</v>
      </c>
      <c r="B55" s="108" t="s">
        <v>462</v>
      </c>
      <c r="C55" s="109"/>
      <c r="D55" s="109"/>
      <c r="E55" s="110"/>
      <c r="F55" s="163" t="s">
        <v>4</v>
      </c>
      <c r="G55" s="165"/>
      <c r="H55" s="98"/>
      <c r="I55" s="98"/>
      <c r="J55" s="98"/>
      <c r="K55" s="98"/>
    </row>
    <row r="56" spans="1:11" ht="26.25" customHeight="1">
      <c r="A56" s="18" t="s">
        <v>551</v>
      </c>
      <c r="B56" s="108" t="s">
        <v>463</v>
      </c>
      <c r="C56" s="109"/>
      <c r="D56" s="109"/>
      <c r="E56" s="110"/>
      <c r="F56" s="163" t="s">
        <v>4</v>
      </c>
      <c r="G56" s="165"/>
      <c r="H56" s="98"/>
      <c r="I56" s="98"/>
      <c r="J56" s="98"/>
      <c r="K56" s="98"/>
    </row>
    <row r="57" spans="1:11" ht="28.15" customHeight="1">
      <c r="A57" s="18" t="s">
        <v>552</v>
      </c>
      <c r="B57" s="108" t="s">
        <v>464</v>
      </c>
      <c r="C57" s="109"/>
      <c r="D57" s="109"/>
      <c r="E57" s="110"/>
      <c r="F57" s="163" t="s">
        <v>4</v>
      </c>
      <c r="G57" s="165"/>
      <c r="H57" s="98"/>
      <c r="I57" s="98"/>
      <c r="J57" s="98"/>
      <c r="K57" s="98"/>
    </row>
    <row r="58" spans="1:11">
      <c r="A58" s="18" t="s">
        <v>556</v>
      </c>
      <c r="B58" s="108" t="s">
        <v>465</v>
      </c>
      <c r="C58" s="109"/>
      <c r="D58" s="109"/>
      <c r="E58" s="110"/>
      <c r="F58" s="163" t="s">
        <v>4</v>
      </c>
      <c r="G58" s="165"/>
      <c r="H58" s="98"/>
      <c r="I58" s="98"/>
      <c r="J58" s="98"/>
      <c r="K58" s="98"/>
    </row>
    <row r="59" spans="1:11">
      <c r="A59" s="18" t="s">
        <v>557</v>
      </c>
      <c r="B59" s="108" t="s">
        <v>466</v>
      </c>
      <c r="C59" s="109"/>
      <c r="D59" s="109"/>
      <c r="E59" s="110"/>
      <c r="F59" s="163" t="s">
        <v>4</v>
      </c>
      <c r="G59" s="165"/>
      <c r="H59" s="98"/>
      <c r="I59" s="98"/>
      <c r="J59" s="98"/>
      <c r="K59" s="98"/>
    </row>
    <row r="60" spans="1:11" ht="13.5" thickBot="1"/>
    <row r="61" spans="1:11" ht="13.5" thickBot="1">
      <c r="H61" s="126" t="s">
        <v>558</v>
      </c>
      <c r="I61" s="127"/>
      <c r="J61" s="127"/>
      <c r="K61" s="128"/>
    </row>
    <row r="62" spans="1:11" ht="39" thickBot="1">
      <c r="H62" s="25" t="s">
        <v>534</v>
      </c>
      <c r="I62" s="25" t="s">
        <v>535</v>
      </c>
      <c r="J62" s="25" t="s">
        <v>536</v>
      </c>
      <c r="K62" s="25" t="s">
        <v>537</v>
      </c>
    </row>
    <row r="63" spans="1:11" ht="13.5" thickBot="1">
      <c r="H63" s="26">
        <f>H48</f>
        <v>0</v>
      </c>
      <c r="I63" s="27">
        <f>I48</f>
        <v>0</v>
      </c>
      <c r="J63" s="27">
        <f>J48</f>
        <v>0</v>
      </c>
      <c r="K63" s="28">
        <f>K48</f>
        <v>0</v>
      </c>
    </row>
    <row r="66" spans="1:11" ht="55.9" customHeight="1" thickBot="1">
      <c r="A66" s="5" t="s">
        <v>529</v>
      </c>
      <c r="B66" s="6" t="s">
        <v>5</v>
      </c>
      <c r="C66" s="72" t="s">
        <v>530</v>
      </c>
      <c r="D66" s="72" t="s">
        <v>531</v>
      </c>
      <c r="E66" s="72" t="s">
        <v>532</v>
      </c>
      <c r="F66" s="78" t="s">
        <v>747</v>
      </c>
      <c r="G66" s="79" t="s">
        <v>533</v>
      </c>
      <c r="H66" s="7" t="s">
        <v>534</v>
      </c>
      <c r="I66" s="7" t="s">
        <v>535</v>
      </c>
      <c r="J66" s="8" t="s">
        <v>536</v>
      </c>
      <c r="K66" s="8" t="s">
        <v>537</v>
      </c>
    </row>
    <row r="67" spans="1:11" ht="13.5" thickBot="1">
      <c r="A67" s="2" t="s">
        <v>528</v>
      </c>
      <c r="B67" s="3">
        <v>4</v>
      </c>
      <c r="C67" s="73"/>
      <c r="D67" s="73"/>
      <c r="E67" s="73"/>
      <c r="F67" s="4"/>
      <c r="G67" s="4"/>
      <c r="H67" s="4"/>
      <c r="I67" s="4"/>
      <c r="J67" s="4"/>
      <c r="K67" s="11"/>
    </row>
    <row r="68" spans="1:11" ht="25.5">
      <c r="A68" s="21" t="s">
        <v>307</v>
      </c>
      <c r="B68" s="39" t="s">
        <v>39</v>
      </c>
      <c r="C68" s="80"/>
      <c r="D68" s="81"/>
      <c r="E68" s="80"/>
      <c r="F68" s="36"/>
      <c r="G68" s="37"/>
      <c r="H68" s="38"/>
      <c r="I68" s="38"/>
      <c r="J68" s="38"/>
      <c r="K68" s="38"/>
    </row>
    <row r="69" spans="1:11">
      <c r="A69" s="34" t="s">
        <v>559</v>
      </c>
      <c r="B69" s="22" t="s">
        <v>40</v>
      </c>
      <c r="C69" s="82">
        <v>1000</v>
      </c>
      <c r="D69" s="83">
        <v>2000</v>
      </c>
      <c r="E69" s="82">
        <v>1800</v>
      </c>
      <c r="F69" s="93"/>
      <c r="G69" s="94"/>
      <c r="H69" s="20">
        <f>ROUND(D69*F69,2)</f>
        <v>0</v>
      </c>
      <c r="I69" s="20">
        <f>ROUND(H69+H69*G69,2)</f>
        <v>0</v>
      </c>
      <c r="J69" s="20">
        <f>ROUND(E69*F69,2)</f>
        <v>0</v>
      </c>
      <c r="K69" s="20">
        <f>ROUND(J69+J69*G69,2)</f>
        <v>0</v>
      </c>
    </row>
    <row r="70" spans="1:11" ht="13.5" thickBot="1">
      <c r="A70" s="34" t="s">
        <v>560</v>
      </c>
      <c r="B70" s="22" t="s">
        <v>41</v>
      </c>
      <c r="C70" s="82">
        <v>700</v>
      </c>
      <c r="D70" s="83">
        <v>1500</v>
      </c>
      <c r="E70" s="82">
        <v>1300</v>
      </c>
      <c r="F70" s="93"/>
      <c r="G70" s="95"/>
      <c r="H70" s="35">
        <f>ROUND(D70*F70,2)</f>
        <v>0</v>
      </c>
      <c r="I70" s="35">
        <f>ROUND(H70+H70*G70,2)</f>
        <v>0</v>
      </c>
      <c r="J70" s="35">
        <f>ROUND(E70*F70,2)</f>
        <v>0</v>
      </c>
      <c r="K70" s="35">
        <f>ROUND(J70+J70*G70,2)</f>
        <v>0</v>
      </c>
    </row>
    <row r="71" spans="1:11" ht="13.5" thickBot="1">
      <c r="G71" s="32" t="s">
        <v>553</v>
      </c>
      <c r="H71" s="27">
        <f>SUM(H69:H70)</f>
        <v>0</v>
      </c>
      <c r="I71" s="27">
        <f>SUM(I69:I70)</f>
        <v>0</v>
      </c>
      <c r="J71" s="27">
        <f>SUM(J69:J70)</f>
        <v>0</v>
      </c>
      <c r="K71" s="28">
        <f>SUM(K69:K70)</f>
        <v>0</v>
      </c>
    </row>
    <row r="72" spans="1:11" ht="13.5" thickBot="1"/>
    <row r="73" spans="1:11" ht="13.5" thickBot="1">
      <c r="A73" s="23" t="s">
        <v>529</v>
      </c>
      <c r="B73" s="130" t="s">
        <v>0</v>
      </c>
      <c r="C73" s="130"/>
      <c r="D73" s="130"/>
      <c r="E73" s="130"/>
      <c r="F73" s="130" t="s">
        <v>1</v>
      </c>
      <c r="G73" s="130"/>
      <c r="H73" s="130" t="s">
        <v>547</v>
      </c>
      <c r="I73" s="130"/>
      <c r="J73" s="130"/>
      <c r="K73" s="131"/>
    </row>
    <row r="74" spans="1:11" ht="12.75" customHeight="1" thickBot="1">
      <c r="A74" s="99" t="s">
        <v>561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1"/>
    </row>
    <row r="75" spans="1:11">
      <c r="A75" s="21" t="s">
        <v>307</v>
      </c>
      <c r="B75" s="160" t="s">
        <v>2</v>
      </c>
      <c r="C75" s="161"/>
      <c r="D75" s="161"/>
      <c r="E75" s="162"/>
      <c r="F75" s="148" t="s">
        <v>3</v>
      </c>
      <c r="G75" s="150"/>
      <c r="H75" s="104"/>
      <c r="I75" s="104"/>
      <c r="J75" s="104"/>
      <c r="K75" s="104"/>
    </row>
    <row r="76" spans="1:11">
      <c r="A76" s="18" t="s">
        <v>548</v>
      </c>
      <c r="B76" s="108" t="s">
        <v>42</v>
      </c>
      <c r="C76" s="109"/>
      <c r="D76" s="109"/>
      <c r="E76" s="110"/>
      <c r="F76" s="163" t="s">
        <v>8</v>
      </c>
      <c r="G76" s="165"/>
      <c r="H76" s="98"/>
      <c r="I76" s="98"/>
      <c r="J76" s="98"/>
      <c r="K76" s="98"/>
    </row>
    <row r="77" spans="1:11">
      <c r="A77" s="18" t="s">
        <v>549</v>
      </c>
      <c r="B77" s="108" t="s">
        <v>43</v>
      </c>
      <c r="C77" s="109"/>
      <c r="D77" s="109"/>
      <c r="E77" s="110"/>
      <c r="F77" s="163" t="s">
        <v>4</v>
      </c>
      <c r="G77" s="165"/>
      <c r="H77" s="98"/>
      <c r="I77" s="98"/>
      <c r="J77" s="98"/>
      <c r="K77" s="98"/>
    </row>
    <row r="78" spans="1:11">
      <c r="A78" s="18" t="s">
        <v>550</v>
      </c>
      <c r="B78" s="108" t="s">
        <v>44</v>
      </c>
      <c r="C78" s="109"/>
      <c r="D78" s="109"/>
      <c r="E78" s="110"/>
      <c r="F78" s="163" t="s">
        <v>45</v>
      </c>
      <c r="G78" s="165"/>
      <c r="H78" s="98"/>
      <c r="I78" s="98"/>
      <c r="J78" s="98"/>
      <c r="K78" s="98"/>
    </row>
    <row r="79" spans="1:11">
      <c r="A79" s="18" t="s">
        <v>551</v>
      </c>
      <c r="B79" s="108" t="s">
        <v>46</v>
      </c>
      <c r="C79" s="109"/>
      <c r="D79" s="109"/>
      <c r="E79" s="110"/>
      <c r="F79" s="163" t="s">
        <v>4</v>
      </c>
      <c r="G79" s="165"/>
      <c r="H79" s="98"/>
      <c r="I79" s="98"/>
      <c r="J79" s="98"/>
      <c r="K79" s="98"/>
    </row>
    <row r="80" spans="1:11" ht="13.5" thickBot="1">
      <c r="A80" s="42" t="s">
        <v>552</v>
      </c>
      <c r="B80" s="172" t="s">
        <v>47</v>
      </c>
      <c r="C80" s="173"/>
      <c r="D80" s="173"/>
      <c r="E80" s="174"/>
      <c r="F80" s="117" t="s">
        <v>4</v>
      </c>
      <c r="G80" s="119"/>
      <c r="H80" s="175"/>
      <c r="I80" s="175"/>
      <c r="J80" s="175"/>
      <c r="K80" s="175"/>
    </row>
    <row r="81" spans="1:11" ht="12.75" customHeight="1" thickBot="1">
      <c r="A81" s="99" t="s">
        <v>562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1"/>
    </row>
    <row r="82" spans="1:11">
      <c r="A82" s="21" t="s">
        <v>307</v>
      </c>
      <c r="B82" s="160" t="s">
        <v>2</v>
      </c>
      <c r="C82" s="161"/>
      <c r="D82" s="161"/>
      <c r="E82" s="162"/>
      <c r="F82" s="148" t="s">
        <v>3</v>
      </c>
      <c r="G82" s="150"/>
      <c r="H82" s="104"/>
      <c r="I82" s="104"/>
      <c r="J82" s="104"/>
      <c r="K82" s="104"/>
    </row>
    <row r="83" spans="1:11">
      <c r="A83" s="18" t="s">
        <v>548</v>
      </c>
      <c r="B83" s="108" t="s">
        <v>48</v>
      </c>
      <c r="C83" s="109"/>
      <c r="D83" s="109"/>
      <c r="E83" s="110"/>
      <c r="F83" s="163" t="s">
        <v>4</v>
      </c>
      <c r="G83" s="165"/>
      <c r="H83" s="98"/>
      <c r="I83" s="98"/>
      <c r="J83" s="98"/>
      <c r="K83" s="98"/>
    </row>
    <row r="84" spans="1:11" ht="25.5" customHeight="1">
      <c r="A84" s="18" t="s">
        <v>549</v>
      </c>
      <c r="B84" s="108" t="s">
        <v>52</v>
      </c>
      <c r="C84" s="109"/>
      <c r="D84" s="109"/>
      <c r="E84" s="110"/>
      <c r="F84" s="163" t="s">
        <v>4</v>
      </c>
      <c r="G84" s="165"/>
      <c r="H84" s="98"/>
      <c r="I84" s="98"/>
      <c r="J84" s="98"/>
      <c r="K84" s="98"/>
    </row>
    <row r="85" spans="1:11">
      <c r="A85" s="18" t="s">
        <v>550</v>
      </c>
      <c r="B85" s="108" t="s">
        <v>49</v>
      </c>
      <c r="C85" s="109"/>
      <c r="D85" s="109"/>
      <c r="E85" s="110"/>
      <c r="F85" s="163" t="s">
        <v>4</v>
      </c>
      <c r="G85" s="165"/>
      <c r="H85" s="98"/>
      <c r="I85" s="98"/>
      <c r="J85" s="98"/>
      <c r="K85" s="98"/>
    </row>
    <row r="86" spans="1:11">
      <c r="A86" s="18" t="s">
        <v>551</v>
      </c>
      <c r="B86" s="108" t="s">
        <v>50</v>
      </c>
      <c r="C86" s="109"/>
      <c r="D86" s="109"/>
      <c r="E86" s="110"/>
      <c r="F86" s="163" t="s">
        <v>4</v>
      </c>
      <c r="G86" s="165"/>
      <c r="H86" s="98"/>
      <c r="I86" s="98"/>
      <c r="J86" s="98"/>
      <c r="K86" s="98"/>
    </row>
    <row r="87" spans="1:11" ht="15" customHeight="1">
      <c r="A87" s="18" t="s">
        <v>552</v>
      </c>
      <c r="B87" s="108" t="s">
        <v>51</v>
      </c>
      <c r="C87" s="109"/>
      <c r="D87" s="109"/>
      <c r="E87" s="110"/>
      <c r="F87" s="163" t="s">
        <v>4</v>
      </c>
      <c r="G87" s="165"/>
      <c r="H87" s="98"/>
      <c r="I87" s="98"/>
      <c r="J87" s="98"/>
      <c r="K87" s="98"/>
    </row>
    <row r="88" spans="1:11" ht="13.5" thickBot="1">
      <c r="A88" s="33"/>
      <c r="D88" s="13"/>
      <c r="E88" s="13"/>
      <c r="F88" s="12"/>
      <c r="H88" s="15"/>
      <c r="I88" s="15"/>
      <c r="J88" s="15"/>
      <c r="K88" s="15"/>
    </row>
    <row r="89" spans="1:11" ht="13.5" thickBot="1">
      <c r="H89" s="126" t="s">
        <v>564</v>
      </c>
      <c r="I89" s="127"/>
      <c r="J89" s="127"/>
      <c r="K89" s="128"/>
    </row>
    <row r="90" spans="1:11" ht="39" thickBot="1">
      <c r="H90" s="25" t="s">
        <v>534</v>
      </c>
      <c r="I90" s="25" t="s">
        <v>535</v>
      </c>
      <c r="J90" s="25" t="s">
        <v>536</v>
      </c>
      <c r="K90" s="25" t="s">
        <v>537</v>
      </c>
    </row>
    <row r="91" spans="1:11" ht="13.5" thickBot="1">
      <c r="H91" s="26">
        <f>H71</f>
        <v>0</v>
      </c>
      <c r="I91" s="27">
        <f>I71</f>
        <v>0</v>
      </c>
      <c r="J91" s="27">
        <f>J71</f>
        <v>0</v>
      </c>
      <c r="K91" s="28">
        <f>K71</f>
        <v>0</v>
      </c>
    </row>
    <row r="93" spans="1:11">
      <c r="A93" s="1"/>
      <c r="B93" s="17"/>
      <c r="C93" s="17"/>
      <c r="D93" s="17"/>
      <c r="E93" s="17"/>
      <c r="F93" s="17"/>
      <c r="G93" s="13"/>
      <c r="H93" s="13"/>
      <c r="I93" s="13"/>
      <c r="J93" s="13"/>
    </row>
    <row r="94" spans="1:11" ht="57.6" customHeight="1" thickBot="1">
      <c r="A94" s="5" t="s">
        <v>529</v>
      </c>
      <c r="B94" s="6" t="s">
        <v>5</v>
      </c>
      <c r="C94" s="72" t="s">
        <v>530</v>
      </c>
      <c r="D94" s="72" t="s">
        <v>531</v>
      </c>
      <c r="E94" s="72" t="s">
        <v>532</v>
      </c>
      <c r="F94" s="78" t="s">
        <v>747</v>
      </c>
      <c r="G94" s="79" t="s">
        <v>533</v>
      </c>
      <c r="H94" s="7" t="s">
        <v>534</v>
      </c>
      <c r="I94" s="7" t="s">
        <v>535</v>
      </c>
      <c r="J94" s="8" t="s">
        <v>536</v>
      </c>
      <c r="K94" s="8" t="s">
        <v>537</v>
      </c>
    </row>
    <row r="95" spans="1:11" ht="13.5" thickBot="1">
      <c r="A95" s="2" t="s">
        <v>528</v>
      </c>
      <c r="B95" s="3">
        <v>5</v>
      </c>
      <c r="C95" s="73"/>
      <c r="D95" s="73"/>
      <c r="E95" s="73"/>
      <c r="F95" s="4"/>
      <c r="G95" s="4"/>
      <c r="H95" s="4"/>
      <c r="I95" s="4"/>
      <c r="J95" s="4"/>
      <c r="K95" s="11"/>
    </row>
    <row r="96" spans="1:11" ht="26.25" thickBot="1">
      <c r="A96" s="34" t="s">
        <v>307</v>
      </c>
      <c r="B96" s="22" t="s">
        <v>53</v>
      </c>
      <c r="C96" s="82">
        <v>350</v>
      </c>
      <c r="D96" s="83">
        <v>700</v>
      </c>
      <c r="E96" s="82">
        <v>600</v>
      </c>
      <c r="F96" s="93"/>
      <c r="G96" s="94"/>
      <c r="H96" s="20">
        <f>ROUND(D96*F96,2)</f>
        <v>0</v>
      </c>
      <c r="I96" s="20">
        <f>ROUND(H96+H96*G96,2)</f>
        <v>0</v>
      </c>
      <c r="J96" s="20">
        <f>ROUND(E96*F96,2)</f>
        <v>0</v>
      </c>
      <c r="K96" s="20">
        <f>ROUND(J96+J96*G96,2)</f>
        <v>0</v>
      </c>
    </row>
    <row r="97" spans="1:11" ht="13.5" thickBot="1">
      <c r="G97" s="32" t="s">
        <v>553</v>
      </c>
      <c r="H97" s="27">
        <f>SUM(H96:H96)</f>
        <v>0</v>
      </c>
      <c r="I97" s="27">
        <f>SUM(I96:I96)</f>
        <v>0</v>
      </c>
      <c r="J97" s="27">
        <f>SUM(J96:J96)</f>
        <v>0</v>
      </c>
      <c r="K97" s="28">
        <f>SUM(K96:K96)</f>
        <v>0</v>
      </c>
    </row>
    <row r="98" spans="1:11" ht="13.5" thickBot="1"/>
    <row r="99" spans="1:11" ht="13.5" thickBot="1">
      <c r="A99" s="23" t="s">
        <v>529</v>
      </c>
      <c r="B99" s="130" t="s">
        <v>0</v>
      </c>
      <c r="C99" s="130"/>
      <c r="D99" s="130"/>
      <c r="E99" s="130"/>
      <c r="F99" s="130" t="s">
        <v>1</v>
      </c>
      <c r="G99" s="130"/>
      <c r="H99" s="130" t="s">
        <v>547</v>
      </c>
      <c r="I99" s="130"/>
      <c r="J99" s="130"/>
      <c r="K99" s="131"/>
    </row>
    <row r="100" spans="1:11" ht="12.75" customHeight="1" thickBot="1">
      <c r="A100" s="99" t="s">
        <v>53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1"/>
    </row>
    <row r="101" spans="1:11">
      <c r="A101" s="21" t="s">
        <v>307</v>
      </c>
      <c r="B101" s="160" t="s">
        <v>2</v>
      </c>
      <c r="C101" s="161"/>
      <c r="D101" s="161"/>
      <c r="E101" s="162"/>
      <c r="F101" s="148" t="s">
        <v>3</v>
      </c>
      <c r="G101" s="150"/>
      <c r="H101" s="104"/>
      <c r="I101" s="104"/>
      <c r="J101" s="104"/>
      <c r="K101" s="104"/>
    </row>
    <row r="102" spans="1:11">
      <c r="A102" s="18" t="s">
        <v>548</v>
      </c>
      <c r="B102" s="108" t="s">
        <v>54</v>
      </c>
      <c r="C102" s="109"/>
      <c r="D102" s="109"/>
      <c r="E102" s="110"/>
      <c r="F102" s="163" t="s">
        <v>10</v>
      </c>
      <c r="G102" s="165"/>
      <c r="H102" s="98"/>
      <c r="I102" s="98"/>
      <c r="J102" s="98"/>
      <c r="K102" s="98"/>
    </row>
    <row r="103" spans="1:11" ht="26.25" customHeight="1">
      <c r="A103" s="18" t="s">
        <v>549</v>
      </c>
      <c r="B103" s="108" t="s">
        <v>55</v>
      </c>
      <c r="C103" s="109"/>
      <c r="D103" s="109"/>
      <c r="E103" s="110"/>
      <c r="F103" s="163" t="s">
        <v>4</v>
      </c>
      <c r="G103" s="165"/>
      <c r="H103" s="98"/>
      <c r="I103" s="98"/>
      <c r="J103" s="98"/>
      <c r="K103" s="98"/>
    </row>
    <row r="104" spans="1:11" ht="26.25" customHeight="1">
      <c r="A104" s="21" t="s">
        <v>550</v>
      </c>
      <c r="B104" s="108" t="s">
        <v>56</v>
      </c>
      <c r="C104" s="109"/>
      <c r="D104" s="109"/>
      <c r="E104" s="110"/>
      <c r="F104" s="96" t="s">
        <v>57</v>
      </c>
      <c r="G104" s="97"/>
      <c r="H104" s="98"/>
      <c r="I104" s="98"/>
      <c r="J104" s="98"/>
      <c r="K104" s="98"/>
    </row>
    <row r="105" spans="1:11">
      <c r="A105" s="18" t="s">
        <v>551</v>
      </c>
      <c r="B105" s="108" t="s">
        <v>58</v>
      </c>
      <c r="C105" s="109"/>
      <c r="D105" s="109"/>
      <c r="E105" s="110"/>
      <c r="F105" s="163" t="s">
        <v>4</v>
      </c>
      <c r="G105" s="165"/>
      <c r="H105" s="98"/>
      <c r="I105" s="98"/>
      <c r="J105" s="98"/>
      <c r="K105" s="98"/>
    </row>
    <row r="106" spans="1:11">
      <c r="A106" s="18" t="s">
        <v>552</v>
      </c>
      <c r="B106" s="108" t="s">
        <v>59</v>
      </c>
      <c r="C106" s="109"/>
      <c r="D106" s="109"/>
      <c r="E106" s="110"/>
      <c r="F106" s="163" t="s">
        <v>4</v>
      </c>
      <c r="G106" s="165"/>
      <c r="H106" s="98"/>
      <c r="I106" s="98"/>
      <c r="J106" s="98"/>
      <c r="K106" s="98"/>
    </row>
    <row r="107" spans="1:11" ht="33" customHeight="1">
      <c r="A107" s="21" t="s">
        <v>556</v>
      </c>
      <c r="B107" s="108" t="s">
        <v>60</v>
      </c>
      <c r="C107" s="109"/>
      <c r="D107" s="109"/>
      <c r="E107" s="110"/>
      <c r="F107" s="163" t="s">
        <v>4</v>
      </c>
      <c r="G107" s="165"/>
      <c r="H107" s="104"/>
      <c r="I107" s="104"/>
      <c r="J107" s="104"/>
      <c r="K107" s="104"/>
    </row>
    <row r="108" spans="1:11" ht="28.9" customHeight="1">
      <c r="A108" s="18" t="s">
        <v>557</v>
      </c>
      <c r="B108" s="108" t="s">
        <v>61</v>
      </c>
      <c r="C108" s="109"/>
      <c r="D108" s="109"/>
      <c r="E108" s="110"/>
      <c r="F108" s="163" t="s">
        <v>62</v>
      </c>
      <c r="G108" s="165"/>
      <c r="H108" s="98"/>
      <c r="I108" s="98"/>
      <c r="J108" s="98"/>
      <c r="K108" s="98"/>
    </row>
    <row r="109" spans="1:11" ht="13.5" thickBot="1">
      <c r="A109" s="33"/>
      <c r="D109" s="13"/>
      <c r="E109" s="13"/>
      <c r="F109" s="12"/>
      <c r="H109" s="15"/>
      <c r="I109" s="15"/>
      <c r="J109" s="15"/>
      <c r="K109" s="15"/>
    </row>
    <row r="110" spans="1:11" ht="13.5" thickBot="1">
      <c r="H110" s="126" t="s">
        <v>563</v>
      </c>
      <c r="I110" s="127"/>
      <c r="J110" s="127"/>
      <c r="K110" s="128"/>
    </row>
    <row r="111" spans="1:11" ht="39" thickBot="1">
      <c r="H111" s="25" t="s">
        <v>534</v>
      </c>
      <c r="I111" s="25" t="s">
        <v>535</v>
      </c>
      <c r="J111" s="25" t="s">
        <v>536</v>
      </c>
      <c r="K111" s="25" t="s">
        <v>537</v>
      </c>
    </row>
    <row r="112" spans="1:11" ht="13.5" thickBot="1">
      <c r="H112" s="26">
        <f>H97</f>
        <v>0</v>
      </c>
      <c r="I112" s="27">
        <f>I97</f>
        <v>0</v>
      </c>
      <c r="J112" s="27">
        <f>J97</f>
        <v>0</v>
      </c>
      <c r="K112" s="28">
        <f>K97</f>
        <v>0</v>
      </c>
    </row>
    <row r="115" spans="1:11" ht="55.15" customHeight="1" thickBot="1">
      <c r="A115" s="5" t="s">
        <v>529</v>
      </c>
      <c r="B115" s="6" t="s">
        <v>5</v>
      </c>
      <c r="C115" s="72" t="s">
        <v>530</v>
      </c>
      <c r="D115" s="72" t="s">
        <v>531</v>
      </c>
      <c r="E115" s="72" t="s">
        <v>532</v>
      </c>
      <c r="F115" s="78" t="s">
        <v>747</v>
      </c>
      <c r="G115" s="79" t="s">
        <v>533</v>
      </c>
      <c r="H115" s="7" t="s">
        <v>534</v>
      </c>
      <c r="I115" s="7" t="s">
        <v>535</v>
      </c>
      <c r="J115" s="8" t="s">
        <v>536</v>
      </c>
      <c r="K115" s="8" t="s">
        <v>537</v>
      </c>
    </row>
    <row r="116" spans="1:11" ht="13.5" thickBot="1">
      <c r="A116" s="2" t="s">
        <v>528</v>
      </c>
      <c r="B116" s="3">
        <v>6</v>
      </c>
      <c r="C116" s="73"/>
      <c r="D116" s="73"/>
      <c r="E116" s="73"/>
      <c r="F116" s="4"/>
      <c r="G116" s="4"/>
      <c r="H116" s="4"/>
      <c r="I116" s="4"/>
      <c r="J116" s="4"/>
      <c r="K116" s="11"/>
    </row>
    <row r="117" spans="1:11" ht="26.25" thickBot="1">
      <c r="A117" s="34" t="s">
        <v>307</v>
      </c>
      <c r="B117" s="22" t="s">
        <v>14</v>
      </c>
      <c r="C117" s="82">
        <v>150</v>
      </c>
      <c r="D117" s="83">
        <v>300</v>
      </c>
      <c r="E117" s="82">
        <v>250</v>
      </c>
      <c r="F117" s="93"/>
      <c r="G117" s="94"/>
      <c r="H117" s="20">
        <f>ROUND(D117*F117,2)</f>
        <v>0</v>
      </c>
      <c r="I117" s="20">
        <f>ROUND(H117+H117*G117,2)</f>
        <v>0</v>
      </c>
      <c r="J117" s="20">
        <f>ROUND(E117*F117,2)</f>
        <v>0</v>
      </c>
      <c r="K117" s="20">
        <f>ROUND(J117+J117*G117,2)</f>
        <v>0</v>
      </c>
    </row>
    <row r="118" spans="1:11" ht="13.5" thickBot="1">
      <c r="G118" s="32" t="s">
        <v>553</v>
      </c>
      <c r="H118" s="27">
        <f>SUM(H117:H117)</f>
        <v>0</v>
      </c>
      <c r="I118" s="27">
        <f>SUM(I117:I117)</f>
        <v>0</v>
      </c>
      <c r="J118" s="27">
        <f>SUM(J117:J117)</f>
        <v>0</v>
      </c>
      <c r="K118" s="28">
        <f>SUM(K117:K117)</f>
        <v>0</v>
      </c>
    </row>
    <row r="119" spans="1:11" ht="13.5" thickBot="1"/>
    <row r="120" spans="1:11" ht="13.5" thickBot="1">
      <c r="A120" s="23" t="s">
        <v>529</v>
      </c>
      <c r="B120" s="130" t="s">
        <v>0</v>
      </c>
      <c r="C120" s="130"/>
      <c r="D120" s="130"/>
      <c r="E120" s="130"/>
      <c r="F120" s="130" t="s">
        <v>1</v>
      </c>
      <c r="G120" s="130"/>
      <c r="H120" s="130" t="s">
        <v>547</v>
      </c>
      <c r="I120" s="130"/>
      <c r="J120" s="130"/>
      <c r="K120" s="131"/>
    </row>
    <row r="121" spans="1:11" ht="12.75" customHeight="1" thickBot="1">
      <c r="A121" s="99" t="s">
        <v>14</v>
      </c>
      <c r="B121" s="100"/>
      <c r="C121" s="100"/>
      <c r="D121" s="100"/>
      <c r="E121" s="100"/>
      <c r="F121" s="100"/>
      <c r="G121" s="100"/>
      <c r="H121" s="100"/>
      <c r="I121" s="100"/>
      <c r="J121" s="100"/>
      <c r="K121" s="101"/>
    </row>
    <row r="122" spans="1:11">
      <c r="A122" s="21" t="s">
        <v>307</v>
      </c>
      <c r="B122" s="160" t="s">
        <v>2</v>
      </c>
      <c r="C122" s="161"/>
      <c r="D122" s="161"/>
      <c r="E122" s="162"/>
      <c r="F122" s="144" t="s">
        <v>3</v>
      </c>
      <c r="G122" s="145"/>
      <c r="H122" s="104"/>
      <c r="I122" s="104"/>
      <c r="J122" s="104"/>
      <c r="K122" s="104"/>
    </row>
    <row r="123" spans="1:11">
      <c r="A123" s="18" t="s">
        <v>548</v>
      </c>
      <c r="B123" s="108" t="s">
        <v>20</v>
      </c>
      <c r="C123" s="109"/>
      <c r="D123" s="109"/>
      <c r="E123" s="110"/>
      <c r="F123" s="96" t="s">
        <v>10</v>
      </c>
      <c r="G123" s="97"/>
      <c r="H123" s="98"/>
      <c r="I123" s="98"/>
      <c r="J123" s="98"/>
      <c r="K123" s="98"/>
    </row>
    <row r="124" spans="1:11">
      <c r="A124" s="21" t="s">
        <v>549</v>
      </c>
      <c r="B124" s="108" t="s">
        <v>21</v>
      </c>
      <c r="C124" s="109"/>
      <c r="D124" s="109"/>
      <c r="E124" s="110"/>
      <c r="F124" s="96" t="s">
        <v>4</v>
      </c>
      <c r="G124" s="97"/>
      <c r="H124" s="98"/>
      <c r="I124" s="98"/>
      <c r="J124" s="98"/>
      <c r="K124" s="98"/>
    </row>
    <row r="125" spans="1:11">
      <c r="A125" s="18" t="s">
        <v>550</v>
      </c>
      <c r="B125" s="108" t="s">
        <v>22</v>
      </c>
      <c r="C125" s="109"/>
      <c r="D125" s="109"/>
      <c r="E125" s="110"/>
      <c r="F125" s="96" t="s">
        <v>4</v>
      </c>
      <c r="G125" s="97"/>
      <c r="H125" s="98"/>
      <c r="I125" s="98"/>
      <c r="J125" s="98"/>
      <c r="K125" s="98"/>
    </row>
    <row r="126" spans="1:11">
      <c r="A126" s="21" t="s">
        <v>551</v>
      </c>
      <c r="B126" s="108" t="s">
        <v>23</v>
      </c>
      <c r="C126" s="109"/>
      <c r="D126" s="109"/>
      <c r="E126" s="110"/>
      <c r="F126" s="96" t="s">
        <v>4</v>
      </c>
      <c r="G126" s="97"/>
      <c r="H126" s="163"/>
      <c r="I126" s="164"/>
      <c r="J126" s="164"/>
      <c r="K126" s="165"/>
    </row>
    <row r="127" spans="1:11" ht="29.45" customHeight="1">
      <c r="A127" s="18" t="s">
        <v>552</v>
      </c>
      <c r="B127" s="108" t="s">
        <v>24</v>
      </c>
      <c r="C127" s="109"/>
      <c r="D127" s="109"/>
      <c r="E127" s="110"/>
      <c r="F127" s="96" t="s">
        <v>4</v>
      </c>
      <c r="G127" s="97"/>
      <c r="H127" s="163"/>
      <c r="I127" s="164"/>
      <c r="J127" s="164"/>
      <c r="K127" s="165"/>
    </row>
    <row r="128" spans="1:11" ht="30.6" customHeight="1">
      <c r="A128" s="21" t="s">
        <v>556</v>
      </c>
      <c r="B128" s="108" t="s">
        <v>63</v>
      </c>
      <c r="C128" s="109"/>
      <c r="D128" s="109"/>
      <c r="E128" s="110"/>
      <c r="F128" s="96" t="s">
        <v>4</v>
      </c>
      <c r="G128" s="97"/>
      <c r="H128" s="163"/>
      <c r="I128" s="164"/>
      <c r="J128" s="164"/>
      <c r="K128" s="165"/>
    </row>
    <row r="129" spans="1:11">
      <c r="A129" s="18" t="s">
        <v>557</v>
      </c>
      <c r="B129" s="108" t="s">
        <v>25</v>
      </c>
      <c r="C129" s="109"/>
      <c r="D129" s="109"/>
      <c r="E129" s="110"/>
      <c r="F129" s="96" t="s">
        <v>4</v>
      </c>
      <c r="G129" s="97"/>
      <c r="H129" s="163"/>
      <c r="I129" s="164"/>
      <c r="J129" s="164"/>
      <c r="K129" s="165"/>
    </row>
    <row r="130" spans="1:11">
      <c r="A130" s="21" t="s">
        <v>565</v>
      </c>
      <c r="B130" s="108" t="s">
        <v>64</v>
      </c>
      <c r="C130" s="109"/>
      <c r="D130" s="109"/>
      <c r="E130" s="110"/>
      <c r="F130" s="96" t="s">
        <v>4</v>
      </c>
      <c r="G130" s="97"/>
      <c r="H130" s="98"/>
      <c r="I130" s="98"/>
      <c r="J130" s="98"/>
      <c r="K130" s="98"/>
    </row>
    <row r="131" spans="1:11" ht="34.9" customHeight="1">
      <c r="A131" s="18" t="s">
        <v>566</v>
      </c>
      <c r="B131" s="108" t="s">
        <v>65</v>
      </c>
      <c r="C131" s="109"/>
      <c r="D131" s="109"/>
      <c r="E131" s="110"/>
      <c r="F131" s="96" t="s">
        <v>4</v>
      </c>
      <c r="G131" s="97"/>
      <c r="H131" s="98"/>
      <c r="I131" s="98"/>
      <c r="J131" s="98"/>
      <c r="K131" s="98"/>
    </row>
    <row r="132" spans="1:11" ht="26.25" customHeight="1">
      <c r="A132" s="21" t="s">
        <v>567</v>
      </c>
      <c r="B132" s="108" t="s">
        <v>61</v>
      </c>
      <c r="C132" s="109"/>
      <c r="D132" s="109"/>
      <c r="E132" s="110"/>
      <c r="F132" s="96" t="s">
        <v>8</v>
      </c>
      <c r="G132" s="97"/>
      <c r="H132" s="104"/>
      <c r="I132" s="104"/>
      <c r="J132" s="104"/>
      <c r="K132" s="104"/>
    </row>
    <row r="133" spans="1:11" ht="13.5" thickBot="1">
      <c r="A133" s="33"/>
      <c r="D133" s="13"/>
      <c r="E133" s="13"/>
      <c r="F133" s="12"/>
      <c r="H133" s="15"/>
      <c r="I133" s="15"/>
      <c r="J133" s="15"/>
      <c r="K133" s="15"/>
    </row>
    <row r="134" spans="1:11" ht="13.5" thickBot="1">
      <c r="H134" s="126" t="s">
        <v>569</v>
      </c>
      <c r="I134" s="127"/>
      <c r="J134" s="127"/>
      <c r="K134" s="128"/>
    </row>
    <row r="135" spans="1:11" ht="39" thickBot="1">
      <c r="H135" s="25" t="s">
        <v>534</v>
      </c>
      <c r="I135" s="25" t="s">
        <v>535</v>
      </c>
      <c r="J135" s="25" t="s">
        <v>536</v>
      </c>
      <c r="K135" s="25" t="s">
        <v>537</v>
      </c>
    </row>
    <row r="136" spans="1:11" ht="13.5" thickBot="1">
      <c r="H136" s="26">
        <f>H118</f>
        <v>0</v>
      </c>
      <c r="I136" s="27">
        <f>I118</f>
        <v>0</v>
      </c>
      <c r="J136" s="27">
        <f>J118</f>
        <v>0</v>
      </c>
      <c r="K136" s="28">
        <f>K118</f>
        <v>0</v>
      </c>
    </row>
    <row r="137" spans="1:11">
      <c r="H137" s="40"/>
      <c r="I137" s="40"/>
      <c r="J137" s="40"/>
      <c r="K137" s="40"/>
    </row>
    <row r="139" spans="1:11" ht="58.15" customHeight="1" thickBot="1">
      <c r="A139" s="5" t="s">
        <v>529</v>
      </c>
      <c r="B139" s="6" t="s">
        <v>5</v>
      </c>
      <c r="C139" s="72" t="s">
        <v>530</v>
      </c>
      <c r="D139" s="72" t="s">
        <v>531</v>
      </c>
      <c r="E139" s="72" t="s">
        <v>532</v>
      </c>
      <c r="F139" s="78" t="s">
        <v>747</v>
      </c>
      <c r="G139" s="79" t="s">
        <v>533</v>
      </c>
      <c r="H139" s="7" t="s">
        <v>534</v>
      </c>
      <c r="I139" s="7" t="s">
        <v>535</v>
      </c>
      <c r="J139" s="8" t="s">
        <v>536</v>
      </c>
      <c r="K139" s="8" t="s">
        <v>537</v>
      </c>
    </row>
    <row r="140" spans="1:11" ht="13.5" thickBot="1">
      <c r="A140" s="2" t="s">
        <v>528</v>
      </c>
      <c r="B140" s="3">
        <v>7</v>
      </c>
      <c r="C140" s="73"/>
      <c r="D140" s="73"/>
      <c r="E140" s="73"/>
      <c r="F140" s="4"/>
      <c r="G140" s="4"/>
      <c r="H140" s="4"/>
      <c r="I140" s="4"/>
      <c r="J140" s="4"/>
      <c r="K140" s="11"/>
    </row>
    <row r="141" spans="1:11" ht="13.5" thickBot="1">
      <c r="A141" s="34" t="s">
        <v>307</v>
      </c>
      <c r="B141" s="22" t="s">
        <v>66</v>
      </c>
      <c r="C141" s="82">
        <v>20</v>
      </c>
      <c r="D141" s="83">
        <v>40</v>
      </c>
      <c r="E141" s="82">
        <v>38</v>
      </c>
      <c r="F141" s="93"/>
      <c r="G141" s="94"/>
      <c r="H141" s="20">
        <f>ROUND(D141*F141,2)</f>
        <v>0</v>
      </c>
      <c r="I141" s="20">
        <f>ROUND(H141+H141*G141,2)</f>
        <v>0</v>
      </c>
      <c r="J141" s="20">
        <f>ROUND(E141*F141,2)</f>
        <v>0</v>
      </c>
      <c r="K141" s="20">
        <f>ROUND(J141+J141*G141,2)</f>
        <v>0</v>
      </c>
    </row>
    <row r="142" spans="1:11" ht="13.5" thickBot="1">
      <c r="G142" s="32" t="s">
        <v>553</v>
      </c>
      <c r="H142" s="27">
        <f>SUM(H141:H141)</f>
        <v>0</v>
      </c>
      <c r="I142" s="27">
        <f>SUM(I141:I141)</f>
        <v>0</v>
      </c>
      <c r="J142" s="27">
        <f>SUM(J141:J141)</f>
        <v>0</v>
      </c>
      <c r="K142" s="28">
        <f>SUM(K141:K141)</f>
        <v>0</v>
      </c>
    </row>
    <row r="143" spans="1:11" ht="13.5" thickBot="1"/>
    <row r="144" spans="1:11" ht="13.5" thickBot="1">
      <c r="A144" s="23" t="s">
        <v>529</v>
      </c>
      <c r="B144" s="130" t="s">
        <v>0</v>
      </c>
      <c r="C144" s="130"/>
      <c r="D144" s="130"/>
      <c r="E144" s="130"/>
      <c r="F144" s="130" t="s">
        <v>1</v>
      </c>
      <c r="G144" s="130"/>
      <c r="H144" s="130" t="s">
        <v>547</v>
      </c>
      <c r="I144" s="130"/>
      <c r="J144" s="130"/>
      <c r="K144" s="131"/>
    </row>
    <row r="145" spans="1:11" ht="12.75" customHeight="1" thickBot="1">
      <c r="A145" s="99" t="s">
        <v>66</v>
      </c>
      <c r="B145" s="100"/>
      <c r="C145" s="100"/>
      <c r="D145" s="100"/>
      <c r="E145" s="100"/>
      <c r="F145" s="100"/>
      <c r="G145" s="100"/>
      <c r="H145" s="100"/>
      <c r="I145" s="100"/>
      <c r="J145" s="100"/>
      <c r="K145" s="101"/>
    </row>
    <row r="146" spans="1:11">
      <c r="A146" s="21" t="s">
        <v>307</v>
      </c>
      <c r="B146" s="160" t="s">
        <v>2</v>
      </c>
      <c r="C146" s="161"/>
      <c r="D146" s="161"/>
      <c r="E146" s="162"/>
      <c r="F146" s="144" t="s">
        <v>3</v>
      </c>
      <c r="G146" s="145"/>
      <c r="H146" s="104"/>
      <c r="I146" s="104"/>
      <c r="J146" s="104"/>
      <c r="K146" s="104"/>
    </row>
    <row r="147" spans="1:11">
      <c r="A147" s="18" t="s">
        <v>548</v>
      </c>
      <c r="B147" s="108" t="s">
        <v>67</v>
      </c>
      <c r="C147" s="109"/>
      <c r="D147" s="109"/>
      <c r="E147" s="110"/>
      <c r="F147" s="96" t="s">
        <v>4</v>
      </c>
      <c r="G147" s="97"/>
      <c r="H147" s="98"/>
      <c r="I147" s="98"/>
      <c r="J147" s="98"/>
      <c r="K147" s="98"/>
    </row>
    <row r="148" spans="1:11">
      <c r="A148" s="21" t="s">
        <v>549</v>
      </c>
      <c r="B148" s="108" t="s">
        <v>571</v>
      </c>
      <c r="C148" s="109"/>
      <c r="D148" s="109"/>
      <c r="E148" s="110"/>
      <c r="F148" s="96" t="s">
        <v>68</v>
      </c>
      <c r="G148" s="97"/>
      <c r="H148" s="98"/>
      <c r="I148" s="98"/>
      <c r="J148" s="98"/>
      <c r="K148" s="98"/>
    </row>
    <row r="149" spans="1:11" ht="30.6" customHeight="1">
      <c r="A149" s="18" t="s">
        <v>550</v>
      </c>
      <c r="B149" s="108" t="s">
        <v>69</v>
      </c>
      <c r="C149" s="109"/>
      <c r="D149" s="109"/>
      <c r="E149" s="110"/>
      <c r="F149" s="96" t="s">
        <v>4</v>
      </c>
      <c r="G149" s="97"/>
      <c r="H149" s="98"/>
      <c r="I149" s="98"/>
      <c r="J149" s="98"/>
      <c r="K149" s="98"/>
    </row>
    <row r="150" spans="1:11">
      <c r="A150" s="21" t="s">
        <v>551</v>
      </c>
      <c r="B150" s="108" t="s">
        <v>70</v>
      </c>
      <c r="C150" s="109"/>
      <c r="D150" s="109"/>
      <c r="E150" s="110"/>
      <c r="F150" s="96" t="s">
        <v>4</v>
      </c>
      <c r="G150" s="97"/>
      <c r="H150" s="163"/>
      <c r="I150" s="164"/>
      <c r="J150" s="164"/>
      <c r="K150" s="165"/>
    </row>
    <row r="151" spans="1:11">
      <c r="A151" s="18" t="s">
        <v>552</v>
      </c>
      <c r="B151" s="108" t="s">
        <v>71</v>
      </c>
      <c r="C151" s="109"/>
      <c r="D151" s="109"/>
      <c r="E151" s="110"/>
      <c r="F151" s="96" t="s">
        <v>4</v>
      </c>
      <c r="G151" s="97"/>
      <c r="H151" s="163"/>
      <c r="I151" s="164"/>
      <c r="J151" s="164"/>
      <c r="K151" s="165"/>
    </row>
    <row r="152" spans="1:11">
      <c r="A152" s="21" t="s">
        <v>556</v>
      </c>
      <c r="B152" s="108" t="s">
        <v>72</v>
      </c>
      <c r="C152" s="109"/>
      <c r="D152" s="109"/>
      <c r="E152" s="110"/>
      <c r="F152" s="96" t="s">
        <v>4</v>
      </c>
      <c r="G152" s="97"/>
      <c r="H152" s="163"/>
      <c r="I152" s="164"/>
      <c r="J152" s="164"/>
      <c r="K152" s="165"/>
    </row>
    <row r="153" spans="1:11">
      <c r="A153" s="18" t="s">
        <v>557</v>
      </c>
      <c r="B153" s="108" t="s">
        <v>73</v>
      </c>
      <c r="C153" s="109"/>
      <c r="D153" s="109"/>
      <c r="E153" s="110"/>
      <c r="F153" s="96" t="s">
        <v>4</v>
      </c>
      <c r="G153" s="97"/>
      <c r="H153" s="163"/>
      <c r="I153" s="164"/>
      <c r="J153" s="164"/>
      <c r="K153" s="165"/>
    </row>
    <row r="154" spans="1:11" ht="27.75" customHeight="1">
      <c r="A154" s="21" t="s">
        <v>565</v>
      </c>
      <c r="B154" s="108" t="s">
        <v>472</v>
      </c>
      <c r="C154" s="109"/>
      <c r="D154" s="109"/>
      <c r="E154" s="110"/>
      <c r="F154" s="96" t="s">
        <v>8</v>
      </c>
      <c r="G154" s="97"/>
      <c r="H154" s="98"/>
      <c r="I154" s="98"/>
      <c r="J154" s="98"/>
      <c r="K154" s="98"/>
    </row>
    <row r="155" spans="1:11" ht="13.5" thickBot="1">
      <c r="A155" s="33"/>
      <c r="D155" s="13"/>
      <c r="E155" s="13"/>
      <c r="F155" s="12"/>
      <c r="H155" s="15"/>
      <c r="I155" s="15"/>
      <c r="J155" s="15"/>
      <c r="K155" s="15"/>
    </row>
    <row r="156" spans="1:11" ht="13.5" thickBot="1">
      <c r="H156" s="126" t="s">
        <v>570</v>
      </c>
      <c r="I156" s="127"/>
      <c r="J156" s="127"/>
      <c r="K156" s="128"/>
    </row>
    <row r="157" spans="1:11" ht="39" thickBot="1">
      <c r="H157" s="25" t="s">
        <v>534</v>
      </c>
      <c r="I157" s="25" t="s">
        <v>535</v>
      </c>
      <c r="J157" s="25" t="s">
        <v>536</v>
      </c>
      <c r="K157" s="25" t="s">
        <v>537</v>
      </c>
    </row>
    <row r="158" spans="1:11" ht="13.5" thickBot="1">
      <c r="H158" s="26">
        <f>H142</f>
        <v>0</v>
      </c>
      <c r="I158" s="27">
        <f>I142</f>
        <v>0</v>
      </c>
      <c r="J158" s="27">
        <f>J142</f>
        <v>0</v>
      </c>
      <c r="K158" s="28">
        <f>K142</f>
        <v>0</v>
      </c>
    </row>
    <row r="159" spans="1:11">
      <c r="H159" s="40"/>
      <c r="I159" s="40"/>
      <c r="J159" s="40"/>
      <c r="K159" s="40"/>
    </row>
    <row r="160" spans="1:11" ht="12" customHeight="1"/>
    <row r="161" spans="1:11" ht="57.6" customHeight="1" thickBot="1">
      <c r="A161" s="5" t="s">
        <v>529</v>
      </c>
      <c r="B161" s="6" t="s">
        <v>5</v>
      </c>
      <c r="C161" s="72" t="s">
        <v>530</v>
      </c>
      <c r="D161" s="72" t="s">
        <v>531</v>
      </c>
      <c r="E161" s="72" t="s">
        <v>532</v>
      </c>
      <c r="F161" s="78" t="s">
        <v>747</v>
      </c>
      <c r="G161" s="79" t="s">
        <v>533</v>
      </c>
      <c r="H161" s="7" t="s">
        <v>534</v>
      </c>
      <c r="I161" s="7" t="s">
        <v>535</v>
      </c>
      <c r="J161" s="8" t="s">
        <v>536</v>
      </c>
      <c r="K161" s="8" t="s">
        <v>537</v>
      </c>
    </row>
    <row r="162" spans="1:11" ht="13.5" thickBot="1">
      <c r="A162" s="2" t="s">
        <v>528</v>
      </c>
      <c r="B162" s="3">
        <v>8</v>
      </c>
      <c r="C162" s="73"/>
      <c r="D162" s="73"/>
      <c r="E162" s="73"/>
      <c r="F162" s="4"/>
      <c r="G162" s="4"/>
      <c r="H162" s="4"/>
      <c r="I162" s="4"/>
      <c r="J162" s="4"/>
      <c r="K162" s="11"/>
    </row>
    <row r="163" spans="1:11" ht="27.6" customHeight="1" thickBot="1">
      <c r="A163" s="34" t="s">
        <v>307</v>
      </c>
      <c r="B163" s="22" t="s">
        <v>74</v>
      </c>
      <c r="C163" s="82">
        <v>5</v>
      </c>
      <c r="D163" s="83">
        <v>20</v>
      </c>
      <c r="E163" s="82">
        <v>19</v>
      </c>
      <c r="F163" s="93"/>
      <c r="G163" s="94"/>
      <c r="H163" s="20">
        <f>ROUND(D163*F163,2)</f>
        <v>0</v>
      </c>
      <c r="I163" s="20">
        <f>ROUND(H163+H163*G163,2)</f>
        <v>0</v>
      </c>
      <c r="J163" s="20">
        <f>ROUND(E163*F163,2)</f>
        <v>0</v>
      </c>
      <c r="K163" s="20">
        <f>ROUND(J163+J163*G163,2)</f>
        <v>0</v>
      </c>
    </row>
    <row r="164" spans="1:11" ht="13.5" thickBot="1">
      <c r="G164" s="32" t="s">
        <v>553</v>
      </c>
      <c r="H164" s="27">
        <f>SUM(H163:H163)</f>
        <v>0</v>
      </c>
      <c r="I164" s="27">
        <f>SUM(I163:I163)</f>
        <v>0</v>
      </c>
      <c r="J164" s="27">
        <f>SUM(J163:J163)</f>
        <v>0</v>
      </c>
      <c r="K164" s="28">
        <f>SUM(K163:K163)</f>
        <v>0</v>
      </c>
    </row>
    <row r="165" spans="1:11" ht="13.5" thickBot="1"/>
    <row r="166" spans="1:11" ht="13.5" thickBot="1">
      <c r="A166" s="23" t="s">
        <v>529</v>
      </c>
      <c r="B166" s="130" t="s">
        <v>0</v>
      </c>
      <c r="C166" s="130"/>
      <c r="D166" s="130"/>
      <c r="E166" s="130"/>
      <c r="F166" s="130" t="s">
        <v>1</v>
      </c>
      <c r="G166" s="130"/>
      <c r="H166" s="130" t="s">
        <v>547</v>
      </c>
      <c r="I166" s="130"/>
      <c r="J166" s="130"/>
      <c r="K166" s="131"/>
    </row>
    <row r="167" spans="1:11" ht="12.75" customHeight="1" thickBot="1">
      <c r="A167" s="99" t="s">
        <v>74</v>
      </c>
      <c r="B167" s="100"/>
      <c r="C167" s="100"/>
      <c r="D167" s="100"/>
      <c r="E167" s="100"/>
      <c r="F167" s="100"/>
      <c r="G167" s="100"/>
      <c r="H167" s="100"/>
      <c r="I167" s="100"/>
      <c r="J167" s="100"/>
      <c r="K167" s="101"/>
    </row>
    <row r="168" spans="1:11">
      <c r="A168" s="21" t="s">
        <v>307</v>
      </c>
      <c r="B168" s="160" t="s">
        <v>2</v>
      </c>
      <c r="C168" s="161"/>
      <c r="D168" s="161"/>
      <c r="E168" s="162"/>
      <c r="F168" s="144" t="s">
        <v>3</v>
      </c>
      <c r="G168" s="145"/>
      <c r="H168" s="104"/>
      <c r="I168" s="104"/>
      <c r="J168" s="104"/>
      <c r="K168" s="104"/>
    </row>
    <row r="169" spans="1:11">
      <c r="A169" s="18" t="s">
        <v>548</v>
      </c>
      <c r="B169" s="108" t="s">
        <v>75</v>
      </c>
      <c r="C169" s="109"/>
      <c r="D169" s="109"/>
      <c r="E169" s="110"/>
      <c r="F169" s="96" t="s">
        <v>4</v>
      </c>
      <c r="G169" s="97"/>
      <c r="H169" s="98"/>
      <c r="I169" s="98"/>
      <c r="J169" s="98"/>
      <c r="K169" s="98"/>
    </row>
    <row r="170" spans="1:11">
      <c r="A170" s="21" t="s">
        <v>549</v>
      </c>
      <c r="B170" s="108" t="s">
        <v>76</v>
      </c>
      <c r="C170" s="109"/>
      <c r="D170" s="109"/>
      <c r="E170" s="110"/>
      <c r="F170" s="96" t="s">
        <v>4</v>
      </c>
      <c r="G170" s="97"/>
      <c r="H170" s="98"/>
      <c r="I170" s="98"/>
      <c r="J170" s="98"/>
      <c r="K170" s="98"/>
    </row>
    <row r="171" spans="1:11">
      <c r="A171" s="18" t="s">
        <v>550</v>
      </c>
      <c r="B171" s="108" t="s">
        <v>77</v>
      </c>
      <c r="C171" s="109"/>
      <c r="D171" s="109"/>
      <c r="E171" s="110"/>
      <c r="F171" s="96" t="s">
        <v>4</v>
      </c>
      <c r="G171" s="97"/>
      <c r="H171" s="98"/>
      <c r="I171" s="98"/>
      <c r="J171" s="98"/>
      <c r="K171" s="98"/>
    </row>
    <row r="172" spans="1:11">
      <c r="A172" s="21" t="s">
        <v>551</v>
      </c>
      <c r="B172" s="108" t="s">
        <v>78</v>
      </c>
      <c r="C172" s="109"/>
      <c r="D172" s="109"/>
      <c r="E172" s="110"/>
      <c r="F172" s="96" t="s">
        <v>4</v>
      </c>
      <c r="G172" s="97"/>
      <c r="H172" s="163"/>
      <c r="I172" s="164"/>
      <c r="J172" s="164"/>
      <c r="K172" s="165"/>
    </row>
    <row r="173" spans="1:11">
      <c r="A173" s="18" t="s">
        <v>552</v>
      </c>
      <c r="B173" s="108" t="s">
        <v>79</v>
      </c>
      <c r="C173" s="109"/>
      <c r="D173" s="109"/>
      <c r="E173" s="110"/>
      <c r="F173" s="96" t="s">
        <v>10</v>
      </c>
      <c r="G173" s="97"/>
      <c r="H173" s="163"/>
      <c r="I173" s="164"/>
      <c r="J173" s="164"/>
      <c r="K173" s="165"/>
    </row>
    <row r="174" spans="1:11">
      <c r="A174" s="21" t="s">
        <v>556</v>
      </c>
      <c r="B174" s="108" t="s">
        <v>80</v>
      </c>
      <c r="C174" s="109"/>
      <c r="D174" s="109"/>
      <c r="E174" s="110"/>
      <c r="F174" s="96" t="s">
        <v>4</v>
      </c>
      <c r="G174" s="97"/>
      <c r="H174" s="163"/>
      <c r="I174" s="164"/>
      <c r="J174" s="164"/>
      <c r="K174" s="165"/>
    </row>
    <row r="175" spans="1:11" ht="13.5" thickBot="1">
      <c r="A175" s="33"/>
      <c r="D175" s="13"/>
      <c r="E175" s="13"/>
      <c r="F175" s="12"/>
      <c r="H175" s="15"/>
      <c r="I175" s="15"/>
      <c r="J175" s="15"/>
      <c r="K175" s="15"/>
    </row>
    <row r="176" spans="1:11" ht="13.5" thickBot="1">
      <c r="H176" s="126" t="s">
        <v>572</v>
      </c>
      <c r="I176" s="127"/>
      <c r="J176" s="127"/>
      <c r="K176" s="128"/>
    </row>
    <row r="177" spans="1:11" ht="39" thickBot="1">
      <c r="H177" s="25" t="s">
        <v>534</v>
      </c>
      <c r="I177" s="25" t="s">
        <v>535</v>
      </c>
      <c r="J177" s="25" t="s">
        <v>536</v>
      </c>
      <c r="K177" s="25" t="s">
        <v>537</v>
      </c>
    </row>
    <row r="178" spans="1:11" ht="13.5" thickBot="1">
      <c r="H178" s="26">
        <f>H164</f>
        <v>0</v>
      </c>
      <c r="I178" s="27">
        <f>I164</f>
        <v>0</v>
      </c>
      <c r="J178" s="27">
        <f>J164</f>
        <v>0</v>
      </c>
      <c r="K178" s="28">
        <f>K164</f>
        <v>0</v>
      </c>
    </row>
    <row r="179" spans="1:11">
      <c r="H179" s="40"/>
      <c r="I179" s="40"/>
      <c r="J179" s="40"/>
      <c r="K179" s="40"/>
    </row>
    <row r="180" spans="1:11">
      <c r="H180" s="40"/>
      <c r="I180" s="40"/>
      <c r="J180" s="40"/>
      <c r="K180" s="40"/>
    </row>
    <row r="181" spans="1:11" ht="58.9" customHeight="1" thickBot="1">
      <c r="A181" s="5" t="s">
        <v>529</v>
      </c>
      <c r="B181" s="6" t="s">
        <v>5</v>
      </c>
      <c r="C181" s="72" t="s">
        <v>530</v>
      </c>
      <c r="D181" s="72" t="s">
        <v>531</v>
      </c>
      <c r="E181" s="72" t="s">
        <v>532</v>
      </c>
      <c r="F181" s="78" t="s">
        <v>747</v>
      </c>
      <c r="G181" s="79" t="s">
        <v>533</v>
      </c>
      <c r="H181" s="7" t="s">
        <v>534</v>
      </c>
      <c r="I181" s="7" t="s">
        <v>535</v>
      </c>
      <c r="J181" s="8" t="s">
        <v>536</v>
      </c>
      <c r="K181" s="8" t="s">
        <v>537</v>
      </c>
    </row>
    <row r="182" spans="1:11" ht="13.5" thickBot="1">
      <c r="A182" s="2" t="s">
        <v>528</v>
      </c>
      <c r="B182" s="3">
        <v>9</v>
      </c>
      <c r="C182" s="73"/>
      <c r="D182" s="73"/>
      <c r="E182" s="73"/>
      <c r="F182" s="4"/>
      <c r="G182" s="4"/>
      <c r="H182" s="4"/>
      <c r="I182" s="4"/>
      <c r="J182" s="4"/>
      <c r="K182" s="11"/>
    </row>
    <row r="183" spans="1:11" ht="13.5" thickBot="1">
      <c r="A183" s="34" t="s">
        <v>307</v>
      </c>
      <c r="B183" s="22" t="s">
        <v>81</v>
      </c>
      <c r="C183" s="82">
        <v>5</v>
      </c>
      <c r="D183" s="83">
        <v>15</v>
      </c>
      <c r="E183" s="82">
        <v>14</v>
      </c>
      <c r="F183" s="93"/>
      <c r="G183" s="94"/>
      <c r="H183" s="20">
        <f>ROUND(D183*F183,2)</f>
        <v>0</v>
      </c>
      <c r="I183" s="20">
        <f>ROUND(H183+H183*G183,2)</f>
        <v>0</v>
      </c>
      <c r="J183" s="20">
        <f>ROUND(E183*F183,2)</f>
        <v>0</v>
      </c>
      <c r="K183" s="20">
        <f>ROUND(J183+J183*G183,2)</f>
        <v>0</v>
      </c>
    </row>
    <row r="184" spans="1:11" ht="13.5" thickBot="1">
      <c r="G184" s="32" t="s">
        <v>553</v>
      </c>
      <c r="H184" s="27">
        <f>SUM(H183:H183)</f>
        <v>0</v>
      </c>
      <c r="I184" s="27">
        <f>SUM(I183:I183)</f>
        <v>0</v>
      </c>
      <c r="J184" s="27">
        <f>SUM(J183:J183)</f>
        <v>0</v>
      </c>
      <c r="K184" s="28">
        <f>SUM(K183:K183)</f>
        <v>0</v>
      </c>
    </row>
    <row r="185" spans="1:11" ht="13.5" thickBot="1"/>
    <row r="186" spans="1:11" ht="13.5" thickBot="1">
      <c r="A186" s="23" t="s">
        <v>529</v>
      </c>
      <c r="B186" s="130" t="s">
        <v>0</v>
      </c>
      <c r="C186" s="130"/>
      <c r="D186" s="130"/>
      <c r="E186" s="130"/>
      <c r="F186" s="130" t="s">
        <v>1</v>
      </c>
      <c r="G186" s="130"/>
      <c r="H186" s="130" t="s">
        <v>547</v>
      </c>
      <c r="I186" s="130"/>
      <c r="J186" s="130"/>
      <c r="K186" s="131"/>
    </row>
    <row r="187" spans="1:11" ht="12.75" customHeight="1" thickBot="1">
      <c r="A187" s="99" t="s">
        <v>82</v>
      </c>
      <c r="B187" s="100"/>
      <c r="C187" s="100"/>
      <c r="D187" s="100"/>
      <c r="E187" s="100"/>
      <c r="F187" s="100"/>
      <c r="G187" s="100"/>
      <c r="H187" s="100"/>
      <c r="I187" s="100"/>
      <c r="J187" s="100"/>
      <c r="K187" s="101"/>
    </row>
    <row r="188" spans="1:11">
      <c r="A188" s="21" t="s">
        <v>307</v>
      </c>
      <c r="B188" s="160" t="s">
        <v>2</v>
      </c>
      <c r="C188" s="161"/>
      <c r="D188" s="161"/>
      <c r="E188" s="162"/>
      <c r="F188" s="144" t="s">
        <v>3</v>
      </c>
      <c r="G188" s="145"/>
      <c r="H188" s="104"/>
      <c r="I188" s="104"/>
      <c r="J188" s="104"/>
      <c r="K188" s="104"/>
    </row>
    <row r="189" spans="1:11">
      <c r="A189" s="18" t="s">
        <v>548</v>
      </c>
      <c r="B189" s="108" t="s">
        <v>83</v>
      </c>
      <c r="C189" s="109"/>
      <c r="D189" s="109"/>
      <c r="E189" s="110"/>
      <c r="F189" s="96" t="s">
        <v>8</v>
      </c>
      <c r="G189" s="97"/>
      <c r="H189" s="98"/>
      <c r="I189" s="98"/>
      <c r="J189" s="98"/>
      <c r="K189" s="98"/>
    </row>
    <row r="190" spans="1:11">
      <c r="A190" s="21" t="s">
        <v>549</v>
      </c>
      <c r="B190" s="108" t="s">
        <v>84</v>
      </c>
      <c r="C190" s="109"/>
      <c r="D190" s="109"/>
      <c r="E190" s="110"/>
      <c r="F190" s="96" t="s">
        <v>4</v>
      </c>
      <c r="G190" s="97"/>
      <c r="H190" s="98"/>
      <c r="I190" s="98"/>
      <c r="J190" s="98"/>
      <c r="K190" s="98"/>
    </row>
    <row r="191" spans="1:11">
      <c r="A191" s="18" t="s">
        <v>550</v>
      </c>
      <c r="B191" s="108" t="s">
        <v>85</v>
      </c>
      <c r="C191" s="109"/>
      <c r="D191" s="109"/>
      <c r="E191" s="110"/>
      <c r="F191" s="96" t="s">
        <v>4</v>
      </c>
      <c r="G191" s="97"/>
      <c r="H191" s="98"/>
      <c r="I191" s="98"/>
      <c r="J191" s="98"/>
      <c r="K191" s="98"/>
    </row>
    <row r="192" spans="1:11">
      <c r="A192" s="21" t="s">
        <v>551</v>
      </c>
      <c r="B192" s="108" t="s">
        <v>86</v>
      </c>
      <c r="C192" s="109"/>
      <c r="D192" s="109"/>
      <c r="E192" s="110"/>
      <c r="F192" s="96" t="s">
        <v>4</v>
      </c>
      <c r="G192" s="97"/>
      <c r="H192" s="163"/>
      <c r="I192" s="164"/>
      <c r="J192" s="164"/>
      <c r="K192" s="165"/>
    </row>
    <row r="193" spans="1:11">
      <c r="A193" s="18" t="s">
        <v>552</v>
      </c>
      <c r="B193" s="108" t="s">
        <v>87</v>
      </c>
      <c r="C193" s="109"/>
      <c r="D193" s="109"/>
      <c r="E193" s="110"/>
      <c r="F193" s="96" t="s">
        <v>4</v>
      </c>
      <c r="G193" s="97"/>
      <c r="H193" s="163"/>
      <c r="I193" s="164"/>
      <c r="J193" s="164"/>
      <c r="K193" s="165"/>
    </row>
    <row r="194" spans="1:11">
      <c r="A194" s="21" t="s">
        <v>556</v>
      </c>
      <c r="B194" s="108" t="s">
        <v>88</v>
      </c>
      <c r="C194" s="109"/>
      <c r="D194" s="109"/>
      <c r="E194" s="110"/>
      <c r="F194" s="96" t="s">
        <v>8</v>
      </c>
      <c r="G194" s="97"/>
      <c r="H194" s="163"/>
      <c r="I194" s="164"/>
      <c r="J194" s="164"/>
      <c r="K194" s="165"/>
    </row>
    <row r="195" spans="1:11">
      <c r="A195" s="18" t="s">
        <v>557</v>
      </c>
      <c r="B195" s="108" t="s">
        <v>89</v>
      </c>
      <c r="C195" s="109"/>
      <c r="D195" s="109"/>
      <c r="E195" s="110"/>
      <c r="F195" s="96" t="s">
        <v>4</v>
      </c>
      <c r="G195" s="97"/>
      <c r="H195" s="163"/>
      <c r="I195" s="164"/>
      <c r="J195" s="164"/>
      <c r="K195" s="165"/>
    </row>
    <row r="196" spans="1:11" ht="13.5" thickBot="1">
      <c r="A196" s="33"/>
      <c r="D196" s="13"/>
      <c r="E196" s="13"/>
      <c r="F196" s="12"/>
      <c r="H196" s="15"/>
      <c r="I196" s="15"/>
      <c r="J196" s="15"/>
      <c r="K196" s="15"/>
    </row>
    <row r="197" spans="1:11" ht="13.5" thickBot="1">
      <c r="H197" s="126" t="s">
        <v>573</v>
      </c>
      <c r="I197" s="127"/>
      <c r="J197" s="127"/>
      <c r="K197" s="128"/>
    </row>
    <row r="198" spans="1:11" ht="39" thickBot="1">
      <c r="H198" s="25" t="s">
        <v>534</v>
      </c>
      <c r="I198" s="25" t="s">
        <v>535</v>
      </c>
      <c r="J198" s="25" t="s">
        <v>536</v>
      </c>
      <c r="K198" s="25" t="s">
        <v>537</v>
      </c>
    </row>
    <row r="199" spans="1:11" ht="13.5" thickBot="1">
      <c r="H199" s="26">
        <f>H184</f>
        <v>0</v>
      </c>
      <c r="I199" s="27">
        <f>I184</f>
        <v>0</v>
      </c>
      <c r="J199" s="27">
        <f>J184</f>
        <v>0</v>
      </c>
      <c r="K199" s="28">
        <f>K184</f>
        <v>0</v>
      </c>
    </row>
    <row r="200" spans="1:11">
      <c r="H200" s="40"/>
      <c r="I200" s="40"/>
      <c r="J200" s="40"/>
      <c r="K200" s="40"/>
    </row>
    <row r="201" spans="1:11">
      <c r="H201" s="40"/>
      <c r="I201" s="40"/>
      <c r="J201" s="40"/>
      <c r="K201" s="40"/>
    </row>
    <row r="202" spans="1:11" ht="58.15" customHeight="1" thickBot="1">
      <c r="A202" s="5" t="s">
        <v>529</v>
      </c>
      <c r="B202" s="6" t="s">
        <v>5</v>
      </c>
      <c r="C202" s="72" t="s">
        <v>530</v>
      </c>
      <c r="D202" s="72" t="s">
        <v>531</v>
      </c>
      <c r="E202" s="72" t="s">
        <v>532</v>
      </c>
      <c r="F202" s="78" t="s">
        <v>747</v>
      </c>
      <c r="G202" s="79" t="s">
        <v>533</v>
      </c>
      <c r="H202" s="7" t="s">
        <v>534</v>
      </c>
      <c r="I202" s="7" t="s">
        <v>535</v>
      </c>
      <c r="J202" s="8" t="s">
        <v>536</v>
      </c>
      <c r="K202" s="8" t="s">
        <v>537</v>
      </c>
    </row>
    <row r="203" spans="1:11" ht="13.5" thickBot="1">
      <c r="A203" s="2" t="s">
        <v>528</v>
      </c>
      <c r="B203" s="3">
        <v>10</v>
      </c>
      <c r="C203" s="73"/>
      <c r="D203" s="73"/>
      <c r="E203" s="73"/>
      <c r="F203" s="4"/>
      <c r="G203" s="4"/>
      <c r="H203" s="4"/>
      <c r="I203" s="4"/>
      <c r="J203" s="4"/>
      <c r="K203" s="11"/>
    </row>
    <row r="204" spans="1:11" ht="13.5" thickBot="1">
      <c r="A204" s="34" t="s">
        <v>307</v>
      </c>
      <c r="B204" s="22" t="s">
        <v>90</v>
      </c>
      <c r="C204" s="82">
        <v>400</v>
      </c>
      <c r="D204" s="83">
        <v>800</v>
      </c>
      <c r="E204" s="82">
        <v>700</v>
      </c>
      <c r="F204" s="93"/>
      <c r="G204" s="94"/>
      <c r="H204" s="20">
        <f>ROUND(D204*F204,2)</f>
        <v>0</v>
      </c>
      <c r="I204" s="20">
        <f>ROUND(H204+H204*G204,2)</f>
        <v>0</v>
      </c>
      <c r="J204" s="20">
        <f>ROUND(E204*F204,2)</f>
        <v>0</v>
      </c>
      <c r="K204" s="20">
        <f>ROUND(J204+J204*G204,2)</f>
        <v>0</v>
      </c>
    </row>
    <row r="205" spans="1:11" ht="13.5" thickBot="1">
      <c r="G205" s="32" t="s">
        <v>553</v>
      </c>
      <c r="H205" s="27">
        <f>SUM(H204:H204)</f>
        <v>0</v>
      </c>
      <c r="I205" s="27">
        <f>SUM(I204:I204)</f>
        <v>0</v>
      </c>
      <c r="J205" s="27">
        <f>SUM(J204:J204)</f>
        <v>0</v>
      </c>
      <c r="K205" s="28">
        <f>SUM(K204:K204)</f>
        <v>0</v>
      </c>
    </row>
    <row r="206" spans="1:11" ht="13.5" thickBot="1"/>
    <row r="207" spans="1:11" ht="13.5" thickBot="1">
      <c r="A207" s="23" t="s">
        <v>529</v>
      </c>
      <c r="B207" s="130" t="s">
        <v>0</v>
      </c>
      <c r="C207" s="130"/>
      <c r="D207" s="130"/>
      <c r="E207" s="130"/>
      <c r="F207" s="130" t="s">
        <v>1</v>
      </c>
      <c r="G207" s="130"/>
      <c r="H207" s="130" t="s">
        <v>547</v>
      </c>
      <c r="I207" s="130"/>
      <c r="J207" s="130"/>
      <c r="K207" s="131"/>
    </row>
    <row r="208" spans="1:11" ht="12.75" customHeight="1" thickBot="1">
      <c r="A208" s="99" t="s">
        <v>90</v>
      </c>
      <c r="B208" s="100"/>
      <c r="C208" s="100"/>
      <c r="D208" s="100"/>
      <c r="E208" s="100"/>
      <c r="F208" s="100"/>
      <c r="G208" s="100"/>
      <c r="H208" s="100"/>
      <c r="I208" s="100"/>
      <c r="J208" s="100"/>
      <c r="K208" s="101"/>
    </row>
    <row r="209" spans="1:11">
      <c r="A209" s="21" t="s">
        <v>307</v>
      </c>
      <c r="B209" s="160" t="s">
        <v>2</v>
      </c>
      <c r="C209" s="161"/>
      <c r="D209" s="161"/>
      <c r="E209" s="162"/>
      <c r="F209" s="144" t="s">
        <v>3</v>
      </c>
      <c r="G209" s="145"/>
      <c r="H209" s="104"/>
      <c r="I209" s="104"/>
      <c r="J209" s="104"/>
      <c r="K209" s="104"/>
    </row>
    <row r="210" spans="1:11">
      <c r="A210" s="18" t="s">
        <v>548</v>
      </c>
      <c r="B210" s="108" t="s">
        <v>91</v>
      </c>
      <c r="C210" s="109"/>
      <c r="D210" s="109"/>
      <c r="E210" s="110"/>
      <c r="F210" s="96" t="s">
        <v>4</v>
      </c>
      <c r="G210" s="97"/>
      <c r="H210" s="98"/>
      <c r="I210" s="98"/>
      <c r="J210" s="98"/>
      <c r="K210" s="98"/>
    </row>
    <row r="211" spans="1:11" ht="26.25" customHeight="1">
      <c r="A211" s="21" t="s">
        <v>549</v>
      </c>
      <c r="B211" s="108" t="s">
        <v>92</v>
      </c>
      <c r="C211" s="109"/>
      <c r="D211" s="109"/>
      <c r="E211" s="110"/>
      <c r="F211" s="96" t="s">
        <v>4</v>
      </c>
      <c r="G211" s="97"/>
      <c r="H211" s="98"/>
      <c r="I211" s="98"/>
      <c r="J211" s="98"/>
      <c r="K211" s="98"/>
    </row>
    <row r="212" spans="1:11">
      <c r="A212" s="18" t="s">
        <v>550</v>
      </c>
      <c r="B212" s="108" t="s">
        <v>93</v>
      </c>
      <c r="C212" s="109"/>
      <c r="D212" s="109"/>
      <c r="E212" s="110"/>
      <c r="F212" s="96" t="s">
        <v>4</v>
      </c>
      <c r="G212" s="97"/>
      <c r="H212" s="98"/>
      <c r="I212" s="98"/>
      <c r="J212" s="98"/>
      <c r="K212" s="98"/>
    </row>
    <row r="213" spans="1:11">
      <c r="A213" s="21" t="s">
        <v>551</v>
      </c>
      <c r="B213" s="108" t="s">
        <v>94</v>
      </c>
      <c r="C213" s="109"/>
      <c r="D213" s="109"/>
      <c r="E213" s="110"/>
      <c r="F213" s="96" t="s">
        <v>4</v>
      </c>
      <c r="G213" s="97"/>
      <c r="H213" s="163"/>
      <c r="I213" s="164"/>
      <c r="J213" s="164"/>
      <c r="K213" s="165"/>
    </row>
    <row r="214" spans="1:11">
      <c r="A214" s="18" t="s">
        <v>552</v>
      </c>
      <c r="B214" s="108" t="s">
        <v>95</v>
      </c>
      <c r="C214" s="109"/>
      <c r="D214" s="109"/>
      <c r="E214" s="110"/>
      <c r="F214" s="96" t="s">
        <v>4</v>
      </c>
      <c r="G214" s="97"/>
      <c r="H214" s="163"/>
      <c r="I214" s="164"/>
      <c r="J214" s="164"/>
      <c r="K214" s="165"/>
    </row>
    <row r="215" spans="1:11">
      <c r="A215" s="21" t="s">
        <v>556</v>
      </c>
      <c r="B215" s="108" t="s">
        <v>96</v>
      </c>
      <c r="C215" s="109"/>
      <c r="D215" s="109"/>
      <c r="E215" s="110"/>
      <c r="F215" s="96" t="s">
        <v>4</v>
      </c>
      <c r="G215" s="97"/>
      <c r="H215" s="163"/>
      <c r="I215" s="164"/>
      <c r="J215" s="164"/>
      <c r="K215" s="165"/>
    </row>
    <row r="216" spans="1:11">
      <c r="A216" s="18" t="s">
        <v>557</v>
      </c>
      <c r="B216" s="108" t="s">
        <v>97</v>
      </c>
      <c r="C216" s="109"/>
      <c r="D216" s="109"/>
      <c r="E216" s="110"/>
      <c r="F216" s="96" t="s">
        <v>4</v>
      </c>
      <c r="G216" s="97"/>
      <c r="H216" s="163"/>
      <c r="I216" s="164"/>
      <c r="J216" s="164"/>
      <c r="K216" s="165"/>
    </row>
    <row r="217" spans="1:11" ht="27.75" customHeight="1">
      <c r="A217" s="21" t="s">
        <v>565</v>
      </c>
      <c r="B217" s="108" t="s">
        <v>98</v>
      </c>
      <c r="C217" s="109"/>
      <c r="D217" s="109"/>
      <c r="E217" s="110"/>
      <c r="F217" s="96" t="s">
        <v>4</v>
      </c>
      <c r="G217" s="97"/>
      <c r="H217" s="98"/>
      <c r="I217" s="98"/>
      <c r="J217" s="98"/>
      <c r="K217" s="98"/>
    </row>
    <row r="218" spans="1:11">
      <c r="A218" s="21" t="s">
        <v>566</v>
      </c>
      <c r="B218" s="108" t="s">
        <v>99</v>
      </c>
      <c r="C218" s="109"/>
      <c r="D218" s="109"/>
      <c r="E218" s="110"/>
      <c r="F218" s="96" t="s">
        <v>4</v>
      </c>
      <c r="G218" s="97"/>
      <c r="H218" s="98"/>
      <c r="I218" s="98"/>
      <c r="J218" s="98"/>
      <c r="K218" s="98"/>
    </row>
    <row r="219" spans="1:11" ht="13.5" thickBot="1">
      <c r="A219" s="33"/>
      <c r="D219" s="13"/>
      <c r="E219" s="13"/>
      <c r="F219" s="12"/>
      <c r="H219" s="15"/>
      <c r="I219" s="15"/>
      <c r="J219" s="15"/>
      <c r="K219" s="15"/>
    </row>
    <row r="220" spans="1:11" ht="13.5" thickBot="1">
      <c r="H220" s="126" t="s">
        <v>574</v>
      </c>
      <c r="I220" s="127"/>
      <c r="J220" s="127"/>
      <c r="K220" s="128"/>
    </row>
    <row r="221" spans="1:11" ht="39" thickBot="1">
      <c r="H221" s="25" t="s">
        <v>534</v>
      </c>
      <c r="I221" s="25" t="s">
        <v>535</v>
      </c>
      <c r="J221" s="25" t="s">
        <v>536</v>
      </c>
      <c r="K221" s="25" t="s">
        <v>537</v>
      </c>
    </row>
    <row r="222" spans="1:11" ht="13.5" thickBot="1">
      <c r="H222" s="26">
        <f>H205</f>
        <v>0</v>
      </c>
      <c r="I222" s="27">
        <f>I205</f>
        <v>0</v>
      </c>
      <c r="J222" s="27">
        <f>J205</f>
        <v>0</v>
      </c>
      <c r="K222" s="28">
        <f>K205</f>
        <v>0</v>
      </c>
    </row>
    <row r="225" spans="1:11" ht="56.45" customHeight="1" thickBot="1">
      <c r="A225" s="5" t="s">
        <v>529</v>
      </c>
      <c r="B225" s="6" t="s">
        <v>5</v>
      </c>
      <c r="C225" s="72" t="s">
        <v>530</v>
      </c>
      <c r="D225" s="72" t="s">
        <v>531</v>
      </c>
      <c r="E225" s="72" t="s">
        <v>532</v>
      </c>
      <c r="F225" s="78" t="s">
        <v>747</v>
      </c>
      <c r="G225" s="79" t="s">
        <v>533</v>
      </c>
      <c r="H225" s="7" t="s">
        <v>534</v>
      </c>
      <c r="I225" s="7" t="s">
        <v>535</v>
      </c>
      <c r="J225" s="8" t="s">
        <v>536</v>
      </c>
      <c r="K225" s="8" t="s">
        <v>537</v>
      </c>
    </row>
    <row r="226" spans="1:11" ht="13.5" thickBot="1">
      <c r="A226" s="2" t="s">
        <v>528</v>
      </c>
      <c r="B226" s="3">
        <v>11</v>
      </c>
      <c r="C226" s="73"/>
      <c r="D226" s="73"/>
      <c r="E226" s="73"/>
      <c r="F226" s="4"/>
      <c r="G226" s="4"/>
      <c r="H226" s="4"/>
      <c r="I226" s="4"/>
      <c r="J226" s="4"/>
      <c r="K226" s="11"/>
    </row>
    <row r="227" spans="1:11" ht="13.5" thickBot="1">
      <c r="A227" s="34" t="s">
        <v>307</v>
      </c>
      <c r="B227" s="22" t="s">
        <v>100</v>
      </c>
      <c r="C227" s="82">
        <v>450</v>
      </c>
      <c r="D227" s="83">
        <v>900</v>
      </c>
      <c r="E227" s="82">
        <v>800</v>
      </c>
      <c r="F227" s="93"/>
      <c r="G227" s="94"/>
      <c r="H227" s="20">
        <f>ROUND(D227*F227,2)</f>
        <v>0</v>
      </c>
      <c r="I227" s="20">
        <f>ROUND(H227+H227*G227,2)</f>
        <v>0</v>
      </c>
      <c r="J227" s="20">
        <f>ROUND(E227*F227,2)</f>
        <v>0</v>
      </c>
      <c r="K227" s="20">
        <f>ROUND(J227+J227*G227,2)</f>
        <v>0</v>
      </c>
    </row>
    <row r="228" spans="1:11" ht="13.5" thickBot="1">
      <c r="G228" s="32" t="s">
        <v>553</v>
      </c>
      <c r="H228" s="27">
        <f>SUM(H227:H227)</f>
        <v>0</v>
      </c>
      <c r="I228" s="27">
        <f>SUM(I227:I227)</f>
        <v>0</v>
      </c>
      <c r="J228" s="27">
        <f>SUM(J227:J227)</f>
        <v>0</v>
      </c>
      <c r="K228" s="28">
        <f>SUM(K227:K227)</f>
        <v>0</v>
      </c>
    </row>
    <row r="229" spans="1:11" ht="13.5" thickBot="1"/>
    <row r="230" spans="1:11" ht="13.5" thickBot="1">
      <c r="A230" s="23" t="s">
        <v>529</v>
      </c>
      <c r="B230" s="130" t="s">
        <v>0</v>
      </c>
      <c r="C230" s="130"/>
      <c r="D230" s="130"/>
      <c r="E230" s="130"/>
      <c r="F230" s="130" t="s">
        <v>1</v>
      </c>
      <c r="G230" s="130"/>
      <c r="H230" s="130" t="s">
        <v>547</v>
      </c>
      <c r="I230" s="130"/>
      <c r="J230" s="130"/>
      <c r="K230" s="131"/>
    </row>
    <row r="231" spans="1:11" ht="12.75" customHeight="1" thickBot="1">
      <c r="A231" s="99" t="s">
        <v>100</v>
      </c>
      <c r="B231" s="100"/>
      <c r="C231" s="100"/>
      <c r="D231" s="100"/>
      <c r="E231" s="100"/>
      <c r="F231" s="100"/>
      <c r="G231" s="100"/>
      <c r="H231" s="100"/>
      <c r="I231" s="100"/>
      <c r="J231" s="100"/>
      <c r="K231" s="101"/>
    </row>
    <row r="232" spans="1:11">
      <c r="A232" s="21" t="s">
        <v>307</v>
      </c>
      <c r="B232" s="160" t="s">
        <v>2</v>
      </c>
      <c r="C232" s="161"/>
      <c r="D232" s="161"/>
      <c r="E232" s="162"/>
      <c r="F232" s="144" t="s">
        <v>3</v>
      </c>
      <c r="G232" s="145"/>
      <c r="H232" s="104"/>
      <c r="I232" s="104"/>
      <c r="J232" s="104"/>
      <c r="K232" s="104"/>
    </row>
    <row r="233" spans="1:11">
      <c r="A233" s="18" t="s">
        <v>548</v>
      </c>
      <c r="B233" s="108" t="s">
        <v>101</v>
      </c>
      <c r="C233" s="109"/>
      <c r="D233" s="109"/>
      <c r="E233" s="110"/>
      <c r="F233" s="96" t="s">
        <v>4</v>
      </c>
      <c r="G233" s="97"/>
      <c r="H233" s="98"/>
      <c r="I233" s="98"/>
      <c r="J233" s="98"/>
      <c r="K233" s="98"/>
    </row>
    <row r="234" spans="1:11" ht="28.15" customHeight="1">
      <c r="A234" s="21" t="s">
        <v>549</v>
      </c>
      <c r="B234" s="108" t="s">
        <v>102</v>
      </c>
      <c r="C234" s="109"/>
      <c r="D234" s="109"/>
      <c r="E234" s="110"/>
      <c r="F234" s="96" t="s">
        <v>62</v>
      </c>
      <c r="G234" s="97"/>
      <c r="H234" s="98"/>
      <c r="I234" s="98"/>
      <c r="J234" s="98"/>
      <c r="K234" s="98"/>
    </row>
    <row r="235" spans="1:11">
      <c r="A235" s="18" t="s">
        <v>550</v>
      </c>
      <c r="B235" s="108" t="s">
        <v>103</v>
      </c>
      <c r="C235" s="109"/>
      <c r="D235" s="109"/>
      <c r="E235" s="110"/>
      <c r="F235" s="96" t="s">
        <v>104</v>
      </c>
      <c r="G235" s="97"/>
      <c r="H235" s="98"/>
      <c r="I235" s="98"/>
      <c r="J235" s="98"/>
      <c r="K235" s="98"/>
    </row>
    <row r="236" spans="1:11">
      <c r="A236" s="21" t="s">
        <v>551</v>
      </c>
      <c r="B236" s="108" t="s">
        <v>105</v>
      </c>
      <c r="C236" s="109"/>
      <c r="D236" s="109"/>
      <c r="E236" s="110"/>
      <c r="F236" s="96" t="s">
        <v>106</v>
      </c>
      <c r="G236" s="97"/>
      <c r="H236" s="163"/>
      <c r="I236" s="164"/>
      <c r="J236" s="164"/>
      <c r="K236" s="165"/>
    </row>
    <row r="237" spans="1:11" ht="26.25" customHeight="1">
      <c r="A237" s="18" t="s">
        <v>552</v>
      </c>
      <c r="B237" s="108" t="s">
        <v>107</v>
      </c>
      <c r="C237" s="109"/>
      <c r="D237" s="109"/>
      <c r="E237" s="110"/>
      <c r="F237" s="96" t="s">
        <v>45</v>
      </c>
      <c r="G237" s="97"/>
      <c r="H237" s="163"/>
      <c r="I237" s="164"/>
      <c r="J237" s="164"/>
      <c r="K237" s="165"/>
    </row>
    <row r="238" spans="1:11" ht="13.5" thickBot="1">
      <c r="A238" s="33"/>
      <c r="D238" s="13"/>
      <c r="E238" s="13"/>
      <c r="F238" s="12"/>
      <c r="H238" s="15"/>
      <c r="I238" s="15"/>
      <c r="J238" s="15"/>
      <c r="K238" s="15"/>
    </row>
    <row r="239" spans="1:11" ht="13.5" thickBot="1">
      <c r="H239" s="126" t="s">
        <v>575</v>
      </c>
      <c r="I239" s="127"/>
      <c r="J239" s="127"/>
      <c r="K239" s="128"/>
    </row>
    <row r="240" spans="1:11" ht="39" thickBot="1">
      <c r="H240" s="25" t="s">
        <v>534</v>
      </c>
      <c r="I240" s="25" t="s">
        <v>535</v>
      </c>
      <c r="J240" s="25" t="s">
        <v>536</v>
      </c>
      <c r="K240" s="25" t="s">
        <v>537</v>
      </c>
    </row>
    <row r="241" spans="1:11" ht="13.5" thickBot="1">
      <c r="H241" s="26">
        <f>H228</f>
        <v>0</v>
      </c>
      <c r="I241" s="27">
        <f>I228</f>
        <v>0</v>
      </c>
      <c r="J241" s="27">
        <f>J228</f>
        <v>0</v>
      </c>
      <c r="K241" s="28">
        <f>K228</f>
        <v>0</v>
      </c>
    </row>
    <row r="244" spans="1:11" ht="57" customHeight="1" thickBot="1">
      <c r="A244" s="5" t="s">
        <v>529</v>
      </c>
      <c r="B244" s="6" t="s">
        <v>5</v>
      </c>
      <c r="C244" s="72" t="s">
        <v>530</v>
      </c>
      <c r="D244" s="72" t="s">
        <v>531</v>
      </c>
      <c r="E244" s="72" t="s">
        <v>532</v>
      </c>
      <c r="F244" s="78" t="s">
        <v>747</v>
      </c>
      <c r="G244" s="79" t="s">
        <v>533</v>
      </c>
      <c r="H244" s="7" t="s">
        <v>534</v>
      </c>
      <c r="I244" s="7" t="s">
        <v>535</v>
      </c>
      <c r="J244" s="8" t="s">
        <v>536</v>
      </c>
      <c r="K244" s="8" t="s">
        <v>537</v>
      </c>
    </row>
    <row r="245" spans="1:11" ht="13.5" thickBot="1">
      <c r="A245" s="2" t="s">
        <v>528</v>
      </c>
      <c r="B245" s="3">
        <v>12</v>
      </c>
      <c r="C245" s="73"/>
      <c r="D245" s="73"/>
      <c r="E245" s="73"/>
      <c r="F245" s="4"/>
      <c r="G245" s="4"/>
      <c r="H245" s="4"/>
      <c r="I245" s="4"/>
      <c r="J245" s="4"/>
      <c r="K245" s="11"/>
    </row>
    <row r="246" spans="1:11" ht="51.75" thickBot="1">
      <c r="A246" s="34" t="s">
        <v>307</v>
      </c>
      <c r="B246" s="22" t="s">
        <v>15</v>
      </c>
      <c r="C246" s="82">
        <v>20</v>
      </c>
      <c r="D246" s="83">
        <v>40</v>
      </c>
      <c r="E246" s="82">
        <v>35</v>
      </c>
      <c r="F246" s="93"/>
      <c r="G246" s="94"/>
      <c r="H246" s="20">
        <f>ROUND(D246*F246,2)</f>
        <v>0</v>
      </c>
      <c r="I246" s="20">
        <f>ROUND(H246+H246*G246,2)</f>
        <v>0</v>
      </c>
      <c r="J246" s="20">
        <f>ROUND(E246*F246,2)</f>
        <v>0</v>
      </c>
      <c r="K246" s="20">
        <f>ROUND(J246+J246*G246,2)</f>
        <v>0</v>
      </c>
    </row>
    <row r="247" spans="1:11" ht="13.5" thickBot="1">
      <c r="G247" s="32" t="s">
        <v>553</v>
      </c>
      <c r="H247" s="27">
        <f>SUM(H246:H246)</f>
        <v>0</v>
      </c>
      <c r="I247" s="27">
        <f>SUM(I246:I246)</f>
        <v>0</v>
      </c>
      <c r="J247" s="27">
        <f>SUM(J246:J246)</f>
        <v>0</v>
      </c>
      <c r="K247" s="28">
        <f>SUM(K246:K246)</f>
        <v>0</v>
      </c>
    </row>
    <row r="248" spans="1:11" ht="13.5" thickBot="1"/>
    <row r="249" spans="1:11" ht="13.5" thickBot="1">
      <c r="A249" s="23" t="s">
        <v>529</v>
      </c>
      <c r="B249" s="130" t="s">
        <v>0</v>
      </c>
      <c r="C249" s="130"/>
      <c r="D249" s="130"/>
      <c r="E249" s="130"/>
      <c r="F249" s="130" t="s">
        <v>1</v>
      </c>
      <c r="G249" s="130"/>
      <c r="H249" s="130" t="s">
        <v>547</v>
      </c>
      <c r="I249" s="130"/>
      <c r="J249" s="130"/>
      <c r="K249" s="131"/>
    </row>
    <row r="250" spans="1:11" ht="12.75" customHeight="1" thickBot="1">
      <c r="A250" s="99" t="s">
        <v>15</v>
      </c>
      <c r="B250" s="100"/>
      <c r="C250" s="100"/>
      <c r="D250" s="100"/>
      <c r="E250" s="100"/>
      <c r="F250" s="100"/>
      <c r="G250" s="100"/>
      <c r="H250" s="100"/>
      <c r="I250" s="100"/>
      <c r="J250" s="100"/>
      <c r="K250" s="101"/>
    </row>
    <row r="251" spans="1:11">
      <c r="A251" s="21" t="s">
        <v>307</v>
      </c>
      <c r="B251" s="160" t="s">
        <v>2</v>
      </c>
      <c r="C251" s="161"/>
      <c r="D251" s="161"/>
      <c r="E251" s="162"/>
      <c r="F251" s="144" t="s">
        <v>3</v>
      </c>
      <c r="G251" s="145"/>
      <c r="H251" s="104"/>
      <c r="I251" s="104"/>
      <c r="J251" s="104"/>
      <c r="K251" s="104"/>
    </row>
    <row r="252" spans="1:11">
      <c r="A252" s="18" t="s">
        <v>548</v>
      </c>
      <c r="B252" s="108" t="s">
        <v>16</v>
      </c>
      <c r="C252" s="109"/>
      <c r="D252" s="109"/>
      <c r="E252" s="110"/>
      <c r="F252" s="96" t="s">
        <v>4</v>
      </c>
      <c r="G252" s="97"/>
      <c r="H252" s="98"/>
      <c r="I252" s="98"/>
      <c r="J252" s="98"/>
      <c r="K252" s="98"/>
    </row>
    <row r="253" spans="1:11">
      <c r="A253" s="21" t="s">
        <v>549</v>
      </c>
      <c r="B253" s="108" t="s">
        <v>17</v>
      </c>
      <c r="C253" s="109"/>
      <c r="D253" s="109"/>
      <c r="E253" s="110"/>
      <c r="F253" s="96" t="s">
        <v>9</v>
      </c>
      <c r="G253" s="97"/>
      <c r="H253" s="98"/>
      <c r="I253" s="98"/>
      <c r="J253" s="98"/>
      <c r="K253" s="98"/>
    </row>
    <row r="254" spans="1:11" ht="24.75" customHeight="1">
      <c r="A254" s="18" t="s">
        <v>550</v>
      </c>
      <c r="B254" s="108" t="s">
        <v>18</v>
      </c>
      <c r="C254" s="109"/>
      <c r="D254" s="109"/>
      <c r="E254" s="110"/>
      <c r="F254" s="156" t="s">
        <v>12</v>
      </c>
      <c r="G254" s="157"/>
      <c r="H254" s="98"/>
      <c r="I254" s="98"/>
      <c r="J254" s="98"/>
      <c r="K254" s="98"/>
    </row>
    <row r="255" spans="1:11">
      <c r="A255" s="21" t="s">
        <v>551</v>
      </c>
      <c r="B255" s="108" t="s">
        <v>26</v>
      </c>
      <c r="C255" s="109"/>
      <c r="D255" s="109"/>
      <c r="E255" s="110"/>
      <c r="F255" s="96" t="s">
        <v>4</v>
      </c>
      <c r="G255" s="97"/>
      <c r="H255" s="163"/>
      <c r="I255" s="164"/>
      <c r="J255" s="164"/>
      <c r="K255" s="165"/>
    </row>
    <row r="256" spans="1:11" ht="26.25" customHeight="1">
      <c r="A256" s="18" t="s">
        <v>552</v>
      </c>
      <c r="B256" s="108" t="s">
        <v>27</v>
      </c>
      <c r="C256" s="109"/>
      <c r="D256" s="109"/>
      <c r="E256" s="110"/>
      <c r="F256" s="96" t="s">
        <v>8</v>
      </c>
      <c r="G256" s="97"/>
      <c r="H256" s="163"/>
      <c r="I256" s="164"/>
      <c r="J256" s="164"/>
      <c r="K256" s="165"/>
    </row>
    <row r="257" spans="1:11" ht="13.5" thickBot="1">
      <c r="A257" s="33"/>
      <c r="D257" s="13"/>
      <c r="E257" s="13"/>
      <c r="F257" s="12"/>
      <c r="H257" s="15"/>
      <c r="I257" s="15"/>
      <c r="J257" s="15"/>
      <c r="K257" s="15"/>
    </row>
    <row r="258" spans="1:11" ht="13.5" thickBot="1">
      <c r="H258" s="126" t="s">
        <v>576</v>
      </c>
      <c r="I258" s="127"/>
      <c r="J258" s="127"/>
      <c r="K258" s="128"/>
    </row>
    <row r="259" spans="1:11" ht="39" thickBot="1">
      <c r="H259" s="25" t="s">
        <v>534</v>
      </c>
      <c r="I259" s="25" t="s">
        <v>535</v>
      </c>
      <c r="J259" s="25" t="s">
        <v>536</v>
      </c>
      <c r="K259" s="25" t="s">
        <v>537</v>
      </c>
    </row>
    <row r="260" spans="1:11" ht="13.5" thickBot="1">
      <c r="H260" s="26">
        <f>H247</f>
        <v>0</v>
      </c>
      <c r="I260" s="27">
        <f>I247</f>
        <v>0</v>
      </c>
      <c r="J260" s="27">
        <f>J247</f>
        <v>0</v>
      </c>
      <c r="K260" s="28">
        <f>K247</f>
        <v>0</v>
      </c>
    </row>
    <row r="263" spans="1:11" ht="58.9" customHeight="1" thickBot="1">
      <c r="A263" s="5" t="s">
        <v>529</v>
      </c>
      <c r="B263" s="6" t="s">
        <v>5</v>
      </c>
      <c r="C263" s="72" t="s">
        <v>530</v>
      </c>
      <c r="D263" s="72" t="s">
        <v>531</v>
      </c>
      <c r="E263" s="72" t="s">
        <v>532</v>
      </c>
      <c r="F263" s="78" t="s">
        <v>747</v>
      </c>
      <c r="G263" s="79" t="s">
        <v>533</v>
      </c>
      <c r="H263" s="7" t="s">
        <v>534</v>
      </c>
      <c r="I263" s="7" t="s">
        <v>535</v>
      </c>
      <c r="J263" s="8" t="s">
        <v>536</v>
      </c>
      <c r="K263" s="8" t="s">
        <v>537</v>
      </c>
    </row>
    <row r="264" spans="1:11" ht="13.5" thickBot="1">
      <c r="A264" s="2" t="s">
        <v>528</v>
      </c>
      <c r="B264" s="3">
        <v>13</v>
      </c>
      <c r="C264" s="73"/>
      <c r="D264" s="73"/>
      <c r="E264" s="73"/>
      <c r="F264" s="4"/>
      <c r="G264" s="4"/>
      <c r="H264" s="4"/>
      <c r="I264" s="4"/>
      <c r="J264" s="4"/>
      <c r="K264" s="11"/>
    </row>
    <row r="265" spans="1:11">
      <c r="A265" s="34" t="s">
        <v>307</v>
      </c>
      <c r="B265" s="39" t="s">
        <v>467</v>
      </c>
      <c r="C265" s="80"/>
      <c r="D265" s="81"/>
      <c r="E265" s="80"/>
      <c r="F265" s="36"/>
      <c r="G265" s="37"/>
      <c r="H265" s="38"/>
      <c r="I265" s="38"/>
      <c r="J265" s="38"/>
      <c r="K265" s="38"/>
    </row>
    <row r="266" spans="1:11">
      <c r="A266" s="34" t="s">
        <v>559</v>
      </c>
      <c r="B266" s="22" t="s">
        <v>316</v>
      </c>
      <c r="C266" s="82">
        <v>300</v>
      </c>
      <c r="D266" s="83">
        <v>600</v>
      </c>
      <c r="E266" s="82">
        <v>500</v>
      </c>
      <c r="F266" s="93"/>
      <c r="G266" s="94"/>
      <c r="H266" s="20">
        <f t="shared" ref="H266" si="0">ROUND(D266*F266,2)</f>
        <v>0</v>
      </c>
      <c r="I266" s="20">
        <f t="shared" ref="I266" si="1">ROUND(H266+H266*G266,2)</f>
        <v>0</v>
      </c>
      <c r="J266" s="20">
        <f t="shared" ref="J266" si="2">ROUND(E266*F266,2)</f>
        <v>0</v>
      </c>
      <c r="K266" s="20">
        <f t="shared" ref="K266" si="3">ROUND(J266+J266*G266,2)</f>
        <v>0</v>
      </c>
    </row>
    <row r="267" spans="1:11" ht="13.5" thickBot="1">
      <c r="A267" s="34" t="s">
        <v>560</v>
      </c>
      <c r="B267" s="22" t="s">
        <v>317</v>
      </c>
      <c r="C267" s="82">
        <v>150</v>
      </c>
      <c r="D267" s="83">
        <v>300</v>
      </c>
      <c r="E267" s="82">
        <v>150</v>
      </c>
      <c r="F267" s="93"/>
      <c r="G267" s="94"/>
      <c r="H267" s="20">
        <f>ROUND(D267*F267,2)</f>
        <v>0</v>
      </c>
      <c r="I267" s="20">
        <f>ROUND(H267+H267*G267,2)</f>
        <v>0</v>
      </c>
      <c r="J267" s="20">
        <f>ROUND(E267*F267,2)</f>
        <v>0</v>
      </c>
      <c r="K267" s="20">
        <f>ROUND(J267+J267*G267,2)</f>
        <v>0</v>
      </c>
    </row>
    <row r="268" spans="1:11" ht="13.5" thickBot="1">
      <c r="G268" s="32" t="s">
        <v>553</v>
      </c>
      <c r="H268" s="27">
        <f>SUM(H266:H267)</f>
        <v>0</v>
      </c>
      <c r="I268" s="27">
        <f>SUM(I266:I267)</f>
        <v>0</v>
      </c>
      <c r="J268" s="27">
        <f>SUM(J266:J267)</f>
        <v>0</v>
      </c>
      <c r="K268" s="28">
        <f>SUM(K266:K267)</f>
        <v>0</v>
      </c>
    </row>
    <row r="269" spans="1:11" ht="13.5" thickBot="1"/>
    <row r="270" spans="1:11" ht="13.5" thickBot="1">
      <c r="A270" s="23" t="s">
        <v>529</v>
      </c>
      <c r="B270" s="130" t="s">
        <v>0</v>
      </c>
      <c r="C270" s="130"/>
      <c r="D270" s="130"/>
      <c r="E270" s="130"/>
      <c r="F270" s="130" t="s">
        <v>1</v>
      </c>
      <c r="G270" s="130"/>
      <c r="H270" s="130" t="s">
        <v>547</v>
      </c>
      <c r="I270" s="130"/>
      <c r="J270" s="130"/>
      <c r="K270" s="131"/>
    </row>
    <row r="271" spans="1:11" ht="12.75" customHeight="1" thickBot="1">
      <c r="A271" s="99" t="s">
        <v>577</v>
      </c>
      <c r="B271" s="100"/>
      <c r="C271" s="100"/>
      <c r="D271" s="100"/>
      <c r="E271" s="100"/>
      <c r="F271" s="100"/>
      <c r="G271" s="100"/>
      <c r="H271" s="100"/>
      <c r="I271" s="100"/>
      <c r="J271" s="100"/>
      <c r="K271" s="101"/>
    </row>
    <row r="272" spans="1:11">
      <c r="A272" s="21" t="s">
        <v>307</v>
      </c>
      <c r="B272" s="160" t="s">
        <v>2</v>
      </c>
      <c r="C272" s="161"/>
      <c r="D272" s="161"/>
      <c r="E272" s="162"/>
      <c r="F272" s="191" t="s">
        <v>3</v>
      </c>
      <c r="G272" s="192"/>
      <c r="H272" s="104"/>
      <c r="I272" s="104"/>
      <c r="J272" s="104"/>
      <c r="K272" s="104"/>
    </row>
    <row r="273" spans="1:11" ht="27" customHeight="1">
      <c r="A273" s="18" t="s">
        <v>548</v>
      </c>
      <c r="B273" s="108" t="s">
        <v>318</v>
      </c>
      <c r="C273" s="109"/>
      <c r="D273" s="109"/>
      <c r="E273" s="110"/>
      <c r="F273" s="146" t="s">
        <v>4</v>
      </c>
      <c r="G273" s="147"/>
      <c r="H273" s="98"/>
      <c r="I273" s="98"/>
      <c r="J273" s="98"/>
      <c r="K273" s="98"/>
    </row>
    <row r="274" spans="1:11">
      <c r="A274" s="21" t="s">
        <v>549</v>
      </c>
      <c r="B274" s="108" t="s">
        <v>319</v>
      </c>
      <c r="C274" s="109"/>
      <c r="D274" s="109"/>
      <c r="E274" s="110"/>
      <c r="F274" s="146" t="s">
        <v>4</v>
      </c>
      <c r="G274" s="147"/>
      <c r="H274" s="98"/>
      <c r="I274" s="98"/>
      <c r="J274" s="98"/>
      <c r="K274" s="98"/>
    </row>
    <row r="275" spans="1:11">
      <c r="A275" s="18" t="s">
        <v>550</v>
      </c>
      <c r="B275" s="108" t="s">
        <v>320</v>
      </c>
      <c r="C275" s="109"/>
      <c r="D275" s="109"/>
      <c r="E275" s="110"/>
      <c r="F275" s="146" t="s">
        <v>4</v>
      </c>
      <c r="G275" s="147"/>
      <c r="H275" s="98"/>
      <c r="I275" s="98"/>
      <c r="J275" s="98"/>
      <c r="K275" s="98"/>
    </row>
    <row r="276" spans="1:11">
      <c r="A276" s="21" t="s">
        <v>551</v>
      </c>
      <c r="B276" s="108" t="s">
        <v>321</v>
      </c>
      <c r="C276" s="109"/>
      <c r="D276" s="109"/>
      <c r="E276" s="110"/>
      <c r="F276" s="146" t="s">
        <v>4</v>
      </c>
      <c r="G276" s="147"/>
      <c r="H276" s="163"/>
      <c r="I276" s="164"/>
      <c r="J276" s="164"/>
      <c r="K276" s="165"/>
    </row>
    <row r="277" spans="1:11" ht="26.25" customHeight="1">
      <c r="A277" s="18" t="s">
        <v>552</v>
      </c>
      <c r="B277" s="108" t="s">
        <v>323</v>
      </c>
      <c r="C277" s="109"/>
      <c r="D277" s="109"/>
      <c r="E277" s="110"/>
      <c r="F277" s="146" t="s">
        <v>4</v>
      </c>
      <c r="G277" s="147"/>
      <c r="H277" s="163"/>
      <c r="I277" s="164"/>
      <c r="J277" s="164"/>
      <c r="K277" s="165"/>
    </row>
    <row r="278" spans="1:11">
      <c r="A278" s="21" t="s">
        <v>556</v>
      </c>
      <c r="B278" s="108" t="s">
        <v>527</v>
      </c>
      <c r="C278" s="109"/>
      <c r="D278" s="109"/>
      <c r="E278" s="110"/>
      <c r="F278" s="146" t="s">
        <v>4</v>
      </c>
      <c r="G278" s="147"/>
      <c r="H278" s="163"/>
      <c r="I278" s="164"/>
      <c r="J278" s="164"/>
      <c r="K278" s="165"/>
    </row>
    <row r="279" spans="1:11">
      <c r="A279" s="18" t="s">
        <v>557</v>
      </c>
      <c r="B279" s="108" t="s">
        <v>322</v>
      </c>
      <c r="C279" s="109"/>
      <c r="D279" s="109"/>
      <c r="E279" s="110"/>
      <c r="F279" s="146" t="s">
        <v>4</v>
      </c>
      <c r="G279" s="147"/>
      <c r="H279" s="163"/>
      <c r="I279" s="164"/>
      <c r="J279" s="164"/>
      <c r="K279" s="165"/>
    </row>
    <row r="280" spans="1:11">
      <c r="A280" s="21" t="s">
        <v>565</v>
      </c>
      <c r="B280" s="108" t="s">
        <v>324</v>
      </c>
      <c r="C280" s="109"/>
      <c r="D280" s="109"/>
      <c r="E280" s="110"/>
      <c r="F280" s="146" t="s">
        <v>4</v>
      </c>
      <c r="G280" s="147"/>
      <c r="H280" s="163"/>
      <c r="I280" s="164"/>
      <c r="J280" s="164"/>
      <c r="K280" s="165"/>
    </row>
    <row r="281" spans="1:11" ht="13.5" thickBot="1">
      <c r="A281" s="42" t="s">
        <v>566</v>
      </c>
      <c r="B281" s="172" t="s">
        <v>325</v>
      </c>
      <c r="C281" s="173"/>
      <c r="D281" s="173"/>
      <c r="E281" s="174"/>
      <c r="F281" s="193" t="s">
        <v>4</v>
      </c>
      <c r="G281" s="194"/>
      <c r="H281" s="175"/>
      <c r="I281" s="175"/>
      <c r="J281" s="175"/>
      <c r="K281" s="175"/>
    </row>
    <row r="282" spans="1:11" ht="13.5" thickBot="1">
      <c r="A282" s="99" t="s">
        <v>578</v>
      </c>
      <c r="B282" s="100"/>
      <c r="C282" s="100"/>
      <c r="D282" s="100"/>
      <c r="E282" s="100"/>
      <c r="F282" s="100"/>
      <c r="G282" s="100"/>
      <c r="H282" s="100"/>
      <c r="I282" s="100"/>
      <c r="J282" s="100"/>
      <c r="K282" s="101"/>
    </row>
    <row r="283" spans="1:11">
      <c r="A283" s="21" t="s">
        <v>307</v>
      </c>
      <c r="B283" s="160" t="s">
        <v>2</v>
      </c>
      <c r="C283" s="161"/>
      <c r="D283" s="161"/>
      <c r="E283" s="162"/>
      <c r="F283" s="191" t="s">
        <v>3</v>
      </c>
      <c r="G283" s="192"/>
      <c r="H283" s="104"/>
      <c r="I283" s="104"/>
      <c r="J283" s="104"/>
      <c r="K283" s="104"/>
    </row>
    <row r="284" spans="1:11">
      <c r="A284" s="18" t="s">
        <v>548</v>
      </c>
      <c r="B284" s="108" t="s">
        <v>326</v>
      </c>
      <c r="C284" s="109"/>
      <c r="D284" s="109"/>
      <c r="E284" s="110"/>
      <c r="F284" s="146" t="s">
        <v>4</v>
      </c>
      <c r="G284" s="147"/>
      <c r="H284" s="98"/>
      <c r="I284" s="98"/>
      <c r="J284" s="98"/>
      <c r="K284" s="98"/>
    </row>
    <row r="285" spans="1:11">
      <c r="A285" s="21" t="s">
        <v>549</v>
      </c>
      <c r="B285" s="108" t="s">
        <v>327</v>
      </c>
      <c r="C285" s="109"/>
      <c r="D285" s="109"/>
      <c r="E285" s="110"/>
      <c r="F285" s="146" t="s">
        <v>4</v>
      </c>
      <c r="G285" s="147"/>
      <c r="H285" s="98"/>
      <c r="I285" s="98"/>
      <c r="J285" s="98"/>
      <c r="K285" s="98"/>
    </row>
    <row r="286" spans="1:11">
      <c r="A286" s="18" t="s">
        <v>550</v>
      </c>
      <c r="B286" s="108" t="s">
        <v>328</v>
      </c>
      <c r="C286" s="109"/>
      <c r="D286" s="109"/>
      <c r="E286" s="110"/>
      <c r="F286" s="146" t="s">
        <v>4</v>
      </c>
      <c r="G286" s="147"/>
      <c r="H286" s="98"/>
      <c r="I286" s="98"/>
      <c r="J286" s="98"/>
      <c r="K286" s="98"/>
    </row>
    <row r="287" spans="1:11">
      <c r="A287" s="21" t="s">
        <v>551</v>
      </c>
      <c r="B287" s="108" t="s">
        <v>331</v>
      </c>
      <c r="C287" s="109"/>
      <c r="D287" s="109"/>
      <c r="E287" s="110"/>
      <c r="F287" s="146" t="s">
        <v>4</v>
      </c>
      <c r="G287" s="147"/>
      <c r="H287" s="163"/>
      <c r="I287" s="164"/>
      <c r="J287" s="164"/>
      <c r="K287" s="165"/>
    </row>
    <row r="288" spans="1:11">
      <c r="A288" s="18" t="s">
        <v>552</v>
      </c>
      <c r="B288" s="108" t="s">
        <v>329</v>
      </c>
      <c r="C288" s="109"/>
      <c r="D288" s="109"/>
      <c r="E288" s="110"/>
      <c r="F288" s="146" t="s">
        <v>4</v>
      </c>
      <c r="G288" s="147"/>
      <c r="H288" s="163"/>
      <c r="I288" s="164"/>
      <c r="J288" s="164"/>
      <c r="K288" s="165"/>
    </row>
    <row r="289" spans="1:11">
      <c r="A289" s="21" t="s">
        <v>556</v>
      </c>
      <c r="B289" s="108" t="s">
        <v>330</v>
      </c>
      <c r="C289" s="109"/>
      <c r="D289" s="109"/>
      <c r="E289" s="110"/>
      <c r="F289" s="146" t="s">
        <v>4</v>
      </c>
      <c r="G289" s="147"/>
      <c r="H289" s="163"/>
      <c r="I289" s="164"/>
      <c r="J289" s="164"/>
      <c r="K289" s="165"/>
    </row>
    <row r="290" spans="1:11">
      <c r="A290" s="18" t="s">
        <v>557</v>
      </c>
      <c r="B290" s="108" t="s">
        <v>332</v>
      </c>
      <c r="C290" s="109"/>
      <c r="D290" s="109"/>
      <c r="E290" s="110"/>
      <c r="F290" s="146" t="s">
        <v>4</v>
      </c>
      <c r="G290" s="147"/>
      <c r="H290" s="163"/>
      <c r="I290" s="164"/>
      <c r="J290" s="164"/>
      <c r="K290" s="165"/>
    </row>
    <row r="291" spans="1:11">
      <c r="A291" s="21" t="s">
        <v>565</v>
      </c>
      <c r="B291" s="108" t="s">
        <v>333</v>
      </c>
      <c r="C291" s="109"/>
      <c r="D291" s="109"/>
      <c r="E291" s="110"/>
      <c r="F291" s="146" t="s">
        <v>4</v>
      </c>
      <c r="G291" s="147"/>
      <c r="H291" s="98"/>
      <c r="I291" s="98"/>
      <c r="J291" s="98"/>
      <c r="K291" s="98"/>
    </row>
    <row r="292" spans="1:11">
      <c r="A292" s="18" t="s">
        <v>566</v>
      </c>
      <c r="B292" s="108" t="s">
        <v>334</v>
      </c>
      <c r="C292" s="109"/>
      <c r="D292" s="109"/>
      <c r="E292" s="110"/>
      <c r="F292" s="146" t="s">
        <v>4</v>
      </c>
      <c r="G292" s="147"/>
      <c r="H292" s="163"/>
      <c r="I292" s="164"/>
      <c r="J292" s="164"/>
      <c r="K292" s="165"/>
    </row>
    <row r="293" spans="1:11">
      <c r="A293" s="21" t="s">
        <v>567</v>
      </c>
      <c r="B293" s="108" t="s">
        <v>335</v>
      </c>
      <c r="C293" s="109"/>
      <c r="D293" s="109"/>
      <c r="E293" s="110"/>
      <c r="F293" s="146" t="s">
        <v>4</v>
      </c>
      <c r="G293" s="147"/>
      <c r="H293" s="163"/>
      <c r="I293" s="164"/>
      <c r="J293" s="164"/>
      <c r="K293" s="165"/>
    </row>
    <row r="294" spans="1:11" ht="27.75" customHeight="1">
      <c r="A294" s="18" t="s">
        <v>568</v>
      </c>
      <c r="B294" s="108" t="s">
        <v>336</v>
      </c>
      <c r="C294" s="109"/>
      <c r="D294" s="109"/>
      <c r="E294" s="110"/>
      <c r="F294" s="146" t="s">
        <v>4</v>
      </c>
      <c r="G294" s="147"/>
      <c r="H294" s="98"/>
      <c r="I294" s="98"/>
      <c r="J294" s="98"/>
      <c r="K294" s="98"/>
    </row>
    <row r="295" spans="1:11" ht="13.5" thickBot="1">
      <c r="A295" s="33"/>
      <c r="D295" s="13"/>
      <c r="E295" s="13"/>
      <c r="F295" s="12"/>
      <c r="H295" s="15"/>
      <c r="I295" s="15"/>
      <c r="J295" s="15"/>
      <c r="K295" s="15"/>
    </row>
    <row r="296" spans="1:11" ht="13.5" thickBot="1">
      <c r="H296" s="126" t="s">
        <v>579</v>
      </c>
      <c r="I296" s="127"/>
      <c r="J296" s="127"/>
      <c r="K296" s="128"/>
    </row>
    <row r="297" spans="1:11" ht="39" thickBot="1">
      <c r="H297" s="25" t="s">
        <v>534</v>
      </c>
      <c r="I297" s="25" t="s">
        <v>535</v>
      </c>
      <c r="J297" s="25" t="s">
        <v>536</v>
      </c>
      <c r="K297" s="25" t="s">
        <v>537</v>
      </c>
    </row>
    <row r="298" spans="1:11" ht="13.5" thickBot="1">
      <c r="H298" s="26">
        <f>H268</f>
        <v>0</v>
      </c>
      <c r="I298" s="27">
        <f>I268</f>
        <v>0</v>
      </c>
      <c r="J298" s="27">
        <f>J268</f>
        <v>0</v>
      </c>
      <c r="K298" s="28">
        <f>K268</f>
        <v>0</v>
      </c>
    </row>
    <row r="301" spans="1:11" ht="64.150000000000006" customHeight="1" thickBot="1">
      <c r="A301" s="5" t="s">
        <v>529</v>
      </c>
      <c r="B301" s="6" t="s">
        <v>5</v>
      </c>
      <c r="C301" s="72" t="s">
        <v>530</v>
      </c>
      <c r="D301" s="72" t="s">
        <v>531</v>
      </c>
      <c r="E301" s="72" t="s">
        <v>532</v>
      </c>
      <c r="F301" s="78" t="s">
        <v>747</v>
      </c>
      <c r="G301" s="79" t="s">
        <v>533</v>
      </c>
      <c r="H301" s="7" t="s">
        <v>534</v>
      </c>
      <c r="I301" s="7" t="s">
        <v>535</v>
      </c>
      <c r="J301" s="8" t="s">
        <v>536</v>
      </c>
      <c r="K301" s="8" t="s">
        <v>537</v>
      </c>
    </row>
    <row r="302" spans="1:11" ht="13.5" thickBot="1">
      <c r="A302" s="2" t="s">
        <v>528</v>
      </c>
      <c r="B302" s="3">
        <v>14</v>
      </c>
      <c r="C302" s="73"/>
      <c r="D302" s="73"/>
      <c r="E302" s="73"/>
      <c r="F302" s="4"/>
      <c r="G302" s="4"/>
      <c r="H302" s="4"/>
      <c r="I302" s="4"/>
      <c r="J302" s="4"/>
      <c r="K302" s="11"/>
    </row>
    <row r="303" spans="1:11" ht="13.5" thickBot="1">
      <c r="A303" s="34" t="s">
        <v>307</v>
      </c>
      <c r="B303" s="22" t="s">
        <v>109</v>
      </c>
      <c r="C303" s="82">
        <v>60</v>
      </c>
      <c r="D303" s="83">
        <v>200</v>
      </c>
      <c r="E303" s="82">
        <v>100</v>
      </c>
      <c r="F303" s="93"/>
      <c r="G303" s="94"/>
      <c r="H303" s="20">
        <f>ROUND(D303*F303,2)</f>
        <v>0</v>
      </c>
      <c r="I303" s="20">
        <f>ROUND(H303+H303*G303,2)</f>
        <v>0</v>
      </c>
      <c r="J303" s="20">
        <f>ROUND(E303*F303,2)</f>
        <v>0</v>
      </c>
      <c r="K303" s="20">
        <f>ROUND(J303+J303*G303,2)</f>
        <v>0</v>
      </c>
    </row>
    <row r="304" spans="1:11" ht="13.5" thickBot="1">
      <c r="G304" s="32" t="s">
        <v>553</v>
      </c>
      <c r="H304" s="27">
        <f>SUM(H303:H303)</f>
        <v>0</v>
      </c>
      <c r="I304" s="27">
        <f>SUM(I303:I303)</f>
        <v>0</v>
      </c>
      <c r="J304" s="27">
        <f>SUM(J303:J303)</f>
        <v>0</v>
      </c>
      <c r="K304" s="28">
        <f>SUM(K303:K303)</f>
        <v>0</v>
      </c>
    </row>
    <row r="305" spans="1:11" ht="13.5" thickBot="1"/>
    <row r="306" spans="1:11" ht="13.5" thickBot="1">
      <c r="A306" s="23" t="s">
        <v>529</v>
      </c>
      <c r="B306" s="130" t="s">
        <v>0</v>
      </c>
      <c r="C306" s="130"/>
      <c r="D306" s="130"/>
      <c r="E306" s="130"/>
      <c r="F306" s="130" t="s">
        <v>1</v>
      </c>
      <c r="G306" s="130"/>
      <c r="H306" s="130" t="s">
        <v>547</v>
      </c>
      <c r="I306" s="130"/>
      <c r="J306" s="130"/>
      <c r="K306" s="131"/>
    </row>
    <row r="307" spans="1:11" ht="12.75" customHeight="1" thickBot="1">
      <c r="A307" s="99" t="s">
        <v>109</v>
      </c>
      <c r="B307" s="100"/>
      <c r="C307" s="100"/>
      <c r="D307" s="100"/>
      <c r="E307" s="100"/>
      <c r="F307" s="100"/>
      <c r="G307" s="100"/>
      <c r="H307" s="100"/>
      <c r="I307" s="100"/>
      <c r="J307" s="100"/>
      <c r="K307" s="101"/>
    </row>
    <row r="308" spans="1:11">
      <c r="A308" s="21" t="s">
        <v>307</v>
      </c>
      <c r="B308" s="160" t="s">
        <v>2</v>
      </c>
      <c r="C308" s="161"/>
      <c r="D308" s="161"/>
      <c r="E308" s="162"/>
      <c r="F308" s="144" t="s">
        <v>3</v>
      </c>
      <c r="G308" s="145"/>
      <c r="H308" s="104"/>
      <c r="I308" s="104"/>
      <c r="J308" s="104"/>
      <c r="K308" s="104"/>
    </row>
    <row r="309" spans="1:11">
      <c r="A309" s="18" t="s">
        <v>548</v>
      </c>
      <c r="B309" s="108" t="s">
        <v>110</v>
      </c>
      <c r="C309" s="109"/>
      <c r="D309" s="109"/>
      <c r="E309" s="110"/>
      <c r="F309" s="96" t="s">
        <v>111</v>
      </c>
      <c r="G309" s="97"/>
      <c r="H309" s="98"/>
      <c r="I309" s="98"/>
      <c r="J309" s="98"/>
      <c r="K309" s="98"/>
    </row>
    <row r="310" spans="1:11">
      <c r="A310" s="21" t="s">
        <v>549</v>
      </c>
      <c r="B310" s="108" t="s">
        <v>112</v>
      </c>
      <c r="C310" s="109"/>
      <c r="D310" s="109"/>
      <c r="E310" s="110"/>
      <c r="F310" s="96" t="s">
        <v>108</v>
      </c>
      <c r="G310" s="97"/>
      <c r="H310" s="98"/>
      <c r="I310" s="98"/>
      <c r="J310" s="98"/>
      <c r="K310" s="98"/>
    </row>
    <row r="311" spans="1:11" ht="30" customHeight="1">
      <c r="A311" s="18" t="s">
        <v>550</v>
      </c>
      <c r="B311" s="108" t="s">
        <v>113</v>
      </c>
      <c r="C311" s="109"/>
      <c r="D311" s="109"/>
      <c r="E311" s="110"/>
      <c r="F311" s="96" t="s">
        <v>19</v>
      </c>
      <c r="G311" s="97"/>
      <c r="H311" s="98"/>
      <c r="I311" s="98"/>
      <c r="J311" s="98"/>
      <c r="K311" s="98"/>
    </row>
    <row r="312" spans="1:11">
      <c r="A312" s="21" t="s">
        <v>551</v>
      </c>
      <c r="B312" s="108" t="s">
        <v>114</v>
      </c>
      <c r="C312" s="109"/>
      <c r="D312" s="109"/>
      <c r="E312" s="110"/>
      <c r="F312" s="156" t="s">
        <v>19</v>
      </c>
      <c r="G312" s="157"/>
      <c r="H312" s="163"/>
      <c r="I312" s="164"/>
      <c r="J312" s="164"/>
      <c r="K312" s="165"/>
    </row>
    <row r="313" spans="1:11">
      <c r="A313" s="18" t="s">
        <v>552</v>
      </c>
      <c r="B313" s="108" t="s">
        <v>115</v>
      </c>
      <c r="C313" s="109"/>
      <c r="D313" s="109"/>
      <c r="E313" s="110"/>
      <c r="F313" s="96" t="s">
        <v>4</v>
      </c>
      <c r="G313" s="97"/>
      <c r="H313" s="163"/>
      <c r="I313" s="164"/>
      <c r="J313" s="164"/>
      <c r="K313" s="165"/>
    </row>
    <row r="314" spans="1:11" ht="13.5" thickBot="1">
      <c r="A314" s="33"/>
      <c r="D314" s="13"/>
      <c r="E314" s="13"/>
      <c r="F314" s="12"/>
      <c r="H314" s="15"/>
      <c r="I314" s="15"/>
      <c r="J314" s="15"/>
      <c r="K314" s="15"/>
    </row>
    <row r="315" spans="1:11" ht="13.5" thickBot="1">
      <c r="H315" s="126" t="s">
        <v>580</v>
      </c>
      <c r="I315" s="127"/>
      <c r="J315" s="127"/>
      <c r="K315" s="128"/>
    </row>
    <row r="316" spans="1:11" ht="39" thickBot="1">
      <c r="H316" s="25" t="s">
        <v>534</v>
      </c>
      <c r="I316" s="25" t="s">
        <v>535</v>
      </c>
      <c r="J316" s="25" t="s">
        <v>536</v>
      </c>
      <c r="K316" s="25" t="s">
        <v>537</v>
      </c>
    </row>
    <row r="317" spans="1:11" ht="13.5" thickBot="1">
      <c r="H317" s="26">
        <f>H304</f>
        <v>0</v>
      </c>
      <c r="I317" s="27">
        <f>I304</f>
        <v>0</v>
      </c>
      <c r="J317" s="27">
        <f>J304</f>
        <v>0</v>
      </c>
      <c r="K317" s="28">
        <f>K304</f>
        <v>0</v>
      </c>
    </row>
    <row r="318" spans="1:11">
      <c r="H318" s="40"/>
      <c r="I318" s="40"/>
      <c r="J318" s="40"/>
      <c r="K318" s="40"/>
    </row>
    <row r="320" spans="1:11" ht="60.6" customHeight="1" thickBot="1">
      <c r="A320" s="5" t="s">
        <v>529</v>
      </c>
      <c r="B320" s="6" t="s">
        <v>5</v>
      </c>
      <c r="C320" s="72" t="s">
        <v>530</v>
      </c>
      <c r="D320" s="72" t="s">
        <v>531</v>
      </c>
      <c r="E320" s="72" t="s">
        <v>532</v>
      </c>
      <c r="F320" s="78" t="s">
        <v>747</v>
      </c>
      <c r="G320" s="79" t="s">
        <v>533</v>
      </c>
      <c r="H320" s="7" t="s">
        <v>534</v>
      </c>
      <c r="I320" s="7" t="s">
        <v>535</v>
      </c>
      <c r="J320" s="8" t="s">
        <v>536</v>
      </c>
      <c r="K320" s="8" t="s">
        <v>537</v>
      </c>
    </row>
    <row r="321" spans="1:11" ht="13.5" thickBot="1">
      <c r="A321" s="2" t="s">
        <v>528</v>
      </c>
      <c r="B321" s="3">
        <v>15</v>
      </c>
      <c r="C321" s="73"/>
      <c r="D321" s="73"/>
      <c r="E321" s="73"/>
      <c r="F321" s="4"/>
      <c r="G321" s="4"/>
      <c r="H321" s="4"/>
      <c r="I321" s="4"/>
      <c r="J321" s="4"/>
      <c r="K321" s="11"/>
    </row>
    <row r="322" spans="1:11" ht="25.5">
      <c r="A322" s="34" t="s">
        <v>307</v>
      </c>
      <c r="B322" s="39" t="s">
        <v>337</v>
      </c>
      <c r="C322" s="80"/>
      <c r="D322" s="81"/>
      <c r="E322" s="80"/>
      <c r="F322" s="36"/>
      <c r="G322" s="37"/>
      <c r="H322" s="38"/>
      <c r="I322" s="38"/>
      <c r="J322" s="38"/>
      <c r="K322" s="38"/>
    </row>
    <row r="323" spans="1:11" ht="38.25">
      <c r="A323" s="34" t="s">
        <v>559</v>
      </c>
      <c r="B323" s="22" t="s">
        <v>116</v>
      </c>
      <c r="C323" s="82">
        <v>300</v>
      </c>
      <c r="D323" s="83">
        <v>600</v>
      </c>
      <c r="E323" s="82">
        <v>500</v>
      </c>
      <c r="F323" s="93"/>
      <c r="G323" s="94"/>
      <c r="H323" s="20">
        <f>ROUND(D323*F323,2)</f>
        <v>0</v>
      </c>
      <c r="I323" s="20">
        <f>ROUND(H323+H323*G323,2)</f>
        <v>0</v>
      </c>
      <c r="J323" s="20">
        <f>ROUND(E323*F323,2)</f>
        <v>0</v>
      </c>
      <c r="K323" s="20">
        <f>ROUND(J323+J323*G323,2)</f>
        <v>0</v>
      </c>
    </row>
    <row r="324" spans="1:11" ht="26.25" thickBot="1">
      <c r="A324" s="34" t="s">
        <v>560</v>
      </c>
      <c r="B324" s="84" t="s">
        <v>742</v>
      </c>
      <c r="C324" s="82">
        <v>1</v>
      </c>
      <c r="D324" s="83">
        <v>2</v>
      </c>
      <c r="E324" s="82">
        <v>2</v>
      </c>
      <c r="F324" s="93"/>
      <c r="G324" s="94"/>
      <c r="H324" s="20">
        <f>ROUND(D324*F324,2)</f>
        <v>0</v>
      </c>
      <c r="I324" s="20">
        <f>ROUND(H324+H324*G324,2)</f>
        <v>0</v>
      </c>
      <c r="J324" s="20">
        <f>ROUND(E324*F324,2)</f>
        <v>0</v>
      </c>
      <c r="K324" s="20">
        <f>ROUND(J324+J324*G324,2)</f>
        <v>0</v>
      </c>
    </row>
    <row r="325" spans="1:11" ht="13.5" thickBot="1">
      <c r="G325" s="32" t="s">
        <v>553</v>
      </c>
      <c r="H325" s="27">
        <f>SUM(H323:H324)</f>
        <v>0</v>
      </c>
      <c r="I325" s="27">
        <f>SUM(I323:I324)</f>
        <v>0</v>
      </c>
      <c r="J325" s="27">
        <f>SUM(J323:J324)</f>
        <v>0</v>
      </c>
      <c r="K325" s="28">
        <f>SUM(K323:K324)</f>
        <v>0</v>
      </c>
    </row>
    <row r="326" spans="1:11" ht="13.5" thickBot="1"/>
    <row r="327" spans="1:11" ht="13.5" thickBot="1">
      <c r="A327" s="23" t="s">
        <v>529</v>
      </c>
      <c r="B327" s="130" t="s">
        <v>581</v>
      </c>
      <c r="C327" s="130"/>
      <c r="D327" s="130"/>
      <c r="E327" s="130"/>
      <c r="F327" s="130" t="s">
        <v>582</v>
      </c>
      <c r="G327" s="130"/>
      <c r="H327" s="130" t="s">
        <v>583</v>
      </c>
      <c r="I327" s="130"/>
      <c r="J327" s="130"/>
      <c r="K327" s="131"/>
    </row>
    <row r="328" spans="1:11">
      <c r="A328" s="34" t="s">
        <v>559</v>
      </c>
      <c r="B328" s="105" t="s">
        <v>712</v>
      </c>
      <c r="C328" s="106"/>
      <c r="D328" s="106"/>
      <c r="E328" s="107"/>
      <c r="F328" s="158">
        <v>35</v>
      </c>
      <c r="G328" s="159"/>
      <c r="H328" s="134">
        <f>ROUND(F328*F323+(F328*F323)*G323,2)</f>
        <v>0</v>
      </c>
      <c r="I328" s="134"/>
      <c r="J328" s="134"/>
      <c r="K328" s="134"/>
    </row>
    <row r="329" spans="1:11">
      <c r="A329" s="34" t="s">
        <v>560</v>
      </c>
      <c r="B329" s="137" t="s">
        <v>743</v>
      </c>
      <c r="C329" s="138"/>
      <c r="D329" s="138"/>
      <c r="E329" s="139"/>
      <c r="F329" s="163">
        <v>2</v>
      </c>
      <c r="G329" s="165"/>
      <c r="H329" s="134">
        <f>ROUND(F329*F324+(F329*F324)*G324,2)</f>
        <v>0</v>
      </c>
      <c r="I329" s="134"/>
      <c r="J329" s="134"/>
      <c r="K329" s="134"/>
    </row>
    <row r="330" spans="1:11" ht="13.5" thickBot="1"/>
    <row r="331" spans="1:11" ht="13.5" thickBot="1">
      <c r="A331" s="23" t="s">
        <v>529</v>
      </c>
      <c r="B331" s="130" t="s">
        <v>0</v>
      </c>
      <c r="C331" s="130"/>
      <c r="D331" s="130"/>
      <c r="E331" s="130"/>
      <c r="F331" s="130" t="s">
        <v>1</v>
      </c>
      <c r="G331" s="130"/>
      <c r="H331" s="130" t="s">
        <v>547</v>
      </c>
      <c r="I331" s="130"/>
      <c r="J331" s="130"/>
      <c r="K331" s="131"/>
    </row>
    <row r="332" spans="1:11" ht="12.75" customHeight="1" thickBot="1">
      <c r="A332" s="99" t="s">
        <v>713</v>
      </c>
      <c r="B332" s="100"/>
      <c r="C332" s="100"/>
      <c r="D332" s="100"/>
      <c r="E332" s="100"/>
      <c r="F332" s="100"/>
      <c r="G332" s="100"/>
      <c r="H332" s="100"/>
      <c r="I332" s="100"/>
      <c r="J332" s="100"/>
      <c r="K332" s="101"/>
    </row>
    <row r="333" spans="1:11">
      <c r="A333" s="21" t="s">
        <v>307</v>
      </c>
      <c r="B333" s="160" t="s">
        <v>2</v>
      </c>
      <c r="C333" s="161"/>
      <c r="D333" s="161"/>
      <c r="E333" s="162"/>
      <c r="F333" s="144" t="s">
        <v>3</v>
      </c>
      <c r="G333" s="145"/>
      <c r="H333" s="104"/>
      <c r="I333" s="104"/>
      <c r="J333" s="104"/>
      <c r="K333" s="104"/>
    </row>
    <row r="334" spans="1:11" ht="30" customHeight="1">
      <c r="A334" s="18" t="s">
        <v>548</v>
      </c>
      <c r="B334" s="108" t="s">
        <v>117</v>
      </c>
      <c r="C334" s="109"/>
      <c r="D334" s="109"/>
      <c r="E334" s="110"/>
      <c r="F334" s="96" t="s">
        <v>4</v>
      </c>
      <c r="G334" s="97"/>
      <c r="H334" s="98"/>
      <c r="I334" s="98"/>
      <c r="J334" s="98"/>
      <c r="K334" s="98"/>
    </row>
    <row r="335" spans="1:11">
      <c r="A335" s="21" t="s">
        <v>549</v>
      </c>
      <c r="B335" s="108" t="s">
        <v>118</v>
      </c>
      <c r="C335" s="109"/>
      <c r="D335" s="109"/>
      <c r="E335" s="110"/>
      <c r="F335" s="96" t="s">
        <v>4</v>
      </c>
      <c r="G335" s="97"/>
      <c r="H335" s="98"/>
      <c r="I335" s="98"/>
      <c r="J335" s="98"/>
      <c r="K335" s="98"/>
    </row>
    <row r="336" spans="1:11">
      <c r="A336" s="18" t="s">
        <v>550</v>
      </c>
      <c r="B336" s="108" t="s">
        <v>119</v>
      </c>
      <c r="C336" s="109"/>
      <c r="D336" s="109"/>
      <c r="E336" s="110"/>
      <c r="F336" s="96" t="s">
        <v>120</v>
      </c>
      <c r="G336" s="97"/>
      <c r="H336" s="98"/>
      <c r="I336" s="98"/>
      <c r="J336" s="98"/>
      <c r="K336" s="98"/>
    </row>
    <row r="337" spans="1:11">
      <c r="A337" s="21" t="s">
        <v>551</v>
      </c>
      <c r="B337" s="108" t="s">
        <v>121</v>
      </c>
      <c r="C337" s="109"/>
      <c r="D337" s="109"/>
      <c r="E337" s="110"/>
      <c r="F337" s="96" t="s">
        <v>120</v>
      </c>
      <c r="G337" s="97"/>
      <c r="H337" s="163"/>
      <c r="I337" s="164"/>
      <c r="J337" s="164"/>
      <c r="K337" s="165"/>
    </row>
    <row r="338" spans="1:11" ht="25.5" customHeight="1">
      <c r="A338" s="18" t="s">
        <v>552</v>
      </c>
      <c r="B338" s="108" t="s">
        <v>122</v>
      </c>
      <c r="C338" s="109"/>
      <c r="D338" s="109"/>
      <c r="E338" s="110"/>
      <c r="F338" s="96" t="s">
        <v>4</v>
      </c>
      <c r="G338" s="97"/>
      <c r="H338" s="163"/>
      <c r="I338" s="164"/>
      <c r="J338" s="164"/>
      <c r="K338" s="165"/>
    </row>
    <row r="339" spans="1:11">
      <c r="A339" s="21" t="s">
        <v>556</v>
      </c>
      <c r="B339" s="108" t="s">
        <v>123</v>
      </c>
      <c r="C339" s="109"/>
      <c r="D339" s="109"/>
      <c r="E339" s="110"/>
      <c r="F339" s="96" t="s">
        <v>4</v>
      </c>
      <c r="G339" s="97"/>
      <c r="H339" s="98"/>
      <c r="I339" s="98"/>
      <c r="J339" s="98"/>
      <c r="K339" s="98"/>
    </row>
    <row r="340" spans="1:11">
      <c r="A340" s="18" t="s">
        <v>557</v>
      </c>
      <c r="B340" s="108" t="s">
        <v>124</v>
      </c>
      <c r="C340" s="109"/>
      <c r="D340" s="109"/>
      <c r="E340" s="110"/>
      <c r="F340" s="96" t="s">
        <v>4</v>
      </c>
      <c r="G340" s="97"/>
      <c r="H340" s="98"/>
      <c r="I340" s="98"/>
      <c r="J340" s="98"/>
      <c r="K340" s="98"/>
    </row>
    <row r="341" spans="1:11">
      <c r="A341" s="21" t="s">
        <v>565</v>
      </c>
      <c r="B341" s="108" t="s">
        <v>125</v>
      </c>
      <c r="C341" s="109"/>
      <c r="D341" s="109"/>
      <c r="E341" s="110"/>
      <c r="F341" s="96" t="s">
        <v>4</v>
      </c>
      <c r="G341" s="97"/>
      <c r="H341" s="98"/>
      <c r="I341" s="98"/>
      <c r="J341" s="98"/>
      <c r="K341" s="98"/>
    </row>
    <row r="342" spans="1:11">
      <c r="A342" s="18" t="s">
        <v>566</v>
      </c>
      <c r="B342" s="108" t="s">
        <v>126</v>
      </c>
      <c r="C342" s="109"/>
      <c r="D342" s="109"/>
      <c r="E342" s="110"/>
      <c r="F342" s="96" t="s">
        <v>4</v>
      </c>
      <c r="G342" s="97"/>
      <c r="H342" s="163"/>
      <c r="I342" s="164"/>
      <c r="J342" s="164"/>
      <c r="K342" s="165"/>
    </row>
    <row r="343" spans="1:11">
      <c r="A343" s="21" t="s">
        <v>567</v>
      </c>
      <c r="B343" s="108" t="s">
        <v>127</v>
      </c>
      <c r="C343" s="109"/>
      <c r="D343" s="109"/>
      <c r="E343" s="110"/>
      <c r="F343" s="96" t="s">
        <v>4</v>
      </c>
      <c r="G343" s="97"/>
      <c r="H343" s="163"/>
      <c r="I343" s="164"/>
      <c r="J343" s="164"/>
      <c r="K343" s="165"/>
    </row>
    <row r="344" spans="1:11" ht="27.6" customHeight="1" thickBot="1">
      <c r="A344" s="42" t="s">
        <v>568</v>
      </c>
      <c r="B344" s="172" t="s">
        <v>128</v>
      </c>
      <c r="C344" s="173"/>
      <c r="D344" s="173"/>
      <c r="E344" s="174"/>
      <c r="F344" s="140" t="s">
        <v>4</v>
      </c>
      <c r="G344" s="141"/>
      <c r="H344" s="175"/>
      <c r="I344" s="175"/>
      <c r="J344" s="175"/>
      <c r="K344" s="175"/>
    </row>
    <row r="345" spans="1:11" ht="12.75" customHeight="1" thickBot="1">
      <c r="A345" s="195" t="s">
        <v>744</v>
      </c>
      <c r="B345" s="196"/>
      <c r="C345" s="196"/>
      <c r="D345" s="196"/>
      <c r="E345" s="196"/>
      <c r="F345" s="196"/>
      <c r="G345" s="196"/>
      <c r="H345" s="196"/>
      <c r="I345" s="196"/>
      <c r="J345" s="196"/>
      <c r="K345" s="197"/>
    </row>
    <row r="346" spans="1:11">
      <c r="A346" s="21" t="s">
        <v>307</v>
      </c>
      <c r="B346" s="160" t="s">
        <v>2</v>
      </c>
      <c r="C346" s="161"/>
      <c r="D346" s="161"/>
      <c r="E346" s="162"/>
      <c r="F346" s="144" t="s">
        <v>3</v>
      </c>
      <c r="G346" s="145"/>
      <c r="H346" s="104"/>
      <c r="I346" s="104"/>
      <c r="J346" s="104"/>
      <c r="K346" s="104"/>
    </row>
    <row r="347" spans="1:11">
      <c r="A347" s="18" t="s">
        <v>548</v>
      </c>
      <c r="B347" s="108" t="s">
        <v>338</v>
      </c>
      <c r="C347" s="109"/>
      <c r="D347" s="109"/>
      <c r="E347" s="110"/>
      <c r="F347" s="96" t="s">
        <v>4</v>
      </c>
      <c r="G347" s="97"/>
      <c r="H347" s="98"/>
      <c r="I347" s="98"/>
      <c r="J347" s="98"/>
      <c r="K347" s="98"/>
    </row>
    <row r="348" spans="1:11" ht="25.5" customHeight="1">
      <c r="A348" s="21" t="s">
        <v>549</v>
      </c>
      <c r="B348" s="108" t="s">
        <v>339</v>
      </c>
      <c r="C348" s="109"/>
      <c r="D348" s="109"/>
      <c r="E348" s="110"/>
      <c r="F348" s="96" t="s">
        <v>4</v>
      </c>
      <c r="G348" s="97"/>
      <c r="H348" s="98"/>
      <c r="I348" s="98"/>
      <c r="J348" s="98"/>
      <c r="K348" s="98"/>
    </row>
    <row r="349" spans="1:11">
      <c r="A349" s="18" t="s">
        <v>550</v>
      </c>
      <c r="B349" s="108" t="s">
        <v>341</v>
      </c>
      <c r="C349" s="109"/>
      <c r="D349" s="109"/>
      <c r="E349" s="110"/>
      <c r="F349" s="96" t="s">
        <v>4</v>
      </c>
      <c r="G349" s="97"/>
      <c r="H349" s="98"/>
      <c r="I349" s="98"/>
      <c r="J349" s="98"/>
      <c r="K349" s="98"/>
    </row>
    <row r="350" spans="1:11">
      <c r="A350" s="21" t="s">
        <v>551</v>
      </c>
      <c r="B350" s="108" t="s">
        <v>340</v>
      </c>
      <c r="C350" s="109"/>
      <c r="D350" s="109"/>
      <c r="E350" s="110"/>
      <c r="F350" s="96" t="s">
        <v>4</v>
      </c>
      <c r="G350" s="97"/>
      <c r="H350" s="163"/>
      <c r="I350" s="164"/>
      <c r="J350" s="164"/>
      <c r="K350" s="165"/>
    </row>
    <row r="351" spans="1:11" ht="25.5" customHeight="1">
      <c r="A351" s="18" t="s">
        <v>552</v>
      </c>
      <c r="B351" s="108" t="s">
        <v>342</v>
      </c>
      <c r="C351" s="109"/>
      <c r="D351" s="109"/>
      <c r="E351" s="110"/>
      <c r="F351" s="96" t="s">
        <v>4</v>
      </c>
      <c r="G351" s="97"/>
      <c r="H351" s="163"/>
      <c r="I351" s="164"/>
      <c r="J351" s="164"/>
      <c r="K351" s="165"/>
    </row>
    <row r="352" spans="1:11" ht="25.5" customHeight="1">
      <c r="A352" s="21" t="s">
        <v>556</v>
      </c>
      <c r="B352" s="108" t="s">
        <v>538</v>
      </c>
      <c r="C352" s="109"/>
      <c r="D352" s="109"/>
      <c r="E352" s="110"/>
      <c r="F352" s="96" t="s">
        <v>4</v>
      </c>
      <c r="G352" s="97"/>
      <c r="H352" s="98"/>
      <c r="I352" s="98"/>
      <c r="J352" s="98"/>
      <c r="K352" s="98"/>
    </row>
    <row r="353" spans="1:11" ht="30" customHeight="1">
      <c r="A353" s="18" t="s">
        <v>557</v>
      </c>
      <c r="B353" s="108" t="s">
        <v>539</v>
      </c>
      <c r="C353" s="109"/>
      <c r="D353" s="109"/>
      <c r="E353" s="110"/>
      <c r="F353" s="96" t="s">
        <v>4</v>
      </c>
      <c r="G353" s="97"/>
      <c r="H353" s="98"/>
      <c r="I353" s="98"/>
      <c r="J353" s="98"/>
      <c r="K353" s="98"/>
    </row>
    <row r="354" spans="1:11">
      <c r="A354" s="21" t="s">
        <v>565</v>
      </c>
      <c r="B354" s="108" t="s">
        <v>292</v>
      </c>
      <c r="C354" s="109"/>
      <c r="D354" s="109"/>
      <c r="E354" s="110"/>
      <c r="F354" s="96" t="s">
        <v>4</v>
      </c>
      <c r="G354" s="97"/>
      <c r="H354" s="98"/>
      <c r="I354" s="98"/>
      <c r="J354" s="98"/>
      <c r="K354" s="98"/>
    </row>
    <row r="355" spans="1:11">
      <c r="A355" s="18" t="s">
        <v>566</v>
      </c>
      <c r="B355" s="108" t="s">
        <v>343</v>
      </c>
      <c r="C355" s="109"/>
      <c r="D355" s="109"/>
      <c r="E355" s="110"/>
      <c r="F355" s="96" t="s">
        <v>4</v>
      </c>
      <c r="G355" s="97"/>
      <c r="H355" s="163"/>
      <c r="I355" s="164"/>
      <c r="J355" s="164"/>
      <c r="K355" s="165"/>
    </row>
    <row r="356" spans="1:11">
      <c r="A356" s="21" t="s">
        <v>567</v>
      </c>
      <c r="B356" s="108" t="s">
        <v>344</v>
      </c>
      <c r="C356" s="109"/>
      <c r="D356" s="109"/>
      <c r="E356" s="110"/>
      <c r="F356" s="96" t="s">
        <v>4</v>
      </c>
      <c r="G356" s="97"/>
      <c r="H356" s="163"/>
      <c r="I356" s="164"/>
      <c r="J356" s="164"/>
      <c r="K356" s="165"/>
    </row>
    <row r="357" spans="1:11" ht="48.75" customHeight="1">
      <c r="A357" s="18" t="s">
        <v>568</v>
      </c>
      <c r="B357" s="108" t="s">
        <v>345</v>
      </c>
      <c r="C357" s="109"/>
      <c r="D357" s="109"/>
      <c r="E357" s="110"/>
      <c r="F357" s="96" t="s">
        <v>4</v>
      </c>
      <c r="G357" s="97"/>
      <c r="H357" s="98"/>
      <c r="I357" s="98"/>
      <c r="J357" s="98"/>
      <c r="K357" s="98"/>
    </row>
    <row r="358" spans="1:11" ht="13.5" thickBot="1">
      <c r="A358" s="43" t="s">
        <v>584</v>
      </c>
      <c r="B358" s="172" t="s">
        <v>346</v>
      </c>
      <c r="C358" s="173"/>
      <c r="D358" s="173"/>
      <c r="E358" s="174"/>
      <c r="F358" s="140" t="s">
        <v>4</v>
      </c>
      <c r="G358" s="141"/>
      <c r="H358" s="175"/>
      <c r="I358" s="175"/>
      <c r="J358" s="175"/>
      <c r="K358" s="175"/>
    </row>
    <row r="359" spans="1:11" ht="12.75" customHeight="1" thickBot="1">
      <c r="A359" s="99" t="s">
        <v>585</v>
      </c>
      <c r="B359" s="100"/>
      <c r="C359" s="100"/>
      <c r="D359" s="100"/>
      <c r="E359" s="100"/>
      <c r="F359" s="100"/>
      <c r="G359" s="100"/>
      <c r="H359" s="100"/>
      <c r="I359" s="100"/>
      <c r="J359" s="100"/>
      <c r="K359" s="101"/>
    </row>
    <row r="360" spans="1:11" ht="36.75" customHeight="1">
      <c r="A360" s="21" t="s">
        <v>307</v>
      </c>
      <c r="B360" s="176" t="s">
        <v>741</v>
      </c>
      <c r="C360" s="177"/>
      <c r="D360" s="177"/>
      <c r="E360" s="178"/>
      <c r="F360" s="179" t="s">
        <v>714</v>
      </c>
      <c r="G360" s="180"/>
      <c r="H360" s="104"/>
      <c r="I360" s="104"/>
      <c r="J360" s="104"/>
      <c r="K360" s="104"/>
    </row>
    <row r="361" spans="1:11" ht="13.5" thickBot="1">
      <c r="A361" s="33"/>
      <c r="D361" s="13"/>
      <c r="E361" s="13"/>
      <c r="F361" s="12"/>
      <c r="H361" s="15"/>
      <c r="I361" s="15"/>
      <c r="J361" s="15"/>
      <c r="K361" s="15"/>
    </row>
    <row r="362" spans="1:11" ht="13.5" thickBot="1">
      <c r="H362" s="126" t="s">
        <v>586</v>
      </c>
      <c r="I362" s="127"/>
      <c r="J362" s="127"/>
      <c r="K362" s="128"/>
    </row>
    <row r="363" spans="1:11" ht="39" thickBot="1">
      <c r="H363" s="25" t="s">
        <v>534</v>
      </c>
      <c r="I363" s="25" t="s">
        <v>535</v>
      </c>
      <c r="J363" s="25" t="s">
        <v>536</v>
      </c>
      <c r="K363" s="25" t="s">
        <v>537</v>
      </c>
    </row>
    <row r="364" spans="1:11" ht="13.5" thickBot="1">
      <c r="H364" s="26">
        <f>H325</f>
        <v>0</v>
      </c>
      <c r="I364" s="27">
        <f>I325</f>
        <v>0</v>
      </c>
      <c r="J364" s="27">
        <f>J325</f>
        <v>0</v>
      </c>
      <c r="K364" s="28">
        <f>K325</f>
        <v>0</v>
      </c>
    </row>
    <row r="365" spans="1:11" ht="12" customHeight="1"/>
    <row r="367" spans="1:11" ht="61.15" customHeight="1" thickBot="1">
      <c r="A367" s="5" t="s">
        <v>529</v>
      </c>
      <c r="B367" s="6" t="s">
        <v>5</v>
      </c>
      <c r="C367" s="72" t="s">
        <v>530</v>
      </c>
      <c r="D367" s="72" t="s">
        <v>531</v>
      </c>
      <c r="E367" s="72" t="s">
        <v>532</v>
      </c>
      <c r="F367" s="78" t="s">
        <v>747</v>
      </c>
      <c r="G367" s="79" t="s">
        <v>533</v>
      </c>
      <c r="H367" s="7" t="s">
        <v>534</v>
      </c>
      <c r="I367" s="7" t="s">
        <v>535</v>
      </c>
      <c r="J367" s="8" t="s">
        <v>536</v>
      </c>
      <c r="K367" s="8" t="s">
        <v>537</v>
      </c>
    </row>
    <row r="368" spans="1:11" ht="13.5" thickBot="1">
      <c r="A368" s="2" t="s">
        <v>528</v>
      </c>
      <c r="B368" s="3">
        <v>16</v>
      </c>
      <c r="C368" s="73"/>
      <c r="D368" s="73"/>
      <c r="E368" s="73"/>
      <c r="F368" s="4"/>
      <c r="G368" s="4"/>
      <c r="H368" s="4"/>
      <c r="I368" s="4"/>
      <c r="J368" s="4"/>
      <c r="K368" s="11"/>
    </row>
    <row r="369" spans="1:11">
      <c r="A369" s="34" t="s">
        <v>307</v>
      </c>
      <c r="B369" s="39" t="s">
        <v>347</v>
      </c>
      <c r="C369" s="80"/>
      <c r="D369" s="81"/>
      <c r="E369" s="80"/>
      <c r="F369" s="36"/>
      <c r="G369" s="37"/>
      <c r="H369" s="38"/>
      <c r="I369" s="38"/>
      <c r="J369" s="38"/>
      <c r="K369" s="38"/>
    </row>
    <row r="370" spans="1:11">
      <c r="A370" s="34" t="s">
        <v>559</v>
      </c>
      <c r="B370" s="22" t="s">
        <v>473</v>
      </c>
      <c r="C370" s="82">
        <v>100</v>
      </c>
      <c r="D370" s="83">
        <v>250</v>
      </c>
      <c r="E370" s="82">
        <v>200</v>
      </c>
      <c r="F370" s="93"/>
      <c r="G370" s="94"/>
      <c r="H370" s="20">
        <f>ROUND(D370*F370,2)</f>
        <v>0</v>
      </c>
      <c r="I370" s="20">
        <f>ROUND(H370+H370*G370,2)</f>
        <v>0</v>
      </c>
      <c r="J370" s="20">
        <f>ROUND(E370*F370,2)</f>
        <v>0</v>
      </c>
      <c r="K370" s="20">
        <f>ROUND(J370+J370*G370,2)</f>
        <v>0</v>
      </c>
    </row>
    <row r="371" spans="1:11" ht="28.9" customHeight="1" thickBot="1">
      <c r="A371" s="34" t="s">
        <v>560</v>
      </c>
      <c r="B371" s="22" t="s">
        <v>131</v>
      </c>
      <c r="C371" s="82">
        <v>3</v>
      </c>
      <c r="D371" s="83">
        <v>10</v>
      </c>
      <c r="E371" s="82">
        <v>9</v>
      </c>
      <c r="F371" s="93"/>
      <c r="G371" s="94"/>
      <c r="H371" s="20">
        <f>ROUND(D371*F371,2)</f>
        <v>0</v>
      </c>
      <c r="I371" s="20">
        <f>ROUND(H371+H371*G371,2)</f>
        <v>0</v>
      </c>
      <c r="J371" s="20">
        <f>ROUND(E371*F371,2)</f>
        <v>0</v>
      </c>
      <c r="K371" s="20">
        <f>ROUND(J371+J371*G371,2)</f>
        <v>0</v>
      </c>
    </row>
    <row r="372" spans="1:11" ht="13.5" thickBot="1">
      <c r="G372" s="32" t="s">
        <v>553</v>
      </c>
      <c r="H372" s="27">
        <f>SUM(H370:H371)</f>
        <v>0</v>
      </c>
      <c r="I372" s="27">
        <f>SUM(I370:I371)</f>
        <v>0</v>
      </c>
      <c r="J372" s="27">
        <f>SUM(J370:J371)</f>
        <v>0</v>
      </c>
      <c r="K372" s="28">
        <f>SUM(K370:K371)</f>
        <v>0</v>
      </c>
    </row>
    <row r="373" spans="1:11" ht="13.5" thickBot="1">
      <c r="G373" s="45"/>
      <c r="H373" s="46"/>
      <c r="I373" s="46"/>
      <c r="J373" s="46"/>
      <c r="K373" s="46"/>
    </row>
    <row r="374" spans="1:11" ht="13.5" thickBot="1">
      <c r="A374" s="23" t="s">
        <v>529</v>
      </c>
      <c r="B374" s="130" t="s">
        <v>581</v>
      </c>
      <c r="C374" s="130"/>
      <c r="D374" s="130"/>
      <c r="E374" s="130"/>
      <c r="F374" s="130" t="s">
        <v>582</v>
      </c>
      <c r="G374" s="130"/>
      <c r="H374" s="130" t="s">
        <v>583</v>
      </c>
      <c r="I374" s="130"/>
      <c r="J374" s="130"/>
      <c r="K374" s="131"/>
    </row>
    <row r="375" spans="1:11">
      <c r="A375" s="34" t="s">
        <v>560</v>
      </c>
      <c r="B375" s="105" t="s">
        <v>715</v>
      </c>
      <c r="C375" s="106"/>
      <c r="D375" s="106"/>
      <c r="E375" s="107"/>
      <c r="F375" s="158">
        <v>3</v>
      </c>
      <c r="G375" s="159"/>
      <c r="H375" s="134">
        <f>ROUND(F375*F371+(F375*F371)*G371,2)</f>
        <v>0</v>
      </c>
      <c r="I375" s="134"/>
      <c r="J375" s="134"/>
      <c r="K375" s="134"/>
    </row>
    <row r="376" spans="1:11" ht="13.5" thickBot="1"/>
    <row r="377" spans="1:11" ht="13.5" thickBot="1">
      <c r="A377" s="23" t="s">
        <v>529</v>
      </c>
      <c r="B377" s="130" t="s">
        <v>0</v>
      </c>
      <c r="C377" s="130"/>
      <c r="D377" s="130"/>
      <c r="E377" s="130"/>
      <c r="F377" s="130" t="s">
        <v>1</v>
      </c>
      <c r="G377" s="130"/>
      <c r="H377" s="130" t="s">
        <v>547</v>
      </c>
      <c r="I377" s="130"/>
      <c r="J377" s="130"/>
      <c r="K377" s="131"/>
    </row>
    <row r="378" spans="1:11" ht="12.75" customHeight="1" thickBot="1">
      <c r="A378" s="99" t="s">
        <v>348</v>
      </c>
      <c r="B378" s="100"/>
      <c r="C378" s="100"/>
      <c r="D378" s="100"/>
      <c r="E378" s="100"/>
      <c r="F378" s="100"/>
      <c r="G378" s="100"/>
      <c r="H378" s="100"/>
      <c r="I378" s="100"/>
      <c r="J378" s="100"/>
      <c r="K378" s="101"/>
    </row>
    <row r="379" spans="1:11">
      <c r="A379" s="21" t="s">
        <v>307</v>
      </c>
      <c r="B379" s="160" t="s">
        <v>2</v>
      </c>
      <c r="C379" s="161"/>
      <c r="D379" s="161"/>
      <c r="E379" s="162"/>
      <c r="F379" s="144" t="s">
        <v>3</v>
      </c>
      <c r="G379" s="145"/>
      <c r="H379" s="104"/>
      <c r="I379" s="104"/>
      <c r="J379" s="104"/>
      <c r="K379" s="104"/>
    </row>
    <row r="380" spans="1:11">
      <c r="A380" s="18" t="s">
        <v>548</v>
      </c>
      <c r="B380" s="108" t="s">
        <v>349</v>
      </c>
      <c r="C380" s="109"/>
      <c r="D380" s="109"/>
      <c r="E380" s="110"/>
      <c r="F380" s="96" t="s">
        <v>4</v>
      </c>
      <c r="G380" s="97"/>
      <c r="H380" s="98"/>
      <c r="I380" s="98"/>
      <c r="J380" s="98"/>
      <c r="K380" s="98"/>
    </row>
    <row r="381" spans="1:11">
      <c r="A381" s="21" t="s">
        <v>549</v>
      </c>
      <c r="B381" s="108" t="s">
        <v>350</v>
      </c>
      <c r="C381" s="109"/>
      <c r="D381" s="109"/>
      <c r="E381" s="110"/>
      <c r="F381" s="96" t="s">
        <v>4</v>
      </c>
      <c r="G381" s="97"/>
      <c r="H381" s="98"/>
      <c r="I381" s="98"/>
      <c r="J381" s="98"/>
      <c r="K381" s="98"/>
    </row>
    <row r="382" spans="1:11">
      <c r="A382" s="18" t="s">
        <v>550</v>
      </c>
      <c r="B382" s="108" t="s">
        <v>351</v>
      </c>
      <c r="C382" s="109"/>
      <c r="D382" s="109"/>
      <c r="E382" s="110"/>
      <c r="F382" s="96" t="s">
        <v>4</v>
      </c>
      <c r="G382" s="97"/>
      <c r="H382" s="98"/>
      <c r="I382" s="98"/>
      <c r="J382" s="98"/>
      <c r="K382" s="98"/>
    </row>
    <row r="383" spans="1:11">
      <c r="A383" s="21" t="s">
        <v>551</v>
      </c>
      <c r="B383" s="108" t="s">
        <v>540</v>
      </c>
      <c r="C383" s="109"/>
      <c r="D383" s="109"/>
      <c r="E383" s="110"/>
      <c r="F383" s="96" t="s">
        <v>4</v>
      </c>
      <c r="G383" s="97"/>
      <c r="H383" s="163"/>
      <c r="I383" s="164"/>
      <c r="J383" s="164"/>
      <c r="K383" s="165"/>
    </row>
    <row r="384" spans="1:11" ht="25.5" customHeight="1">
      <c r="A384" s="18" t="s">
        <v>552</v>
      </c>
      <c r="B384" s="108" t="s">
        <v>352</v>
      </c>
      <c r="C384" s="109"/>
      <c r="D384" s="109"/>
      <c r="E384" s="110"/>
      <c r="F384" s="96" t="s">
        <v>4</v>
      </c>
      <c r="G384" s="97"/>
      <c r="H384" s="163"/>
      <c r="I384" s="164"/>
      <c r="J384" s="164"/>
      <c r="K384" s="165"/>
    </row>
    <row r="385" spans="1:11">
      <c r="A385" s="21" t="s">
        <v>556</v>
      </c>
      <c r="B385" s="108" t="s">
        <v>353</v>
      </c>
      <c r="C385" s="109"/>
      <c r="D385" s="109"/>
      <c r="E385" s="110"/>
      <c r="F385" s="96" t="s">
        <v>4</v>
      </c>
      <c r="G385" s="97"/>
      <c r="H385" s="163"/>
      <c r="I385" s="164"/>
      <c r="J385" s="164"/>
      <c r="K385" s="165"/>
    </row>
    <row r="386" spans="1:11">
      <c r="A386" s="18" t="s">
        <v>557</v>
      </c>
      <c r="B386" s="108" t="s">
        <v>129</v>
      </c>
      <c r="C386" s="109"/>
      <c r="D386" s="109"/>
      <c r="E386" s="110"/>
      <c r="F386" s="96" t="s">
        <v>4</v>
      </c>
      <c r="G386" s="97"/>
      <c r="H386" s="163"/>
      <c r="I386" s="164"/>
      <c r="J386" s="164"/>
      <c r="K386" s="165"/>
    </row>
    <row r="387" spans="1:11" ht="13.5" thickBot="1">
      <c r="A387" s="21" t="s">
        <v>565</v>
      </c>
      <c r="B387" s="108" t="s">
        <v>130</v>
      </c>
      <c r="C387" s="109"/>
      <c r="D387" s="109"/>
      <c r="E387" s="110"/>
      <c r="F387" s="96" t="s">
        <v>4</v>
      </c>
      <c r="G387" s="97"/>
      <c r="H387" s="98"/>
      <c r="I387" s="98"/>
      <c r="J387" s="98"/>
      <c r="K387" s="98"/>
    </row>
    <row r="388" spans="1:11" ht="13.5" thickBot="1">
      <c r="A388" s="99" t="s">
        <v>716</v>
      </c>
      <c r="B388" s="100"/>
      <c r="C388" s="100"/>
      <c r="D388" s="100"/>
      <c r="E388" s="100"/>
      <c r="F388" s="100"/>
      <c r="G388" s="100"/>
      <c r="H388" s="100"/>
      <c r="I388" s="100"/>
      <c r="J388" s="100"/>
      <c r="K388" s="101"/>
    </row>
    <row r="389" spans="1:11">
      <c r="A389" s="21" t="s">
        <v>307</v>
      </c>
      <c r="B389" s="105" t="s">
        <v>2</v>
      </c>
      <c r="C389" s="106"/>
      <c r="D389" s="106"/>
      <c r="E389" s="107"/>
      <c r="F389" s="144" t="s">
        <v>3</v>
      </c>
      <c r="G389" s="145"/>
      <c r="H389" s="104"/>
      <c r="I389" s="104"/>
      <c r="J389" s="104"/>
      <c r="K389" s="104"/>
    </row>
    <row r="390" spans="1:11">
      <c r="A390" s="18" t="s">
        <v>548</v>
      </c>
      <c r="B390" s="108" t="s">
        <v>132</v>
      </c>
      <c r="C390" s="109"/>
      <c r="D390" s="109"/>
      <c r="E390" s="110"/>
      <c r="F390" s="96" t="s">
        <v>4</v>
      </c>
      <c r="G390" s="97"/>
      <c r="H390" s="98"/>
      <c r="I390" s="98"/>
      <c r="J390" s="98"/>
      <c r="K390" s="98"/>
    </row>
    <row r="391" spans="1:11">
      <c r="A391" s="21" t="s">
        <v>549</v>
      </c>
      <c r="B391" s="108" t="s">
        <v>133</v>
      </c>
      <c r="C391" s="109"/>
      <c r="D391" s="109"/>
      <c r="E391" s="110"/>
      <c r="F391" s="96" t="s">
        <v>4</v>
      </c>
      <c r="G391" s="97"/>
      <c r="H391" s="98"/>
      <c r="I391" s="98"/>
      <c r="J391" s="98"/>
      <c r="K391" s="98"/>
    </row>
    <row r="392" spans="1:11" ht="29.45" customHeight="1">
      <c r="A392" s="18" t="s">
        <v>550</v>
      </c>
      <c r="B392" s="108" t="s">
        <v>134</v>
      </c>
      <c r="C392" s="109"/>
      <c r="D392" s="109"/>
      <c r="E392" s="110"/>
      <c r="F392" s="96" t="s">
        <v>4</v>
      </c>
      <c r="G392" s="97"/>
      <c r="H392" s="98"/>
      <c r="I392" s="98"/>
      <c r="J392" s="98"/>
      <c r="K392" s="98"/>
    </row>
    <row r="393" spans="1:11">
      <c r="A393" s="21" t="s">
        <v>551</v>
      </c>
      <c r="B393" s="108" t="s">
        <v>135</v>
      </c>
      <c r="C393" s="109"/>
      <c r="D393" s="109"/>
      <c r="E393" s="110"/>
      <c r="F393" s="96" t="s">
        <v>588</v>
      </c>
      <c r="G393" s="97"/>
      <c r="H393" s="163"/>
      <c r="I393" s="164"/>
      <c r="J393" s="164"/>
      <c r="K393" s="165"/>
    </row>
    <row r="394" spans="1:11">
      <c r="A394" s="18" t="s">
        <v>552</v>
      </c>
      <c r="B394" s="108" t="s">
        <v>136</v>
      </c>
      <c r="C394" s="109"/>
      <c r="D394" s="109"/>
      <c r="E394" s="110"/>
      <c r="F394" s="96" t="s">
        <v>588</v>
      </c>
      <c r="G394" s="97"/>
      <c r="H394" s="163"/>
      <c r="I394" s="164"/>
      <c r="J394" s="164"/>
      <c r="K394" s="165"/>
    </row>
    <row r="395" spans="1:11" ht="28.5" customHeight="1">
      <c r="A395" s="21" t="s">
        <v>556</v>
      </c>
      <c r="B395" s="108" t="s">
        <v>137</v>
      </c>
      <c r="C395" s="109"/>
      <c r="D395" s="109"/>
      <c r="E395" s="110"/>
      <c r="F395" s="96" t="s">
        <v>4</v>
      </c>
      <c r="G395" s="97"/>
      <c r="H395" s="163"/>
      <c r="I395" s="164"/>
      <c r="J395" s="164"/>
      <c r="K395" s="165"/>
    </row>
    <row r="396" spans="1:11" ht="13.5" thickBot="1">
      <c r="A396" s="33"/>
      <c r="D396" s="13"/>
      <c r="E396" s="13"/>
      <c r="F396" s="12"/>
      <c r="H396" s="15"/>
      <c r="I396" s="15"/>
      <c r="J396" s="15"/>
      <c r="K396" s="15"/>
    </row>
    <row r="397" spans="1:11" ht="13.5" thickBot="1">
      <c r="H397" s="126" t="s">
        <v>587</v>
      </c>
      <c r="I397" s="127"/>
      <c r="J397" s="127"/>
      <c r="K397" s="128"/>
    </row>
    <row r="398" spans="1:11" ht="39" thickBot="1">
      <c r="H398" s="25" t="s">
        <v>534</v>
      </c>
      <c r="I398" s="25" t="s">
        <v>535</v>
      </c>
      <c r="J398" s="25" t="s">
        <v>536</v>
      </c>
      <c r="K398" s="25" t="s">
        <v>537</v>
      </c>
    </row>
    <row r="399" spans="1:11" ht="12" customHeight="1" thickBot="1">
      <c r="H399" s="26">
        <f>H372</f>
        <v>0</v>
      </c>
      <c r="I399" s="27">
        <f>I372</f>
        <v>0</v>
      </c>
      <c r="J399" s="27">
        <f>J372</f>
        <v>0</v>
      </c>
      <c r="K399" s="28">
        <f>K372</f>
        <v>0</v>
      </c>
    </row>
    <row r="402" spans="1:11" ht="55.9" customHeight="1" thickBot="1">
      <c r="A402" s="5" t="s">
        <v>529</v>
      </c>
      <c r="B402" s="6" t="s">
        <v>5</v>
      </c>
      <c r="C402" s="72" t="s">
        <v>530</v>
      </c>
      <c r="D402" s="72" t="s">
        <v>531</v>
      </c>
      <c r="E402" s="72" t="s">
        <v>532</v>
      </c>
      <c r="F402" s="78" t="s">
        <v>747</v>
      </c>
      <c r="G402" s="79" t="s">
        <v>533</v>
      </c>
      <c r="H402" s="7" t="s">
        <v>534</v>
      </c>
      <c r="I402" s="7" t="s">
        <v>535</v>
      </c>
      <c r="J402" s="8" t="s">
        <v>536</v>
      </c>
      <c r="K402" s="8" t="s">
        <v>537</v>
      </c>
    </row>
    <row r="403" spans="1:11" ht="13.5" thickBot="1">
      <c r="A403" s="2" t="s">
        <v>528</v>
      </c>
      <c r="B403" s="3">
        <v>17</v>
      </c>
      <c r="C403" s="73"/>
      <c r="D403" s="73"/>
      <c r="E403" s="73"/>
      <c r="F403" s="4"/>
      <c r="G403" s="4"/>
      <c r="H403" s="4"/>
      <c r="I403" s="4"/>
      <c r="J403" s="4"/>
      <c r="K403" s="11"/>
    </row>
    <row r="404" spans="1:11" ht="52.9" customHeight="1" thickBot="1">
      <c r="A404" s="34" t="s">
        <v>307</v>
      </c>
      <c r="B404" s="22" t="s">
        <v>138</v>
      </c>
      <c r="C404" s="82">
        <v>50</v>
      </c>
      <c r="D404" s="83">
        <v>200</v>
      </c>
      <c r="E404" s="82">
        <v>150</v>
      </c>
      <c r="F404" s="93"/>
      <c r="G404" s="94"/>
      <c r="H404" s="20">
        <f>ROUND(D404*F404,2)</f>
        <v>0</v>
      </c>
      <c r="I404" s="20">
        <f>ROUND(H404+H404*G404,2)</f>
        <v>0</v>
      </c>
      <c r="J404" s="20">
        <f>ROUND(E404*F404,2)</f>
        <v>0</v>
      </c>
      <c r="K404" s="20">
        <f>ROUND(J404+J404*G404,2)</f>
        <v>0</v>
      </c>
    </row>
    <row r="405" spans="1:11" ht="13.5" thickBot="1">
      <c r="G405" s="32" t="s">
        <v>553</v>
      </c>
      <c r="H405" s="27">
        <f>SUM(H404:H404)</f>
        <v>0</v>
      </c>
      <c r="I405" s="27">
        <f>SUM(I404:I404)</f>
        <v>0</v>
      </c>
      <c r="J405" s="27">
        <f>SUM(J404:J404)</f>
        <v>0</v>
      </c>
      <c r="K405" s="28">
        <f>SUM(K404:K404)</f>
        <v>0</v>
      </c>
    </row>
    <row r="406" spans="1:11" ht="13.5" thickBot="1"/>
    <row r="407" spans="1:11" ht="13.5" thickBot="1">
      <c r="A407" s="23" t="s">
        <v>529</v>
      </c>
      <c r="B407" s="130" t="s">
        <v>581</v>
      </c>
      <c r="C407" s="130"/>
      <c r="D407" s="130"/>
      <c r="E407" s="130"/>
      <c r="F407" s="130" t="s">
        <v>582</v>
      </c>
      <c r="G407" s="130"/>
      <c r="H407" s="130" t="s">
        <v>583</v>
      </c>
      <c r="I407" s="130"/>
      <c r="J407" s="130"/>
      <c r="K407" s="131"/>
    </row>
    <row r="408" spans="1:11" ht="27" customHeight="1">
      <c r="A408" s="34" t="s">
        <v>307</v>
      </c>
      <c r="B408" s="105" t="s">
        <v>717</v>
      </c>
      <c r="C408" s="106"/>
      <c r="D408" s="106"/>
      <c r="E408" s="107"/>
      <c r="F408" s="158">
        <v>25</v>
      </c>
      <c r="G408" s="159"/>
      <c r="H408" s="134">
        <f>ROUND(F408*F404+(F408*F404)*G404,2)</f>
        <v>0</v>
      </c>
      <c r="I408" s="134"/>
      <c r="J408" s="134"/>
      <c r="K408" s="134"/>
    </row>
    <row r="409" spans="1:11" ht="13.5" thickBot="1"/>
    <row r="410" spans="1:11" ht="13.5" customHeight="1" thickBot="1">
      <c r="A410" s="23" t="s">
        <v>529</v>
      </c>
      <c r="B410" s="130" t="s">
        <v>0</v>
      </c>
      <c r="C410" s="130"/>
      <c r="D410" s="130"/>
      <c r="E410" s="130"/>
      <c r="F410" s="130" t="s">
        <v>1</v>
      </c>
      <c r="G410" s="130"/>
      <c r="H410" s="130" t="s">
        <v>547</v>
      </c>
      <c r="I410" s="130"/>
      <c r="J410" s="130"/>
      <c r="K410" s="131"/>
    </row>
    <row r="411" spans="1:11" ht="13.5" thickBot="1">
      <c r="A411" s="99" t="s">
        <v>717</v>
      </c>
      <c r="B411" s="100"/>
      <c r="C411" s="100"/>
      <c r="D411" s="100"/>
      <c r="E411" s="100"/>
      <c r="F411" s="100"/>
      <c r="G411" s="100"/>
      <c r="H411" s="100"/>
      <c r="I411" s="100"/>
      <c r="J411" s="100"/>
      <c r="K411" s="101"/>
    </row>
    <row r="412" spans="1:11">
      <c r="A412" s="21" t="s">
        <v>307</v>
      </c>
      <c r="B412" s="105" t="s">
        <v>2</v>
      </c>
      <c r="C412" s="106"/>
      <c r="D412" s="106"/>
      <c r="E412" s="107"/>
      <c r="F412" s="158" t="s">
        <v>3</v>
      </c>
      <c r="G412" s="159"/>
      <c r="H412" s="104"/>
      <c r="I412" s="104"/>
      <c r="J412" s="104"/>
      <c r="K412" s="104"/>
    </row>
    <row r="413" spans="1:11">
      <c r="A413" s="18" t="s">
        <v>548</v>
      </c>
      <c r="B413" s="108" t="s">
        <v>139</v>
      </c>
      <c r="C413" s="109"/>
      <c r="D413" s="109"/>
      <c r="E413" s="110"/>
      <c r="F413" s="96" t="s">
        <v>4</v>
      </c>
      <c r="G413" s="97"/>
      <c r="H413" s="98"/>
      <c r="I413" s="98"/>
      <c r="J413" s="98"/>
      <c r="K413" s="98"/>
    </row>
    <row r="414" spans="1:11">
      <c r="A414" s="21" t="s">
        <v>549</v>
      </c>
      <c r="B414" s="108" t="s">
        <v>140</v>
      </c>
      <c r="C414" s="109"/>
      <c r="D414" s="109"/>
      <c r="E414" s="110"/>
      <c r="F414" s="96" t="s">
        <v>8</v>
      </c>
      <c r="G414" s="97"/>
      <c r="H414" s="98"/>
      <c r="I414" s="98"/>
      <c r="J414" s="98"/>
      <c r="K414" s="98"/>
    </row>
    <row r="415" spans="1:11">
      <c r="A415" s="18" t="s">
        <v>550</v>
      </c>
      <c r="B415" s="108" t="s">
        <v>141</v>
      </c>
      <c r="C415" s="109"/>
      <c r="D415" s="109"/>
      <c r="E415" s="110"/>
      <c r="F415" s="96" t="s">
        <v>4</v>
      </c>
      <c r="G415" s="97"/>
      <c r="H415" s="98"/>
      <c r="I415" s="98"/>
      <c r="J415" s="98"/>
      <c r="K415" s="98"/>
    </row>
    <row r="416" spans="1:11">
      <c r="A416" s="21" t="s">
        <v>551</v>
      </c>
      <c r="B416" s="108" t="s">
        <v>142</v>
      </c>
      <c r="C416" s="109"/>
      <c r="D416" s="109"/>
      <c r="E416" s="110"/>
      <c r="F416" s="96" t="s">
        <v>4</v>
      </c>
      <c r="G416" s="97"/>
      <c r="H416" s="163"/>
      <c r="I416" s="164"/>
      <c r="J416" s="164"/>
      <c r="K416" s="165"/>
    </row>
    <row r="417" spans="1:11" ht="27.75" customHeight="1">
      <c r="A417" s="18" t="s">
        <v>552</v>
      </c>
      <c r="B417" s="108" t="s">
        <v>143</v>
      </c>
      <c r="C417" s="109"/>
      <c r="D417" s="109"/>
      <c r="E417" s="110"/>
      <c r="F417" s="135" t="s">
        <v>144</v>
      </c>
      <c r="G417" s="136"/>
      <c r="H417" s="163"/>
      <c r="I417" s="164"/>
      <c r="J417" s="164"/>
      <c r="K417" s="165"/>
    </row>
    <row r="418" spans="1:11" ht="30.6" customHeight="1">
      <c r="A418" s="21" t="s">
        <v>556</v>
      </c>
      <c r="B418" s="108" t="s">
        <v>145</v>
      </c>
      <c r="C418" s="109"/>
      <c r="D418" s="109"/>
      <c r="E418" s="110"/>
      <c r="F418" s="96" t="s">
        <v>4</v>
      </c>
      <c r="G418" s="97"/>
      <c r="H418" s="163"/>
      <c r="I418" s="164"/>
      <c r="J418" s="164"/>
      <c r="K418" s="165"/>
    </row>
    <row r="419" spans="1:11">
      <c r="A419" s="18" t="s">
        <v>557</v>
      </c>
      <c r="B419" s="108" t="s">
        <v>146</v>
      </c>
      <c r="C419" s="109"/>
      <c r="D419" s="109"/>
      <c r="E419" s="110"/>
      <c r="F419" s="96" t="s">
        <v>4</v>
      </c>
      <c r="G419" s="97"/>
      <c r="H419" s="163"/>
      <c r="I419" s="164"/>
      <c r="J419" s="164"/>
      <c r="K419" s="165"/>
    </row>
    <row r="420" spans="1:11" ht="25.5" customHeight="1">
      <c r="A420" s="21" t="s">
        <v>565</v>
      </c>
      <c r="B420" s="108" t="s">
        <v>147</v>
      </c>
      <c r="C420" s="109"/>
      <c r="D420" s="109"/>
      <c r="E420" s="110"/>
      <c r="F420" s="135" t="s">
        <v>144</v>
      </c>
      <c r="G420" s="136"/>
      <c r="H420" s="98"/>
      <c r="I420" s="98"/>
      <c r="J420" s="98"/>
      <c r="K420" s="98"/>
    </row>
    <row r="421" spans="1:11" ht="30" customHeight="1">
      <c r="A421" s="18" t="s">
        <v>566</v>
      </c>
      <c r="B421" s="108" t="s">
        <v>148</v>
      </c>
      <c r="C421" s="109"/>
      <c r="D421" s="109"/>
      <c r="E421" s="110"/>
      <c r="F421" s="96" t="s">
        <v>4</v>
      </c>
      <c r="G421" s="97"/>
      <c r="H421" s="98"/>
      <c r="I421" s="98"/>
      <c r="J421" s="98"/>
      <c r="K421" s="98"/>
    </row>
    <row r="422" spans="1:11" ht="13.5" thickBot="1">
      <c r="A422" s="33"/>
      <c r="D422" s="13"/>
      <c r="E422" s="13"/>
      <c r="F422" s="12"/>
      <c r="H422" s="15"/>
      <c r="I422" s="15"/>
      <c r="J422" s="15"/>
      <c r="K422" s="15"/>
    </row>
    <row r="423" spans="1:11" ht="13.5" thickBot="1">
      <c r="H423" s="126" t="s">
        <v>589</v>
      </c>
      <c r="I423" s="127"/>
      <c r="J423" s="127"/>
      <c r="K423" s="128"/>
    </row>
    <row r="424" spans="1:11" ht="39" thickBot="1">
      <c r="H424" s="25" t="s">
        <v>534</v>
      </c>
      <c r="I424" s="25" t="s">
        <v>535</v>
      </c>
      <c r="J424" s="25" t="s">
        <v>536</v>
      </c>
      <c r="K424" s="25" t="s">
        <v>537</v>
      </c>
    </row>
    <row r="425" spans="1:11" ht="13.5" thickBot="1">
      <c r="H425" s="26">
        <f>H405</f>
        <v>0</v>
      </c>
      <c r="I425" s="27">
        <f>I405</f>
        <v>0</v>
      </c>
      <c r="J425" s="27">
        <f>J405</f>
        <v>0</v>
      </c>
      <c r="K425" s="28">
        <f>K405</f>
        <v>0</v>
      </c>
    </row>
    <row r="428" spans="1:11" ht="55.9" customHeight="1" thickBot="1">
      <c r="A428" s="5" t="s">
        <v>529</v>
      </c>
      <c r="B428" s="6" t="s">
        <v>5</v>
      </c>
      <c r="C428" s="72" t="s">
        <v>530</v>
      </c>
      <c r="D428" s="72" t="s">
        <v>531</v>
      </c>
      <c r="E428" s="72" t="s">
        <v>532</v>
      </c>
      <c r="F428" s="78" t="s">
        <v>747</v>
      </c>
      <c r="G428" s="79" t="s">
        <v>533</v>
      </c>
      <c r="H428" s="7" t="s">
        <v>534</v>
      </c>
      <c r="I428" s="7" t="s">
        <v>535</v>
      </c>
      <c r="J428" s="8" t="s">
        <v>536</v>
      </c>
      <c r="K428" s="8" t="s">
        <v>537</v>
      </c>
    </row>
    <row r="429" spans="1:11" ht="13.5" thickBot="1">
      <c r="A429" s="2" t="s">
        <v>528</v>
      </c>
      <c r="B429" s="3">
        <v>18</v>
      </c>
      <c r="C429" s="73"/>
      <c r="D429" s="73"/>
      <c r="E429" s="73"/>
      <c r="F429" s="4"/>
      <c r="G429" s="4"/>
      <c r="H429" s="4"/>
      <c r="I429" s="4"/>
      <c r="J429" s="4"/>
      <c r="K429" s="11"/>
    </row>
    <row r="430" spans="1:11" ht="43.15" customHeight="1" thickBot="1">
      <c r="A430" s="34" t="s">
        <v>307</v>
      </c>
      <c r="B430" s="22" t="s">
        <v>149</v>
      </c>
      <c r="C430" s="82">
        <v>250</v>
      </c>
      <c r="D430" s="83">
        <v>400</v>
      </c>
      <c r="E430" s="82">
        <v>350</v>
      </c>
      <c r="F430" s="93"/>
      <c r="G430" s="94"/>
      <c r="H430" s="20">
        <f>ROUND(D430*F430,2)</f>
        <v>0</v>
      </c>
      <c r="I430" s="20">
        <f>ROUND(H430+H430*G430,2)</f>
        <v>0</v>
      </c>
      <c r="J430" s="20">
        <f>ROUND(E430*F430,2)</f>
        <v>0</v>
      </c>
      <c r="K430" s="20">
        <f>ROUND(J430+J430*G430,2)</f>
        <v>0</v>
      </c>
    </row>
    <row r="431" spans="1:11" ht="13.5" thickBot="1">
      <c r="G431" s="32" t="s">
        <v>553</v>
      </c>
      <c r="H431" s="27">
        <f>SUM(H430:H430)</f>
        <v>0</v>
      </c>
      <c r="I431" s="27">
        <f>SUM(I430:I430)</f>
        <v>0</v>
      </c>
      <c r="J431" s="27">
        <f>SUM(J430:J430)</f>
        <v>0</v>
      </c>
      <c r="K431" s="28">
        <f>SUM(K430:K430)</f>
        <v>0</v>
      </c>
    </row>
    <row r="432" spans="1:11" ht="13.5" thickBot="1">
      <c r="G432" s="1"/>
      <c r="H432" s="40"/>
      <c r="I432" s="40"/>
      <c r="J432" s="40"/>
      <c r="K432" s="40"/>
    </row>
    <row r="433" spans="1:11" ht="13.5" thickBot="1">
      <c r="A433" s="23" t="s">
        <v>529</v>
      </c>
      <c r="B433" s="130" t="s">
        <v>581</v>
      </c>
      <c r="C433" s="130"/>
      <c r="D433" s="130"/>
      <c r="E433" s="130"/>
      <c r="F433" s="130" t="s">
        <v>582</v>
      </c>
      <c r="G433" s="130"/>
      <c r="H433" s="130" t="s">
        <v>583</v>
      </c>
      <c r="I433" s="130"/>
      <c r="J433" s="130"/>
      <c r="K433" s="131"/>
    </row>
    <row r="434" spans="1:11">
      <c r="A434" s="34" t="s">
        <v>307</v>
      </c>
      <c r="B434" s="105" t="s">
        <v>718</v>
      </c>
      <c r="C434" s="106"/>
      <c r="D434" s="106"/>
      <c r="E434" s="107"/>
      <c r="F434" s="158">
        <v>30</v>
      </c>
      <c r="G434" s="159"/>
      <c r="H434" s="134">
        <f>ROUND(F434*F430+(F434*F430)*G430,2)</f>
        <v>0</v>
      </c>
      <c r="I434" s="134"/>
      <c r="J434" s="134"/>
      <c r="K434" s="134"/>
    </row>
    <row r="435" spans="1:11" ht="13.5" thickBot="1"/>
    <row r="436" spans="1:11" ht="12.75" customHeight="1" thickBot="1">
      <c r="A436" s="23" t="s">
        <v>529</v>
      </c>
      <c r="B436" s="130" t="s">
        <v>0</v>
      </c>
      <c r="C436" s="130"/>
      <c r="D436" s="130"/>
      <c r="E436" s="130"/>
      <c r="F436" s="130" t="s">
        <v>1</v>
      </c>
      <c r="G436" s="130"/>
      <c r="H436" s="130" t="s">
        <v>547</v>
      </c>
      <c r="I436" s="130"/>
      <c r="J436" s="130"/>
      <c r="K436" s="131"/>
    </row>
    <row r="437" spans="1:11">
      <c r="A437" s="187" t="s">
        <v>718</v>
      </c>
      <c r="B437" s="188"/>
      <c r="C437" s="188"/>
      <c r="D437" s="188"/>
      <c r="E437" s="188"/>
      <c r="F437" s="188"/>
      <c r="G437" s="188"/>
      <c r="H437" s="188"/>
      <c r="I437" s="188"/>
      <c r="J437" s="188"/>
      <c r="K437" s="189"/>
    </row>
    <row r="438" spans="1:11">
      <c r="A438" s="21" t="s">
        <v>307</v>
      </c>
      <c r="B438" s="108" t="s">
        <v>2</v>
      </c>
      <c r="C438" s="109"/>
      <c r="D438" s="109"/>
      <c r="E438" s="110"/>
      <c r="F438" s="96" t="s">
        <v>3</v>
      </c>
      <c r="G438" s="97"/>
      <c r="H438" s="104"/>
      <c r="I438" s="104"/>
      <c r="J438" s="104"/>
      <c r="K438" s="104"/>
    </row>
    <row r="439" spans="1:11">
      <c r="A439" s="18" t="s">
        <v>548</v>
      </c>
      <c r="B439" s="108" t="s">
        <v>592</v>
      </c>
      <c r="C439" s="109"/>
      <c r="D439" s="109"/>
      <c r="E439" s="110"/>
      <c r="F439" s="96" t="s">
        <v>150</v>
      </c>
      <c r="G439" s="97"/>
      <c r="H439" s="98"/>
      <c r="I439" s="98"/>
      <c r="J439" s="98"/>
      <c r="K439" s="98"/>
    </row>
    <row r="440" spans="1:11">
      <c r="A440" s="21" t="s">
        <v>549</v>
      </c>
      <c r="B440" s="108" t="s">
        <v>151</v>
      </c>
      <c r="C440" s="109"/>
      <c r="D440" s="109"/>
      <c r="E440" s="110"/>
      <c r="F440" s="96" t="s">
        <v>4</v>
      </c>
      <c r="G440" s="97"/>
      <c r="H440" s="98"/>
      <c r="I440" s="98"/>
      <c r="J440" s="98"/>
      <c r="K440" s="98"/>
    </row>
    <row r="441" spans="1:11">
      <c r="A441" s="18" t="s">
        <v>550</v>
      </c>
      <c r="B441" s="137" t="s">
        <v>152</v>
      </c>
      <c r="C441" s="138"/>
      <c r="D441" s="138"/>
      <c r="E441" s="139"/>
      <c r="F441" s="185" t="s">
        <v>745</v>
      </c>
      <c r="G441" s="186"/>
      <c r="H441" s="98"/>
      <c r="I441" s="98"/>
      <c r="J441" s="98"/>
      <c r="K441" s="98"/>
    </row>
    <row r="442" spans="1:11">
      <c r="A442" s="21" t="s">
        <v>551</v>
      </c>
      <c r="B442" s="108" t="s">
        <v>153</v>
      </c>
      <c r="C442" s="109"/>
      <c r="D442" s="109"/>
      <c r="E442" s="110"/>
      <c r="F442" s="135" t="s">
        <v>144</v>
      </c>
      <c r="G442" s="136"/>
      <c r="H442" s="163"/>
      <c r="I442" s="164"/>
      <c r="J442" s="164"/>
      <c r="K442" s="165"/>
    </row>
    <row r="443" spans="1:11" ht="27" customHeight="1">
      <c r="A443" s="18" t="s">
        <v>552</v>
      </c>
      <c r="B443" s="108" t="s">
        <v>154</v>
      </c>
      <c r="C443" s="109"/>
      <c r="D443" s="109"/>
      <c r="E443" s="110"/>
      <c r="F443" s="96" t="s">
        <v>8</v>
      </c>
      <c r="G443" s="97"/>
      <c r="H443" s="163"/>
      <c r="I443" s="164"/>
      <c r="J443" s="164"/>
      <c r="K443" s="165"/>
    </row>
    <row r="444" spans="1:11">
      <c r="A444" s="21" t="s">
        <v>556</v>
      </c>
      <c r="B444" s="108" t="s">
        <v>155</v>
      </c>
      <c r="C444" s="109"/>
      <c r="D444" s="109"/>
      <c r="E444" s="110"/>
      <c r="F444" s="135" t="s">
        <v>144</v>
      </c>
      <c r="G444" s="136"/>
      <c r="H444" s="163"/>
      <c r="I444" s="164"/>
      <c r="J444" s="164"/>
      <c r="K444" s="165"/>
    </row>
    <row r="445" spans="1:11" ht="13.5" thickBot="1">
      <c r="A445" s="33"/>
      <c r="D445" s="13"/>
      <c r="E445" s="13"/>
      <c r="F445" s="12"/>
      <c r="H445" s="15"/>
      <c r="I445" s="15"/>
      <c r="J445" s="15"/>
      <c r="K445" s="15"/>
    </row>
    <row r="446" spans="1:11" ht="13.5" thickBot="1">
      <c r="H446" s="126" t="s">
        <v>590</v>
      </c>
      <c r="I446" s="127"/>
      <c r="J446" s="127"/>
      <c r="K446" s="128"/>
    </row>
    <row r="447" spans="1:11" ht="39" thickBot="1">
      <c r="H447" s="25" t="s">
        <v>534</v>
      </c>
      <c r="I447" s="25" t="s">
        <v>535</v>
      </c>
      <c r="J447" s="25" t="s">
        <v>536</v>
      </c>
      <c r="K447" s="25" t="s">
        <v>537</v>
      </c>
    </row>
    <row r="448" spans="1:11" ht="13.5" thickBot="1">
      <c r="H448" s="26">
        <f>H431</f>
        <v>0</v>
      </c>
      <c r="I448" s="27">
        <f>I431</f>
        <v>0</v>
      </c>
      <c r="J448" s="27">
        <f>J431</f>
        <v>0</v>
      </c>
      <c r="K448" s="28">
        <f>K431</f>
        <v>0</v>
      </c>
    </row>
    <row r="451" spans="1:11" ht="58.9" customHeight="1" thickBot="1">
      <c r="A451" s="5" t="s">
        <v>529</v>
      </c>
      <c r="B451" s="6" t="s">
        <v>5</v>
      </c>
      <c r="C451" s="72" t="s">
        <v>530</v>
      </c>
      <c r="D451" s="72" t="s">
        <v>531</v>
      </c>
      <c r="E451" s="72" t="s">
        <v>532</v>
      </c>
      <c r="F451" s="78" t="s">
        <v>747</v>
      </c>
      <c r="G451" s="79" t="s">
        <v>533</v>
      </c>
      <c r="H451" s="7" t="s">
        <v>534</v>
      </c>
      <c r="I451" s="7" t="s">
        <v>535</v>
      </c>
      <c r="J451" s="8" t="s">
        <v>536</v>
      </c>
      <c r="K451" s="8" t="s">
        <v>537</v>
      </c>
    </row>
    <row r="452" spans="1:11" ht="13.5" thickBot="1">
      <c r="A452" s="2" t="s">
        <v>528</v>
      </c>
      <c r="B452" s="3" t="s">
        <v>719</v>
      </c>
      <c r="C452" s="73"/>
      <c r="D452" s="73"/>
      <c r="E452" s="73"/>
      <c r="F452" s="4"/>
      <c r="G452" s="4"/>
      <c r="H452" s="4"/>
      <c r="I452" s="4"/>
      <c r="J452" s="4"/>
      <c r="K452" s="11"/>
    </row>
    <row r="453" spans="1:11" ht="38.25">
      <c r="A453" s="34" t="s">
        <v>307</v>
      </c>
      <c r="B453" s="39" t="s">
        <v>156</v>
      </c>
      <c r="C453" s="80"/>
      <c r="D453" s="81"/>
      <c r="E453" s="80"/>
      <c r="F453" s="36"/>
      <c r="G453" s="37"/>
      <c r="H453" s="38"/>
      <c r="I453" s="38"/>
      <c r="J453" s="38"/>
      <c r="K453" s="38"/>
    </row>
    <row r="454" spans="1:11" ht="16.149999999999999" customHeight="1">
      <c r="A454" s="34" t="s">
        <v>559</v>
      </c>
      <c r="B454" s="22" t="s">
        <v>157</v>
      </c>
      <c r="C454" s="82">
        <v>10</v>
      </c>
      <c r="D454" s="83">
        <v>15</v>
      </c>
      <c r="E454" s="82">
        <v>14</v>
      </c>
      <c r="F454" s="93"/>
      <c r="G454" s="94"/>
      <c r="H454" s="20">
        <f t="shared" ref="H454:H463" si="4">ROUND(D454*F454,2)</f>
        <v>0</v>
      </c>
      <c r="I454" s="20">
        <f t="shared" ref="I454:I463" si="5">ROUND(H454+H454*G454,2)</f>
        <v>0</v>
      </c>
      <c r="J454" s="20">
        <f t="shared" ref="J454:J459" si="6">ROUND(E454*F454,2)</f>
        <v>0</v>
      </c>
      <c r="K454" s="20">
        <f t="shared" ref="K454:K459" si="7">ROUND(J454+J454*G454,2)</f>
        <v>0</v>
      </c>
    </row>
    <row r="455" spans="1:11" ht="33" customHeight="1">
      <c r="A455" s="34" t="s">
        <v>560</v>
      </c>
      <c r="B455" s="22" t="s">
        <v>158</v>
      </c>
      <c r="C455" s="82">
        <v>10</v>
      </c>
      <c r="D455" s="83">
        <v>15</v>
      </c>
      <c r="E455" s="82">
        <v>14</v>
      </c>
      <c r="F455" s="93"/>
      <c r="G455" s="94"/>
      <c r="H455" s="20">
        <f t="shared" si="4"/>
        <v>0</v>
      </c>
      <c r="I455" s="20">
        <f t="shared" si="5"/>
        <v>0</v>
      </c>
      <c r="J455" s="20">
        <f t="shared" si="6"/>
        <v>0</v>
      </c>
      <c r="K455" s="20">
        <f t="shared" si="7"/>
        <v>0</v>
      </c>
    </row>
    <row r="456" spans="1:11" ht="26.45" customHeight="1">
      <c r="A456" s="34" t="s">
        <v>593</v>
      </c>
      <c r="B456" s="22" t="s">
        <v>159</v>
      </c>
      <c r="C456" s="82">
        <v>10</v>
      </c>
      <c r="D456" s="83">
        <v>15</v>
      </c>
      <c r="E456" s="82">
        <v>14</v>
      </c>
      <c r="F456" s="93"/>
      <c r="G456" s="94"/>
      <c r="H456" s="20">
        <f t="shared" si="4"/>
        <v>0</v>
      </c>
      <c r="I456" s="20">
        <f t="shared" si="5"/>
        <v>0</v>
      </c>
      <c r="J456" s="20">
        <f t="shared" si="6"/>
        <v>0</v>
      </c>
      <c r="K456" s="20">
        <f t="shared" si="7"/>
        <v>0</v>
      </c>
    </row>
    <row r="457" spans="1:11" ht="30" customHeight="1">
      <c r="A457" s="34" t="s">
        <v>594</v>
      </c>
      <c r="B457" s="22" t="s">
        <v>459</v>
      </c>
      <c r="C457" s="82">
        <v>25</v>
      </c>
      <c r="D457" s="83">
        <v>50</v>
      </c>
      <c r="E457" s="82">
        <v>45</v>
      </c>
      <c r="F457" s="93"/>
      <c r="G457" s="94"/>
      <c r="H457" s="20">
        <f t="shared" si="4"/>
        <v>0</v>
      </c>
      <c r="I457" s="20">
        <f t="shared" si="5"/>
        <v>0</v>
      </c>
      <c r="J457" s="20">
        <f t="shared" si="6"/>
        <v>0</v>
      </c>
      <c r="K457" s="20">
        <f t="shared" si="7"/>
        <v>0</v>
      </c>
    </row>
    <row r="458" spans="1:11" ht="38.25">
      <c r="A458" s="34" t="s">
        <v>595</v>
      </c>
      <c r="B458" s="22" t="s">
        <v>509</v>
      </c>
      <c r="C458" s="82">
        <v>80</v>
      </c>
      <c r="D458" s="83">
        <v>100</v>
      </c>
      <c r="E458" s="82">
        <v>95</v>
      </c>
      <c r="F458" s="93"/>
      <c r="G458" s="94"/>
      <c r="H458" s="20">
        <f t="shared" si="4"/>
        <v>0</v>
      </c>
      <c r="I458" s="20">
        <f t="shared" si="5"/>
        <v>0</v>
      </c>
      <c r="J458" s="20">
        <f t="shared" si="6"/>
        <v>0</v>
      </c>
      <c r="K458" s="20">
        <f t="shared" si="7"/>
        <v>0</v>
      </c>
    </row>
    <row r="459" spans="1:11" ht="16.149999999999999" customHeight="1">
      <c r="A459" s="34" t="s">
        <v>596</v>
      </c>
      <c r="B459" s="22" t="s">
        <v>471</v>
      </c>
      <c r="C459" s="82">
        <v>25</v>
      </c>
      <c r="D459" s="83">
        <v>50</v>
      </c>
      <c r="E459" s="82">
        <v>40</v>
      </c>
      <c r="F459" s="93"/>
      <c r="G459" s="94"/>
      <c r="H459" s="20">
        <f t="shared" si="4"/>
        <v>0</v>
      </c>
      <c r="I459" s="20">
        <f t="shared" si="5"/>
        <v>0</v>
      </c>
      <c r="J459" s="20">
        <f t="shared" si="6"/>
        <v>0</v>
      </c>
      <c r="K459" s="20">
        <f t="shared" si="7"/>
        <v>0</v>
      </c>
    </row>
    <row r="460" spans="1:11">
      <c r="A460" s="54"/>
      <c r="B460" s="30"/>
      <c r="C460" s="55"/>
      <c r="D460" s="56"/>
      <c r="E460" s="55"/>
      <c r="F460" s="57"/>
      <c r="G460" s="58"/>
      <c r="H460" s="59"/>
      <c r="I460" s="59"/>
      <c r="J460" s="59"/>
      <c r="K460" s="59"/>
    </row>
    <row r="461" spans="1:11" ht="51.75" thickBot="1">
      <c r="A461" s="5" t="s">
        <v>529</v>
      </c>
      <c r="B461" s="6" t="s">
        <v>5</v>
      </c>
      <c r="C461" s="52"/>
      <c r="D461" s="72" t="s">
        <v>721</v>
      </c>
      <c r="E461" s="52"/>
      <c r="F461" s="78" t="s">
        <v>748</v>
      </c>
      <c r="G461" s="79" t="s">
        <v>533</v>
      </c>
      <c r="H461" s="7" t="s">
        <v>534</v>
      </c>
      <c r="I461" s="7" t="s">
        <v>535</v>
      </c>
      <c r="J461" s="60"/>
      <c r="K461" s="60"/>
    </row>
    <row r="462" spans="1:11" ht="13.5" thickBot="1">
      <c r="A462" s="2" t="s">
        <v>528</v>
      </c>
      <c r="B462" s="3" t="s">
        <v>720</v>
      </c>
      <c r="C462" s="4"/>
      <c r="D462" s="73"/>
      <c r="E462" s="4"/>
      <c r="F462" s="4"/>
      <c r="G462" s="4"/>
      <c r="H462" s="4"/>
      <c r="I462" s="4"/>
      <c r="J462" s="4"/>
      <c r="K462" s="11"/>
    </row>
    <row r="463" spans="1:11" ht="39" thickBot="1">
      <c r="A463" s="34" t="s">
        <v>597</v>
      </c>
      <c r="B463" s="65" t="s">
        <v>733</v>
      </c>
      <c r="C463" s="53"/>
      <c r="D463" s="83">
        <v>24</v>
      </c>
      <c r="E463" s="53"/>
      <c r="F463" s="93"/>
      <c r="G463" s="94"/>
      <c r="H463" s="20">
        <f t="shared" si="4"/>
        <v>0</v>
      </c>
      <c r="I463" s="20">
        <f t="shared" si="5"/>
        <v>0</v>
      </c>
      <c r="J463" s="61"/>
      <c r="K463" s="61"/>
    </row>
    <row r="464" spans="1:11" ht="13.5" thickBot="1">
      <c r="G464" s="32" t="s">
        <v>553</v>
      </c>
      <c r="H464" s="27">
        <f>SUM(H454:H459)+H463</f>
        <v>0</v>
      </c>
      <c r="I464" s="27">
        <f>SUM(I454:I459)+I463</f>
        <v>0</v>
      </c>
      <c r="J464" s="27">
        <f>SUM(J454:J459)</f>
        <v>0</v>
      </c>
      <c r="K464" s="28">
        <f>SUM(K454:K459)</f>
        <v>0</v>
      </c>
    </row>
    <row r="465" spans="1:11" ht="13.5" thickBot="1"/>
    <row r="466" spans="1:11" ht="13.5" thickBot="1">
      <c r="A466" s="23" t="s">
        <v>529</v>
      </c>
      <c r="B466" s="130" t="s">
        <v>581</v>
      </c>
      <c r="C466" s="130"/>
      <c r="D466" s="130"/>
      <c r="E466" s="130"/>
      <c r="F466" s="130" t="s">
        <v>582</v>
      </c>
      <c r="G466" s="130"/>
      <c r="H466" s="130" t="s">
        <v>583</v>
      </c>
      <c r="I466" s="130"/>
      <c r="J466" s="130"/>
      <c r="K466" s="131"/>
    </row>
    <row r="467" spans="1:11" ht="18" customHeight="1">
      <c r="A467" s="34" t="s">
        <v>595</v>
      </c>
      <c r="B467" s="105" t="s">
        <v>722</v>
      </c>
      <c r="C467" s="106"/>
      <c r="D467" s="106"/>
      <c r="E467" s="107"/>
      <c r="F467" s="158">
        <v>15</v>
      </c>
      <c r="G467" s="159"/>
      <c r="H467" s="134">
        <f>ROUND(F467*F458+(F467*F458)*G458,2)</f>
        <v>0</v>
      </c>
      <c r="I467" s="134"/>
      <c r="J467" s="134"/>
      <c r="K467" s="134"/>
    </row>
    <row r="468" spans="1:11" ht="13.5" thickBot="1"/>
    <row r="469" spans="1:11" ht="12.75" customHeight="1" thickBot="1">
      <c r="A469" s="23" t="s">
        <v>529</v>
      </c>
      <c r="B469" s="130" t="s">
        <v>0</v>
      </c>
      <c r="C469" s="130"/>
      <c r="D469" s="130"/>
      <c r="E469" s="130"/>
      <c r="F469" s="130" t="s">
        <v>1</v>
      </c>
      <c r="G469" s="130"/>
      <c r="H469" s="130" t="s">
        <v>547</v>
      </c>
      <c r="I469" s="130"/>
      <c r="J469" s="130"/>
      <c r="K469" s="131"/>
    </row>
    <row r="470" spans="1:11" ht="13.5" thickBot="1">
      <c r="A470" s="99" t="s">
        <v>598</v>
      </c>
      <c r="B470" s="100"/>
      <c r="C470" s="100"/>
      <c r="D470" s="100"/>
      <c r="E470" s="100"/>
      <c r="F470" s="100"/>
      <c r="G470" s="100"/>
      <c r="H470" s="100"/>
      <c r="I470" s="100"/>
      <c r="J470" s="100"/>
      <c r="K470" s="101"/>
    </row>
    <row r="471" spans="1:11">
      <c r="A471" s="21" t="s">
        <v>307</v>
      </c>
      <c r="B471" s="105" t="s">
        <v>2</v>
      </c>
      <c r="C471" s="106"/>
      <c r="D471" s="106"/>
      <c r="E471" s="107"/>
      <c r="F471" s="158" t="s">
        <v>3</v>
      </c>
      <c r="G471" s="159"/>
      <c r="H471" s="104"/>
      <c r="I471" s="104"/>
      <c r="J471" s="104"/>
      <c r="K471" s="104"/>
    </row>
    <row r="472" spans="1:11">
      <c r="A472" s="18" t="s">
        <v>548</v>
      </c>
      <c r="B472" s="108" t="s">
        <v>160</v>
      </c>
      <c r="C472" s="109"/>
      <c r="D472" s="109"/>
      <c r="E472" s="110"/>
      <c r="F472" s="96" t="s">
        <v>4</v>
      </c>
      <c r="G472" s="97"/>
      <c r="H472" s="98"/>
      <c r="I472" s="98"/>
      <c r="J472" s="98"/>
      <c r="K472" s="98"/>
    </row>
    <row r="473" spans="1:11">
      <c r="A473" s="21" t="s">
        <v>549</v>
      </c>
      <c r="B473" s="108" t="s">
        <v>161</v>
      </c>
      <c r="C473" s="109"/>
      <c r="D473" s="109"/>
      <c r="E473" s="110"/>
      <c r="F473" s="96" t="s">
        <v>4</v>
      </c>
      <c r="G473" s="97"/>
      <c r="H473" s="98"/>
      <c r="I473" s="98"/>
      <c r="J473" s="98"/>
      <c r="K473" s="98"/>
    </row>
    <row r="474" spans="1:11">
      <c r="A474" s="18" t="s">
        <v>550</v>
      </c>
      <c r="B474" s="108" t="s">
        <v>162</v>
      </c>
      <c r="C474" s="109"/>
      <c r="D474" s="109"/>
      <c r="E474" s="110"/>
      <c r="F474" s="96" t="s">
        <v>4</v>
      </c>
      <c r="G474" s="97"/>
      <c r="H474" s="98"/>
      <c r="I474" s="98"/>
      <c r="J474" s="98"/>
      <c r="K474" s="98"/>
    </row>
    <row r="475" spans="1:11" ht="13.5" thickBot="1">
      <c r="A475" s="43" t="s">
        <v>551</v>
      </c>
      <c r="B475" s="172" t="s">
        <v>163</v>
      </c>
      <c r="C475" s="173"/>
      <c r="D475" s="173"/>
      <c r="E475" s="174"/>
      <c r="F475" s="140" t="s">
        <v>4</v>
      </c>
      <c r="G475" s="141"/>
      <c r="H475" s="117"/>
      <c r="I475" s="118"/>
      <c r="J475" s="118"/>
      <c r="K475" s="119"/>
    </row>
    <row r="476" spans="1:11" ht="13.5" thickBot="1">
      <c r="A476" s="99" t="s">
        <v>599</v>
      </c>
      <c r="B476" s="100"/>
      <c r="C476" s="100"/>
      <c r="D476" s="100"/>
      <c r="E476" s="100"/>
      <c r="F476" s="100"/>
      <c r="G476" s="100"/>
      <c r="H476" s="100"/>
      <c r="I476" s="100"/>
      <c r="J476" s="100"/>
      <c r="K476" s="101"/>
    </row>
    <row r="477" spans="1:11">
      <c r="A477" s="21" t="s">
        <v>307</v>
      </c>
      <c r="B477" s="105" t="s">
        <v>2</v>
      </c>
      <c r="C477" s="106"/>
      <c r="D477" s="106"/>
      <c r="E477" s="107"/>
      <c r="F477" s="158" t="s">
        <v>3</v>
      </c>
      <c r="G477" s="159"/>
      <c r="H477" s="104"/>
      <c r="I477" s="104"/>
      <c r="J477" s="104"/>
      <c r="K477" s="104"/>
    </row>
    <row r="478" spans="1:11">
      <c r="A478" s="18" t="s">
        <v>548</v>
      </c>
      <c r="B478" s="108" t="s">
        <v>164</v>
      </c>
      <c r="C478" s="109"/>
      <c r="D478" s="109"/>
      <c r="E478" s="110"/>
      <c r="F478" s="96" t="s">
        <v>4</v>
      </c>
      <c r="G478" s="97"/>
      <c r="H478" s="98"/>
      <c r="I478" s="98"/>
      <c r="J478" s="98"/>
      <c r="K478" s="98"/>
    </row>
    <row r="479" spans="1:11" ht="13.5" thickBot="1">
      <c r="A479" s="43" t="s">
        <v>549</v>
      </c>
      <c r="B479" s="172" t="s">
        <v>165</v>
      </c>
      <c r="C479" s="173"/>
      <c r="D479" s="173"/>
      <c r="E479" s="174"/>
      <c r="F479" s="140" t="s">
        <v>4</v>
      </c>
      <c r="G479" s="141"/>
      <c r="H479" s="175"/>
      <c r="I479" s="175"/>
      <c r="J479" s="175"/>
      <c r="K479" s="175"/>
    </row>
    <row r="480" spans="1:11" ht="13.5" thickBot="1">
      <c r="A480" s="99" t="s">
        <v>600</v>
      </c>
      <c r="B480" s="100"/>
      <c r="C480" s="100"/>
      <c r="D480" s="100"/>
      <c r="E480" s="100"/>
      <c r="F480" s="100"/>
      <c r="G480" s="100"/>
      <c r="H480" s="100"/>
      <c r="I480" s="100"/>
      <c r="J480" s="100"/>
      <c r="K480" s="101"/>
    </row>
    <row r="481" spans="1:11">
      <c r="A481" s="21" t="s">
        <v>307</v>
      </c>
      <c r="B481" s="105" t="s">
        <v>2</v>
      </c>
      <c r="C481" s="106"/>
      <c r="D481" s="106"/>
      <c r="E481" s="107"/>
      <c r="F481" s="158" t="s">
        <v>3</v>
      </c>
      <c r="G481" s="159"/>
      <c r="H481" s="104"/>
      <c r="I481" s="104"/>
      <c r="J481" s="104"/>
      <c r="K481" s="104"/>
    </row>
    <row r="482" spans="1:11">
      <c r="A482" s="18" t="s">
        <v>548</v>
      </c>
      <c r="B482" s="108" t="s">
        <v>166</v>
      </c>
      <c r="C482" s="109"/>
      <c r="D482" s="109"/>
      <c r="E482" s="110"/>
      <c r="F482" s="96" t="s">
        <v>4</v>
      </c>
      <c r="G482" s="97"/>
      <c r="H482" s="98"/>
      <c r="I482" s="98"/>
      <c r="J482" s="98"/>
      <c r="K482" s="98"/>
    </row>
    <row r="483" spans="1:11" ht="13.5" thickBot="1">
      <c r="A483" s="43" t="s">
        <v>549</v>
      </c>
      <c r="B483" s="172" t="s">
        <v>167</v>
      </c>
      <c r="C483" s="173"/>
      <c r="D483" s="173"/>
      <c r="E483" s="174"/>
      <c r="F483" s="140" t="s">
        <v>4</v>
      </c>
      <c r="G483" s="141"/>
      <c r="H483" s="175"/>
      <c r="I483" s="175"/>
      <c r="J483" s="175"/>
      <c r="K483" s="175"/>
    </row>
    <row r="484" spans="1:11" ht="13.5" thickBot="1">
      <c r="A484" s="99" t="s">
        <v>601</v>
      </c>
      <c r="B484" s="100"/>
      <c r="C484" s="100"/>
      <c r="D484" s="100"/>
      <c r="E484" s="100"/>
      <c r="F484" s="100"/>
      <c r="G484" s="100"/>
      <c r="H484" s="100"/>
      <c r="I484" s="100"/>
      <c r="J484" s="100"/>
      <c r="K484" s="101"/>
    </row>
    <row r="485" spans="1:11">
      <c r="A485" s="21" t="s">
        <v>307</v>
      </c>
      <c r="B485" s="160" t="s">
        <v>2</v>
      </c>
      <c r="C485" s="161"/>
      <c r="D485" s="161"/>
      <c r="E485" s="162"/>
      <c r="F485" s="169" t="s">
        <v>3</v>
      </c>
      <c r="G485" s="169"/>
      <c r="H485" s="104"/>
      <c r="I485" s="104"/>
      <c r="J485" s="104"/>
      <c r="K485" s="104"/>
    </row>
    <row r="486" spans="1:11" ht="26.25" customHeight="1">
      <c r="A486" s="18" t="s">
        <v>548</v>
      </c>
      <c r="B486" s="108" t="s">
        <v>452</v>
      </c>
      <c r="C486" s="109"/>
      <c r="D486" s="109"/>
      <c r="E486" s="110"/>
      <c r="F486" s="170" t="s">
        <v>4</v>
      </c>
      <c r="G486" s="170"/>
      <c r="H486" s="98"/>
      <c r="I486" s="98"/>
      <c r="J486" s="98"/>
      <c r="K486" s="98"/>
    </row>
    <row r="487" spans="1:11" ht="39.6" customHeight="1">
      <c r="A487" s="21" t="s">
        <v>549</v>
      </c>
      <c r="B487" s="108" t="s">
        <v>453</v>
      </c>
      <c r="C487" s="109"/>
      <c r="D487" s="109"/>
      <c r="E487" s="110"/>
      <c r="F487" s="170" t="s">
        <v>4</v>
      </c>
      <c r="G487" s="170"/>
      <c r="H487" s="98"/>
      <c r="I487" s="98"/>
      <c r="J487" s="98"/>
      <c r="K487" s="98"/>
    </row>
    <row r="488" spans="1:11">
      <c r="A488" s="18" t="s">
        <v>550</v>
      </c>
      <c r="B488" s="108" t="s">
        <v>454</v>
      </c>
      <c r="C488" s="109"/>
      <c r="D488" s="109"/>
      <c r="E488" s="110"/>
      <c r="F488" s="170" t="s">
        <v>4</v>
      </c>
      <c r="G488" s="170"/>
      <c r="H488" s="98"/>
      <c r="I488" s="98"/>
      <c r="J488" s="98"/>
      <c r="K488" s="98"/>
    </row>
    <row r="489" spans="1:11">
      <c r="A489" s="21" t="s">
        <v>551</v>
      </c>
      <c r="B489" s="108" t="s">
        <v>455</v>
      </c>
      <c r="C489" s="109"/>
      <c r="D489" s="109"/>
      <c r="E489" s="110"/>
      <c r="F489" s="170" t="s">
        <v>4</v>
      </c>
      <c r="G489" s="170"/>
      <c r="H489" s="163"/>
      <c r="I489" s="164"/>
      <c r="J489" s="164"/>
      <c r="K489" s="165"/>
    </row>
    <row r="490" spans="1:11">
      <c r="A490" s="18" t="s">
        <v>552</v>
      </c>
      <c r="B490" s="108" t="s">
        <v>457</v>
      </c>
      <c r="C490" s="109"/>
      <c r="D490" s="109"/>
      <c r="E490" s="110"/>
      <c r="F490" s="170" t="s">
        <v>4</v>
      </c>
      <c r="G490" s="170"/>
      <c r="H490" s="163"/>
      <c r="I490" s="164"/>
      <c r="J490" s="164"/>
      <c r="K490" s="165"/>
    </row>
    <row r="491" spans="1:11" ht="50.45" customHeight="1">
      <c r="A491" s="21" t="s">
        <v>556</v>
      </c>
      <c r="B491" s="108" t="s">
        <v>458</v>
      </c>
      <c r="C491" s="109"/>
      <c r="D491" s="109"/>
      <c r="E491" s="110"/>
      <c r="F491" s="170" t="s">
        <v>4</v>
      </c>
      <c r="G491" s="170"/>
      <c r="H491" s="163"/>
      <c r="I491" s="164"/>
      <c r="J491" s="164"/>
      <c r="K491" s="165"/>
    </row>
    <row r="492" spans="1:11" ht="13.5" thickBot="1">
      <c r="A492" s="42" t="s">
        <v>557</v>
      </c>
      <c r="B492" s="172" t="s">
        <v>456</v>
      </c>
      <c r="C492" s="173"/>
      <c r="D492" s="173"/>
      <c r="E492" s="174"/>
      <c r="F492" s="171" t="s">
        <v>4</v>
      </c>
      <c r="G492" s="171"/>
      <c r="H492" s="117"/>
      <c r="I492" s="118"/>
      <c r="J492" s="118"/>
      <c r="K492" s="119"/>
    </row>
    <row r="493" spans="1:11" ht="13.5" thickBot="1">
      <c r="A493" s="99" t="s">
        <v>723</v>
      </c>
      <c r="B493" s="100"/>
      <c r="C493" s="100"/>
      <c r="D493" s="100"/>
      <c r="E493" s="100"/>
      <c r="F493" s="100"/>
      <c r="G493" s="100"/>
      <c r="H493" s="100"/>
      <c r="I493" s="100"/>
      <c r="J493" s="100"/>
      <c r="K493" s="101"/>
    </row>
    <row r="494" spans="1:11">
      <c r="A494" s="21" t="s">
        <v>307</v>
      </c>
      <c r="B494" s="105" t="s">
        <v>2</v>
      </c>
      <c r="C494" s="106"/>
      <c r="D494" s="106"/>
      <c r="E494" s="107"/>
      <c r="F494" s="158" t="s">
        <v>3</v>
      </c>
      <c r="G494" s="159"/>
      <c r="H494" s="104"/>
      <c r="I494" s="104"/>
      <c r="J494" s="104"/>
      <c r="K494" s="104"/>
    </row>
    <row r="495" spans="1:11">
      <c r="A495" s="18" t="s">
        <v>548</v>
      </c>
      <c r="B495" s="108" t="s">
        <v>168</v>
      </c>
      <c r="C495" s="109"/>
      <c r="D495" s="109"/>
      <c r="E495" s="110"/>
      <c r="F495" s="96" t="s">
        <v>4</v>
      </c>
      <c r="G495" s="97"/>
      <c r="H495" s="98"/>
      <c r="I495" s="98"/>
      <c r="J495" s="98"/>
      <c r="K495" s="98"/>
    </row>
    <row r="496" spans="1:11" ht="25.5" customHeight="1">
      <c r="A496" s="21" t="s">
        <v>549</v>
      </c>
      <c r="B496" s="108" t="s">
        <v>169</v>
      </c>
      <c r="C496" s="109"/>
      <c r="D496" s="109"/>
      <c r="E496" s="110"/>
      <c r="F496" s="96" t="s">
        <v>4</v>
      </c>
      <c r="G496" s="97"/>
      <c r="H496" s="98"/>
      <c r="I496" s="98"/>
      <c r="J496" s="98"/>
      <c r="K496" s="98"/>
    </row>
    <row r="497" spans="1:11">
      <c r="A497" s="18" t="s">
        <v>550</v>
      </c>
      <c r="B497" s="108" t="s">
        <v>170</v>
      </c>
      <c r="C497" s="109"/>
      <c r="D497" s="109"/>
      <c r="E497" s="110"/>
      <c r="F497" s="96" t="s">
        <v>4</v>
      </c>
      <c r="G497" s="97"/>
      <c r="H497" s="98"/>
      <c r="I497" s="98"/>
      <c r="J497" s="98"/>
      <c r="K497" s="98"/>
    </row>
    <row r="498" spans="1:11" ht="28.5" customHeight="1">
      <c r="A498" s="21" t="s">
        <v>551</v>
      </c>
      <c r="B498" s="108" t="s">
        <v>171</v>
      </c>
      <c r="C498" s="109"/>
      <c r="D498" s="109"/>
      <c r="E498" s="110"/>
      <c r="F498" s="96" t="s">
        <v>4</v>
      </c>
      <c r="G498" s="97"/>
      <c r="H498" s="163"/>
      <c r="I498" s="164"/>
      <c r="J498" s="164"/>
      <c r="K498" s="165"/>
    </row>
    <row r="499" spans="1:11">
      <c r="A499" s="18" t="s">
        <v>552</v>
      </c>
      <c r="B499" s="108" t="s">
        <v>177</v>
      </c>
      <c r="C499" s="109"/>
      <c r="D499" s="109"/>
      <c r="E499" s="110"/>
      <c r="F499" s="96" t="s">
        <v>4</v>
      </c>
      <c r="G499" s="97"/>
      <c r="H499" s="163"/>
      <c r="I499" s="164"/>
      <c r="J499" s="164"/>
      <c r="K499" s="165"/>
    </row>
    <row r="500" spans="1:11">
      <c r="A500" s="21" t="s">
        <v>556</v>
      </c>
      <c r="B500" s="108" t="s">
        <v>172</v>
      </c>
      <c r="C500" s="109"/>
      <c r="D500" s="109"/>
      <c r="E500" s="110"/>
      <c r="F500" s="96" t="s">
        <v>4</v>
      </c>
      <c r="G500" s="97"/>
      <c r="H500" s="163"/>
      <c r="I500" s="164"/>
      <c r="J500" s="164"/>
      <c r="K500" s="165"/>
    </row>
    <row r="501" spans="1:11">
      <c r="A501" s="18" t="s">
        <v>557</v>
      </c>
      <c r="B501" s="108" t="s">
        <v>173</v>
      </c>
      <c r="C501" s="109"/>
      <c r="D501" s="109"/>
      <c r="E501" s="110"/>
      <c r="F501" s="96" t="s">
        <v>4</v>
      </c>
      <c r="G501" s="97"/>
      <c r="H501" s="163"/>
      <c r="I501" s="164"/>
      <c r="J501" s="164"/>
      <c r="K501" s="165"/>
    </row>
    <row r="502" spans="1:11">
      <c r="A502" s="21" t="s">
        <v>565</v>
      </c>
      <c r="B502" s="108" t="s">
        <v>173</v>
      </c>
      <c r="C502" s="109"/>
      <c r="D502" s="109"/>
      <c r="E502" s="110"/>
      <c r="F502" s="96" t="s">
        <v>4</v>
      </c>
      <c r="G502" s="97"/>
      <c r="H502" s="163"/>
      <c r="I502" s="164"/>
      <c r="J502" s="164"/>
      <c r="K502" s="165"/>
    </row>
    <row r="503" spans="1:11">
      <c r="A503" s="18" t="s">
        <v>566</v>
      </c>
      <c r="B503" s="108" t="s">
        <v>173</v>
      </c>
      <c r="C503" s="109"/>
      <c r="D503" s="109"/>
      <c r="E503" s="110"/>
      <c r="F503" s="96" t="s">
        <v>4</v>
      </c>
      <c r="G503" s="97"/>
      <c r="H503" s="163"/>
      <c r="I503" s="164"/>
      <c r="J503" s="164"/>
      <c r="K503" s="165"/>
    </row>
    <row r="504" spans="1:11">
      <c r="A504" s="21" t="s">
        <v>567</v>
      </c>
      <c r="B504" s="108" t="s">
        <v>174</v>
      </c>
      <c r="C504" s="109"/>
      <c r="D504" s="109"/>
      <c r="E504" s="110"/>
      <c r="F504" s="96" t="s">
        <v>4</v>
      </c>
      <c r="G504" s="97"/>
      <c r="H504" s="163"/>
      <c r="I504" s="164"/>
      <c r="J504" s="164"/>
      <c r="K504" s="165"/>
    </row>
    <row r="505" spans="1:11">
      <c r="A505" s="18" t="s">
        <v>568</v>
      </c>
      <c r="B505" s="108" t="s">
        <v>175</v>
      </c>
      <c r="C505" s="109"/>
      <c r="D505" s="109"/>
      <c r="E505" s="110"/>
      <c r="F505" s="96" t="s">
        <v>4</v>
      </c>
      <c r="G505" s="97"/>
      <c r="H505" s="163"/>
      <c r="I505" s="164"/>
      <c r="J505" s="164"/>
      <c r="K505" s="165"/>
    </row>
    <row r="506" spans="1:11" ht="13.5" thickBot="1">
      <c r="A506" s="43" t="s">
        <v>584</v>
      </c>
      <c r="B506" s="172" t="s">
        <v>176</v>
      </c>
      <c r="C506" s="173"/>
      <c r="D506" s="173"/>
      <c r="E506" s="174"/>
      <c r="F506" s="140" t="s">
        <v>4</v>
      </c>
      <c r="G506" s="141"/>
      <c r="H506" s="175"/>
      <c r="I506" s="175"/>
      <c r="J506" s="175"/>
      <c r="K506" s="175"/>
    </row>
    <row r="507" spans="1:11" ht="13.5" thickBot="1">
      <c r="A507" s="99" t="s">
        <v>602</v>
      </c>
      <c r="B507" s="100"/>
      <c r="C507" s="100"/>
      <c r="D507" s="100"/>
      <c r="E507" s="100"/>
      <c r="F507" s="100"/>
      <c r="G507" s="100"/>
      <c r="H507" s="100"/>
      <c r="I507" s="100"/>
      <c r="J507" s="100"/>
      <c r="K507" s="101"/>
    </row>
    <row r="508" spans="1:11">
      <c r="A508" s="21" t="s">
        <v>307</v>
      </c>
      <c r="B508" s="105" t="s">
        <v>2</v>
      </c>
      <c r="C508" s="106"/>
      <c r="D508" s="106"/>
      <c r="E508" s="107"/>
      <c r="F508" s="158" t="s">
        <v>3</v>
      </c>
      <c r="G508" s="159"/>
      <c r="H508" s="104"/>
      <c r="I508" s="104"/>
      <c r="J508" s="104"/>
      <c r="K508" s="104"/>
    </row>
    <row r="509" spans="1:11">
      <c r="A509" s="18" t="s">
        <v>548</v>
      </c>
      <c r="B509" s="108" t="s">
        <v>445</v>
      </c>
      <c r="C509" s="109"/>
      <c r="D509" s="109"/>
      <c r="E509" s="110"/>
      <c r="F509" s="96" t="s">
        <v>4</v>
      </c>
      <c r="G509" s="97"/>
      <c r="H509" s="98"/>
      <c r="I509" s="98"/>
      <c r="J509" s="98"/>
      <c r="K509" s="98"/>
    </row>
    <row r="510" spans="1:11">
      <c r="A510" s="21" t="s">
        <v>549</v>
      </c>
      <c r="B510" s="108" t="s">
        <v>447</v>
      </c>
      <c r="C510" s="109"/>
      <c r="D510" s="109"/>
      <c r="E510" s="110"/>
      <c r="F510" s="96" t="s">
        <v>4</v>
      </c>
      <c r="G510" s="97"/>
      <c r="H510" s="98"/>
      <c r="I510" s="98"/>
      <c r="J510" s="98"/>
      <c r="K510" s="98"/>
    </row>
    <row r="511" spans="1:11" ht="38.25" customHeight="1">
      <c r="A511" s="18" t="s">
        <v>550</v>
      </c>
      <c r="B511" s="108" t="s">
        <v>446</v>
      </c>
      <c r="C511" s="109"/>
      <c r="D511" s="109"/>
      <c r="E511" s="110"/>
      <c r="F511" s="96" t="s">
        <v>4</v>
      </c>
      <c r="G511" s="97"/>
      <c r="H511" s="98"/>
      <c r="I511" s="98"/>
      <c r="J511" s="98"/>
      <c r="K511" s="98"/>
    </row>
    <row r="512" spans="1:11">
      <c r="A512" s="21" t="s">
        <v>551</v>
      </c>
      <c r="B512" s="108" t="s">
        <v>448</v>
      </c>
      <c r="C512" s="109"/>
      <c r="D512" s="109"/>
      <c r="E512" s="110"/>
      <c r="F512" s="96" t="s">
        <v>4</v>
      </c>
      <c r="G512" s="97"/>
      <c r="H512" s="163"/>
      <c r="I512" s="164"/>
      <c r="J512" s="164"/>
      <c r="K512" s="165"/>
    </row>
    <row r="513" spans="1:11">
      <c r="A513" s="18" t="s">
        <v>552</v>
      </c>
      <c r="B513" s="108" t="s">
        <v>449</v>
      </c>
      <c r="C513" s="109"/>
      <c r="D513" s="109"/>
      <c r="E513" s="110"/>
      <c r="F513" s="96" t="s">
        <v>4</v>
      </c>
      <c r="G513" s="97"/>
      <c r="H513" s="163"/>
      <c r="I513" s="164"/>
      <c r="J513" s="164"/>
      <c r="K513" s="165"/>
    </row>
    <row r="514" spans="1:11">
      <c r="A514" s="21" t="s">
        <v>556</v>
      </c>
      <c r="B514" s="108" t="s">
        <v>450</v>
      </c>
      <c r="C514" s="109"/>
      <c r="D514" s="109"/>
      <c r="E514" s="110"/>
      <c r="F514" s="96" t="s">
        <v>4</v>
      </c>
      <c r="G514" s="97"/>
      <c r="H514" s="163"/>
      <c r="I514" s="164"/>
      <c r="J514" s="164"/>
      <c r="K514" s="165"/>
    </row>
    <row r="515" spans="1:11">
      <c r="A515" s="18" t="s">
        <v>557</v>
      </c>
      <c r="B515" s="108" t="s">
        <v>451</v>
      </c>
      <c r="C515" s="109"/>
      <c r="D515" s="109"/>
      <c r="E515" s="110"/>
      <c r="F515" s="96" t="s">
        <v>4</v>
      </c>
      <c r="G515" s="97"/>
      <c r="H515" s="163"/>
      <c r="I515" s="164"/>
      <c r="J515" s="164"/>
      <c r="K515" s="165"/>
    </row>
    <row r="516" spans="1:11" ht="27" customHeight="1" thickBot="1">
      <c r="A516" s="21" t="s">
        <v>565</v>
      </c>
      <c r="B516" s="108" t="s">
        <v>293</v>
      </c>
      <c r="C516" s="109"/>
      <c r="D516" s="109"/>
      <c r="E516" s="110"/>
      <c r="F516" s="96" t="s">
        <v>4</v>
      </c>
      <c r="G516" s="97"/>
      <c r="H516" s="98"/>
      <c r="I516" s="98"/>
      <c r="J516" s="98"/>
      <c r="K516" s="98"/>
    </row>
    <row r="517" spans="1:11" ht="13.5" thickBot="1">
      <c r="A517" s="99" t="s">
        <v>724</v>
      </c>
      <c r="B517" s="100"/>
      <c r="C517" s="100"/>
      <c r="D517" s="100"/>
      <c r="E517" s="100"/>
      <c r="F517" s="100"/>
      <c r="G517" s="100"/>
      <c r="H517" s="100"/>
      <c r="I517" s="100"/>
      <c r="J517" s="100"/>
      <c r="K517" s="101"/>
    </row>
    <row r="518" spans="1:11" ht="39.75" customHeight="1">
      <c r="A518" s="21" t="s">
        <v>307</v>
      </c>
      <c r="B518" s="166" t="s">
        <v>734</v>
      </c>
      <c r="C518" s="167"/>
      <c r="D518" s="167"/>
      <c r="E518" s="168"/>
      <c r="F518" s="102" t="s">
        <v>675</v>
      </c>
      <c r="G518" s="103"/>
      <c r="H518" s="98"/>
      <c r="I518" s="98"/>
      <c r="J518" s="98"/>
      <c r="K518" s="98"/>
    </row>
    <row r="519" spans="1:11" ht="13.5" thickBot="1">
      <c r="A519" s="33"/>
      <c r="D519" s="13"/>
      <c r="E519" s="13"/>
      <c r="F519" s="12"/>
      <c r="H519" s="15"/>
      <c r="I519" s="15"/>
      <c r="J519" s="15"/>
      <c r="K519" s="15"/>
    </row>
    <row r="520" spans="1:11" ht="13.5" thickBot="1">
      <c r="H520" s="126" t="s">
        <v>591</v>
      </c>
      <c r="I520" s="127"/>
      <c r="J520" s="127"/>
      <c r="K520" s="128"/>
    </row>
    <row r="521" spans="1:11" ht="39" thickBot="1">
      <c r="H521" s="25" t="s">
        <v>534</v>
      </c>
      <c r="I521" s="25" t="s">
        <v>535</v>
      </c>
      <c r="J521" s="25" t="s">
        <v>536</v>
      </c>
      <c r="K521" s="25" t="s">
        <v>537</v>
      </c>
    </row>
    <row r="522" spans="1:11" ht="13.5" thickBot="1">
      <c r="H522" s="26">
        <f>H464</f>
        <v>0</v>
      </c>
      <c r="I522" s="27">
        <f>I464</f>
        <v>0</v>
      </c>
      <c r="J522" s="27">
        <f>J464</f>
        <v>0</v>
      </c>
      <c r="K522" s="28">
        <f>K464</f>
        <v>0</v>
      </c>
    </row>
    <row r="525" spans="1:11" ht="55.9" customHeight="1" thickBot="1">
      <c r="A525" s="5" t="s">
        <v>529</v>
      </c>
      <c r="B525" s="6" t="s">
        <v>5</v>
      </c>
      <c r="C525" s="72" t="s">
        <v>530</v>
      </c>
      <c r="D525" s="72" t="s">
        <v>531</v>
      </c>
      <c r="E525" s="72" t="s">
        <v>532</v>
      </c>
      <c r="F525" s="78" t="s">
        <v>747</v>
      </c>
      <c r="G525" s="79" t="s">
        <v>533</v>
      </c>
      <c r="H525" s="7" t="s">
        <v>534</v>
      </c>
      <c r="I525" s="7" t="s">
        <v>535</v>
      </c>
      <c r="J525" s="8" t="s">
        <v>536</v>
      </c>
      <c r="K525" s="8" t="s">
        <v>537</v>
      </c>
    </row>
    <row r="526" spans="1:11" ht="13.5" thickBot="1">
      <c r="A526" s="2" t="s">
        <v>528</v>
      </c>
      <c r="B526" s="3">
        <v>20</v>
      </c>
      <c r="C526" s="73"/>
      <c r="D526" s="73"/>
      <c r="E526" s="73"/>
      <c r="F526" s="4"/>
      <c r="G526" s="4"/>
      <c r="H526" s="4"/>
      <c r="I526" s="4"/>
      <c r="J526" s="4"/>
      <c r="K526" s="11"/>
    </row>
    <row r="527" spans="1:11" ht="27" customHeight="1" thickBot="1">
      <c r="A527" s="34" t="s">
        <v>307</v>
      </c>
      <c r="B527" s="22" t="s">
        <v>178</v>
      </c>
      <c r="C527" s="82">
        <v>10</v>
      </c>
      <c r="D527" s="83">
        <v>25</v>
      </c>
      <c r="E527" s="82">
        <v>23</v>
      </c>
      <c r="F527" s="93"/>
      <c r="G527" s="94"/>
      <c r="H527" s="20">
        <f>ROUND(D527*F527,2)</f>
        <v>0</v>
      </c>
      <c r="I527" s="20">
        <f>ROUND(H527+H527*G527,2)</f>
        <v>0</v>
      </c>
      <c r="J527" s="20">
        <f>ROUND(E527*F527,2)</f>
        <v>0</v>
      </c>
      <c r="K527" s="20">
        <f>ROUND(J527+J527*G527,2)</f>
        <v>0</v>
      </c>
    </row>
    <row r="528" spans="1:11" ht="13.5" thickBot="1">
      <c r="G528" s="32" t="s">
        <v>553</v>
      </c>
      <c r="H528" s="27">
        <f>SUM(H527:H527)</f>
        <v>0</v>
      </c>
      <c r="I528" s="27">
        <f>SUM(I527:I527)</f>
        <v>0</v>
      </c>
      <c r="J528" s="27">
        <f>SUM(J527:J527)</f>
        <v>0</v>
      </c>
      <c r="K528" s="28">
        <f>SUM(K527:K527)</f>
        <v>0</v>
      </c>
    </row>
    <row r="529" spans="1:11" ht="13.5" thickBot="1"/>
    <row r="530" spans="1:11" ht="12.75" customHeight="1" thickBot="1">
      <c r="A530" s="23" t="s">
        <v>529</v>
      </c>
      <c r="B530" s="130" t="s">
        <v>0</v>
      </c>
      <c r="C530" s="130"/>
      <c r="D530" s="130"/>
      <c r="E530" s="130"/>
      <c r="F530" s="130" t="s">
        <v>1</v>
      </c>
      <c r="G530" s="130"/>
      <c r="H530" s="130" t="s">
        <v>547</v>
      </c>
      <c r="I530" s="130"/>
      <c r="J530" s="130"/>
      <c r="K530" s="131"/>
    </row>
    <row r="531" spans="1:11" ht="13.5" thickBot="1">
      <c r="A531" s="99" t="s">
        <v>178</v>
      </c>
      <c r="B531" s="100"/>
      <c r="C531" s="100"/>
      <c r="D531" s="100"/>
      <c r="E531" s="100"/>
      <c r="F531" s="100"/>
      <c r="G531" s="100"/>
      <c r="H531" s="100"/>
      <c r="I531" s="100"/>
      <c r="J531" s="100"/>
      <c r="K531" s="101"/>
    </row>
    <row r="532" spans="1:11">
      <c r="A532" s="21" t="s">
        <v>307</v>
      </c>
      <c r="B532" s="105" t="s">
        <v>2</v>
      </c>
      <c r="C532" s="106"/>
      <c r="D532" s="106"/>
      <c r="E532" s="107"/>
      <c r="F532" s="158" t="s">
        <v>3</v>
      </c>
      <c r="G532" s="159"/>
      <c r="H532" s="104"/>
      <c r="I532" s="104"/>
      <c r="J532" s="104"/>
      <c r="K532" s="104"/>
    </row>
    <row r="533" spans="1:11" ht="47.45" customHeight="1">
      <c r="A533" s="18" t="s">
        <v>548</v>
      </c>
      <c r="B533" s="108" t="s">
        <v>179</v>
      </c>
      <c r="C533" s="109"/>
      <c r="D533" s="109"/>
      <c r="E533" s="110"/>
      <c r="F533" s="96" t="s">
        <v>8</v>
      </c>
      <c r="G533" s="97"/>
      <c r="H533" s="98"/>
      <c r="I533" s="98"/>
      <c r="J533" s="98"/>
      <c r="K533" s="98"/>
    </row>
    <row r="534" spans="1:11" ht="27.6" customHeight="1">
      <c r="A534" s="21" t="s">
        <v>549</v>
      </c>
      <c r="B534" s="108" t="s">
        <v>474</v>
      </c>
      <c r="C534" s="109"/>
      <c r="D534" s="109"/>
      <c r="E534" s="110"/>
      <c r="F534" s="96" t="s">
        <v>8</v>
      </c>
      <c r="G534" s="97"/>
      <c r="H534" s="98"/>
      <c r="I534" s="98"/>
      <c r="J534" s="98"/>
      <c r="K534" s="98"/>
    </row>
    <row r="535" spans="1:11">
      <c r="A535" s="18" t="s">
        <v>550</v>
      </c>
      <c r="B535" s="108" t="s">
        <v>423</v>
      </c>
      <c r="C535" s="109"/>
      <c r="D535" s="109"/>
      <c r="E535" s="110"/>
      <c r="F535" s="96" t="s">
        <v>8</v>
      </c>
      <c r="G535" s="97"/>
      <c r="H535" s="98"/>
      <c r="I535" s="98"/>
      <c r="J535" s="98"/>
      <c r="K535" s="98"/>
    </row>
    <row r="536" spans="1:11" ht="13.5" thickBot="1">
      <c r="A536" s="33"/>
      <c r="D536" s="13"/>
      <c r="E536" s="13"/>
      <c r="F536" s="12"/>
      <c r="H536" s="15"/>
      <c r="I536" s="15"/>
      <c r="J536" s="15"/>
      <c r="K536" s="15"/>
    </row>
    <row r="537" spans="1:11" ht="13.5" thickBot="1">
      <c r="H537" s="126" t="s">
        <v>603</v>
      </c>
      <c r="I537" s="127"/>
      <c r="J537" s="127"/>
      <c r="K537" s="128"/>
    </row>
    <row r="538" spans="1:11" ht="39" thickBot="1">
      <c r="H538" s="25" t="s">
        <v>534</v>
      </c>
      <c r="I538" s="25" t="s">
        <v>535</v>
      </c>
      <c r="J538" s="25" t="s">
        <v>536</v>
      </c>
      <c r="K538" s="25" t="s">
        <v>537</v>
      </c>
    </row>
    <row r="539" spans="1:11" ht="13.5" thickBot="1">
      <c r="H539" s="26">
        <f>H528</f>
        <v>0</v>
      </c>
      <c r="I539" s="27">
        <f>I528</f>
        <v>0</v>
      </c>
      <c r="J539" s="27">
        <f>J528</f>
        <v>0</v>
      </c>
      <c r="K539" s="28">
        <f>K528</f>
        <v>0</v>
      </c>
    </row>
    <row r="542" spans="1:11" ht="61.9" customHeight="1" thickBot="1">
      <c r="A542" s="5" t="s">
        <v>529</v>
      </c>
      <c r="B542" s="6" t="s">
        <v>5</v>
      </c>
      <c r="C542" s="72" t="s">
        <v>530</v>
      </c>
      <c r="D542" s="72" t="s">
        <v>531</v>
      </c>
      <c r="E542" s="72" t="s">
        <v>532</v>
      </c>
      <c r="F542" s="78" t="s">
        <v>747</v>
      </c>
      <c r="G542" s="79" t="s">
        <v>533</v>
      </c>
      <c r="H542" s="7" t="s">
        <v>534</v>
      </c>
      <c r="I542" s="7" t="s">
        <v>535</v>
      </c>
      <c r="J542" s="8" t="s">
        <v>536</v>
      </c>
      <c r="K542" s="8" t="s">
        <v>537</v>
      </c>
    </row>
    <row r="543" spans="1:11" ht="13.5" thickBot="1">
      <c r="A543" s="2" t="s">
        <v>528</v>
      </c>
      <c r="B543" s="3">
        <v>21</v>
      </c>
      <c r="C543" s="73"/>
      <c r="D543" s="73"/>
      <c r="E543" s="73"/>
      <c r="F543" s="4"/>
      <c r="G543" s="4"/>
      <c r="H543" s="4"/>
      <c r="I543" s="4"/>
      <c r="J543" s="4"/>
      <c r="K543" s="11"/>
    </row>
    <row r="544" spans="1:11" ht="26.25" thickBot="1">
      <c r="A544" s="34" t="s">
        <v>307</v>
      </c>
      <c r="B544" s="22" t="s">
        <v>180</v>
      </c>
      <c r="C544" s="82">
        <v>450</v>
      </c>
      <c r="D544" s="83">
        <v>900</v>
      </c>
      <c r="E544" s="82">
        <v>800</v>
      </c>
      <c r="F544" s="93"/>
      <c r="G544" s="94"/>
      <c r="H544" s="20">
        <f>ROUND(D544*F544,2)</f>
        <v>0</v>
      </c>
      <c r="I544" s="20">
        <f>ROUND(H544+H544*G544,2)</f>
        <v>0</v>
      </c>
      <c r="J544" s="20">
        <f>ROUND(E544*F544,2)</f>
        <v>0</v>
      </c>
      <c r="K544" s="20">
        <f>ROUND(J544+J544*G544,2)</f>
        <v>0</v>
      </c>
    </row>
    <row r="545" spans="1:11" ht="13.5" thickBot="1">
      <c r="G545" s="32" t="s">
        <v>553</v>
      </c>
      <c r="H545" s="27">
        <f>SUM(H544:H544)</f>
        <v>0</v>
      </c>
      <c r="I545" s="27">
        <f>SUM(I544:I544)</f>
        <v>0</v>
      </c>
      <c r="J545" s="27">
        <f>SUM(J544:J544)</f>
        <v>0</v>
      </c>
      <c r="K545" s="28">
        <f>SUM(K544:K544)</f>
        <v>0</v>
      </c>
    </row>
    <row r="546" spans="1:11" ht="13.5" thickBot="1"/>
    <row r="547" spans="1:11" ht="12.75" customHeight="1" thickBot="1">
      <c r="A547" s="23" t="s">
        <v>529</v>
      </c>
      <c r="B547" s="130" t="s">
        <v>0</v>
      </c>
      <c r="C547" s="130"/>
      <c r="D547" s="130"/>
      <c r="E547" s="130"/>
      <c r="F547" s="130" t="s">
        <v>1</v>
      </c>
      <c r="G547" s="130"/>
      <c r="H547" s="130" t="s">
        <v>547</v>
      </c>
      <c r="I547" s="130"/>
      <c r="J547" s="130"/>
      <c r="K547" s="131"/>
    </row>
    <row r="548" spans="1:11" ht="13.5" thickBot="1">
      <c r="A548" s="99" t="s">
        <v>180</v>
      </c>
      <c r="B548" s="100"/>
      <c r="C548" s="100"/>
      <c r="D548" s="100"/>
      <c r="E548" s="100"/>
      <c r="F548" s="100"/>
      <c r="G548" s="100"/>
      <c r="H548" s="100"/>
      <c r="I548" s="100"/>
      <c r="J548" s="100"/>
      <c r="K548" s="101"/>
    </row>
    <row r="549" spans="1:11">
      <c r="A549" s="21" t="s">
        <v>307</v>
      </c>
      <c r="B549" s="160" t="s">
        <v>2</v>
      </c>
      <c r="C549" s="161"/>
      <c r="D549" s="161"/>
      <c r="E549" s="162"/>
      <c r="F549" s="158" t="s">
        <v>3</v>
      </c>
      <c r="G549" s="159"/>
      <c r="H549" s="104"/>
      <c r="I549" s="104"/>
      <c r="J549" s="104"/>
      <c r="K549" s="104"/>
    </row>
    <row r="550" spans="1:11">
      <c r="A550" s="18" t="s">
        <v>548</v>
      </c>
      <c r="B550" s="108" t="s">
        <v>181</v>
      </c>
      <c r="C550" s="109"/>
      <c r="D550" s="109"/>
      <c r="E550" s="110"/>
      <c r="F550" s="96" t="s">
        <v>4</v>
      </c>
      <c r="G550" s="97"/>
      <c r="H550" s="98"/>
      <c r="I550" s="98"/>
      <c r="J550" s="98"/>
      <c r="K550" s="98"/>
    </row>
    <row r="551" spans="1:11">
      <c r="A551" s="21" t="s">
        <v>549</v>
      </c>
      <c r="B551" s="108" t="s">
        <v>314</v>
      </c>
      <c r="C551" s="109"/>
      <c r="D551" s="109"/>
      <c r="E551" s="110"/>
      <c r="F551" s="96" t="s">
        <v>4</v>
      </c>
      <c r="G551" s="97"/>
      <c r="H551" s="98"/>
      <c r="I551" s="98"/>
      <c r="J551" s="98"/>
      <c r="K551" s="98"/>
    </row>
    <row r="552" spans="1:11">
      <c r="A552" s="18" t="s">
        <v>550</v>
      </c>
      <c r="B552" s="108" t="s">
        <v>182</v>
      </c>
      <c r="C552" s="109"/>
      <c r="D552" s="109"/>
      <c r="E552" s="110"/>
      <c r="F552" s="96" t="s">
        <v>4</v>
      </c>
      <c r="G552" s="97"/>
      <c r="H552" s="98"/>
      <c r="I552" s="98"/>
      <c r="J552" s="98"/>
      <c r="K552" s="98"/>
    </row>
    <row r="553" spans="1:11">
      <c r="A553" s="21" t="s">
        <v>551</v>
      </c>
      <c r="B553" s="108" t="s">
        <v>183</v>
      </c>
      <c r="C553" s="109"/>
      <c r="D553" s="109"/>
      <c r="E553" s="110"/>
      <c r="F553" s="96" t="s">
        <v>8</v>
      </c>
      <c r="G553" s="97"/>
      <c r="H553" s="163"/>
      <c r="I553" s="164"/>
      <c r="J553" s="164"/>
      <c r="K553" s="165"/>
    </row>
    <row r="554" spans="1:11">
      <c r="A554" s="18" t="s">
        <v>552</v>
      </c>
      <c r="B554" s="108" t="s">
        <v>184</v>
      </c>
      <c r="C554" s="109"/>
      <c r="D554" s="109"/>
      <c r="E554" s="110"/>
      <c r="F554" s="96" t="s">
        <v>4</v>
      </c>
      <c r="G554" s="97"/>
      <c r="H554" s="163"/>
      <c r="I554" s="164"/>
      <c r="J554" s="164"/>
      <c r="K554" s="165"/>
    </row>
    <row r="555" spans="1:11" ht="27.75" customHeight="1">
      <c r="A555" s="21" t="s">
        <v>556</v>
      </c>
      <c r="B555" s="108" t="s">
        <v>185</v>
      </c>
      <c r="C555" s="109"/>
      <c r="D555" s="109"/>
      <c r="E555" s="110"/>
      <c r="F555" s="96" t="s">
        <v>4</v>
      </c>
      <c r="G555" s="97"/>
      <c r="H555" s="163"/>
      <c r="I555" s="164"/>
      <c r="J555" s="164"/>
      <c r="K555" s="165"/>
    </row>
    <row r="556" spans="1:11" ht="13.5" thickBot="1">
      <c r="A556" s="33"/>
      <c r="D556" s="13"/>
      <c r="E556" s="13"/>
      <c r="F556" s="12"/>
      <c r="H556" s="15"/>
      <c r="I556" s="15"/>
      <c r="J556" s="15"/>
      <c r="K556" s="15"/>
    </row>
    <row r="557" spans="1:11" ht="13.5" thickBot="1">
      <c r="H557" s="126" t="s">
        <v>604</v>
      </c>
      <c r="I557" s="127"/>
      <c r="J557" s="127"/>
      <c r="K557" s="128"/>
    </row>
    <row r="558" spans="1:11" ht="39" thickBot="1">
      <c r="H558" s="25" t="s">
        <v>534</v>
      </c>
      <c r="I558" s="25" t="s">
        <v>535</v>
      </c>
      <c r="J558" s="25" t="s">
        <v>536</v>
      </c>
      <c r="K558" s="25" t="s">
        <v>537</v>
      </c>
    </row>
    <row r="559" spans="1:11" ht="13.5" thickBot="1">
      <c r="H559" s="26">
        <f>H545</f>
        <v>0</v>
      </c>
      <c r="I559" s="27">
        <f>I545</f>
        <v>0</v>
      </c>
      <c r="J559" s="27">
        <f>J545</f>
        <v>0</v>
      </c>
      <c r="K559" s="28">
        <f>K545</f>
        <v>0</v>
      </c>
    </row>
    <row r="562" spans="1:11" ht="60.6" customHeight="1" thickBot="1">
      <c r="A562" s="5" t="s">
        <v>529</v>
      </c>
      <c r="B562" s="6" t="s">
        <v>5</v>
      </c>
      <c r="C562" s="72" t="s">
        <v>530</v>
      </c>
      <c r="D562" s="72" t="s">
        <v>531</v>
      </c>
      <c r="E562" s="72" t="s">
        <v>532</v>
      </c>
      <c r="F562" s="78" t="s">
        <v>747</v>
      </c>
      <c r="G562" s="79" t="s">
        <v>533</v>
      </c>
      <c r="H562" s="7" t="s">
        <v>534</v>
      </c>
      <c r="I562" s="7" t="s">
        <v>535</v>
      </c>
      <c r="J562" s="8" t="s">
        <v>536</v>
      </c>
      <c r="K562" s="8" t="s">
        <v>537</v>
      </c>
    </row>
    <row r="563" spans="1:11" ht="13.5" thickBot="1">
      <c r="A563" s="2" t="s">
        <v>528</v>
      </c>
      <c r="B563" s="3">
        <v>22</v>
      </c>
      <c r="C563" s="73"/>
      <c r="D563" s="73"/>
      <c r="E563" s="73"/>
      <c r="F563" s="4"/>
      <c r="G563" s="4"/>
      <c r="H563" s="4"/>
      <c r="I563" s="4"/>
      <c r="J563" s="4"/>
      <c r="K563" s="11"/>
    </row>
    <row r="564" spans="1:11" ht="13.5" thickBot="1">
      <c r="A564" s="34" t="s">
        <v>307</v>
      </c>
      <c r="B564" s="22" t="s">
        <v>186</v>
      </c>
      <c r="C564" s="82">
        <v>30</v>
      </c>
      <c r="D564" s="83">
        <v>50</v>
      </c>
      <c r="E564" s="82">
        <v>45</v>
      </c>
      <c r="F564" s="93"/>
      <c r="G564" s="94"/>
      <c r="H564" s="20">
        <f>ROUND(D564*F564,2)</f>
        <v>0</v>
      </c>
      <c r="I564" s="20">
        <f>ROUND(H564+H564*G564,2)</f>
        <v>0</v>
      </c>
      <c r="J564" s="20">
        <f>ROUND(E564*F564,2)</f>
        <v>0</v>
      </c>
      <c r="K564" s="20">
        <f>ROUND(J564+J564*G564,2)</f>
        <v>0</v>
      </c>
    </row>
    <row r="565" spans="1:11" ht="13.5" thickBot="1">
      <c r="G565" s="32" t="s">
        <v>553</v>
      </c>
      <c r="H565" s="27">
        <f>SUM(H564:H564)</f>
        <v>0</v>
      </c>
      <c r="I565" s="27">
        <f>SUM(I564:I564)</f>
        <v>0</v>
      </c>
      <c r="J565" s="27">
        <f>SUM(J564:J564)</f>
        <v>0</v>
      </c>
      <c r="K565" s="28">
        <f>SUM(K564:K564)</f>
        <v>0</v>
      </c>
    </row>
    <row r="566" spans="1:11" ht="13.5" thickBot="1"/>
    <row r="567" spans="1:11" ht="12.75" customHeight="1" thickBot="1">
      <c r="A567" s="23" t="s">
        <v>529</v>
      </c>
      <c r="B567" s="130" t="s">
        <v>0</v>
      </c>
      <c r="C567" s="130"/>
      <c r="D567" s="130"/>
      <c r="E567" s="130"/>
      <c r="F567" s="130" t="s">
        <v>1</v>
      </c>
      <c r="G567" s="130"/>
      <c r="H567" s="130" t="s">
        <v>547</v>
      </c>
      <c r="I567" s="130"/>
      <c r="J567" s="130"/>
      <c r="K567" s="131"/>
    </row>
    <row r="568" spans="1:11" ht="13.5" thickBot="1">
      <c r="A568" s="99" t="s">
        <v>186</v>
      </c>
      <c r="B568" s="100"/>
      <c r="C568" s="100"/>
      <c r="D568" s="100"/>
      <c r="E568" s="100"/>
      <c r="F568" s="100"/>
      <c r="G568" s="100"/>
      <c r="H568" s="100"/>
      <c r="I568" s="100"/>
      <c r="J568" s="100"/>
      <c r="K568" s="101"/>
    </row>
    <row r="569" spans="1:11">
      <c r="A569" s="21" t="s">
        <v>307</v>
      </c>
      <c r="B569" s="160" t="s">
        <v>2</v>
      </c>
      <c r="C569" s="161"/>
      <c r="D569" s="161"/>
      <c r="E569" s="162"/>
      <c r="F569" s="144" t="s">
        <v>3</v>
      </c>
      <c r="G569" s="145"/>
      <c r="H569" s="104"/>
      <c r="I569" s="104"/>
      <c r="J569" s="104"/>
      <c r="K569" s="104"/>
    </row>
    <row r="570" spans="1:11" ht="18.75" customHeight="1">
      <c r="A570" s="18" t="s">
        <v>548</v>
      </c>
      <c r="B570" s="108" t="s">
        <v>187</v>
      </c>
      <c r="C570" s="109"/>
      <c r="D570" s="109"/>
      <c r="E570" s="110"/>
      <c r="F570" s="96" t="s">
        <v>4</v>
      </c>
      <c r="G570" s="97"/>
      <c r="H570" s="98"/>
      <c r="I570" s="98"/>
      <c r="J570" s="98"/>
      <c r="K570" s="98"/>
    </row>
    <row r="571" spans="1:11">
      <c r="A571" s="21" t="s">
        <v>549</v>
      </c>
      <c r="B571" s="108" t="s">
        <v>188</v>
      </c>
      <c r="C571" s="109"/>
      <c r="D571" s="109"/>
      <c r="E571" s="110"/>
      <c r="F571" s="96" t="s">
        <v>8</v>
      </c>
      <c r="G571" s="97"/>
      <c r="H571" s="98"/>
      <c r="I571" s="98"/>
      <c r="J571" s="98"/>
      <c r="K571" s="98"/>
    </row>
    <row r="572" spans="1:11" ht="13.5" thickBot="1">
      <c r="A572" s="33"/>
      <c r="D572" s="13"/>
      <c r="E572" s="13"/>
      <c r="F572" s="12"/>
      <c r="H572" s="15"/>
      <c r="I572" s="15"/>
      <c r="J572" s="15"/>
      <c r="K572" s="15"/>
    </row>
    <row r="573" spans="1:11" ht="13.5" thickBot="1">
      <c r="H573" s="126" t="s">
        <v>605</v>
      </c>
      <c r="I573" s="127"/>
      <c r="J573" s="127"/>
      <c r="K573" s="128"/>
    </row>
    <row r="574" spans="1:11" ht="39" thickBot="1">
      <c r="H574" s="25" t="s">
        <v>534</v>
      </c>
      <c r="I574" s="25" t="s">
        <v>535</v>
      </c>
      <c r="J574" s="25" t="s">
        <v>536</v>
      </c>
      <c r="K574" s="25" t="s">
        <v>537</v>
      </c>
    </row>
    <row r="575" spans="1:11" ht="13.5" thickBot="1">
      <c r="H575" s="26">
        <f>H565</f>
        <v>0</v>
      </c>
      <c r="I575" s="27">
        <f>I565</f>
        <v>0</v>
      </c>
      <c r="J575" s="27">
        <f>J565</f>
        <v>0</v>
      </c>
      <c r="K575" s="28">
        <f>K565</f>
        <v>0</v>
      </c>
    </row>
    <row r="578" spans="1:11" ht="56.45" customHeight="1" thickBot="1">
      <c r="A578" s="5" t="s">
        <v>529</v>
      </c>
      <c r="B578" s="6" t="s">
        <v>5</v>
      </c>
      <c r="C578" s="72" t="s">
        <v>530</v>
      </c>
      <c r="D578" s="72" t="s">
        <v>531</v>
      </c>
      <c r="E578" s="72" t="s">
        <v>532</v>
      </c>
      <c r="F578" s="78" t="s">
        <v>747</v>
      </c>
      <c r="G578" s="79" t="s">
        <v>533</v>
      </c>
      <c r="H578" s="7" t="s">
        <v>534</v>
      </c>
      <c r="I578" s="7" t="s">
        <v>535</v>
      </c>
      <c r="J578" s="8" t="s">
        <v>536</v>
      </c>
      <c r="K578" s="8" t="s">
        <v>537</v>
      </c>
    </row>
    <row r="579" spans="1:11" ht="13.5" thickBot="1">
      <c r="A579" s="2" t="s">
        <v>528</v>
      </c>
      <c r="B579" s="3">
        <v>23</v>
      </c>
      <c r="C579" s="73"/>
      <c r="D579" s="73"/>
      <c r="E579" s="73"/>
      <c r="F579" s="4"/>
      <c r="G579" s="4"/>
      <c r="H579" s="4"/>
      <c r="I579" s="4"/>
      <c r="J579" s="4"/>
      <c r="K579" s="11"/>
    </row>
    <row r="580" spans="1:11" ht="13.5" thickBot="1">
      <c r="A580" s="34" t="s">
        <v>307</v>
      </c>
      <c r="B580" s="22" t="s">
        <v>189</v>
      </c>
      <c r="C580" s="82">
        <v>250</v>
      </c>
      <c r="D580" s="83">
        <v>500</v>
      </c>
      <c r="E580" s="82">
        <v>450</v>
      </c>
      <c r="F580" s="93"/>
      <c r="G580" s="94"/>
      <c r="H580" s="20">
        <f>ROUND(D580*F580,2)</f>
        <v>0</v>
      </c>
      <c r="I580" s="20">
        <f>ROUND(H580+H580*G580,2)</f>
        <v>0</v>
      </c>
      <c r="J580" s="20">
        <f>ROUND(E580*F580,2)</f>
        <v>0</v>
      </c>
      <c r="K580" s="20">
        <f>ROUND(J580+J580*G580,2)</f>
        <v>0</v>
      </c>
    </row>
    <row r="581" spans="1:11" ht="13.5" thickBot="1">
      <c r="G581" s="32" t="s">
        <v>553</v>
      </c>
      <c r="H581" s="27">
        <f>SUM(H580:H580)</f>
        <v>0</v>
      </c>
      <c r="I581" s="27">
        <f>SUM(I580:I580)</f>
        <v>0</v>
      </c>
      <c r="J581" s="27">
        <f>SUM(J580:J580)</f>
        <v>0</v>
      </c>
      <c r="K581" s="28">
        <f>SUM(K580:K580)</f>
        <v>0</v>
      </c>
    </row>
    <row r="582" spans="1:11" ht="13.5" thickBot="1"/>
    <row r="583" spans="1:11" ht="12.75" customHeight="1" thickBot="1">
      <c r="A583" s="23" t="s">
        <v>529</v>
      </c>
      <c r="B583" s="130" t="s">
        <v>0</v>
      </c>
      <c r="C583" s="130"/>
      <c r="D583" s="130"/>
      <c r="E583" s="130"/>
      <c r="F583" s="130" t="s">
        <v>1</v>
      </c>
      <c r="G583" s="130"/>
      <c r="H583" s="130" t="s">
        <v>547</v>
      </c>
      <c r="I583" s="130"/>
      <c r="J583" s="130"/>
      <c r="K583" s="131"/>
    </row>
    <row r="584" spans="1:11" ht="13.5" thickBot="1">
      <c r="A584" s="99" t="s">
        <v>189</v>
      </c>
      <c r="B584" s="100"/>
      <c r="C584" s="100"/>
      <c r="D584" s="100"/>
      <c r="E584" s="100"/>
      <c r="F584" s="100"/>
      <c r="G584" s="100"/>
      <c r="H584" s="100"/>
      <c r="I584" s="100"/>
      <c r="J584" s="100"/>
      <c r="K584" s="101"/>
    </row>
    <row r="585" spans="1:11">
      <c r="A585" s="21" t="s">
        <v>307</v>
      </c>
      <c r="B585" s="105" t="s">
        <v>2</v>
      </c>
      <c r="C585" s="106"/>
      <c r="D585" s="106"/>
      <c r="E585" s="107"/>
      <c r="F585" s="144" t="s">
        <v>3</v>
      </c>
      <c r="G585" s="145"/>
      <c r="H585" s="104"/>
      <c r="I585" s="104"/>
      <c r="J585" s="104"/>
      <c r="K585" s="104"/>
    </row>
    <row r="586" spans="1:11">
      <c r="A586" s="18" t="s">
        <v>548</v>
      </c>
      <c r="B586" s="108" t="s">
        <v>190</v>
      </c>
      <c r="C586" s="109"/>
      <c r="D586" s="109"/>
      <c r="E586" s="110"/>
      <c r="F586" s="96" t="s">
        <v>4</v>
      </c>
      <c r="G586" s="97"/>
      <c r="H586" s="98"/>
      <c r="I586" s="98"/>
      <c r="J586" s="98"/>
      <c r="K586" s="98"/>
    </row>
    <row r="587" spans="1:11">
      <c r="A587" s="21" t="s">
        <v>549</v>
      </c>
      <c r="B587" s="108" t="s">
        <v>191</v>
      </c>
      <c r="C587" s="109"/>
      <c r="D587" s="109"/>
      <c r="E587" s="110"/>
      <c r="F587" s="96" t="s">
        <v>607</v>
      </c>
      <c r="G587" s="97"/>
      <c r="H587" s="98"/>
      <c r="I587" s="98"/>
      <c r="J587" s="98"/>
      <c r="K587" s="98"/>
    </row>
    <row r="588" spans="1:11" ht="13.5" customHeight="1">
      <c r="A588" s="18" t="s">
        <v>550</v>
      </c>
      <c r="B588" s="108" t="s">
        <v>192</v>
      </c>
      <c r="C588" s="109"/>
      <c r="D588" s="109"/>
      <c r="E588" s="110"/>
      <c r="F588" s="96" t="s">
        <v>8</v>
      </c>
      <c r="G588" s="97"/>
      <c r="H588" s="98"/>
      <c r="I588" s="98"/>
      <c r="J588" s="98"/>
      <c r="K588" s="98"/>
    </row>
    <row r="589" spans="1:11" ht="13.5" thickBot="1">
      <c r="A589" s="33"/>
      <c r="D589" s="13"/>
      <c r="E589" s="13"/>
      <c r="F589" s="12"/>
      <c r="H589" s="15"/>
      <c r="I589" s="15"/>
      <c r="J589" s="15"/>
      <c r="K589" s="15"/>
    </row>
    <row r="590" spans="1:11" ht="13.5" thickBot="1">
      <c r="H590" s="126" t="s">
        <v>606</v>
      </c>
      <c r="I590" s="127"/>
      <c r="J590" s="127"/>
      <c r="K590" s="128"/>
    </row>
    <row r="591" spans="1:11" ht="39" thickBot="1">
      <c r="H591" s="25" t="s">
        <v>534</v>
      </c>
      <c r="I591" s="25" t="s">
        <v>535</v>
      </c>
      <c r="J591" s="25" t="s">
        <v>536</v>
      </c>
      <c r="K591" s="25" t="s">
        <v>537</v>
      </c>
    </row>
    <row r="592" spans="1:11" ht="13.5" thickBot="1">
      <c r="H592" s="26">
        <f>H581</f>
        <v>0</v>
      </c>
      <c r="I592" s="27">
        <f>I581</f>
        <v>0</v>
      </c>
      <c r="J592" s="27">
        <f>J581</f>
        <v>0</v>
      </c>
      <c r="K592" s="28">
        <f>K581</f>
        <v>0</v>
      </c>
    </row>
    <row r="595" spans="1:11" ht="52.9" customHeight="1" thickBot="1">
      <c r="A595" s="5" t="s">
        <v>529</v>
      </c>
      <c r="B595" s="6" t="s">
        <v>5</v>
      </c>
      <c r="C595" s="72" t="s">
        <v>530</v>
      </c>
      <c r="D595" s="72" t="s">
        <v>531</v>
      </c>
      <c r="E595" s="72" t="s">
        <v>532</v>
      </c>
      <c r="F595" s="78" t="s">
        <v>747</v>
      </c>
      <c r="G595" s="79" t="s">
        <v>533</v>
      </c>
      <c r="H595" s="7" t="s">
        <v>534</v>
      </c>
      <c r="I595" s="7" t="s">
        <v>535</v>
      </c>
      <c r="J595" s="8" t="s">
        <v>536</v>
      </c>
      <c r="K595" s="8" t="s">
        <v>537</v>
      </c>
    </row>
    <row r="596" spans="1:11" ht="13.5" thickBot="1">
      <c r="A596" s="2" t="s">
        <v>528</v>
      </c>
      <c r="B596" s="3">
        <v>24</v>
      </c>
      <c r="C596" s="73"/>
      <c r="D596" s="73"/>
      <c r="E596" s="73"/>
      <c r="F596" s="4"/>
      <c r="G596" s="4"/>
      <c r="H596" s="4"/>
      <c r="I596" s="4"/>
      <c r="J596" s="4"/>
      <c r="K596" s="11"/>
    </row>
    <row r="597" spans="1:11" ht="13.5" thickBot="1">
      <c r="A597" s="34" t="s">
        <v>307</v>
      </c>
      <c r="B597" s="22" t="s">
        <v>193</v>
      </c>
      <c r="C597" s="82">
        <v>10</v>
      </c>
      <c r="D597" s="83">
        <v>20</v>
      </c>
      <c r="E597" s="82">
        <v>18</v>
      </c>
      <c r="F597" s="93"/>
      <c r="G597" s="94"/>
      <c r="H597" s="20">
        <f>ROUND(D597*F597,2)</f>
        <v>0</v>
      </c>
      <c r="I597" s="20">
        <f>ROUND(H597+H597*G597,2)</f>
        <v>0</v>
      </c>
      <c r="J597" s="20">
        <f>ROUND(E597*F597,2)</f>
        <v>0</v>
      </c>
      <c r="K597" s="20">
        <f>ROUND(J597+J597*G597,2)</f>
        <v>0</v>
      </c>
    </row>
    <row r="598" spans="1:11" ht="13.5" thickBot="1">
      <c r="G598" s="32" t="s">
        <v>553</v>
      </c>
      <c r="H598" s="27">
        <f>SUM(H597:H597)</f>
        <v>0</v>
      </c>
      <c r="I598" s="27">
        <f>SUM(I597:I597)</f>
        <v>0</v>
      </c>
      <c r="J598" s="27">
        <f>SUM(J597:J597)</f>
        <v>0</v>
      </c>
      <c r="K598" s="28">
        <f>SUM(K597:K597)</f>
        <v>0</v>
      </c>
    </row>
    <row r="599" spans="1:11" ht="13.5" thickBot="1"/>
    <row r="600" spans="1:11" ht="12.75" customHeight="1" thickBot="1">
      <c r="A600" s="23" t="s">
        <v>529</v>
      </c>
      <c r="B600" s="130" t="s">
        <v>0</v>
      </c>
      <c r="C600" s="130"/>
      <c r="D600" s="130"/>
      <c r="E600" s="130"/>
      <c r="F600" s="130" t="s">
        <v>1</v>
      </c>
      <c r="G600" s="130"/>
      <c r="H600" s="130" t="s">
        <v>547</v>
      </c>
      <c r="I600" s="130"/>
      <c r="J600" s="130"/>
      <c r="K600" s="131"/>
    </row>
    <row r="601" spans="1:11" ht="13.5" thickBot="1">
      <c r="A601" s="99" t="s">
        <v>193</v>
      </c>
      <c r="B601" s="100"/>
      <c r="C601" s="100"/>
      <c r="D601" s="100"/>
      <c r="E601" s="100"/>
      <c r="F601" s="100"/>
      <c r="G601" s="100"/>
      <c r="H601" s="100"/>
      <c r="I601" s="100"/>
      <c r="J601" s="100"/>
      <c r="K601" s="101"/>
    </row>
    <row r="602" spans="1:11" ht="15" customHeight="1">
      <c r="A602" s="21" t="s">
        <v>307</v>
      </c>
      <c r="B602" s="105" t="s">
        <v>2</v>
      </c>
      <c r="C602" s="106"/>
      <c r="D602" s="106"/>
      <c r="E602" s="107"/>
      <c r="F602" s="144" t="s">
        <v>3</v>
      </c>
      <c r="G602" s="145"/>
      <c r="H602" s="104"/>
      <c r="I602" s="104"/>
      <c r="J602" s="104"/>
      <c r="K602" s="104"/>
    </row>
    <row r="603" spans="1:11">
      <c r="A603" s="18" t="s">
        <v>548</v>
      </c>
      <c r="B603" s="108" t="s">
        <v>194</v>
      </c>
      <c r="C603" s="109"/>
      <c r="D603" s="109"/>
      <c r="E603" s="110"/>
      <c r="F603" s="96" t="s">
        <v>607</v>
      </c>
      <c r="G603" s="97"/>
      <c r="H603" s="98"/>
      <c r="I603" s="98"/>
      <c r="J603" s="98"/>
      <c r="K603" s="98"/>
    </row>
    <row r="604" spans="1:11">
      <c r="A604" s="21" t="s">
        <v>549</v>
      </c>
      <c r="B604" s="108" t="s">
        <v>192</v>
      </c>
      <c r="C604" s="109"/>
      <c r="D604" s="109"/>
      <c r="E604" s="110"/>
      <c r="F604" s="96" t="s">
        <v>8</v>
      </c>
      <c r="G604" s="97"/>
      <c r="H604" s="98"/>
      <c r="I604" s="98"/>
      <c r="J604" s="98"/>
      <c r="K604" s="98"/>
    </row>
    <row r="605" spans="1:11" ht="13.5" thickBot="1">
      <c r="A605" s="33"/>
      <c r="D605" s="13"/>
      <c r="E605" s="13"/>
      <c r="F605" s="12"/>
      <c r="H605" s="15"/>
      <c r="I605" s="15"/>
      <c r="J605" s="15"/>
      <c r="K605" s="15"/>
    </row>
    <row r="606" spans="1:11" ht="13.5" thickBot="1">
      <c r="H606" s="126" t="s">
        <v>608</v>
      </c>
      <c r="I606" s="127"/>
      <c r="J606" s="127"/>
      <c r="K606" s="128"/>
    </row>
    <row r="607" spans="1:11" ht="39" thickBot="1">
      <c r="H607" s="25" t="s">
        <v>534</v>
      </c>
      <c r="I607" s="25" t="s">
        <v>535</v>
      </c>
      <c r="J607" s="25" t="s">
        <v>536</v>
      </c>
      <c r="K607" s="25" t="s">
        <v>537</v>
      </c>
    </row>
    <row r="608" spans="1:11" ht="13.5" thickBot="1">
      <c r="H608" s="26">
        <f>H598</f>
        <v>0</v>
      </c>
      <c r="I608" s="27">
        <f>I598</f>
        <v>0</v>
      </c>
      <c r="J608" s="27">
        <f>J598</f>
        <v>0</v>
      </c>
      <c r="K608" s="28">
        <f>K598</f>
        <v>0</v>
      </c>
    </row>
    <row r="611" spans="1:11" ht="57" customHeight="1" thickBot="1">
      <c r="A611" s="5" t="s">
        <v>529</v>
      </c>
      <c r="B611" s="6" t="s">
        <v>5</v>
      </c>
      <c r="C611" s="72" t="s">
        <v>530</v>
      </c>
      <c r="D611" s="72" t="s">
        <v>531</v>
      </c>
      <c r="E611" s="72" t="s">
        <v>532</v>
      </c>
      <c r="F611" s="78" t="s">
        <v>747</v>
      </c>
      <c r="G611" s="79" t="s">
        <v>533</v>
      </c>
      <c r="H611" s="7" t="s">
        <v>534</v>
      </c>
      <c r="I611" s="7" t="s">
        <v>535</v>
      </c>
      <c r="J611" s="8" t="s">
        <v>536</v>
      </c>
      <c r="K611" s="8" t="s">
        <v>537</v>
      </c>
    </row>
    <row r="612" spans="1:11" ht="13.5" thickBot="1">
      <c r="A612" s="2" t="s">
        <v>528</v>
      </c>
      <c r="B612" s="3">
        <v>25</v>
      </c>
      <c r="C612" s="73"/>
      <c r="D612" s="73"/>
      <c r="E612" s="73"/>
      <c r="F612" s="4"/>
      <c r="G612" s="4"/>
      <c r="H612" s="4"/>
      <c r="I612" s="4"/>
      <c r="J612" s="4"/>
      <c r="K612" s="11"/>
    </row>
    <row r="613" spans="1:11" ht="13.5" thickBot="1">
      <c r="A613" s="34" t="s">
        <v>307</v>
      </c>
      <c r="B613" s="22" t="s">
        <v>433</v>
      </c>
      <c r="C613" s="82">
        <v>200</v>
      </c>
      <c r="D613" s="83">
        <v>500</v>
      </c>
      <c r="E613" s="82">
        <v>450</v>
      </c>
      <c r="F613" s="93"/>
      <c r="G613" s="94"/>
      <c r="H613" s="20">
        <f>ROUND(D613*F613,2)</f>
        <v>0</v>
      </c>
      <c r="I613" s="20">
        <f>ROUND(H613+H613*G613,2)</f>
        <v>0</v>
      </c>
      <c r="J613" s="20">
        <f>ROUND(E613*F613,2)</f>
        <v>0</v>
      </c>
      <c r="K613" s="20">
        <f>ROUND(J613+J613*G613,2)</f>
        <v>0</v>
      </c>
    </row>
    <row r="614" spans="1:11" ht="13.5" thickBot="1">
      <c r="G614" s="32" t="s">
        <v>553</v>
      </c>
      <c r="H614" s="27">
        <f>SUM(H613:H613)</f>
        <v>0</v>
      </c>
      <c r="I614" s="27">
        <f>SUM(I613:I613)</f>
        <v>0</v>
      </c>
      <c r="J614" s="27">
        <f>SUM(J613:J613)</f>
        <v>0</v>
      </c>
      <c r="K614" s="28">
        <f>SUM(K613:K613)</f>
        <v>0</v>
      </c>
    </row>
    <row r="615" spans="1:11" ht="13.5" thickBot="1"/>
    <row r="616" spans="1:11" ht="12.75" customHeight="1" thickBot="1">
      <c r="A616" s="23" t="s">
        <v>529</v>
      </c>
      <c r="B616" s="130" t="s">
        <v>0</v>
      </c>
      <c r="C616" s="130"/>
      <c r="D616" s="130"/>
      <c r="E616" s="130"/>
      <c r="F616" s="130" t="s">
        <v>1</v>
      </c>
      <c r="G616" s="130"/>
      <c r="H616" s="130" t="s">
        <v>547</v>
      </c>
      <c r="I616" s="130"/>
      <c r="J616" s="130"/>
      <c r="K616" s="131"/>
    </row>
    <row r="617" spans="1:11" ht="13.5" thickBot="1">
      <c r="A617" s="99" t="s">
        <v>433</v>
      </c>
      <c r="B617" s="100"/>
      <c r="C617" s="100"/>
      <c r="D617" s="100"/>
      <c r="E617" s="100"/>
      <c r="F617" s="100"/>
      <c r="G617" s="100"/>
      <c r="H617" s="100"/>
      <c r="I617" s="100"/>
      <c r="J617" s="100"/>
      <c r="K617" s="101"/>
    </row>
    <row r="618" spans="1:11">
      <c r="A618" s="21" t="s">
        <v>307</v>
      </c>
      <c r="B618" s="105" t="s">
        <v>2</v>
      </c>
      <c r="C618" s="106"/>
      <c r="D618" s="106"/>
      <c r="E618" s="107"/>
      <c r="F618" s="144" t="s">
        <v>3</v>
      </c>
      <c r="G618" s="145"/>
      <c r="H618" s="104"/>
      <c r="I618" s="104"/>
      <c r="J618" s="104"/>
      <c r="K618" s="104"/>
    </row>
    <row r="619" spans="1:11">
      <c r="A619" s="18" t="s">
        <v>548</v>
      </c>
      <c r="B619" s="108" t="s">
        <v>93</v>
      </c>
      <c r="C619" s="109"/>
      <c r="D619" s="109"/>
      <c r="E619" s="110"/>
      <c r="F619" s="96" t="s">
        <v>4</v>
      </c>
      <c r="G619" s="97"/>
      <c r="H619" s="98"/>
      <c r="I619" s="98"/>
      <c r="J619" s="98"/>
      <c r="K619" s="98"/>
    </row>
    <row r="620" spans="1:11">
      <c r="A620" s="21" t="s">
        <v>549</v>
      </c>
      <c r="B620" s="108" t="s">
        <v>195</v>
      </c>
      <c r="C620" s="109"/>
      <c r="D620" s="109"/>
      <c r="E620" s="110"/>
      <c r="F620" s="96" t="s">
        <v>4</v>
      </c>
      <c r="G620" s="97"/>
      <c r="H620" s="98"/>
      <c r="I620" s="98"/>
      <c r="J620" s="98"/>
      <c r="K620" s="98"/>
    </row>
    <row r="621" spans="1:11">
      <c r="A621" s="18" t="s">
        <v>550</v>
      </c>
      <c r="B621" s="108" t="s">
        <v>196</v>
      </c>
      <c r="C621" s="109"/>
      <c r="D621" s="109"/>
      <c r="E621" s="110"/>
      <c r="F621" s="96" t="s">
        <v>4</v>
      </c>
      <c r="G621" s="97"/>
      <c r="H621" s="98"/>
      <c r="I621" s="98"/>
      <c r="J621" s="98"/>
      <c r="K621" s="98"/>
    </row>
    <row r="622" spans="1:11">
      <c r="A622" s="21" t="s">
        <v>551</v>
      </c>
      <c r="B622" s="108" t="s">
        <v>315</v>
      </c>
      <c r="C622" s="109"/>
      <c r="D622" s="109"/>
      <c r="E622" s="110"/>
      <c r="F622" s="96" t="s">
        <v>4</v>
      </c>
      <c r="G622" s="97"/>
      <c r="H622" s="98"/>
      <c r="I622" s="98"/>
      <c r="J622" s="98"/>
      <c r="K622" s="98"/>
    </row>
    <row r="623" spans="1:11">
      <c r="A623" s="18" t="s">
        <v>552</v>
      </c>
      <c r="B623" s="108" t="s">
        <v>197</v>
      </c>
      <c r="C623" s="109"/>
      <c r="D623" s="109"/>
      <c r="E623" s="110"/>
      <c r="F623" s="96" t="s">
        <v>4</v>
      </c>
      <c r="G623" s="97"/>
      <c r="H623" s="98"/>
      <c r="I623" s="98"/>
      <c r="J623" s="98"/>
      <c r="K623" s="98"/>
    </row>
    <row r="624" spans="1:11" ht="13.5" thickBot="1">
      <c r="A624" s="33"/>
      <c r="D624" s="13"/>
      <c r="E624" s="13"/>
      <c r="F624" s="12"/>
      <c r="H624" s="15"/>
      <c r="I624" s="15"/>
      <c r="J624" s="15"/>
      <c r="K624" s="15"/>
    </row>
    <row r="625" spans="1:11" ht="13.5" thickBot="1">
      <c r="H625" s="126" t="s">
        <v>609</v>
      </c>
      <c r="I625" s="127"/>
      <c r="J625" s="127"/>
      <c r="K625" s="128"/>
    </row>
    <row r="626" spans="1:11" ht="39" thickBot="1">
      <c r="H626" s="25" t="s">
        <v>534</v>
      </c>
      <c r="I626" s="25" t="s">
        <v>535</v>
      </c>
      <c r="J626" s="25" t="s">
        <v>536</v>
      </c>
      <c r="K626" s="25" t="s">
        <v>537</v>
      </c>
    </row>
    <row r="627" spans="1:11" ht="13.5" thickBot="1">
      <c r="H627" s="26">
        <f>H614</f>
        <v>0</v>
      </c>
      <c r="I627" s="27">
        <f>I614</f>
        <v>0</v>
      </c>
      <c r="J627" s="27">
        <f>J614</f>
        <v>0</v>
      </c>
      <c r="K627" s="28">
        <f>K614</f>
        <v>0</v>
      </c>
    </row>
    <row r="630" spans="1:11" ht="53.45" customHeight="1" thickBot="1">
      <c r="A630" s="5" t="s">
        <v>529</v>
      </c>
      <c r="B630" s="6" t="s">
        <v>5</v>
      </c>
      <c r="C630" s="72" t="s">
        <v>530</v>
      </c>
      <c r="D630" s="72" t="s">
        <v>531</v>
      </c>
      <c r="E630" s="72" t="s">
        <v>532</v>
      </c>
      <c r="F630" s="78" t="s">
        <v>747</v>
      </c>
      <c r="G630" s="79" t="s">
        <v>533</v>
      </c>
      <c r="H630" s="7" t="s">
        <v>534</v>
      </c>
      <c r="I630" s="7" t="s">
        <v>535</v>
      </c>
      <c r="J630" s="8" t="s">
        <v>536</v>
      </c>
      <c r="K630" s="8" t="s">
        <v>537</v>
      </c>
    </row>
    <row r="631" spans="1:11" ht="13.5" thickBot="1">
      <c r="A631" s="2" t="s">
        <v>528</v>
      </c>
      <c r="B631" s="3">
        <v>26</v>
      </c>
      <c r="C631" s="73"/>
      <c r="D631" s="73"/>
      <c r="E631" s="73"/>
      <c r="F631" s="4"/>
      <c r="G631" s="4"/>
      <c r="H631" s="4"/>
      <c r="I631" s="4"/>
      <c r="J631" s="4"/>
      <c r="K631" s="11"/>
    </row>
    <row r="632" spans="1:11" ht="39" customHeight="1" thickBot="1">
      <c r="A632" s="34" t="s">
        <v>307</v>
      </c>
      <c r="B632" s="22" t="s">
        <v>311</v>
      </c>
      <c r="C632" s="82">
        <v>2</v>
      </c>
      <c r="D632" s="83">
        <v>5</v>
      </c>
      <c r="E632" s="82">
        <v>4</v>
      </c>
      <c r="F632" s="93"/>
      <c r="G632" s="94"/>
      <c r="H632" s="20">
        <f>ROUND(D632*F632,2)</f>
        <v>0</v>
      </c>
      <c r="I632" s="20">
        <f>ROUND(H632+H632*G632,2)</f>
        <v>0</v>
      </c>
      <c r="J632" s="20">
        <f>ROUND(E632*F632,2)</f>
        <v>0</v>
      </c>
      <c r="K632" s="20">
        <f>ROUND(J632+J632*G632,2)</f>
        <v>0</v>
      </c>
    </row>
    <row r="633" spans="1:11" ht="13.5" thickBot="1">
      <c r="G633" s="32" t="s">
        <v>553</v>
      </c>
      <c r="H633" s="27">
        <f>SUM(H632:H632)</f>
        <v>0</v>
      </c>
      <c r="I633" s="27">
        <f>SUM(I632:I632)</f>
        <v>0</v>
      </c>
      <c r="J633" s="27">
        <f>SUM(J632:J632)</f>
        <v>0</v>
      </c>
      <c r="K633" s="28">
        <f>SUM(K632:K632)</f>
        <v>0</v>
      </c>
    </row>
    <row r="634" spans="1:11" ht="13.5" thickBot="1"/>
    <row r="635" spans="1:11" ht="12.75" customHeight="1" thickBot="1">
      <c r="A635" s="23" t="s">
        <v>529</v>
      </c>
      <c r="B635" s="130" t="s">
        <v>0</v>
      </c>
      <c r="C635" s="130"/>
      <c r="D635" s="130"/>
      <c r="E635" s="130"/>
      <c r="F635" s="130" t="s">
        <v>1</v>
      </c>
      <c r="G635" s="130"/>
      <c r="H635" s="130" t="s">
        <v>547</v>
      </c>
      <c r="I635" s="130"/>
      <c r="J635" s="130"/>
      <c r="K635" s="131"/>
    </row>
    <row r="636" spans="1:11" ht="13.5" thickBot="1">
      <c r="A636" s="99" t="s">
        <v>311</v>
      </c>
      <c r="B636" s="100"/>
      <c r="C636" s="100"/>
      <c r="D636" s="100"/>
      <c r="E636" s="100"/>
      <c r="F636" s="100"/>
      <c r="G636" s="100"/>
      <c r="H636" s="100"/>
      <c r="I636" s="100"/>
      <c r="J636" s="100"/>
      <c r="K636" s="101"/>
    </row>
    <row r="637" spans="1:11" ht="33" customHeight="1">
      <c r="A637" s="21" t="s">
        <v>307</v>
      </c>
      <c r="B637" s="47" t="s">
        <v>2</v>
      </c>
      <c r="C637" s="49"/>
      <c r="D637" s="49"/>
      <c r="E637" s="48"/>
      <c r="F637" s="144" t="s">
        <v>3</v>
      </c>
      <c r="G637" s="145"/>
      <c r="H637" s="104"/>
      <c r="I637" s="104"/>
      <c r="J637" s="104"/>
      <c r="K637" s="104"/>
    </row>
    <row r="638" spans="1:11">
      <c r="A638" s="18" t="s">
        <v>548</v>
      </c>
      <c r="B638" s="29" t="s">
        <v>198</v>
      </c>
      <c r="C638" s="30"/>
      <c r="D638" s="30"/>
      <c r="E638" s="31"/>
      <c r="F638" s="96" t="s">
        <v>4</v>
      </c>
      <c r="G638" s="97"/>
      <c r="H638" s="98"/>
      <c r="I638" s="98"/>
      <c r="J638" s="98"/>
      <c r="K638" s="98"/>
    </row>
    <row r="639" spans="1:11">
      <c r="A639" s="21" t="s">
        <v>549</v>
      </c>
      <c r="B639" s="29" t="s">
        <v>199</v>
      </c>
      <c r="C639" s="30"/>
      <c r="D639" s="30"/>
      <c r="E639" s="31"/>
      <c r="F639" s="96" t="s">
        <v>4</v>
      </c>
      <c r="G639" s="97"/>
      <c r="H639" s="98"/>
      <c r="I639" s="98"/>
      <c r="J639" s="98"/>
      <c r="K639" s="98"/>
    </row>
    <row r="640" spans="1:11" ht="13.5" thickBot="1">
      <c r="A640" s="33"/>
      <c r="D640" s="13"/>
      <c r="E640" s="13"/>
      <c r="F640" s="12"/>
      <c r="H640" s="15"/>
      <c r="I640" s="15"/>
      <c r="J640" s="15"/>
      <c r="K640" s="15"/>
    </row>
    <row r="641" spans="1:11" ht="13.5" thickBot="1">
      <c r="H641" s="126" t="s">
        <v>610</v>
      </c>
      <c r="I641" s="127"/>
      <c r="J641" s="127"/>
      <c r="K641" s="128"/>
    </row>
    <row r="642" spans="1:11" ht="39" thickBot="1">
      <c r="H642" s="25" t="s">
        <v>534</v>
      </c>
      <c r="I642" s="25" t="s">
        <v>535</v>
      </c>
      <c r="J642" s="25" t="s">
        <v>536</v>
      </c>
      <c r="K642" s="25" t="s">
        <v>537</v>
      </c>
    </row>
    <row r="643" spans="1:11" ht="13.5" thickBot="1">
      <c r="H643" s="26">
        <f>H633</f>
        <v>0</v>
      </c>
      <c r="I643" s="27">
        <f>I633</f>
        <v>0</v>
      </c>
      <c r="J643" s="27">
        <f>J633</f>
        <v>0</v>
      </c>
      <c r="K643" s="28">
        <f>K633</f>
        <v>0</v>
      </c>
    </row>
    <row r="646" spans="1:11" ht="56.45" customHeight="1" thickBot="1">
      <c r="A646" s="5" t="s">
        <v>529</v>
      </c>
      <c r="B646" s="6" t="s">
        <v>5</v>
      </c>
      <c r="C646" s="72" t="s">
        <v>530</v>
      </c>
      <c r="D646" s="72" t="s">
        <v>531</v>
      </c>
      <c r="E646" s="72" t="s">
        <v>532</v>
      </c>
      <c r="F646" s="78" t="s">
        <v>747</v>
      </c>
      <c r="G646" s="79" t="s">
        <v>533</v>
      </c>
      <c r="H646" s="7" t="s">
        <v>534</v>
      </c>
      <c r="I646" s="7" t="s">
        <v>535</v>
      </c>
      <c r="J646" s="8" t="s">
        <v>536</v>
      </c>
      <c r="K646" s="8" t="s">
        <v>537</v>
      </c>
    </row>
    <row r="647" spans="1:11" ht="13.5" thickBot="1">
      <c r="A647" s="2" t="s">
        <v>528</v>
      </c>
      <c r="B647" s="3">
        <v>27</v>
      </c>
      <c r="C647" s="73"/>
      <c r="D647" s="73"/>
      <c r="E647" s="73"/>
      <c r="F647" s="4"/>
      <c r="G647" s="4"/>
      <c r="H647" s="4"/>
      <c r="I647" s="4"/>
      <c r="J647" s="4"/>
      <c r="K647" s="11"/>
    </row>
    <row r="648" spans="1:11" ht="13.5" thickBot="1">
      <c r="A648" s="34" t="s">
        <v>307</v>
      </c>
      <c r="B648" s="22" t="s">
        <v>200</v>
      </c>
      <c r="C648" s="82">
        <v>2</v>
      </c>
      <c r="D648" s="83">
        <v>5</v>
      </c>
      <c r="E648" s="82">
        <v>4</v>
      </c>
      <c r="F648" s="93"/>
      <c r="G648" s="94"/>
      <c r="H648" s="20">
        <f>ROUND(D648*F648,2)</f>
        <v>0</v>
      </c>
      <c r="I648" s="20">
        <f>ROUND(H648+H648*G648,2)</f>
        <v>0</v>
      </c>
      <c r="J648" s="20">
        <f>ROUND(E648*F648,2)</f>
        <v>0</v>
      </c>
      <c r="K648" s="20">
        <f>ROUND(J648+J648*G648,2)</f>
        <v>0</v>
      </c>
    </row>
    <row r="649" spans="1:11" ht="13.5" thickBot="1">
      <c r="G649" s="32" t="s">
        <v>553</v>
      </c>
      <c r="H649" s="27">
        <f>SUM(H648:H648)</f>
        <v>0</v>
      </c>
      <c r="I649" s="27">
        <f>SUM(I648:I648)</f>
        <v>0</v>
      </c>
      <c r="J649" s="27">
        <f>SUM(J648:J648)</f>
        <v>0</v>
      </c>
      <c r="K649" s="28">
        <f>SUM(K648:K648)</f>
        <v>0</v>
      </c>
    </row>
    <row r="650" spans="1:11" ht="13.5" thickBot="1"/>
    <row r="651" spans="1:11" ht="12.75" customHeight="1" thickBot="1">
      <c r="A651" s="23" t="s">
        <v>529</v>
      </c>
      <c r="B651" s="130" t="s">
        <v>0</v>
      </c>
      <c r="C651" s="130"/>
      <c r="D651" s="130"/>
      <c r="E651" s="130"/>
      <c r="F651" s="130" t="s">
        <v>1</v>
      </c>
      <c r="G651" s="130"/>
      <c r="H651" s="130" t="s">
        <v>547</v>
      </c>
      <c r="I651" s="130"/>
      <c r="J651" s="130"/>
      <c r="K651" s="131"/>
    </row>
    <row r="652" spans="1:11" ht="13.5" thickBot="1">
      <c r="A652" s="99" t="s">
        <v>200</v>
      </c>
      <c r="B652" s="100"/>
      <c r="C652" s="100"/>
      <c r="D652" s="100"/>
      <c r="E652" s="100"/>
      <c r="F652" s="100"/>
      <c r="G652" s="100"/>
      <c r="H652" s="100"/>
      <c r="I652" s="100"/>
      <c r="J652" s="100"/>
      <c r="K652" s="101"/>
    </row>
    <row r="653" spans="1:11" ht="15" customHeight="1">
      <c r="A653" s="21" t="s">
        <v>307</v>
      </c>
      <c r="B653" s="105" t="s">
        <v>2</v>
      </c>
      <c r="C653" s="106"/>
      <c r="D653" s="106"/>
      <c r="E653" s="107"/>
      <c r="F653" s="144" t="s">
        <v>3</v>
      </c>
      <c r="G653" s="145"/>
      <c r="H653" s="104"/>
      <c r="I653" s="104"/>
      <c r="J653" s="104"/>
      <c r="K653" s="104"/>
    </row>
    <row r="654" spans="1:11" ht="30.75" customHeight="1">
      <c r="A654" s="18" t="s">
        <v>548</v>
      </c>
      <c r="B654" s="108" t="s">
        <v>201</v>
      </c>
      <c r="C654" s="109"/>
      <c r="D654" s="109"/>
      <c r="E654" s="110"/>
      <c r="F654" s="96" t="s">
        <v>8</v>
      </c>
      <c r="G654" s="97"/>
      <c r="H654" s="98"/>
      <c r="I654" s="98"/>
      <c r="J654" s="98"/>
      <c r="K654" s="98"/>
    </row>
    <row r="655" spans="1:11">
      <c r="A655" s="21" t="s">
        <v>549</v>
      </c>
      <c r="B655" s="108" t="s">
        <v>202</v>
      </c>
      <c r="C655" s="109"/>
      <c r="D655" s="109"/>
      <c r="E655" s="110"/>
      <c r="F655" s="96" t="s">
        <v>8</v>
      </c>
      <c r="G655" s="97"/>
      <c r="H655" s="98"/>
      <c r="I655" s="98"/>
      <c r="J655" s="98"/>
      <c r="K655" s="98"/>
    </row>
    <row r="656" spans="1:11">
      <c r="A656" s="18" t="s">
        <v>550</v>
      </c>
      <c r="B656" s="108" t="s">
        <v>203</v>
      </c>
      <c r="C656" s="109"/>
      <c r="D656" s="109"/>
      <c r="E656" s="110"/>
      <c r="F656" s="96" t="s">
        <v>8</v>
      </c>
      <c r="G656" s="97"/>
      <c r="H656" s="98"/>
      <c r="I656" s="98"/>
      <c r="J656" s="98"/>
      <c r="K656" s="98"/>
    </row>
    <row r="657" spans="1:11" ht="13.5" thickBot="1">
      <c r="A657" s="33"/>
      <c r="D657" s="13"/>
      <c r="E657" s="13"/>
      <c r="F657" s="12"/>
      <c r="H657" s="15"/>
      <c r="I657" s="15"/>
      <c r="J657" s="15"/>
      <c r="K657" s="15"/>
    </row>
    <row r="658" spans="1:11" ht="13.5" thickBot="1">
      <c r="H658" s="126" t="s">
        <v>611</v>
      </c>
      <c r="I658" s="127"/>
      <c r="J658" s="127"/>
      <c r="K658" s="128"/>
    </row>
    <row r="659" spans="1:11" ht="39" thickBot="1">
      <c r="H659" s="25" t="s">
        <v>534</v>
      </c>
      <c r="I659" s="25" t="s">
        <v>535</v>
      </c>
      <c r="J659" s="25" t="s">
        <v>536</v>
      </c>
      <c r="K659" s="25" t="s">
        <v>537</v>
      </c>
    </row>
    <row r="660" spans="1:11" ht="13.5" thickBot="1">
      <c r="H660" s="26">
        <f>H649</f>
        <v>0</v>
      </c>
      <c r="I660" s="27">
        <f>I649</f>
        <v>0</v>
      </c>
      <c r="J660" s="27">
        <f>J649</f>
        <v>0</v>
      </c>
      <c r="K660" s="28">
        <f>K649</f>
        <v>0</v>
      </c>
    </row>
    <row r="663" spans="1:11" ht="55.15" customHeight="1" thickBot="1">
      <c r="A663" s="5" t="s">
        <v>529</v>
      </c>
      <c r="B663" s="6" t="s">
        <v>5</v>
      </c>
      <c r="C663" s="72" t="s">
        <v>530</v>
      </c>
      <c r="D663" s="72" t="s">
        <v>531</v>
      </c>
      <c r="E663" s="72" t="s">
        <v>532</v>
      </c>
      <c r="F663" s="78" t="s">
        <v>747</v>
      </c>
      <c r="G663" s="79" t="s">
        <v>533</v>
      </c>
      <c r="H663" s="7" t="s">
        <v>534</v>
      </c>
      <c r="I663" s="7" t="s">
        <v>535</v>
      </c>
      <c r="J663" s="8" t="s">
        <v>536</v>
      </c>
      <c r="K663" s="8" t="s">
        <v>537</v>
      </c>
    </row>
    <row r="664" spans="1:11" ht="13.5" thickBot="1">
      <c r="A664" s="2" t="s">
        <v>528</v>
      </c>
      <c r="B664" s="3">
        <v>28</v>
      </c>
      <c r="C664" s="73"/>
      <c r="D664" s="73"/>
      <c r="E664" s="73"/>
      <c r="F664" s="4"/>
      <c r="G664" s="4"/>
      <c r="H664" s="4"/>
      <c r="I664" s="4"/>
      <c r="J664" s="4"/>
      <c r="K664" s="11"/>
    </row>
    <row r="665" spans="1:11" ht="29.45" customHeight="1" thickBot="1">
      <c r="A665" s="34" t="s">
        <v>307</v>
      </c>
      <c r="B665" s="22" t="s">
        <v>204</v>
      </c>
      <c r="C665" s="82">
        <v>60</v>
      </c>
      <c r="D665" s="83">
        <v>200</v>
      </c>
      <c r="E665" s="82">
        <v>190</v>
      </c>
      <c r="F665" s="93"/>
      <c r="G665" s="94"/>
      <c r="H665" s="20">
        <f>ROUND(D665*F665,2)</f>
        <v>0</v>
      </c>
      <c r="I665" s="20">
        <f>ROUND(H665+H665*G665,2)</f>
        <v>0</v>
      </c>
      <c r="J665" s="20">
        <f>ROUND(E665*F665,2)</f>
        <v>0</v>
      </c>
      <c r="K665" s="20">
        <f>ROUND(J665+J665*G665,2)</f>
        <v>0</v>
      </c>
    </row>
    <row r="666" spans="1:11" ht="13.5" thickBot="1">
      <c r="G666" s="32" t="s">
        <v>553</v>
      </c>
      <c r="H666" s="27">
        <f>SUM(H665:H665)</f>
        <v>0</v>
      </c>
      <c r="I666" s="27">
        <f>SUM(I665:I665)</f>
        <v>0</v>
      </c>
      <c r="J666" s="27">
        <f>SUM(J665:J665)</f>
        <v>0</v>
      </c>
      <c r="K666" s="28">
        <f>SUM(K665:K665)</f>
        <v>0</v>
      </c>
    </row>
    <row r="667" spans="1:11" ht="13.5" thickBot="1"/>
    <row r="668" spans="1:11" ht="12.75" customHeight="1" thickBot="1">
      <c r="A668" s="23" t="s">
        <v>529</v>
      </c>
      <c r="B668" s="130" t="s">
        <v>0</v>
      </c>
      <c r="C668" s="130"/>
      <c r="D668" s="130"/>
      <c r="E668" s="130"/>
      <c r="F668" s="130" t="s">
        <v>1</v>
      </c>
      <c r="G668" s="130"/>
      <c r="H668" s="130" t="s">
        <v>547</v>
      </c>
      <c r="I668" s="130"/>
      <c r="J668" s="130"/>
      <c r="K668" s="131"/>
    </row>
    <row r="669" spans="1:11" ht="13.5" thickBot="1">
      <c r="A669" s="99" t="s">
        <v>204</v>
      </c>
      <c r="B669" s="100"/>
      <c r="C669" s="100"/>
      <c r="D669" s="100"/>
      <c r="E669" s="100"/>
      <c r="F669" s="100"/>
      <c r="G669" s="100"/>
      <c r="H669" s="100"/>
      <c r="I669" s="100"/>
      <c r="J669" s="100"/>
      <c r="K669" s="101"/>
    </row>
    <row r="670" spans="1:11">
      <c r="A670" s="21" t="s">
        <v>307</v>
      </c>
      <c r="B670" s="105" t="s">
        <v>2</v>
      </c>
      <c r="C670" s="106"/>
      <c r="D670" s="106"/>
      <c r="E670" s="107"/>
      <c r="F670" s="144" t="s">
        <v>3</v>
      </c>
      <c r="G670" s="145"/>
      <c r="H670" s="104"/>
      <c r="I670" s="104"/>
      <c r="J670" s="104"/>
      <c r="K670" s="104"/>
    </row>
    <row r="671" spans="1:11">
      <c r="A671" s="18" t="s">
        <v>548</v>
      </c>
      <c r="B671" s="108" t="s">
        <v>205</v>
      </c>
      <c r="C671" s="109"/>
      <c r="D671" s="109"/>
      <c r="E671" s="110"/>
      <c r="F671" s="96" t="s">
        <v>4</v>
      </c>
      <c r="G671" s="97"/>
      <c r="H671" s="98"/>
      <c r="I671" s="98"/>
      <c r="J671" s="98"/>
      <c r="K671" s="98"/>
    </row>
    <row r="672" spans="1:11" ht="27.75" customHeight="1">
      <c r="A672" s="21" t="s">
        <v>549</v>
      </c>
      <c r="B672" s="108" t="s">
        <v>206</v>
      </c>
      <c r="C672" s="109"/>
      <c r="D672" s="109"/>
      <c r="E672" s="110"/>
      <c r="F672" s="96" t="s">
        <v>4</v>
      </c>
      <c r="G672" s="97"/>
      <c r="H672" s="98"/>
      <c r="I672" s="98"/>
      <c r="J672" s="98"/>
      <c r="K672" s="98"/>
    </row>
    <row r="673" spans="1:11" ht="91.15" customHeight="1">
      <c r="A673" s="18" t="s">
        <v>550</v>
      </c>
      <c r="B673" s="108" t="s">
        <v>207</v>
      </c>
      <c r="C673" s="109"/>
      <c r="D673" s="109"/>
      <c r="E673" s="110"/>
      <c r="F673" s="96" t="s">
        <v>4</v>
      </c>
      <c r="G673" s="97"/>
      <c r="H673" s="98"/>
      <c r="I673" s="98"/>
      <c r="J673" s="98"/>
      <c r="K673" s="98"/>
    </row>
    <row r="674" spans="1:11" ht="13.5" thickBot="1">
      <c r="A674" s="33"/>
      <c r="D674" s="13"/>
      <c r="E674" s="13"/>
      <c r="F674" s="12"/>
      <c r="H674" s="15"/>
      <c r="I674" s="15"/>
      <c r="J674" s="15"/>
      <c r="K674" s="15"/>
    </row>
    <row r="675" spans="1:11" ht="13.5" thickBot="1">
      <c r="H675" s="126" t="s">
        <v>612</v>
      </c>
      <c r="I675" s="127"/>
      <c r="J675" s="127"/>
      <c r="K675" s="128"/>
    </row>
    <row r="676" spans="1:11" ht="39" thickBot="1">
      <c r="H676" s="25" t="s">
        <v>534</v>
      </c>
      <c r="I676" s="25" t="s">
        <v>535</v>
      </c>
      <c r="J676" s="25" t="s">
        <v>536</v>
      </c>
      <c r="K676" s="25" t="s">
        <v>537</v>
      </c>
    </row>
    <row r="677" spans="1:11" ht="13.5" thickBot="1">
      <c r="H677" s="26">
        <f>H666</f>
        <v>0</v>
      </c>
      <c r="I677" s="27">
        <f>I666</f>
        <v>0</v>
      </c>
      <c r="J677" s="27">
        <f>J666</f>
        <v>0</v>
      </c>
      <c r="K677" s="28">
        <f>K666</f>
        <v>0</v>
      </c>
    </row>
    <row r="680" spans="1:11" ht="54" customHeight="1" thickBot="1">
      <c r="A680" s="5" t="s">
        <v>529</v>
      </c>
      <c r="B680" s="6" t="s">
        <v>5</v>
      </c>
      <c r="C680" s="72" t="s">
        <v>530</v>
      </c>
      <c r="D680" s="72" t="s">
        <v>531</v>
      </c>
      <c r="E680" s="72" t="s">
        <v>532</v>
      </c>
      <c r="F680" s="78" t="s">
        <v>747</v>
      </c>
      <c r="G680" s="79" t="s">
        <v>533</v>
      </c>
      <c r="H680" s="7" t="s">
        <v>534</v>
      </c>
      <c r="I680" s="7" t="s">
        <v>535</v>
      </c>
      <c r="J680" s="8" t="s">
        <v>536</v>
      </c>
      <c r="K680" s="8" t="s">
        <v>537</v>
      </c>
    </row>
    <row r="681" spans="1:11" ht="13.5" thickBot="1">
      <c r="A681" s="2" t="s">
        <v>528</v>
      </c>
      <c r="B681" s="3">
        <v>29</v>
      </c>
      <c r="C681" s="73"/>
      <c r="D681" s="73"/>
      <c r="E681" s="73"/>
      <c r="F681" s="4"/>
      <c r="G681" s="4"/>
      <c r="H681" s="4"/>
      <c r="I681" s="4"/>
      <c r="J681" s="4"/>
      <c r="K681" s="11"/>
    </row>
    <row r="682" spans="1:11" ht="13.5" thickBot="1">
      <c r="A682" s="34" t="s">
        <v>307</v>
      </c>
      <c r="B682" s="22" t="s">
        <v>212</v>
      </c>
      <c r="C682" s="82">
        <v>3</v>
      </c>
      <c r="D682" s="83">
        <v>10</v>
      </c>
      <c r="E682" s="82">
        <v>8</v>
      </c>
      <c r="F682" s="93"/>
      <c r="G682" s="94"/>
      <c r="H682" s="20">
        <f>ROUND(D682*F682,2)</f>
        <v>0</v>
      </c>
      <c r="I682" s="20">
        <f>ROUND(H682+H682*G682,2)</f>
        <v>0</v>
      </c>
      <c r="J682" s="20">
        <f>ROUND(E682*F682,2)</f>
        <v>0</v>
      </c>
      <c r="K682" s="20">
        <f>ROUND(J682+J682*G682,2)</f>
        <v>0</v>
      </c>
    </row>
    <row r="683" spans="1:11" ht="13.5" thickBot="1">
      <c r="G683" s="32" t="s">
        <v>553</v>
      </c>
      <c r="H683" s="27">
        <f>SUM(H682:H682)</f>
        <v>0</v>
      </c>
      <c r="I683" s="27">
        <f>SUM(I682:I682)</f>
        <v>0</v>
      </c>
      <c r="J683" s="27">
        <f>SUM(J682:J682)</f>
        <v>0</v>
      </c>
      <c r="K683" s="28">
        <f>SUM(K682:K682)</f>
        <v>0</v>
      </c>
    </row>
    <row r="684" spans="1:11" ht="13.5" thickBot="1"/>
    <row r="685" spans="1:11" ht="12.75" customHeight="1" thickBot="1">
      <c r="A685" s="23" t="s">
        <v>529</v>
      </c>
      <c r="B685" s="130" t="s">
        <v>0</v>
      </c>
      <c r="C685" s="130"/>
      <c r="D685" s="130"/>
      <c r="E685" s="130"/>
      <c r="F685" s="130" t="s">
        <v>1</v>
      </c>
      <c r="G685" s="130"/>
      <c r="H685" s="130" t="s">
        <v>547</v>
      </c>
      <c r="I685" s="130"/>
      <c r="J685" s="130"/>
      <c r="K685" s="131"/>
    </row>
    <row r="686" spans="1:11" ht="13.5" thickBot="1">
      <c r="A686" s="99" t="s">
        <v>212</v>
      </c>
      <c r="B686" s="100"/>
      <c r="C686" s="100"/>
      <c r="D686" s="100"/>
      <c r="E686" s="100"/>
      <c r="F686" s="100"/>
      <c r="G686" s="100"/>
      <c r="H686" s="100"/>
      <c r="I686" s="100"/>
      <c r="J686" s="100"/>
      <c r="K686" s="101"/>
    </row>
    <row r="687" spans="1:11" ht="15" customHeight="1">
      <c r="A687" s="21" t="s">
        <v>307</v>
      </c>
      <c r="B687" s="105" t="s">
        <v>2</v>
      </c>
      <c r="C687" s="106"/>
      <c r="D687" s="106"/>
      <c r="E687" s="107"/>
      <c r="F687" s="144" t="s">
        <v>3</v>
      </c>
      <c r="G687" s="145"/>
      <c r="H687" s="104"/>
      <c r="I687" s="104"/>
      <c r="J687" s="104"/>
      <c r="K687" s="104"/>
    </row>
    <row r="688" spans="1:11">
      <c r="A688" s="18" t="s">
        <v>548</v>
      </c>
      <c r="B688" s="108" t="s">
        <v>210</v>
      </c>
      <c r="C688" s="109"/>
      <c r="D688" s="109"/>
      <c r="E688" s="110"/>
      <c r="F688" s="96" t="s">
        <v>4</v>
      </c>
      <c r="G688" s="97"/>
      <c r="H688" s="98"/>
      <c r="I688" s="98"/>
      <c r="J688" s="98"/>
      <c r="K688" s="98"/>
    </row>
    <row r="689" spans="1:11">
      <c r="A689" s="21" t="s">
        <v>549</v>
      </c>
      <c r="B689" s="108" t="s">
        <v>211</v>
      </c>
      <c r="C689" s="109"/>
      <c r="D689" s="109"/>
      <c r="E689" s="110"/>
      <c r="F689" s="96" t="s">
        <v>4</v>
      </c>
      <c r="G689" s="97"/>
      <c r="H689" s="98"/>
      <c r="I689" s="98"/>
      <c r="J689" s="98"/>
      <c r="K689" s="98"/>
    </row>
    <row r="690" spans="1:11" ht="13.5" thickBot="1">
      <c r="A690" s="33"/>
      <c r="D690" s="13"/>
      <c r="E690" s="13"/>
      <c r="F690" s="12"/>
      <c r="H690" s="15"/>
      <c r="I690" s="15"/>
      <c r="J690" s="15"/>
      <c r="K690" s="15"/>
    </row>
    <row r="691" spans="1:11" ht="13.5" thickBot="1">
      <c r="H691" s="126" t="s">
        <v>613</v>
      </c>
      <c r="I691" s="127"/>
      <c r="J691" s="127"/>
      <c r="K691" s="128"/>
    </row>
    <row r="692" spans="1:11" ht="39" thickBot="1">
      <c r="H692" s="25" t="s">
        <v>534</v>
      </c>
      <c r="I692" s="25" t="s">
        <v>535</v>
      </c>
      <c r="J692" s="25" t="s">
        <v>536</v>
      </c>
      <c r="K692" s="25" t="s">
        <v>537</v>
      </c>
    </row>
    <row r="693" spans="1:11" ht="13.5" thickBot="1">
      <c r="H693" s="26">
        <f>H683</f>
        <v>0</v>
      </c>
      <c r="I693" s="27">
        <f>I683</f>
        <v>0</v>
      </c>
      <c r="J693" s="27">
        <f>J683</f>
        <v>0</v>
      </c>
      <c r="K693" s="28">
        <f>K683</f>
        <v>0</v>
      </c>
    </row>
    <row r="696" spans="1:11" ht="54" customHeight="1" thickBot="1">
      <c r="A696" s="5" t="s">
        <v>529</v>
      </c>
      <c r="B696" s="6" t="s">
        <v>5</v>
      </c>
      <c r="C696" s="72" t="s">
        <v>530</v>
      </c>
      <c r="D696" s="72" t="s">
        <v>531</v>
      </c>
      <c r="E696" s="72" t="s">
        <v>532</v>
      </c>
      <c r="F696" s="78" t="s">
        <v>747</v>
      </c>
      <c r="G696" s="79" t="s">
        <v>533</v>
      </c>
      <c r="H696" s="7" t="s">
        <v>534</v>
      </c>
      <c r="I696" s="7" t="s">
        <v>535</v>
      </c>
      <c r="J696" s="8" t="s">
        <v>536</v>
      </c>
      <c r="K696" s="8" t="s">
        <v>537</v>
      </c>
    </row>
    <row r="697" spans="1:11" ht="13.5" thickBot="1">
      <c r="A697" s="2" t="s">
        <v>528</v>
      </c>
      <c r="B697" s="3">
        <v>30</v>
      </c>
      <c r="C697" s="73"/>
      <c r="D697" s="73"/>
      <c r="E697" s="73"/>
      <c r="F697" s="4"/>
      <c r="G697" s="4"/>
      <c r="H697" s="4"/>
      <c r="I697" s="4"/>
      <c r="J697" s="4"/>
      <c r="K697" s="11"/>
    </row>
    <row r="698" spans="1:11" ht="39" thickBot="1">
      <c r="A698" s="34" t="s">
        <v>307</v>
      </c>
      <c r="B698" s="22" t="s">
        <v>214</v>
      </c>
      <c r="C698" s="82">
        <v>40</v>
      </c>
      <c r="D698" s="83">
        <v>80</v>
      </c>
      <c r="E698" s="82">
        <v>78</v>
      </c>
      <c r="F698" s="93"/>
      <c r="G698" s="94"/>
      <c r="H698" s="20">
        <f>ROUND(D698*F698,2)</f>
        <v>0</v>
      </c>
      <c r="I698" s="20">
        <f>ROUND(H698+H698*G698,2)</f>
        <v>0</v>
      </c>
      <c r="J698" s="20">
        <f>ROUND(E698*F698,2)</f>
        <v>0</v>
      </c>
      <c r="K698" s="20">
        <f>ROUND(J698+J698*G698,2)</f>
        <v>0</v>
      </c>
    </row>
    <row r="699" spans="1:11" ht="13.5" thickBot="1">
      <c r="G699" s="32" t="s">
        <v>553</v>
      </c>
      <c r="H699" s="27">
        <f>SUM(H698:H698)</f>
        <v>0</v>
      </c>
      <c r="I699" s="27">
        <f>SUM(I698:I698)</f>
        <v>0</v>
      </c>
      <c r="J699" s="27">
        <f>SUM(J698:J698)</f>
        <v>0</v>
      </c>
      <c r="K699" s="28">
        <f>SUM(K698:K698)</f>
        <v>0</v>
      </c>
    </row>
    <row r="700" spans="1:11" ht="13.5" thickBot="1"/>
    <row r="701" spans="1:11" ht="12.75" customHeight="1" thickBot="1">
      <c r="A701" s="23" t="s">
        <v>529</v>
      </c>
      <c r="B701" s="130" t="s">
        <v>0</v>
      </c>
      <c r="C701" s="130"/>
      <c r="D701" s="130"/>
      <c r="E701" s="130"/>
      <c r="F701" s="130" t="s">
        <v>1</v>
      </c>
      <c r="G701" s="130"/>
      <c r="H701" s="130" t="s">
        <v>547</v>
      </c>
      <c r="I701" s="130"/>
      <c r="J701" s="130"/>
      <c r="K701" s="131"/>
    </row>
    <row r="702" spans="1:11" ht="13.5" thickBot="1">
      <c r="A702" s="99" t="s">
        <v>214</v>
      </c>
      <c r="B702" s="100"/>
      <c r="C702" s="100"/>
      <c r="D702" s="100"/>
      <c r="E702" s="100"/>
      <c r="F702" s="100"/>
      <c r="G702" s="100"/>
      <c r="H702" s="100"/>
      <c r="I702" s="100"/>
      <c r="J702" s="100"/>
      <c r="K702" s="101"/>
    </row>
    <row r="703" spans="1:11">
      <c r="A703" s="21" t="s">
        <v>307</v>
      </c>
      <c r="B703" s="105" t="s">
        <v>2</v>
      </c>
      <c r="C703" s="106"/>
      <c r="D703" s="106"/>
      <c r="E703" s="107"/>
      <c r="F703" s="144" t="s">
        <v>3</v>
      </c>
      <c r="G703" s="145"/>
      <c r="H703" s="104"/>
      <c r="I703" s="104"/>
      <c r="J703" s="104"/>
      <c r="K703" s="104"/>
    </row>
    <row r="704" spans="1:11">
      <c r="A704" s="18" t="s">
        <v>548</v>
      </c>
      <c r="B704" s="108" t="s">
        <v>215</v>
      </c>
      <c r="C704" s="109"/>
      <c r="D704" s="109"/>
      <c r="E704" s="110"/>
      <c r="F704" s="96" t="s">
        <v>4</v>
      </c>
      <c r="G704" s="97"/>
      <c r="H704" s="98"/>
      <c r="I704" s="98"/>
      <c r="J704" s="98"/>
      <c r="K704" s="98"/>
    </row>
    <row r="705" spans="1:11">
      <c r="A705" s="21" t="s">
        <v>549</v>
      </c>
      <c r="B705" s="108" t="s">
        <v>216</v>
      </c>
      <c r="C705" s="109"/>
      <c r="D705" s="109"/>
      <c r="E705" s="110"/>
      <c r="F705" s="96" t="s">
        <v>4</v>
      </c>
      <c r="G705" s="97"/>
      <c r="H705" s="98"/>
      <c r="I705" s="98"/>
      <c r="J705" s="98"/>
      <c r="K705" s="98"/>
    </row>
    <row r="706" spans="1:11">
      <c r="A706" s="18" t="s">
        <v>550</v>
      </c>
      <c r="B706" s="108" t="s">
        <v>312</v>
      </c>
      <c r="C706" s="109"/>
      <c r="D706" s="109"/>
      <c r="E706" s="110"/>
      <c r="F706" s="96" t="s">
        <v>4</v>
      </c>
      <c r="G706" s="97"/>
      <c r="H706" s="98"/>
      <c r="I706" s="98"/>
      <c r="J706" s="98"/>
      <c r="K706" s="98"/>
    </row>
    <row r="707" spans="1:11">
      <c r="A707" s="21" t="s">
        <v>551</v>
      </c>
      <c r="B707" s="108" t="s">
        <v>217</v>
      </c>
      <c r="C707" s="109"/>
      <c r="D707" s="109"/>
      <c r="E707" s="110"/>
      <c r="F707" s="96" t="s">
        <v>4</v>
      </c>
      <c r="G707" s="97"/>
      <c r="H707" s="98"/>
      <c r="I707" s="98"/>
      <c r="J707" s="98"/>
      <c r="K707" s="98"/>
    </row>
    <row r="708" spans="1:11">
      <c r="A708" s="18" t="s">
        <v>552</v>
      </c>
      <c r="B708" s="108" t="s">
        <v>218</v>
      </c>
      <c r="C708" s="109"/>
      <c r="D708" s="109"/>
      <c r="E708" s="110"/>
      <c r="F708" s="96" t="s">
        <v>4</v>
      </c>
      <c r="G708" s="97"/>
      <c r="H708" s="98"/>
      <c r="I708" s="98"/>
      <c r="J708" s="98"/>
      <c r="K708" s="98"/>
    </row>
    <row r="709" spans="1:11" ht="36.75" customHeight="1">
      <c r="A709" s="21" t="s">
        <v>556</v>
      </c>
      <c r="B709" s="182" t="s">
        <v>738</v>
      </c>
      <c r="C709" s="183"/>
      <c r="D709" s="183"/>
      <c r="E709" s="184"/>
      <c r="F709" s="102" t="s">
        <v>614</v>
      </c>
      <c r="G709" s="103"/>
      <c r="H709" s="98"/>
      <c r="I709" s="98"/>
      <c r="J709" s="98"/>
      <c r="K709" s="98"/>
    </row>
    <row r="710" spans="1:11" ht="13.5" thickBot="1">
      <c r="A710" s="33"/>
      <c r="D710" s="13"/>
      <c r="E710" s="13"/>
      <c r="F710" s="12"/>
      <c r="H710" s="15"/>
      <c r="I710" s="15"/>
      <c r="J710" s="15"/>
      <c r="K710" s="15"/>
    </row>
    <row r="711" spans="1:11" ht="13.5" thickBot="1">
      <c r="H711" s="126" t="s">
        <v>615</v>
      </c>
      <c r="I711" s="127"/>
      <c r="J711" s="127"/>
      <c r="K711" s="128"/>
    </row>
    <row r="712" spans="1:11" ht="39" thickBot="1">
      <c r="H712" s="25" t="s">
        <v>534</v>
      </c>
      <c r="I712" s="25" t="s">
        <v>535</v>
      </c>
      <c r="J712" s="25" t="s">
        <v>536</v>
      </c>
      <c r="K712" s="25" t="s">
        <v>537</v>
      </c>
    </row>
    <row r="713" spans="1:11" ht="13.5" thickBot="1">
      <c r="H713" s="26">
        <f>H699</f>
        <v>0</v>
      </c>
      <c r="I713" s="27">
        <f>I699</f>
        <v>0</v>
      </c>
      <c r="J713" s="27">
        <f>J699</f>
        <v>0</v>
      </c>
      <c r="K713" s="28">
        <f>K699</f>
        <v>0</v>
      </c>
    </row>
    <row r="716" spans="1:11" ht="56.45" customHeight="1" thickBot="1">
      <c r="A716" s="5" t="s">
        <v>529</v>
      </c>
      <c r="B716" s="6" t="s">
        <v>5</v>
      </c>
      <c r="C716" s="72" t="s">
        <v>530</v>
      </c>
      <c r="D716" s="72" t="s">
        <v>531</v>
      </c>
      <c r="E716" s="72" t="s">
        <v>532</v>
      </c>
      <c r="F716" s="78" t="s">
        <v>747</v>
      </c>
      <c r="G716" s="79" t="s">
        <v>533</v>
      </c>
      <c r="H716" s="7" t="s">
        <v>534</v>
      </c>
      <c r="I716" s="7" t="s">
        <v>535</v>
      </c>
      <c r="J716" s="8" t="s">
        <v>536</v>
      </c>
      <c r="K716" s="8" t="s">
        <v>537</v>
      </c>
    </row>
    <row r="717" spans="1:11" ht="13.5" thickBot="1">
      <c r="A717" s="2" t="s">
        <v>528</v>
      </c>
      <c r="B717" s="3">
        <v>31</v>
      </c>
      <c r="C717" s="73"/>
      <c r="D717" s="73"/>
      <c r="E717" s="73"/>
      <c r="F717" s="4"/>
      <c r="G717" s="4"/>
      <c r="H717" s="4"/>
      <c r="I717" s="4"/>
      <c r="J717" s="4"/>
      <c r="K717" s="11"/>
    </row>
    <row r="718" spans="1:11" ht="26.25" thickBot="1">
      <c r="A718" s="34" t="s">
        <v>307</v>
      </c>
      <c r="B718" s="22" t="s">
        <v>219</v>
      </c>
      <c r="C718" s="82">
        <v>50</v>
      </c>
      <c r="D718" s="83">
        <v>100</v>
      </c>
      <c r="E718" s="82">
        <v>90</v>
      </c>
      <c r="F718" s="93"/>
      <c r="G718" s="94"/>
      <c r="H718" s="20">
        <f>ROUND(D718*F718,2)</f>
        <v>0</v>
      </c>
      <c r="I718" s="20">
        <f>ROUND(H718+H718*G718,2)</f>
        <v>0</v>
      </c>
      <c r="J718" s="20">
        <f>ROUND(E718*F718,2)</f>
        <v>0</v>
      </c>
      <c r="K718" s="20">
        <f>ROUND(J718+J718*G718,2)</f>
        <v>0</v>
      </c>
    </row>
    <row r="719" spans="1:11" ht="13.5" thickBot="1">
      <c r="G719" s="32" t="s">
        <v>553</v>
      </c>
      <c r="H719" s="27">
        <f>SUM(H718:H718)</f>
        <v>0</v>
      </c>
      <c r="I719" s="27">
        <f>SUM(I718:I718)</f>
        <v>0</v>
      </c>
      <c r="J719" s="27">
        <f>SUM(J718:J718)</f>
        <v>0</v>
      </c>
      <c r="K719" s="28">
        <f>SUM(K718:K718)</f>
        <v>0</v>
      </c>
    </row>
    <row r="720" spans="1:11" ht="13.5" thickBot="1"/>
    <row r="721" spans="1:11" ht="12.75" customHeight="1" thickBot="1">
      <c r="A721" s="23" t="s">
        <v>529</v>
      </c>
      <c r="B721" s="130" t="s">
        <v>0</v>
      </c>
      <c r="C721" s="130"/>
      <c r="D721" s="130"/>
      <c r="E721" s="130"/>
      <c r="F721" s="130" t="s">
        <v>1</v>
      </c>
      <c r="G721" s="130"/>
      <c r="H721" s="130" t="s">
        <v>547</v>
      </c>
      <c r="I721" s="130"/>
      <c r="J721" s="130"/>
      <c r="K721" s="131"/>
    </row>
    <row r="722" spans="1:11" ht="13.5" thickBot="1">
      <c r="A722" s="99" t="s">
        <v>219</v>
      </c>
      <c r="B722" s="100"/>
      <c r="C722" s="100"/>
      <c r="D722" s="100"/>
      <c r="E722" s="100"/>
      <c r="F722" s="100"/>
      <c r="G722" s="100"/>
      <c r="H722" s="100"/>
      <c r="I722" s="100"/>
      <c r="J722" s="100"/>
      <c r="K722" s="101"/>
    </row>
    <row r="723" spans="1:11" ht="15" customHeight="1">
      <c r="A723" s="21" t="s">
        <v>307</v>
      </c>
      <c r="B723" s="105" t="s">
        <v>2</v>
      </c>
      <c r="C723" s="106"/>
      <c r="D723" s="106"/>
      <c r="E723" s="107"/>
      <c r="F723" s="144" t="s">
        <v>3</v>
      </c>
      <c r="G723" s="145"/>
      <c r="H723" s="104"/>
      <c r="I723" s="104"/>
      <c r="J723" s="104"/>
      <c r="K723" s="104"/>
    </row>
    <row r="724" spans="1:11">
      <c r="A724" s="18" t="s">
        <v>548</v>
      </c>
      <c r="B724" s="108" t="s">
        <v>220</v>
      </c>
      <c r="C724" s="109"/>
      <c r="D724" s="109"/>
      <c r="E724" s="110"/>
      <c r="F724" s="96" t="s">
        <v>4</v>
      </c>
      <c r="G724" s="97"/>
      <c r="H724" s="98"/>
      <c r="I724" s="98"/>
      <c r="J724" s="98"/>
      <c r="K724" s="98"/>
    </row>
    <row r="725" spans="1:11">
      <c r="A725" s="21" t="s">
        <v>549</v>
      </c>
      <c r="B725" s="108" t="s">
        <v>221</v>
      </c>
      <c r="C725" s="109"/>
      <c r="D725" s="109"/>
      <c r="E725" s="110"/>
      <c r="F725" s="96" t="s">
        <v>4</v>
      </c>
      <c r="G725" s="97"/>
      <c r="H725" s="98"/>
      <c r="I725" s="98"/>
      <c r="J725" s="98"/>
      <c r="K725" s="98"/>
    </row>
    <row r="726" spans="1:11">
      <c r="A726" s="18" t="s">
        <v>550</v>
      </c>
      <c r="B726" s="108" t="s">
        <v>222</v>
      </c>
      <c r="C726" s="109"/>
      <c r="D726" s="109"/>
      <c r="E726" s="110"/>
      <c r="F726" s="96" t="s">
        <v>4</v>
      </c>
      <c r="G726" s="97"/>
      <c r="H726" s="98"/>
      <c r="I726" s="98"/>
      <c r="J726" s="98"/>
      <c r="K726" s="98"/>
    </row>
    <row r="727" spans="1:11">
      <c r="A727" s="21" t="s">
        <v>551</v>
      </c>
      <c r="B727" s="108" t="s">
        <v>223</v>
      </c>
      <c r="C727" s="109"/>
      <c r="D727" s="109"/>
      <c r="E727" s="110"/>
      <c r="F727" s="96" t="s">
        <v>4</v>
      </c>
      <c r="G727" s="97"/>
      <c r="H727" s="98"/>
      <c r="I727" s="98"/>
      <c r="J727" s="98"/>
      <c r="K727" s="98"/>
    </row>
    <row r="728" spans="1:11" ht="13.5" thickBot="1">
      <c r="A728" s="33"/>
      <c r="D728" s="13"/>
      <c r="E728" s="13"/>
      <c r="F728" s="12"/>
      <c r="H728" s="15"/>
      <c r="I728" s="15"/>
      <c r="J728" s="15"/>
      <c r="K728" s="15"/>
    </row>
    <row r="729" spans="1:11" ht="13.5" thickBot="1">
      <c r="H729" s="126" t="s">
        <v>616</v>
      </c>
      <c r="I729" s="127"/>
      <c r="J729" s="127"/>
      <c r="K729" s="128"/>
    </row>
    <row r="730" spans="1:11" ht="39" thickBot="1">
      <c r="H730" s="25" t="s">
        <v>534</v>
      </c>
      <c r="I730" s="25" t="s">
        <v>535</v>
      </c>
      <c r="J730" s="25" t="s">
        <v>536</v>
      </c>
      <c r="K730" s="25" t="s">
        <v>537</v>
      </c>
    </row>
    <row r="731" spans="1:11" ht="13.5" thickBot="1">
      <c r="H731" s="26">
        <f>H719</f>
        <v>0</v>
      </c>
      <c r="I731" s="27">
        <f>I719</f>
        <v>0</v>
      </c>
      <c r="J731" s="27">
        <f>J719</f>
        <v>0</v>
      </c>
      <c r="K731" s="28">
        <f>K719</f>
        <v>0</v>
      </c>
    </row>
    <row r="734" spans="1:11" ht="57.6" customHeight="1" thickBot="1">
      <c r="A734" s="5" t="s">
        <v>529</v>
      </c>
      <c r="B734" s="6" t="s">
        <v>5</v>
      </c>
      <c r="C734" s="72" t="s">
        <v>530</v>
      </c>
      <c r="D734" s="72" t="s">
        <v>531</v>
      </c>
      <c r="E734" s="72" t="s">
        <v>532</v>
      </c>
      <c r="F734" s="78" t="s">
        <v>747</v>
      </c>
      <c r="G734" s="79" t="s">
        <v>533</v>
      </c>
      <c r="H734" s="7" t="s">
        <v>534</v>
      </c>
      <c r="I734" s="7" t="s">
        <v>535</v>
      </c>
      <c r="J734" s="8" t="s">
        <v>536</v>
      </c>
      <c r="K734" s="8" t="s">
        <v>537</v>
      </c>
    </row>
    <row r="735" spans="1:11" ht="13.5" thickBot="1">
      <c r="A735" s="2" t="s">
        <v>528</v>
      </c>
      <c r="B735" s="3">
        <v>32</v>
      </c>
      <c r="C735" s="73"/>
      <c r="D735" s="73"/>
      <c r="E735" s="73"/>
      <c r="F735" s="4"/>
      <c r="G735" s="4"/>
      <c r="H735" s="4"/>
      <c r="I735" s="4"/>
      <c r="J735" s="4"/>
      <c r="K735" s="11"/>
    </row>
    <row r="736" spans="1:11" ht="26.25" thickBot="1">
      <c r="A736" s="34" t="s">
        <v>307</v>
      </c>
      <c r="B736" s="22" t="s">
        <v>224</v>
      </c>
      <c r="C736" s="82">
        <v>60</v>
      </c>
      <c r="D736" s="83">
        <v>120</v>
      </c>
      <c r="E736" s="82">
        <v>100</v>
      </c>
      <c r="F736" s="93"/>
      <c r="G736" s="94"/>
      <c r="H736" s="20">
        <f>ROUND(D736*F736,2)</f>
        <v>0</v>
      </c>
      <c r="I736" s="20">
        <f>ROUND(H736+H736*G736,2)</f>
        <v>0</v>
      </c>
      <c r="J736" s="20">
        <f>ROUND(E736*F736,2)</f>
        <v>0</v>
      </c>
      <c r="K736" s="20">
        <f>ROUND(J736+J736*G736,2)</f>
        <v>0</v>
      </c>
    </row>
    <row r="737" spans="1:11" ht="13.5" thickBot="1">
      <c r="G737" s="32" t="s">
        <v>553</v>
      </c>
      <c r="H737" s="27">
        <f>SUM(H736:H736)</f>
        <v>0</v>
      </c>
      <c r="I737" s="27">
        <f>SUM(I736:I736)</f>
        <v>0</v>
      </c>
      <c r="J737" s="27">
        <f>SUM(J736:J736)</f>
        <v>0</v>
      </c>
      <c r="K737" s="28">
        <f>SUM(K736:K736)</f>
        <v>0</v>
      </c>
    </row>
    <row r="738" spans="1:11" ht="13.5" thickBot="1"/>
    <row r="739" spans="1:11" ht="12.75" customHeight="1" thickBot="1">
      <c r="A739" s="23" t="s">
        <v>529</v>
      </c>
      <c r="B739" s="130" t="s">
        <v>0</v>
      </c>
      <c r="C739" s="130"/>
      <c r="D739" s="130"/>
      <c r="E739" s="130"/>
      <c r="F739" s="130" t="s">
        <v>1</v>
      </c>
      <c r="G739" s="130"/>
      <c r="H739" s="130" t="s">
        <v>547</v>
      </c>
      <c r="I739" s="130"/>
      <c r="J739" s="130"/>
      <c r="K739" s="131"/>
    </row>
    <row r="740" spans="1:11" ht="13.5" thickBot="1">
      <c r="A740" s="99" t="s">
        <v>224</v>
      </c>
      <c r="B740" s="100"/>
      <c r="C740" s="100"/>
      <c r="D740" s="100"/>
      <c r="E740" s="100"/>
      <c r="F740" s="100"/>
      <c r="G740" s="100"/>
      <c r="H740" s="100"/>
      <c r="I740" s="100"/>
      <c r="J740" s="100"/>
      <c r="K740" s="101"/>
    </row>
    <row r="741" spans="1:11" ht="15" customHeight="1">
      <c r="A741" s="21" t="s">
        <v>307</v>
      </c>
      <c r="B741" s="105" t="s">
        <v>2</v>
      </c>
      <c r="C741" s="106"/>
      <c r="D741" s="106"/>
      <c r="E741" s="107"/>
      <c r="F741" s="96" t="s">
        <v>3</v>
      </c>
      <c r="G741" s="97"/>
      <c r="H741" s="104"/>
      <c r="I741" s="104"/>
      <c r="J741" s="104"/>
      <c r="K741" s="104"/>
    </row>
    <row r="742" spans="1:11">
      <c r="A742" s="18" t="s">
        <v>548</v>
      </c>
      <c r="B742" s="108" t="s">
        <v>225</v>
      </c>
      <c r="C742" s="109"/>
      <c r="D742" s="109"/>
      <c r="E742" s="110"/>
      <c r="F742" s="96" t="s">
        <v>226</v>
      </c>
      <c r="G742" s="97"/>
      <c r="H742" s="98"/>
      <c r="I742" s="98"/>
      <c r="J742" s="98"/>
      <c r="K742" s="98"/>
    </row>
    <row r="743" spans="1:11" ht="32.25" customHeight="1">
      <c r="A743" s="21" t="s">
        <v>549</v>
      </c>
      <c r="B743" s="108" t="s">
        <v>227</v>
      </c>
      <c r="C743" s="109"/>
      <c r="D743" s="109"/>
      <c r="E743" s="110"/>
      <c r="F743" s="96" t="s">
        <v>226</v>
      </c>
      <c r="G743" s="97"/>
      <c r="H743" s="98"/>
      <c r="I743" s="98"/>
      <c r="J743" s="98"/>
      <c r="K743" s="98"/>
    </row>
    <row r="744" spans="1:11">
      <c r="A744" s="18" t="s">
        <v>550</v>
      </c>
      <c r="B744" s="108" t="s">
        <v>228</v>
      </c>
      <c r="C744" s="109"/>
      <c r="D744" s="109"/>
      <c r="E744" s="110"/>
      <c r="F744" s="156" t="s">
        <v>19</v>
      </c>
      <c r="G744" s="157"/>
      <c r="H744" s="98"/>
      <c r="I744" s="98"/>
      <c r="J744" s="98"/>
      <c r="K744" s="98"/>
    </row>
    <row r="745" spans="1:11">
      <c r="A745" s="21" t="s">
        <v>551</v>
      </c>
      <c r="B745" s="108" t="s">
        <v>229</v>
      </c>
      <c r="C745" s="109"/>
      <c r="D745" s="109"/>
      <c r="E745" s="110"/>
      <c r="F745" s="156" t="s">
        <v>19</v>
      </c>
      <c r="G745" s="157"/>
      <c r="H745" s="98"/>
      <c r="I745" s="98"/>
      <c r="J745" s="98"/>
      <c r="K745" s="98"/>
    </row>
    <row r="746" spans="1:11">
      <c r="A746" s="18" t="s">
        <v>552</v>
      </c>
      <c r="B746" s="108" t="s">
        <v>230</v>
      </c>
      <c r="C746" s="109"/>
      <c r="D746" s="109"/>
      <c r="E746" s="110"/>
      <c r="F746" s="96" t="s">
        <v>226</v>
      </c>
      <c r="G746" s="97"/>
      <c r="H746" s="98"/>
      <c r="I746" s="98"/>
      <c r="J746" s="98"/>
      <c r="K746" s="98"/>
    </row>
    <row r="747" spans="1:11">
      <c r="A747" s="21" t="s">
        <v>556</v>
      </c>
      <c r="B747" s="108" t="s">
        <v>231</v>
      </c>
      <c r="C747" s="109"/>
      <c r="D747" s="109"/>
      <c r="E747" s="110"/>
      <c r="F747" s="96" t="s">
        <v>226</v>
      </c>
      <c r="G747" s="97"/>
      <c r="H747" s="98"/>
      <c r="I747" s="98"/>
      <c r="J747" s="98"/>
      <c r="K747" s="98"/>
    </row>
    <row r="748" spans="1:11" ht="13.5" thickBot="1">
      <c r="A748" s="33"/>
      <c r="D748" s="13"/>
      <c r="E748" s="13"/>
      <c r="F748" s="12"/>
      <c r="H748" s="15"/>
      <c r="I748" s="15"/>
      <c r="J748" s="15"/>
      <c r="K748" s="15"/>
    </row>
    <row r="749" spans="1:11" ht="13.5" thickBot="1">
      <c r="H749" s="126" t="s">
        <v>617</v>
      </c>
      <c r="I749" s="127"/>
      <c r="J749" s="127"/>
      <c r="K749" s="128"/>
    </row>
    <row r="750" spans="1:11" ht="39" thickBot="1">
      <c r="H750" s="25" t="s">
        <v>534</v>
      </c>
      <c r="I750" s="25" t="s">
        <v>535</v>
      </c>
      <c r="J750" s="25" t="s">
        <v>536</v>
      </c>
      <c r="K750" s="25" t="s">
        <v>537</v>
      </c>
    </row>
    <row r="751" spans="1:11" ht="13.5" thickBot="1">
      <c r="H751" s="26">
        <f>H737</f>
        <v>0</v>
      </c>
      <c r="I751" s="27">
        <f>I737</f>
        <v>0</v>
      </c>
      <c r="J751" s="27">
        <f>J737</f>
        <v>0</v>
      </c>
      <c r="K751" s="28">
        <f>K737</f>
        <v>0</v>
      </c>
    </row>
    <row r="754" spans="1:11" ht="57" customHeight="1" thickBot="1">
      <c r="A754" s="5" t="s">
        <v>529</v>
      </c>
      <c r="B754" s="6" t="s">
        <v>5</v>
      </c>
      <c r="C754" s="72" t="s">
        <v>530</v>
      </c>
      <c r="D754" s="72" t="s">
        <v>531</v>
      </c>
      <c r="E754" s="72" t="s">
        <v>532</v>
      </c>
      <c r="F754" s="78" t="s">
        <v>747</v>
      </c>
      <c r="G754" s="79" t="s">
        <v>533</v>
      </c>
      <c r="H754" s="7" t="s">
        <v>534</v>
      </c>
      <c r="I754" s="7" t="s">
        <v>535</v>
      </c>
      <c r="J754" s="8" t="s">
        <v>536</v>
      </c>
      <c r="K754" s="8" t="s">
        <v>537</v>
      </c>
    </row>
    <row r="755" spans="1:11" ht="13.5" thickBot="1">
      <c r="A755" s="2" t="s">
        <v>528</v>
      </c>
      <c r="B755" s="3">
        <v>33</v>
      </c>
      <c r="C755" s="73"/>
      <c r="D755" s="73"/>
      <c r="E755" s="73"/>
      <c r="F755" s="4"/>
      <c r="G755" s="4"/>
      <c r="H755" s="4"/>
      <c r="I755" s="4"/>
      <c r="J755" s="4"/>
      <c r="K755" s="11"/>
    </row>
    <row r="756" spans="1:11" ht="40.15" customHeight="1" thickBot="1">
      <c r="A756" s="34" t="s">
        <v>307</v>
      </c>
      <c r="B756" s="22" t="s">
        <v>232</v>
      </c>
      <c r="C756" s="82">
        <v>30</v>
      </c>
      <c r="D756" s="83">
        <v>60</v>
      </c>
      <c r="E756" s="82">
        <v>58</v>
      </c>
      <c r="F756" s="93"/>
      <c r="G756" s="94"/>
      <c r="H756" s="20">
        <f>ROUND(D756*F756,2)</f>
        <v>0</v>
      </c>
      <c r="I756" s="20">
        <f>ROUND(H756+H756*G756,2)</f>
        <v>0</v>
      </c>
      <c r="J756" s="20">
        <f>ROUND(E756*F756,2)</f>
        <v>0</v>
      </c>
      <c r="K756" s="20">
        <f>ROUND(J756+J756*G756,2)</f>
        <v>0</v>
      </c>
    </row>
    <row r="757" spans="1:11" ht="13.5" thickBot="1">
      <c r="G757" s="32" t="s">
        <v>553</v>
      </c>
      <c r="H757" s="27">
        <f>SUM(H756:H756)</f>
        <v>0</v>
      </c>
      <c r="I757" s="27">
        <f>SUM(I756:I756)</f>
        <v>0</v>
      </c>
      <c r="J757" s="27">
        <f>SUM(J756:J756)</f>
        <v>0</v>
      </c>
      <c r="K757" s="28">
        <f>SUM(K756:K756)</f>
        <v>0</v>
      </c>
    </row>
    <row r="758" spans="1:11" ht="13.5" thickBot="1"/>
    <row r="759" spans="1:11" ht="12.75" customHeight="1" thickBot="1">
      <c r="A759" s="23" t="s">
        <v>529</v>
      </c>
      <c r="B759" s="130" t="s">
        <v>0</v>
      </c>
      <c r="C759" s="130"/>
      <c r="D759" s="130"/>
      <c r="E759" s="130"/>
      <c r="F759" s="130" t="s">
        <v>1</v>
      </c>
      <c r="G759" s="130"/>
      <c r="H759" s="130" t="s">
        <v>547</v>
      </c>
      <c r="I759" s="130"/>
      <c r="J759" s="130"/>
      <c r="K759" s="131"/>
    </row>
    <row r="760" spans="1:11" ht="13.5" thickBot="1">
      <c r="A760" s="99" t="s">
        <v>232</v>
      </c>
      <c r="B760" s="100"/>
      <c r="C760" s="100"/>
      <c r="D760" s="100"/>
      <c r="E760" s="100"/>
      <c r="F760" s="100"/>
      <c r="G760" s="100"/>
      <c r="H760" s="100"/>
      <c r="I760" s="100"/>
      <c r="J760" s="100"/>
      <c r="K760" s="101"/>
    </row>
    <row r="761" spans="1:11" ht="15" customHeight="1">
      <c r="A761" s="21" t="s">
        <v>307</v>
      </c>
      <c r="B761" s="105" t="s">
        <v>2</v>
      </c>
      <c r="C761" s="106"/>
      <c r="D761" s="106"/>
      <c r="E761" s="107"/>
      <c r="F761" s="96" t="s">
        <v>3</v>
      </c>
      <c r="G761" s="97"/>
      <c r="H761" s="104"/>
      <c r="I761" s="104"/>
      <c r="J761" s="104"/>
      <c r="K761" s="104"/>
    </row>
    <row r="762" spans="1:11">
      <c r="A762" s="18" t="s">
        <v>548</v>
      </c>
      <c r="B762" s="108" t="s">
        <v>233</v>
      </c>
      <c r="C762" s="109"/>
      <c r="D762" s="109"/>
      <c r="E762" s="110"/>
      <c r="F762" s="96" t="s">
        <v>4</v>
      </c>
      <c r="G762" s="97"/>
      <c r="H762" s="98"/>
      <c r="I762" s="98"/>
      <c r="J762" s="98"/>
      <c r="K762" s="98"/>
    </row>
    <row r="763" spans="1:11">
      <c r="A763" s="21" t="s">
        <v>549</v>
      </c>
      <c r="B763" s="108" t="s">
        <v>234</v>
      </c>
      <c r="C763" s="109"/>
      <c r="D763" s="109"/>
      <c r="E763" s="110"/>
      <c r="F763" s="96" t="s">
        <v>235</v>
      </c>
      <c r="G763" s="97"/>
      <c r="H763" s="98"/>
      <c r="I763" s="98"/>
      <c r="J763" s="98"/>
      <c r="K763" s="98"/>
    </row>
    <row r="764" spans="1:11" ht="32.450000000000003" customHeight="1">
      <c r="A764" s="18" t="s">
        <v>550</v>
      </c>
      <c r="B764" s="108" t="s">
        <v>236</v>
      </c>
      <c r="C764" s="109"/>
      <c r="D764" s="109"/>
      <c r="E764" s="110"/>
      <c r="F764" s="96" t="s">
        <v>4</v>
      </c>
      <c r="G764" s="97"/>
      <c r="H764" s="98"/>
      <c r="I764" s="98"/>
      <c r="J764" s="98"/>
      <c r="K764" s="98"/>
    </row>
    <row r="765" spans="1:11">
      <c r="A765" s="21" t="s">
        <v>551</v>
      </c>
      <c r="B765" s="108" t="s">
        <v>237</v>
      </c>
      <c r="C765" s="109"/>
      <c r="D765" s="109"/>
      <c r="E765" s="110"/>
      <c r="F765" s="135" t="s">
        <v>144</v>
      </c>
      <c r="G765" s="136"/>
      <c r="H765" s="98"/>
      <c r="I765" s="98"/>
      <c r="J765" s="98"/>
      <c r="K765" s="98"/>
    </row>
    <row r="766" spans="1:11">
      <c r="A766" s="18" t="s">
        <v>552</v>
      </c>
      <c r="B766" s="108" t="s">
        <v>238</v>
      </c>
      <c r="C766" s="109"/>
      <c r="D766" s="109"/>
      <c r="E766" s="110"/>
      <c r="F766" s="96" t="s">
        <v>4</v>
      </c>
      <c r="G766" s="97"/>
      <c r="H766" s="98"/>
      <c r="I766" s="98"/>
      <c r="J766" s="98"/>
      <c r="K766" s="98"/>
    </row>
    <row r="767" spans="1:11">
      <c r="A767" s="21" t="s">
        <v>556</v>
      </c>
      <c r="B767" s="108" t="s">
        <v>239</v>
      </c>
      <c r="C767" s="109"/>
      <c r="D767" s="109"/>
      <c r="E767" s="110"/>
      <c r="F767" s="135" t="s">
        <v>144</v>
      </c>
      <c r="G767" s="136"/>
      <c r="H767" s="98"/>
      <c r="I767" s="98"/>
      <c r="J767" s="98"/>
      <c r="K767" s="98"/>
    </row>
    <row r="768" spans="1:11" ht="13.5" thickBot="1">
      <c r="A768" s="33"/>
      <c r="D768" s="13"/>
      <c r="E768" s="13"/>
      <c r="F768" s="12"/>
      <c r="H768" s="15"/>
      <c r="I768" s="15"/>
      <c r="J768" s="15"/>
      <c r="K768" s="15"/>
    </row>
    <row r="769" spans="1:11" ht="13.5" thickBot="1">
      <c r="H769" s="126" t="s">
        <v>618</v>
      </c>
      <c r="I769" s="127"/>
      <c r="J769" s="127"/>
      <c r="K769" s="128"/>
    </row>
    <row r="770" spans="1:11" ht="39" thickBot="1">
      <c r="H770" s="25" t="s">
        <v>534</v>
      </c>
      <c r="I770" s="25" t="s">
        <v>535</v>
      </c>
      <c r="J770" s="25" t="s">
        <v>536</v>
      </c>
      <c r="K770" s="25" t="s">
        <v>537</v>
      </c>
    </row>
    <row r="771" spans="1:11" ht="13.5" thickBot="1">
      <c r="H771" s="26">
        <f>H757</f>
        <v>0</v>
      </c>
      <c r="I771" s="27">
        <f>I757</f>
        <v>0</v>
      </c>
      <c r="J771" s="27">
        <f>J757</f>
        <v>0</v>
      </c>
      <c r="K771" s="28">
        <f>K757</f>
        <v>0</v>
      </c>
    </row>
    <row r="774" spans="1:11" ht="55.15" customHeight="1" thickBot="1">
      <c r="A774" s="5" t="s">
        <v>529</v>
      </c>
      <c r="B774" s="6" t="s">
        <v>5</v>
      </c>
      <c r="C774" s="72" t="s">
        <v>530</v>
      </c>
      <c r="D774" s="72" t="s">
        <v>531</v>
      </c>
      <c r="E774" s="72" t="s">
        <v>532</v>
      </c>
      <c r="F774" s="78" t="s">
        <v>747</v>
      </c>
      <c r="G774" s="79" t="s">
        <v>533</v>
      </c>
      <c r="H774" s="7" t="s">
        <v>534</v>
      </c>
      <c r="I774" s="7" t="s">
        <v>535</v>
      </c>
      <c r="J774" s="8" t="s">
        <v>536</v>
      </c>
      <c r="K774" s="8" t="s">
        <v>537</v>
      </c>
    </row>
    <row r="775" spans="1:11" ht="13.5" thickBot="1">
      <c r="A775" s="2" t="s">
        <v>528</v>
      </c>
      <c r="B775" s="3">
        <v>34</v>
      </c>
      <c r="C775" s="73"/>
      <c r="D775" s="73"/>
      <c r="E775" s="73"/>
      <c r="F775" s="4"/>
      <c r="G775" s="4"/>
      <c r="H775" s="4"/>
      <c r="I775" s="4"/>
      <c r="J775" s="4"/>
      <c r="K775" s="11"/>
    </row>
    <row r="776" spans="1:11" ht="26.45" customHeight="1" thickBot="1">
      <c r="A776" s="34" t="s">
        <v>307</v>
      </c>
      <c r="B776" s="22" t="s">
        <v>739</v>
      </c>
      <c r="C776" s="82">
        <v>5</v>
      </c>
      <c r="D776" s="83">
        <v>10</v>
      </c>
      <c r="E776" s="82">
        <v>9</v>
      </c>
      <c r="F776" s="93"/>
      <c r="G776" s="94"/>
      <c r="H776" s="20">
        <f>ROUND(D776*F776,2)</f>
        <v>0</v>
      </c>
      <c r="I776" s="20">
        <f>ROUND(H776+H776*G776,2)</f>
        <v>0</v>
      </c>
      <c r="J776" s="20">
        <f>ROUND(E776*F776,2)</f>
        <v>0</v>
      </c>
      <c r="K776" s="20">
        <f>ROUND(J776+J776*G776,2)</f>
        <v>0</v>
      </c>
    </row>
    <row r="777" spans="1:11" ht="13.5" thickBot="1">
      <c r="G777" s="32" t="s">
        <v>553</v>
      </c>
      <c r="H777" s="27">
        <f>SUM(H776:H776)</f>
        <v>0</v>
      </c>
      <c r="I777" s="27">
        <f>SUM(I776:I776)</f>
        <v>0</v>
      </c>
      <c r="J777" s="27">
        <f>SUM(J776:J776)</f>
        <v>0</v>
      </c>
      <c r="K777" s="28">
        <f>SUM(K776:K776)</f>
        <v>0</v>
      </c>
    </row>
    <row r="778" spans="1:11" ht="13.5" thickBot="1"/>
    <row r="779" spans="1:11" ht="12.75" customHeight="1" thickBot="1">
      <c r="A779" s="23" t="s">
        <v>529</v>
      </c>
      <c r="B779" s="130" t="s">
        <v>0</v>
      </c>
      <c r="C779" s="130"/>
      <c r="D779" s="130"/>
      <c r="E779" s="130"/>
      <c r="F779" s="130" t="s">
        <v>1</v>
      </c>
      <c r="G779" s="130"/>
      <c r="H779" s="130" t="s">
        <v>547</v>
      </c>
      <c r="I779" s="130"/>
      <c r="J779" s="130"/>
      <c r="K779" s="131"/>
    </row>
    <row r="780" spans="1:11" ht="13.5" thickBot="1">
      <c r="A780" s="99"/>
      <c r="B780" s="100"/>
      <c r="C780" s="100"/>
      <c r="D780" s="100"/>
      <c r="E780" s="100"/>
      <c r="F780" s="100"/>
      <c r="G780" s="100"/>
      <c r="H780" s="100"/>
      <c r="I780" s="100"/>
      <c r="J780" s="100"/>
      <c r="K780" s="101"/>
    </row>
    <row r="781" spans="1:11" ht="15" customHeight="1">
      <c r="A781" s="21" t="s">
        <v>307</v>
      </c>
      <c r="B781" s="105" t="s">
        <v>2</v>
      </c>
      <c r="C781" s="106"/>
      <c r="D781" s="106"/>
      <c r="E781" s="107"/>
      <c r="F781" s="96" t="s">
        <v>3</v>
      </c>
      <c r="G781" s="97"/>
      <c r="H781" s="104"/>
      <c r="I781" s="104"/>
      <c r="J781" s="104"/>
      <c r="K781" s="104"/>
    </row>
    <row r="782" spans="1:11" ht="27" customHeight="1">
      <c r="A782" s="18" t="s">
        <v>548</v>
      </c>
      <c r="B782" s="108" t="s">
        <v>402</v>
      </c>
      <c r="C782" s="109"/>
      <c r="D782" s="109"/>
      <c r="E782" s="110"/>
      <c r="F782" s="96" t="s">
        <v>6</v>
      </c>
      <c r="G782" s="97"/>
      <c r="H782" s="98"/>
      <c r="I782" s="98"/>
      <c r="J782" s="98"/>
      <c r="K782" s="98"/>
    </row>
    <row r="783" spans="1:11">
      <c r="A783" s="21" t="s">
        <v>549</v>
      </c>
      <c r="B783" s="108" t="s">
        <v>403</v>
      </c>
      <c r="C783" s="109"/>
      <c r="D783" s="109"/>
      <c r="E783" s="110"/>
      <c r="F783" s="96" t="s">
        <v>10</v>
      </c>
      <c r="G783" s="97"/>
      <c r="H783" s="98"/>
      <c r="I783" s="98"/>
      <c r="J783" s="98"/>
      <c r="K783" s="98"/>
    </row>
    <row r="784" spans="1:11">
      <c r="A784" s="18" t="s">
        <v>550</v>
      </c>
      <c r="B784" s="108" t="s">
        <v>404</v>
      </c>
      <c r="C784" s="109"/>
      <c r="D784" s="109"/>
      <c r="E784" s="110"/>
      <c r="F784" s="96" t="s">
        <v>4</v>
      </c>
      <c r="G784" s="97"/>
      <c r="H784" s="98"/>
      <c r="I784" s="98"/>
      <c r="J784" s="98"/>
      <c r="K784" s="98"/>
    </row>
    <row r="785" spans="1:11">
      <c r="A785" s="21" t="s">
        <v>551</v>
      </c>
      <c r="B785" s="108" t="s">
        <v>405</v>
      </c>
      <c r="C785" s="109"/>
      <c r="D785" s="109"/>
      <c r="E785" s="110"/>
      <c r="F785" s="96" t="s">
        <v>4</v>
      </c>
      <c r="G785" s="97"/>
      <c r="H785" s="98"/>
      <c r="I785" s="98"/>
      <c r="J785" s="98"/>
      <c r="K785" s="98"/>
    </row>
    <row r="786" spans="1:11">
      <c r="A786" s="18" t="s">
        <v>552</v>
      </c>
      <c r="B786" s="108" t="s">
        <v>406</v>
      </c>
      <c r="C786" s="109"/>
      <c r="D786" s="109"/>
      <c r="E786" s="110"/>
      <c r="F786" s="96" t="s">
        <v>4</v>
      </c>
      <c r="G786" s="97"/>
      <c r="H786" s="98"/>
      <c r="I786" s="98"/>
      <c r="J786" s="98"/>
      <c r="K786" s="98"/>
    </row>
    <row r="787" spans="1:11" ht="13.5" thickBot="1">
      <c r="A787" s="33"/>
      <c r="D787" s="13"/>
      <c r="E787" s="13"/>
      <c r="F787" s="12"/>
      <c r="H787" s="15"/>
      <c r="I787" s="15"/>
      <c r="J787" s="15"/>
      <c r="K787" s="15"/>
    </row>
    <row r="788" spans="1:11" ht="13.5" thickBot="1">
      <c r="H788" s="126" t="s">
        <v>619</v>
      </c>
      <c r="I788" s="127"/>
      <c r="J788" s="127"/>
      <c r="K788" s="128"/>
    </row>
    <row r="789" spans="1:11" ht="39" thickBot="1">
      <c r="H789" s="25" t="s">
        <v>534</v>
      </c>
      <c r="I789" s="25" t="s">
        <v>535</v>
      </c>
      <c r="J789" s="25" t="s">
        <v>536</v>
      </c>
      <c r="K789" s="25" t="s">
        <v>537</v>
      </c>
    </row>
    <row r="790" spans="1:11" ht="13.5" thickBot="1">
      <c r="H790" s="26">
        <f>H777</f>
        <v>0</v>
      </c>
      <c r="I790" s="27">
        <f>I777</f>
        <v>0</v>
      </c>
      <c r="J790" s="27">
        <f>J777</f>
        <v>0</v>
      </c>
      <c r="K790" s="28">
        <f>K777</f>
        <v>0</v>
      </c>
    </row>
    <row r="793" spans="1:11" ht="57" customHeight="1" thickBot="1">
      <c r="A793" s="5" t="s">
        <v>529</v>
      </c>
      <c r="B793" s="6" t="s">
        <v>5</v>
      </c>
      <c r="C793" s="72" t="s">
        <v>530</v>
      </c>
      <c r="D793" s="72" t="s">
        <v>531</v>
      </c>
      <c r="E793" s="72" t="s">
        <v>532</v>
      </c>
      <c r="F793" s="78" t="s">
        <v>747</v>
      </c>
      <c r="G793" s="79" t="s">
        <v>533</v>
      </c>
      <c r="H793" s="7" t="s">
        <v>534</v>
      </c>
      <c r="I793" s="7" t="s">
        <v>535</v>
      </c>
      <c r="J793" s="8" t="s">
        <v>536</v>
      </c>
      <c r="K793" s="8" t="s">
        <v>537</v>
      </c>
    </row>
    <row r="794" spans="1:11" ht="13.5" thickBot="1">
      <c r="A794" s="2" t="s">
        <v>528</v>
      </c>
      <c r="B794" s="3">
        <v>35</v>
      </c>
      <c r="C794" s="73"/>
      <c r="D794" s="73"/>
      <c r="E794" s="73"/>
      <c r="F794" s="4"/>
      <c r="G794" s="4"/>
      <c r="H794" s="4"/>
      <c r="I794" s="4"/>
      <c r="J794" s="4"/>
      <c r="K794" s="11"/>
    </row>
    <row r="795" spans="1:11" ht="13.5" thickBot="1">
      <c r="A795" s="34" t="s">
        <v>307</v>
      </c>
      <c r="B795" s="22" t="s">
        <v>240</v>
      </c>
      <c r="C795" s="82">
        <v>20</v>
      </c>
      <c r="D795" s="83">
        <v>40</v>
      </c>
      <c r="E795" s="82">
        <v>30</v>
      </c>
      <c r="F795" s="93"/>
      <c r="G795" s="94"/>
      <c r="H795" s="20">
        <f>ROUND(D795*F795,2)</f>
        <v>0</v>
      </c>
      <c r="I795" s="20">
        <f>ROUND(H795+H795*G795,2)</f>
        <v>0</v>
      </c>
      <c r="J795" s="20">
        <f>ROUND(E795*F795,2)</f>
        <v>0</v>
      </c>
      <c r="K795" s="20">
        <f>ROUND(J795+J795*G795,2)</f>
        <v>0</v>
      </c>
    </row>
    <row r="796" spans="1:11" ht="13.5" thickBot="1">
      <c r="G796" s="32" t="s">
        <v>553</v>
      </c>
      <c r="H796" s="27">
        <f>SUM(H795:H795)</f>
        <v>0</v>
      </c>
      <c r="I796" s="27">
        <f>SUM(I795:I795)</f>
        <v>0</v>
      </c>
      <c r="J796" s="27">
        <f>SUM(J795:J795)</f>
        <v>0</v>
      </c>
      <c r="K796" s="28">
        <f>SUM(K795:K795)</f>
        <v>0</v>
      </c>
    </row>
    <row r="797" spans="1:11" ht="13.5" thickBot="1"/>
    <row r="798" spans="1:11" ht="12.75" customHeight="1" thickBot="1">
      <c r="A798" s="23" t="s">
        <v>529</v>
      </c>
      <c r="B798" s="130" t="s">
        <v>0</v>
      </c>
      <c r="C798" s="130"/>
      <c r="D798" s="130"/>
      <c r="E798" s="130"/>
      <c r="F798" s="130" t="s">
        <v>1</v>
      </c>
      <c r="G798" s="130"/>
      <c r="H798" s="130" t="s">
        <v>547</v>
      </c>
      <c r="I798" s="130"/>
      <c r="J798" s="130"/>
      <c r="K798" s="131"/>
    </row>
    <row r="799" spans="1:11" ht="13.5" thickBot="1">
      <c r="A799" s="99" t="s">
        <v>240</v>
      </c>
      <c r="B799" s="100"/>
      <c r="C799" s="100"/>
      <c r="D799" s="100"/>
      <c r="E799" s="100"/>
      <c r="F799" s="100"/>
      <c r="G799" s="100"/>
      <c r="H799" s="100"/>
      <c r="I799" s="100"/>
      <c r="J799" s="100"/>
      <c r="K799" s="101"/>
    </row>
    <row r="800" spans="1:11" ht="15" customHeight="1">
      <c r="A800" s="21" t="s">
        <v>307</v>
      </c>
      <c r="B800" s="105" t="s">
        <v>2</v>
      </c>
      <c r="C800" s="106"/>
      <c r="D800" s="106"/>
      <c r="E800" s="107"/>
      <c r="F800" s="96" t="s">
        <v>3</v>
      </c>
      <c r="G800" s="97"/>
      <c r="H800" s="104"/>
      <c r="I800" s="104"/>
      <c r="J800" s="104"/>
      <c r="K800" s="104"/>
    </row>
    <row r="801" spans="1:11">
      <c r="A801" s="18" t="s">
        <v>548</v>
      </c>
      <c r="B801" s="108" t="s">
        <v>241</v>
      </c>
      <c r="C801" s="109"/>
      <c r="D801" s="109"/>
      <c r="E801" s="110"/>
      <c r="F801" s="135" t="s">
        <v>144</v>
      </c>
      <c r="G801" s="136"/>
      <c r="H801" s="98"/>
      <c r="I801" s="98"/>
      <c r="J801" s="98"/>
      <c r="K801" s="98"/>
    </row>
    <row r="802" spans="1:11">
      <c r="A802" s="21" t="s">
        <v>549</v>
      </c>
      <c r="B802" s="108" t="s">
        <v>242</v>
      </c>
      <c r="C802" s="109"/>
      <c r="D802" s="109"/>
      <c r="E802" s="110"/>
      <c r="F802" s="96" t="s">
        <v>4</v>
      </c>
      <c r="G802" s="97"/>
      <c r="H802" s="98"/>
      <c r="I802" s="98"/>
      <c r="J802" s="98"/>
      <c r="K802" s="98"/>
    </row>
    <row r="803" spans="1:11">
      <c r="A803" s="18" t="s">
        <v>550</v>
      </c>
      <c r="B803" s="108" t="s">
        <v>313</v>
      </c>
      <c r="C803" s="109"/>
      <c r="D803" s="109"/>
      <c r="E803" s="110"/>
      <c r="F803" s="96" t="s">
        <v>4</v>
      </c>
      <c r="G803" s="97"/>
      <c r="H803" s="98"/>
      <c r="I803" s="98"/>
      <c r="J803" s="98"/>
      <c r="K803" s="98"/>
    </row>
    <row r="804" spans="1:11" ht="26.25" customHeight="1">
      <c r="A804" s="21" t="s">
        <v>551</v>
      </c>
      <c r="B804" s="108" t="s">
        <v>243</v>
      </c>
      <c r="C804" s="109"/>
      <c r="D804" s="109"/>
      <c r="E804" s="110"/>
      <c r="F804" s="96" t="s">
        <v>4</v>
      </c>
      <c r="G804" s="97"/>
      <c r="H804" s="98"/>
      <c r="I804" s="98"/>
      <c r="J804" s="98"/>
      <c r="K804" s="98"/>
    </row>
    <row r="805" spans="1:11">
      <c r="A805" s="18" t="s">
        <v>552</v>
      </c>
      <c r="B805" s="108" t="s">
        <v>468</v>
      </c>
      <c r="C805" s="109"/>
      <c r="D805" s="109"/>
      <c r="E805" s="110"/>
      <c r="F805" s="96" t="s">
        <v>4</v>
      </c>
      <c r="G805" s="97"/>
      <c r="H805" s="98"/>
      <c r="I805" s="98"/>
      <c r="J805" s="98"/>
      <c r="K805" s="98"/>
    </row>
    <row r="806" spans="1:11" ht="13.5" thickBot="1">
      <c r="A806" s="33"/>
      <c r="D806" s="13"/>
      <c r="E806" s="13"/>
      <c r="F806" s="12"/>
      <c r="H806" s="15"/>
      <c r="I806" s="15"/>
      <c r="J806" s="15"/>
      <c r="K806" s="15"/>
    </row>
    <row r="807" spans="1:11" ht="13.5" thickBot="1">
      <c r="H807" s="126" t="s">
        <v>620</v>
      </c>
      <c r="I807" s="127"/>
      <c r="J807" s="127"/>
      <c r="K807" s="128"/>
    </row>
    <row r="808" spans="1:11" ht="39" thickBot="1">
      <c r="H808" s="25" t="s">
        <v>534</v>
      </c>
      <c r="I808" s="25" t="s">
        <v>535</v>
      </c>
      <c r="J808" s="25" t="s">
        <v>536</v>
      </c>
      <c r="K808" s="25" t="s">
        <v>537</v>
      </c>
    </row>
    <row r="809" spans="1:11" ht="13.5" thickBot="1">
      <c r="H809" s="26">
        <f>H796</f>
        <v>0</v>
      </c>
      <c r="I809" s="27">
        <f>I796</f>
        <v>0</v>
      </c>
      <c r="J809" s="27">
        <f>J796</f>
        <v>0</v>
      </c>
      <c r="K809" s="28">
        <f>K796</f>
        <v>0</v>
      </c>
    </row>
    <row r="812" spans="1:11" ht="57.6" customHeight="1" thickBot="1">
      <c r="A812" s="5" t="s">
        <v>529</v>
      </c>
      <c r="B812" s="6" t="s">
        <v>5</v>
      </c>
      <c r="C812" s="72" t="s">
        <v>530</v>
      </c>
      <c r="D812" s="72" t="s">
        <v>531</v>
      </c>
      <c r="E812" s="72" t="s">
        <v>532</v>
      </c>
      <c r="F812" s="78" t="s">
        <v>747</v>
      </c>
      <c r="G812" s="79" t="s">
        <v>533</v>
      </c>
      <c r="H812" s="7" t="s">
        <v>534</v>
      </c>
      <c r="I812" s="7" t="s">
        <v>535</v>
      </c>
      <c r="J812" s="8" t="s">
        <v>536</v>
      </c>
      <c r="K812" s="8" t="s">
        <v>537</v>
      </c>
    </row>
    <row r="813" spans="1:11" ht="13.5" thickBot="1">
      <c r="A813" s="2" t="s">
        <v>528</v>
      </c>
      <c r="B813" s="3">
        <v>36</v>
      </c>
      <c r="C813" s="73"/>
      <c r="D813" s="73"/>
      <c r="E813" s="73"/>
      <c r="F813" s="4"/>
      <c r="G813" s="4"/>
      <c r="H813" s="4"/>
      <c r="I813" s="4"/>
      <c r="J813" s="4"/>
      <c r="K813" s="11"/>
    </row>
    <row r="814" spans="1:11" ht="26.25" thickBot="1">
      <c r="A814" s="34" t="s">
        <v>307</v>
      </c>
      <c r="B814" s="22" t="s">
        <v>244</v>
      </c>
      <c r="C814" s="82">
        <v>200</v>
      </c>
      <c r="D814" s="83">
        <v>400</v>
      </c>
      <c r="E814" s="82">
        <v>360</v>
      </c>
      <c r="F814" s="93"/>
      <c r="G814" s="94"/>
      <c r="H814" s="20">
        <f>ROUND(D814*F814,2)</f>
        <v>0</v>
      </c>
      <c r="I814" s="20">
        <f>ROUND(H814+H814*G814,2)</f>
        <v>0</v>
      </c>
      <c r="J814" s="20">
        <f>ROUND(E814*F814,2)</f>
        <v>0</v>
      </c>
      <c r="K814" s="20">
        <f>ROUND(J814+J814*G814,2)</f>
        <v>0</v>
      </c>
    </row>
    <row r="815" spans="1:11" ht="13.5" thickBot="1">
      <c r="G815" s="32" t="s">
        <v>553</v>
      </c>
      <c r="H815" s="27">
        <f>SUM(H814:H814)</f>
        <v>0</v>
      </c>
      <c r="I815" s="27">
        <f>SUM(I814:I814)</f>
        <v>0</v>
      </c>
      <c r="J815" s="27">
        <f>SUM(J814:J814)</f>
        <v>0</v>
      </c>
      <c r="K815" s="28">
        <f>SUM(K814:K814)</f>
        <v>0</v>
      </c>
    </row>
    <row r="816" spans="1:11" ht="13.5" thickBot="1"/>
    <row r="817" spans="1:11" ht="12.75" customHeight="1" thickBot="1">
      <c r="A817" s="23" t="s">
        <v>529</v>
      </c>
      <c r="B817" s="130" t="s">
        <v>0</v>
      </c>
      <c r="C817" s="130"/>
      <c r="D817" s="130"/>
      <c r="E817" s="130"/>
      <c r="F817" s="130" t="s">
        <v>1</v>
      </c>
      <c r="G817" s="130"/>
      <c r="H817" s="130" t="s">
        <v>547</v>
      </c>
      <c r="I817" s="130"/>
      <c r="J817" s="130"/>
      <c r="K817" s="131"/>
    </row>
    <row r="818" spans="1:11" ht="13.5" thickBot="1">
      <c r="A818" s="99" t="s">
        <v>244</v>
      </c>
      <c r="B818" s="100"/>
      <c r="C818" s="100"/>
      <c r="D818" s="100"/>
      <c r="E818" s="100"/>
      <c r="F818" s="100"/>
      <c r="G818" s="100"/>
      <c r="H818" s="100"/>
      <c r="I818" s="100"/>
      <c r="J818" s="100"/>
      <c r="K818" s="101"/>
    </row>
    <row r="819" spans="1:11">
      <c r="A819" s="21" t="s">
        <v>307</v>
      </c>
      <c r="B819" s="105" t="s">
        <v>2</v>
      </c>
      <c r="C819" s="106"/>
      <c r="D819" s="106"/>
      <c r="E819" s="107"/>
      <c r="F819" s="96" t="s">
        <v>3</v>
      </c>
      <c r="G819" s="97"/>
      <c r="H819" s="104"/>
      <c r="I819" s="104"/>
      <c r="J819" s="104"/>
      <c r="K819" s="104"/>
    </row>
    <row r="820" spans="1:11">
      <c r="A820" s="18" t="s">
        <v>548</v>
      </c>
      <c r="B820" s="108" t="s">
        <v>245</v>
      </c>
      <c r="C820" s="109"/>
      <c r="D820" s="109"/>
      <c r="E820" s="110"/>
      <c r="F820" s="96" t="s">
        <v>4</v>
      </c>
      <c r="G820" s="97"/>
      <c r="H820" s="98"/>
      <c r="I820" s="98"/>
      <c r="J820" s="98"/>
      <c r="K820" s="98"/>
    </row>
    <row r="821" spans="1:11">
      <c r="A821" s="21" t="s">
        <v>549</v>
      </c>
      <c r="B821" s="108" t="s">
        <v>246</v>
      </c>
      <c r="C821" s="109"/>
      <c r="D821" s="109"/>
      <c r="E821" s="110"/>
      <c r="F821" s="96" t="s">
        <v>4</v>
      </c>
      <c r="G821" s="97"/>
      <c r="H821" s="98"/>
      <c r="I821" s="98"/>
      <c r="J821" s="98"/>
      <c r="K821" s="98"/>
    </row>
    <row r="822" spans="1:11" ht="28.15" customHeight="1">
      <c r="A822" s="18" t="s">
        <v>550</v>
      </c>
      <c r="B822" s="108" t="s">
        <v>247</v>
      </c>
      <c r="C822" s="109"/>
      <c r="D822" s="109"/>
      <c r="E822" s="110"/>
      <c r="F822" s="96" t="s">
        <v>4</v>
      </c>
      <c r="G822" s="97"/>
      <c r="H822" s="98"/>
      <c r="I822" s="98"/>
      <c r="J822" s="98"/>
      <c r="K822" s="98"/>
    </row>
    <row r="823" spans="1:11">
      <c r="A823" s="21" t="s">
        <v>551</v>
      </c>
      <c r="B823" s="108" t="s">
        <v>248</v>
      </c>
      <c r="C823" s="109"/>
      <c r="D823" s="109"/>
      <c r="E823" s="110"/>
      <c r="F823" s="96" t="s">
        <v>4</v>
      </c>
      <c r="G823" s="97"/>
      <c r="H823" s="98"/>
      <c r="I823" s="98"/>
      <c r="J823" s="98"/>
      <c r="K823" s="98"/>
    </row>
    <row r="824" spans="1:11">
      <c r="A824" s="18" t="s">
        <v>552</v>
      </c>
      <c r="B824" s="108" t="s">
        <v>249</v>
      </c>
      <c r="C824" s="109"/>
      <c r="D824" s="109"/>
      <c r="E824" s="110"/>
      <c r="F824" s="96" t="s">
        <v>4</v>
      </c>
      <c r="G824" s="97"/>
      <c r="H824" s="98"/>
      <c r="I824" s="98"/>
      <c r="J824" s="98"/>
      <c r="K824" s="98"/>
    </row>
    <row r="825" spans="1:11" ht="27.6" customHeight="1">
      <c r="A825" s="21" t="s">
        <v>556</v>
      </c>
      <c r="B825" s="108" t="s">
        <v>250</v>
      </c>
      <c r="C825" s="109"/>
      <c r="D825" s="109"/>
      <c r="E825" s="110"/>
      <c r="F825" s="96" t="s">
        <v>8</v>
      </c>
      <c r="G825" s="97"/>
      <c r="H825" s="98"/>
      <c r="I825" s="98"/>
      <c r="J825" s="98"/>
      <c r="K825" s="98"/>
    </row>
    <row r="826" spans="1:11">
      <c r="A826" s="18" t="s">
        <v>557</v>
      </c>
      <c r="B826" s="108" t="s">
        <v>251</v>
      </c>
      <c r="C826" s="109"/>
      <c r="D826" s="109"/>
      <c r="E826" s="110"/>
      <c r="F826" s="96" t="s">
        <v>4</v>
      </c>
      <c r="G826" s="97"/>
      <c r="H826" s="98"/>
      <c r="I826" s="98"/>
      <c r="J826" s="98"/>
      <c r="K826" s="98"/>
    </row>
    <row r="827" spans="1:11" ht="13.5" thickBot="1">
      <c r="A827" s="33"/>
      <c r="D827" s="13"/>
      <c r="E827" s="13"/>
      <c r="F827" s="12"/>
      <c r="H827" s="15"/>
      <c r="I827" s="15"/>
      <c r="J827" s="15"/>
      <c r="K827" s="15"/>
    </row>
    <row r="828" spans="1:11" ht="13.5" thickBot="1">
      <c r="H828" s="126" t="s">
        <v>621</v>
      </c>
      <c r="I828" s="127"/>
      <c r="J828" s="127"/>
      <c r="K828" s="128"/>
    </row>
    <row r="829" spans="1:11" ht="39" thickBot="1">
      <c r="H829" s="25" t="s">
        <v>534</v>
      </c>
      <c r="I829" s="25" t="s">
        <v>535</v>
      </c>
      <c r="J829" s="25" t="s">
        <v>536</v>
      </c>
      <c r="K829" s="25" t="s">
        <v>537</v>
      </c>
    </row>
    <row r="830" spans="1:11" ht="13.5" thickBot="1">
      <c r="H830" s="26">
        <f>H815</f>
        <v>0</v>
      </c>
      <c r="I830" s="27">
        <f>I815</f>
        <v>0</v>
      </c>
      <c r="J830" s="27">
        <f>J815</f>
        <v>0</v>
      </c>
      <c r="K830" s="28">
        <f>K815</f>
        <v>0</v>
      </c>
    </row>
    <row r="833" spans="1:11" ht="51.6" customHeight="1" thickBot="1">
      <c r="A833" s="5" t="s">
        <v>529</v>
      </c>
      <c r="B833" s="6" t="s">
        <v>5</v>
      </c>
      <c r="C833" s="72" t="s">
        <v>530</v>
      </c>
      <c r="D833" s="72" t="s">
        <v>531</v>
      </c>
      <c r="E833" s="72" t="s">
        <v>532</v>
      </c>
      <c r="F833" s="78" t="s">
        <v>747</v>
      </c>
      <c r="G833" s="79" t="s">
        <v>533</v>
      </c>
      <c r="H833" s="7" t="s">
        <v>534</v>
      </c>
      <c r="I833" s="7" t="s">
        <v>535</v>
      </c>
      <c r="J833" s="8" t="s">
        <v>536</v>
      </c>
      <c r="K833" s="8" t="s">
        <v>537</v>
      </c>
    </row>
    <row r="834" spans="1:11" ht="13.5" thickBot="1">
      <c r="A834" s="2" t="s">
        <v>528</v>
      </c>
      <c r="B834" s="3">
        <v>37</v>
      </c>
      <c r="C834" s="73"/>
      <c r="D834" s="73"/>
      <c r="E834" s="73"/>
      <c r="F834" s="4"/>
      <c r="G834" s="4"/>
      <c r="H834" s="4"/>
      <c r="I834" s="4"/>
      <c r="J834" s="4"/>
      <c r="K834" s="11"/>
    </row>
    <row r="835" spans="1:11" ht="13.5" thickBot="1">
      <c r="A835" s="34" t="s">
        <v>307</v>
      </c>
      <c r="B835" s="22" t="s">
        <v>252</v>
      </c>
      <c r="C835" s="82">
        <v>30</v>
      </c>
      <c r="D835" s="83">
        <v>60</v>
      </c>
      <c r="E835" s="82">
        <v>58</v>
      </c>
      <c r="F835" s="93"/>
      <c r="G835" s="94"/>
      <c r="H835" s="20">
        <f>ROUND(D835*F835,2)</f>
        <v>0</v>
      </c>
      <c r="I835" s="20">
        <f>ROUND(H835+H835*G835,2)</f>
        <v>0</v>
      </c>
      <c r="J835" s="20">
        <f>ROUND(E835*F835,2)</f>
        <v>0</v>
      </c>
      <c r="K835" s="20">
        <f>ROUND(J835+J835*G835,2)</f>
        <v>0</v>
      </c>
    </row>
    <row r="836" spans="1:11" ht="13.5" thickBot="1">
      <c r="G836" s="32" t="s">
        <v>553</v>
      </c>
      <c r="H836" s="27">
        <f>SUM(H835:H835)</f>
        <v>0</v>
      </c>
      <c r="I836" s="27">
        <f>SUM(I835:I835)</f>
        <v>0</v>
      </c>
      <c r="J836" s="27">
        <f>SUM(J835:J835)</f>
        <v>0</v>
      </c>
      <c r="K836" s="28">
        <f>SUM(K835:K835)</f>
        <v>0</v>
      </c>
    </row>
    <row r="837" spans="1:11" ht="13.5" thickBot="1"/>
    <row r="838" spans="1:11" ht="12.75" customHeight="1" thickBot="1">
      <c r="A838" s="23" t="s">
        <v>529</v>
      </c>
      <c r="B838" s="130" t="s">
        <v>0</v>
      </c>
      <c r="C838" s="130"/>
      <c r="D838" s="130"/>
      <c r="E838" s="130"/>
      <c r="F838" s="130" t="s">
        <v>1</v>
      </c>
      <c r="G838" s="130"/>
      <c r="H838" s="130" t="s">
        <v>547</v>
      </c>
      <c r="I838" s="130"/>
      <c r="J838" s="130"/>
      <c r="K838" s="131"/>
    </row>
    <row r="839" spans="1:11" ht="13.5" thickBot="1">
      <c r="A839" s="99" t="s">
        <v>252</v>
      </c>
      <c r="B839" s="100"/>
      <c r="C839" s="100"/>
      <c r="D839" s="100"/>
      <c r="E839" s="100"/>
      <c r="F839" s="100"/>
      <c r="G839" s="100"/>
      <c r="H839" s="100"/>
      <c r="I839" s="100"/>
      <c r="J839" s="100"/>
      <c r="K839" s="101"/>
    </row>
    <row r="840" spans="1:11" ht="25.5">
      <c r="A840" s="21" t="s">
        <v>307</v>
      </c>
      <c r="B840" s="29" t="s">
        <v>2</v>
      </c>
      <c r="C840" s="49"/>
      <c r="D840" s="49"/>
      <c r="E840" s="48"/>
      <c r="F840" s="96" t="s">
        <v>3</v>
      </c>
      <c r="G840" s="97"/>
      <c r="H840" s="104"/>
      <c r="I840" s="104"/>
      <c r="J840" s="104"/>
      <c r="K840" s="104"/>
    </row>
    <row r="841" spans="1:11" ht="34.15" customHeight="1">
      <c r="A841" s="18" t="s">
        <v>548</v>
      </c>
      <c r="B841" s="29" t="s">
        <v>253</v>
      </c>
      <c r="C841" s="30"/>
      <c r="D841" s="30"/>
      <c r="E841" s="31"/>
      <c r="F841" s="96" t="s">
        <v>4</v>
      </c>
      <c r="G841" s="97"/>
      <c r="H841" s="98"/>
      <c r="I841" s="98"/>
      <c r="J841" s="98"/>
      <c r="K841" s="98"/>
    </row>
    <row r="842" spans="1:11" ht="21.6" customHeight="1">
      <c r="A842" s="21" t="s">
        <v>549</v>
      </c>
      <c r="B842" s="29" t="s">
        <v>254</v>
      </c>
      <c r="C842" s="30"/>
      <c r="D842" s="30"/>
      <c r="E842" s="31"/>
      <c r="F842" s="96" t="s">
        <v>4</v>
      </c>
      <c r="G842" s="97"/>
      <c r="H842" s="98"/>
      <c r="I842" s="98"/>
      <c r="J842" s="98"/>
      <c r="K842" s="98"/>
    </row>
    <row r="843" spans="1:11" ht="13.5" thickBot="1">
      <c r="A843" s="33"/>
      <c r="D843" s="13"/>
      <c r="E843" s="13"/>
      <c r="F843" s="12"/>
      <c r="H843" s="15"/>
      <c r="I843" s="15"/>
      <c r="J843" s="15"/>
      <c r="K843" s="15"/>
    </row>
    <row r="844" spans="1:11" ht="13.5" thickBot="1">
      <c r="H844" s="126" t="s">
        <v>622</v>
      </c>
      <c r="I844" s="127"/>
      <c r="J844" s="127"/>
      <c r="K844" s="128"/>
    </row>
    <row r="845" spans="1:11" ht="39" thickBot="1">
      <c r="H845" s="25" t="s">
        <v>534</v>
      </c>
      <c r="I845" s="25" t="s">
        <v>535</v>
      </c>
      <c r="J845" s="25" t="s">
        <v>536</v>
      </c>
      <c r="K845" s="25" t="s">
        <v>537</v>
      </c>
    </row>
    <row r="846" spans="1:11" ht="13.5" thickBot="1">
      <c r="H846" s="26">
        <f>H836</f>
        <v>0</v>
      </c>
      <c r="I846" s="27">
        <f>I836</f>
        <v>0</v>
      </c>
      <c r="J846" s="27">
        <f>J836</f>
        <v>0</v>
      </c>
      <c r="K846" s="28">
        <f>K836</f>
        <v>0</v>
      </c>
    </row>
    <row r="849" spans="1:11" ht="57.6" customHeight="1" thickBot="1">
      <c r="A849" s="5" t="s">
        <v>529</v>
      </c>
      <c r="B849" s="6" t="s">
        <v>5</v>
      </c>
      <c r="C849" s="72" t="s">
        <v>530</v>
      </c>
      <c r="D849" s="72" t="s">
        <v>531</v>
      </c>
      <c r="E849" s="72" t="s">
        <v>532</v>
      </c>
      <c r="F849" s="78" t="s">
        <v>747</v>
      </c>
      <c r="G849" s="79" t="s">
        <v>533</v>
      </c>
      <c r="H849" s="7" t="s">
        <v>534</v>
      </c>
      <c r="I849" s="7" t="s">
        <v>535</v>
      </c>
      <c r="J849" s="8" t="s">
        <v>536</v>
      </c>
      <c r="K849" s="8" t="s">
        <v>537</v>
      </c>
    </row>
    <row r="850" spans="1:11" ht="13.5" thickBot="1">
      <c r="A850" s="2" t="s">
        <v>528</v>
      </c>
      <c r="B850" s="3">
        <v>38</v>
      </c>
      <c r="C850" s="73"/>
      <c r="D850" s="73"/>
      <c r="E850" s="73"/>
      <c r="F850" s="4"/>
      <c r="G850" s="4"/>
      <c r="H850" s="4"/>
      <c r="I850" s="4"/>
      <c r="J850" s="4"/>
      <c r="K850" s="11"/>
    </row>
    <row r="851" spans="1:11" ht="25.5">
      <c r="A851" s="34" t="s">
        <v>307</v>
      </c>
      <c r="B851" s="22" t="s">
        <v>255</v>
      </c>
      <c r="C851" s="82">
        <v>500</v>
      </c>
      <c r="D851" s="83">
        <v>1000</v>
      </c>
      <c r="E851" s="82">
        <v>900</v>
      </c>
      <c r="F851" s="93"/>
      <c r="G851" s="94"/>
      <c r="H851" s="20">
        <f>ROUND(D851*F851,2)</f>
        <v>0</v>
      </c>
      <c r="I851" s="20">
        <f>ROUND(H851+H851*G851,2)</f>
        <v>0</v>
      </c>
      <c r="J851" s="20">
        <f>ROUND(E851*F851,2)</f>
        <v>0</v>
      </c>
      <c r="K851" s="20">
        <f>ROUND(J851+J851*G851,2)</f>
        <v>0</v>
      </c>
    </row>
    <row r="852" spans="1:11" ht="13.5" thickBot="1">
      <c r="A852" s="34" t="s">
        <v>548</v>
      </c>
      <c r="B852" s="22" t="s">
        <v>256</v>
      </c>
      <c r="C852" s="82">
        <v>750</v>
      </c>
      <c r="D852" s="83">
        <v>1500</v>
      </c>
      <c r="E852" s="82">
        <v>1300</v>
      </c>
      <c r="F852" s="93"/>
      <c r="G852" s="94"/>
      <c r="H852" s="20">
        <f>ROUND(D852*F852,2)</f>
        <v>0</v>
      </c>
      <c r="I852" s="20">
        <f>ROUND(H852+H852*G852,2)</f>
        <v>0</v>
      </c>
      <c r="J852" s="20">
        <f>ROUND(E852*F852,2)</f>
        <v>0</v>
      </c>
      <c r="K852" s="20">
        <f>ROUND(J852+J852*G852,2)</f>
        <v>0</v>
      </c>
    </row>
    <row r="853" spans="1:11" ht="13.5" thickBot="1">
      <c r="G853" s="32" t="s">
        <v>553</v>
      </c>
      <c r="H853" s="27">
        <f>SUM(H851:H852)</f>
        <v>0</v>
      </c>
      <c r="I853" s="27">
        <f>SUM(I851:I852)</f>
        <v>0</v>
      </c>
      <c r="J853" s="27">
        <f>SUM(J851:J852)</f>
        <v>0</v>
      </c>
      <c r="K853" s="28">
        <f>SUM(K851:K852)</f>
        <v>0</v>
      </c>
    </row>
    <row r="854" spans="1:11" ht="13.5" thickBot="1"/>
    <row r="855" spans="1:11" ht="12.75" customHeight="1" thickBot="1">
      <c r="A855" s="23" t="s">
        <v>529</v>
      </c>
      <c r="B855" s="130" t="s">
        <v>0</v>
      </c>
      <c r="C855" s="130"/>
      <c r="D855" s="130"/>
      <c r="E855" s="130"/>
      <c r="F855" s="130" t="s">
        <v>1</v>
      </c>
      <c r="G855" s="130"/>
      <c r="H855" s="130" t="s">
        <v>547</v>
      </c>
      <c r="I855" s="130"/>
      <c r="J855" s="130"/>
      <c r="K855" s="131"/>
    </row>
    <row r="856" spans="1:11" ht="13.5" thickBot="1">
      <c r="A856" s="99" t="s">
        <v>308</v>
      </c>
      <c r="B856" s="100"/>
      <c r="C856" s="100"/>
      <c r="D856" s="100"/>
      <c r="E856" s="100"/>
      <c r="F856" s="100"/>
      <c r="G856" s="100"/>
      <c r="H856" s="100"/>
      <c r="I856" s="100"/>
      <c r="J856" s="100"/>
      <c r="K856" s="101"/>
    </row>
    <row r="857" spans="1:11" ht="15" customHeight="1">
      <c r="A857" s="21" t="s">
        <v>307</v>
      </c>
      <c r="B857" s="105" t="s">
        <v>2</v>
      </c>
      <c r="C857" s="106"/>
      <c r="D857" s="106"/>
      <c r="E857" s="107"/>
      <c r="F857" s="96" t="s">
        <v>3</v>
      </c>
      <c r="G857" s="97"/>
      <c r="H857" s="104"/>
      <c r="I857" s="104"/>
      <c r="J857" s="104"/>
      <c r="K857" s="104"/>
    </row>
    <row r="858" spans="1:11" ht="30.75" customHeight="1">
      <c r="A858" s="18" t="s">
        <v>548</v>
      </c>
      <c r="B858" s="108" t="s">
        <v>257</v>
      </c>
      <c r="C858" s="109"/>
      <c r="D858" s="109"/>
      <c r="E858" s="110"/>
      <c r="F858" s="140" t="s">
        <v>4</v>
      </c>
      <c r="G858" s="141"/>
      <c r="H858" s="117"/>
      <c r="I858" s="118"/>
      <c r="J858" s="118"/>
      <c r="K858" s="119"/>
    </row>
    <row r="859" spans="1:11" ht="46.15" customHeight="1">
      <c r="A859" s="34" t="s">
        <v>632</v>
      </c>
      <c r="B859" s="108" t="s">
        <v>651</v>
      </c>
      <c r="C859" s="109"/>
      <c r="D859" s="109"/>
      <c r="E859" s="110"/>
      <c r="F859" s="142"/>
      <c r="G859" s="143"/>
      <c r="H859" s="120"/>
      <c r="I859" s="121"/>
      <c r="J859" s="121"/>
      <c r="K859" s="122"/>
    </row>
    <row r="860" spans="1:11" ht="32.450000000000003" customHeight="1">
      <c r="A860" s="50" t="s">
        <v>633</v>
      </c>
      <c r="B860" s="108" t="s">
        <v>652</v>
      </c>
      <c r="C860" s="109"/>
      <c r="D860" s="109"/>
      <c r="E860" s="110"/>
      <c r="F860" s="142"/>
      <c r="G860" s="143"/>
      <c r="H860" s="120"/>
      <c r="I860" s="121"/>
      <c r="J860" s="121"/>
      <c r="K860" s="122"/>
    </row>
    <row r="861" spans="1:11">
      <c r="A861" s="34" t="s">
        <v>634</v>
      </c>
      <c r="B861" s="108" t="s">
        <v>653</v>
      </c>
      <c r="C861" s="109"/>
      <c r="D861" s="109"/>
      <c r="E861" s="110"/>
      <c r="F861" s="142"/>
      <c r="G861" s="143"/>
      <c r="H861" s="120"/>
      <c r="I861" s="121"/>
      <c r="J861" s="121"/>
      <c r="K861" s="122"/>
    </row>
    <row r="862" spans="1:11">
      <c r="A862" s="50" t="s">
        <v>635</v>
      </c>
      <c r="B862" s="108" t="s">
        <v>654</v>
      </c>
      <c r="C862" s="109"/>
      <c r="D862" s="109"/>
      <c r="E862" s="110"/>
      <c r="F862" s="142"/>
      <c r="G862" s="143"/>
      <c r="H862" s="120"/>
      <c r="I862" s="121"/>
      <c r="J862" s="121"/>
      <c r="K862" s="122"/>
    </row>
    <row r="863" spans="1:11">
      <c r="A863" s="34" t="s">
        <v>636</v>
      </c>
      <c r="B863" s="108" t="s">
        <v>655</v>
      </c>
      <c r="C863" s="109"/>
      <c r="D863" s="109"/>
      <c r="E863" s="110"/>
      <c r="F863" s="142"/>
      <c r="G863" s="143"/>
      <c r="H863" s="120"/>
      <c r="I863" s="121"/>
      <c r="J863" s="121"/>
      <c r="K863" s="122"/>
    </row>
    <row r="864" spans="1:11">
      <c r="A864" s="50" t="s">
        <v>637</v>
      </c>
      <c r="B864" s="108" t="s">
        <v>656</v>
      </c>
      <c r="C864" s="109"/>
      <c r="D864" s="109"/>
      <c r="E864" s="110"/>
      <c r="F864" s="142"/>
      <c r="G864" s="143"/>
      <c r="H864" s="120"/>
      <c r="I864" s="121"/>
      <c r="J864" s="121"/>
      <c r="K864" s="122"/>
    </row>
    <row r="865" spans="1:11">
      <c r="A865" s="34" t="s">
        <v>638</v>
      </c>
      <c r="B865" s="108" t="s">
        <v>657</v>
      </c>
      <c r="C865" s="109"/>
      <c r="D865" s="109"/>
      <c r="E865" s="110"/>
      <c r="F865" s="142"/>
      <c r="G865" s="143"/>
      <c r="H865" s="120"/>
      <c r="I865" s="121"/>
      <c r="J865" s="121"/>
      <c r="K865" s="122"/>
    </row>
    <row r="866" spans="1:11">
      <c r="A866" s="50" t="s">
        <v>639</v>
      </c>
      <c r="B866" s="108" t="s">
        <v>658</v>
      </c>
      <c r="C866" s="109"/>
      <c r="D866" s="109"/>
      <c r="E866" s="110"/>
      <c r="F866" s="142"/>
      <c r="G866" s="143"/>
      <c r="H866" s="120"/>
      <c r="I866" s="121"/>
      <c r="J866" s="121"/>
      <c r="K866" s="122"/>
    </row>
    <row r="867" spans="1:11">
      <c r="A867" s="34" t="s">
        <v>640</v>
      </c>
      <c r="B867" s="108" t="s">
        <v>659</v>
      </c>
      <c r="C867" s="109"/>
      <c r="D867" s="109"/>
      <c r="E867" s="110"/>
      <c r="F867" s="142"/>
      <c r="G867" s="143"/>
      <c r="H867" s="120"/>
      <c r="I867" s="121"/>
      <c r="J867" s="121"/>
      <c r="K867" s="122"/>
    </row>
    <row r="868" spans="1:11">
      <c r="A868" s="50" t="s">
        <v>641</v>
      </c>
      <c r="B868" s="108" t="s">
        <v>660</v>
      </c>
      <c r="C868" s="109"/>
      <c r="D868" s="109"/>
      <c r="E868" s="110"/>
      <c r="F868" s="142"/>
      <c r="G868" s="143"/>
      <c r="H868" s="120"/>
      <c r="I868" s="121"/>
      <c r="J868" s="121"/>
      <c r="K868" s="122"/>
    </row>
    <row r="869" spans="1:11" ht="128.44999999999999" customHeight="1">
      <c r="A869" s="34" t="s">
        <v>642</v>
      </c>
      <c r="B869" s="108" t="s">
        <v>661</v>
      </c>
      <c r="C869" s="109"/>
      <c r="D869" s="109"/>
      <c r="E869" s="110"/>
      <c r="F869" s="142"/>
      <c r="G869" s="143"/>
      <c r="H869" s="120"/>
      <c r="I869" s="121"/>
      <c r="J869" s="121"/>
      <c r="K869" s="122"/>
    </row>
    <row r="870" spans="1:11">
      <c r="A870" s="50" t="s">
        <v>643</v>
      </c>
      <c r="B870" s="108" t="s">
        <v>662</v>
      </c>
      <c r="C870" s="109"/>
      <c r="D870" s="109"/>
      <c r="E870" s="110"/>
      <c r="F870" s="142"/>
      <c r="G870" s="143"/>
      <c r="H870" s="120"/>
      <c r="I870" s="121"/>
      <c r="J870" s="121"/>
      <c r="K870" s="122"/>
    </row>
    <row r="871" spans="1:11" ht="71.45" customHeight="1">
      <c r="A871" s="34" t="s">
        <v>644</v>
      </c>
      <c r="B871" s="108" t="s">
        <v>663</v>
      </c>
      <c r="C871" s="109"/>
      <c r="D871" s="109"/>
      <c r="E871" s="110"/>
      <c r="F871" s="142"/>
      <c r="G871" s="143"/>
      <c r="H871" s="120"/>
      <c r="I871" s="121"/>
      <c r="J871" s="121"/>
      <c r="K871" s="122"/>
    </row>
    <row r="872" spans="1:11">
      <c r="A872" s="50" t="s">
        <v>645</v>
      </c>
      <c r="B872" s="108" t="s">
        <v>664</v>
      </c>
      <c r="C872" s="109"/>
      <c r="D872" s="109"/>
      <c r="E872" s="110"/>
      <c r="F872" s="142"/>
      <c r="G872" s="143"/>
      <c r="H872" s="120"/>
      <c r="I872" s="121"/>
      <c r="J872" s="121"/>
      <c r="K872" s="122"/>
    </row>
    <row r="873" spans="1:11" ht="27" customHeight="1">
      <c r="A873" s="34" t="s">
        <v>646</v>
      </c>
      <c r="B873" s="108" t="s">
        <v>665</v>
      </c>
      <c r="C873" s="109"/>
      <c r="D873" s="109"/>
      <c r="E873" s="110"/>
      <c r="F873" s="142"/>
      <c r="G873" s="143"/>
      <c r="H873" s="120"/>
      <c r="I873" s="121"/>
      <c r="J873" s="121"/>
      <c r="K873" s="122"/>
    </row>
    <row r="874" spans="1:11" ht="90.6" customHeight="1">
      <c r="A874" s="50" t="s">
        <v>647</v>
      </c>
      <c r="B874" s="108" t="s">
        <v>666</v>
      </c>
      <c r="C874" s="109"/>
      <c r="D874" s="109"/>
      <c r="E874" s="110"/>
      <c r="F874" s="142"/>
      <c r="G874" s="143"/>
      <c r="H874" s="120"/>
      <c r="I874" s="121"/>
      <c r="J874" s="121"/>
      <c r="K874" s="122"/>
    </row>
    <row r="875" spans="1:11" ht="46.15" customHeight="1">
      <c r="A875" s="34" t="s">
        <v>648</v>
      </c>
      <c r="B875" s="108" t="s">
        <v>667</v>
      </c>
      <c r="C875" s="109"/>
      <c r="D875" s="109"/>
      <c r="E875" s="110"/>
      <c r="F875" s="142"/>
      <c r="G875" s="143"/>
      <c r="H875" s="120"/>
      <c r="I875" s="121"/>
      <c r="J875" s="121"/>
      <c r="K875" s="122"/>
    </row>
    <row r="876" spans="1:11">
      <c r="A876" s="50" t="s">
        <v>649</v>
      </c>
      <c r="B876" s="108" t="s">
        <v>668</v>
      </c>
      <c r="C876" s="109"/>
      <c r="D876" s="109"/>
      <c r="E876" s="110"/>
      <c r="F876" s="142"/>
      <c r="G876" s="143"/>
      <c r="H876" s="120"/>
      <c r="I876" s="121"/>
      <c r="J876" s="121"/>
      <c r="K876" s="122"/>
    </row>
    <row r="877" spans="1:11" ht="13.5" thickBot="1">
      <c r="A877" s="34" t="s">
        <v>650</v>
      </c>
      <c r="B877" s="111" t="s">
        <v>669</v>
      </c>
      <c r="C877" s="112"/>
      <c r="D877" s="112"/>
      <c r="E877" s="113"/>
      <c r="F877" s="154"/>
      <c r="G877" s="155"/>
      <c r="H877" s="123"/>
      <c r="I877" s="124"/>
      <c r="J877" s="124"/>
      <c r="K877" s="125"/>
    </row>
    <row r="878" spans="1:11" ht="13.5" thickBot="1">
      <c r="A878" s="99" t="s">
        <v>309</v>
      </c>
      <c r="B878" s="100"/>
      <c r="C878" s="100"/>
      <c r="D878" s="100"/>
      <c r="E878" s="100"/>
      <c r="F878" s="100"/>
      <c r="G878" s="100"/>
      <c r="H878" s="100"/>
      <c r="I878" s="100"/>
      <c r="J878" s="100"/>
      <c r="K878" s="101"/>
    </row>
    <row r="879" spans="1:11">
      <c r="A879" s="21" t="s">
        <v>307</v>
      </c>
      <c r="B879" s="105" t="s">
        <v>2</v>
      </c>
      <c r="C879" s="106"/>
      <c r="D879" s="106"/>
      <c r="E879" s="107"/>
      <c r="F879" s="129" t="s">
        <v>3</v>
      </c>
      <c r="G879" s="129"/>
      <c r="H879" s="104"/>
      <c r="I879" s="104"/>
      <c r="J879" s="104"/>
      <c r="K879" s="104"/>
    </row>
    <row r="880" spans="1:11">
      <c r="A880" s="18" t="s">
        <v>548</v>
      </c>
      <c r="B880" s="108" t="s">
        <v>258</v>
      </c>
      <c r="C880" s="109"/>
      <c r="D880" s="109"/>
      <c r="E880" s="110"/>
      <c r="F880" s="129" t="s">
        <v>4</v>
      </c>
      <c r="G880" s="129"/>
      <c r="H880" s="98"/>
      <c r="I880" s="98"/>
      <c r="J880" s="98"/>
      <c r="K880" s="98"/>
    </row>
    <row r="881" spans="1:11">
      <c r="A881" s="21" t="s">
        <v>549</v>
      </c>
      <c r="B881" s="108" t="s">
        <v>259</v>
      </c>
      <c r="C881" s="109"/>
      <c r="D881" s="109"/>
      <c r="E881" s="110"/>
      <c r="F881" s="129" t="s">
        <v>4</v>
      </c>
      <c r="G881" s="129"/>
      <c r="H881" s="98"/>
      <c r="I881" s="98"/>
      <c r="J881" s="98"/>
      <c r="K881" s="98"/>
    </row>
    <row r="882" spans="1:11">
      <c r="A882" s="18" t="s">
        <v>550</v>
      </c>
      <c r="B882" s="108" t="s">
        <v>260</v>
      </c>
      <c r="C882" s="109"/>
      <c r="D882" s="109"/>
      <c r="E882" s="110"/>
      <c r="F882" s="129" t="s">
        <v>4</v>
      </c>
      <c r="G882" s="129"/>
      <c r="H882" s="98"/>
      <c r="I882" s="98"/>
      <c r="J882" s="98"/>
      <c r="K882" s="98"/>
    </row>
    <row r="883" spans="1:11">
      <c r="A883" s="21" t="s">
        <v>551</v>
      </c>
      <c r="B883" s="108" t="s">
        <v>261</v>
      </c>
      <c r="C883" s="109"/>
      <c r="D883" s="109"/>
      <c r="E883" s="110"/>
      <c r="F883" s="129" t="s">
        <v>4</v>
      </c>
      <c r="G883" s="129"/>
      <c r="H883" s="98"/>
      <c r="I883" s="98"/>
      <c r="J883" s="98"/>
      <c r="K883" s="98"/>
    </row>
    <row r="884" spans="1:11">
      <c r="A884" s="18" t="s">
        <v>552</v>
      </c>
      <c r="B884" s="108" t="s">
        <v>262</v>
      </c>
      <c r="C884" s="109"/>
      <c r="D884" s="109"/>
      <c r="E884" s="110"/>
      <c r="F884" s="129" t="s">
        <v>4</v>
      </c>
      <c r="G884" s="129"/>
      <c r="H884" s="98"/>
      <c r="I884" s="98"/>
      <c r="J884" s="98"/>
      <c r="K884" s="98"/>
    </row>
    <row r="885" spans="1:11" ht="13.5" thickBot="1">
      <c r="A885" s="33"/>
      <c r="D885" s="13"/>
      <c r="E885" s="13"/>
      <c r="F885" s="12"/>
      <c r="H885" s="15"/>
      <c r="I885" s="15"/>
      <c r="J885" s="15"/>
      <c r="K885" s="15"/>
    </row>
    <row r="886" spans="1:11" ht="13.5" thickBot="1">
      <c r="H886" s="126" t="s">
        <v>623</v>
      </c>
      <c r="I886" s="127"/>
      <c r="J886" s="127"/>
      <c r="K886" s="128"/>
    </row>
    <row r="887" spans="1:11" ht="39" thickBot="1">
      <c r="H887" s="25" t="s">
        <v>534</v>
      </c>
      <c r="I887" s="25" t="s">
        <v>535</v>
      </c>
      <c r="J887" s="25" t="s">
        <v>536</v>
      </c>
      <c r="K887" s="25" t="s">
        <v>537</v>
      </c>
    </row>
    <row r="888" spans="1:11" ht="13.5" thickBot="1">
      <c r="H888" s="26">
        <f>H853</f>
        <v>0</v>
      </c>
      <c r="I888" s="27">
        <f>I853</f>
        <v>0</v>
      </c>
      <c r="J888" s="27">
        <f>J853</f>
        <v>0</v>
      </c>
      <c r="K888" s="28">
        <f>K853</f>
        <v>0</v>
      </c>
    </row>
    <row r="891" spans="1:11" ht="61.15" customHeight="1" thickBot="1">
      <c r="A891" s="5" t="s">
        <v>529</v>
      </c>
      <c r="B891" s="6" t="s">
        <v>5</v>
      </c>
      <c r="C891" s="72" t="s">
        <v>530</v>
      </c>
      <c r="D891" s="72" t="s">
        <v>531</v>
      </c>
      <c r="E891" s="72" t="s">
        <v>532</v>
      </c>
      <c r="F891" s="78" t="s">
        <v>747</v>
      </c>
      <c r="G891" s="79" t="s">
        <v>533</v>
      </c>
      <c r="H891" s="7" t="s">
        <v>534</v>
      </c>
      <c r="I891" s="7" t="s">
        <v>535</v>
      </c>
      <c r="J891" s="8" t="s">
        <v>536</v>
      </c>
      <c r="K891" s="8" t="s">
        <v>537</v>
      </c>
    </row>
    <row r="892" spans="1:11" ht="13.5" thickBot="1">
      <c r="A892" s="2" t="s">
        <v>528</v>
      </c>
      <c r="B892" s="3">
        <v>39</v>
      </c>
      <c r="C892" s="73"/>
      <c r="D892" s="73"/>
      <c r="E892" s="73"/>
      <c r="F892" s="4"/>
      <c r="G892" s="4"/>
      <c r="H892" s="4"/>
      <c r="I892" s="4"/>
      <c r="J892" s="4"/>
      <c r="K892" s="11"/>
    </row>
    <row r="893" spans="1:11" ht="54" customHeight="1" thickBot="1">
      <c r="A893" s="34" t="s">
        <v>307</v>
      </c>
      <c r="B893" s="22" t="s">
        <v>510</v>
      </c>
      <c r="C893" s="82">
        <v>3</v>
      </c>
      <c r="D893" s="83">
        <v>10</v>
      </c>
      <c r="E893" s="82">
        <v>9</v>
      </c>
      <c r="F893" s="93"/>
      <c r="G893" s="94"/>
      <c r="H893" s="20">
        <f>ROUND(D893*F893,2)</f>
        <v>0</v>
      </c>
      <c r="I893" s="20">
        <f>ROUND(H893+H893*G893,2)</f>
        <v>0</v>
      </c>
      <c r="J893" s="20">
        <f>ROUND(E893*F893,2)</f>
        <v>0</v>
      </c>
      <c r="K893" s="20">
        <f>ROUND(J893+J893*G893,2)</f>
        <v>0</v>
      </c>
    </row>
    <row r="894" spans="1:11" ht="13.5" thickBot="1">
      <c r="G894" s="32" t="s">
        <v>553</v>
      </c>
      <c r="H894" s="27">
        <f>SUM(H893:H893)</f>
        <v>0</v>
      </c>
      <c r="I894" s="27">
        <f>SUM(I893:I893)</f>
        <v>0</v>
      </c>
      <c r="J894" s="27">
        <f>SUM(J893:J893)</f>
        <v>0</v>
      </c>
      <c r="K894" s="28">
        <f>SUM(K893:K893)</f>
        <v>0</v>
      </c>
    </row>
    <row r="895" spans="1:11" ht="13.5" thickBot="1"/>
    <row r="896" spans="1:11" ht="13.5" thickBot="1">
      <c r="A896" s="23" t="s">
        <v>529</v>
      </c>
      <c r="B896" s="130" t="s">
        <v>581</v>
      </c>
      <c r="C896" s="130"/>
      <c r="D896" s="130"/>
      <c r="E896" s="130"/>
      <c r="F896" s="130" t="s">
        <v>582</v>
      </c>
      <c r="G896" s="130"/>
      <c r="H896" s="130" t="s">
        <v>583</v>
      </c>
      <c r="I896" s="130"/>
      <c r="J896" s="130"/>
      <c r="K896" s="131"/>
    </row>
    <row r="897" spans="1:11" ht="25.5" customHeight="1">
      <c r="A897" s="34" t="s">
        <v>307</v>
      </c>
      <c r="B897" s="132" t="s">
        <v>671</v>
      </c>
      <c r="C897" s="132"/>
      <c r="D897" s="132"/>
      <c r="E897" s="132"/>
      <c r="F897" s="133">
        <v>2</v>
      </c>
      <c r="G897" s="133"/>
      <c r="H897" s="134">
        <f>ROUND(F897*F893+(F897*F893)*G893,2)</f>
        <v>0</v>
      </c>
      <c r="I897" s="134"/>
      <c r="J897" s="134"/>
      <c r="K897" s="134"/>
    </row>
    <row r="898" spans="1:11" ht="13.5" thickBot="1">
      <c r="A898" s="44"/>
      <c r="B898" s="41"/>
      <c r="C898" s="41"/>
      <c r="D898" s="41"/>
      <c r="E898" s="41"/>
      <c r="F898" s="14"/>
      <c r="G898" s="14"/>
      <c r="H898" s="51"/>
      <c r="I898" s="51"/>
      <c r="J898" s="51"/>
      <c r="K898" s="51"/>
    </row>
    <row r="899" spans="1:11" ht="12.75" customHeight="1" thickBot="1">
      <c r="A899" s="23" t="s">
        <v>529</v>
      </c>
      <c r="B899" s="130" t="s">
        <v>0</v>
      </c>
      <c r="C899" s="130"/>
      <c r="D899" s="130"/>
      <c r="E899" s="130"/>
      <c r="F899" s="130" t="s">
        <v>1</v>
      </c>
      <c r="G899" s="130"/>
      <c r="H899" s="130" t="s">
        <v>547</v>
      </c>
      <c r="I899" s="130"/>
      <c r="J899" s="130"/>
      <c r="K899" s="131"/>
    </row>
    <row r="900" spans="1:11" ht="13.5" thickBot="1">
      <c r="A900" s="99" t="s">
        <v>671</v>
      </c>
      <c r="B900" s="100"/>
      <c r="C900" s="100"/>
      <c r="D900" s="100"/>
      <c r="E900" s="100"/>
      <c r="F900" s="100"/>
      <c r="G900" s="100"/>
      <c r="H900" s="100"/>
      <c r="I900" s="100"/>
      <c r="J900" s="100"/>
      <c r="K900" s="101"/>
    </row>
    <row r="901" spans="1:11">
      <c r="A901" s="21" t="s">
        <v>307</v>
      </c>
      <c r="B901" s="105" t="s">
        <v>2</v>
      </c>
      <c r="C901" s="106"/>
      <c r="D901" s="106"/>
      <c r="E901" s="107"/>
      <c r="F901" s="96" t="s">
        <v>3</v>
      </c>
      <c r="G901" s="97"/>
      <c r="H901" s="104"/>
      <c r="I901" s="104"/>
      <c r="J901" s="104"/>
      <c r="K901" s="104"/>
    </row>
    <row r="902" spans="1:11">
      <c r="A902" s="18" t="s">
        <v>548</v>
      </c>
      <c r="B902" s="108" t="s">
        <v>263</v>
      </c>
      <c r="C902" s="109"/>
      <c r="D902" s="109"/>
      <c r="E902" s="110"/>
      <c r="F902" s="96" t="s">
        <v>4</v>
      </c>
      <c r="G902" s="97"/>
      <c r="H902" s="98"/>
      <c r="I902" s="98"/>
      <c r="J902" s="98"/>
      <c r="K902" s="98"/>
    </row>
    <row r="903" spans="1:11">
      <c r="A903" s="21" t="s">
        <v>549</v>
      </c>
      <c r="B903" s="108" t="s">
        <v>264</v>
      </c>
      <c r="C903" s="109"/>
      <c r="D903" s="109"/>
      <c r="E903" s="110"/>
      <c r="F903" s="96" t="s">
        <v>4</v>
      </c>
      <c r="G903" s="97"/>
      <c r="H903" s="98"/>
      <c r="I903" s="98"/>
      <c r="J903" s="98"/>
      <c r="K903" s="98"/>
    </row>
    <row r="904" spans="1:11" ht="34.15" customHeight="1">
      <c r="A904" s="18" t="s">
        <v>550</v>
      </c>
      <c r="B904" s="108" t="s">
        <v>265</v>
      </c>
      <c r="C904" s="109"/>
      <c r="D904" s="109"/>
      <c r="E904" s="110"/>
      <c r="F904" s="96" t="s">
        <v>4</v>
      </c>
      <c r="G904" s="97"/>
      <c r="H904" s="98"/>
      <c r="I904" s="98"/>
      <c r="J904" s="98"/>
      <c r="K904" s="98"/>
    </row>
    <row r="905" spans="1:11">
      <c r="A905" s="21" t="s">
        <v>551</v>
      </c>
      <c r="B905" s="108" t="s">
        <v>266</v>
      </c>
      <c r="C905" s="109"/>
      <c r="D905" s="109"/>
      <c r="E905" s="110"/>
      <c r="F905" s="96" t="s">
        <v>4</v>
      </c>
      <c r="G905" s="97"/>
      <c r="H905" s="98"/>
      <c r="I905" s="98"/>
      <c r="J905" s="98"/>
      <c r="K905" s="98"/>
    </row>
    <row r="906" spans="1:11">
      <c r="A906" s="18" t="s">
        <v>552</v>
      </c>
      <c r="B906" s="108" t="s">
        <v>267</v>
      </c>
      <c r="C906" s="109"/>
      <c r="D906" s="109"/>
      <c r="E906" s="110"/>
      <c r="F906" s="96" t="s">
        <v>4</v>
      </c>
      <c r="G906" s="97"/>
      <c r="H906" s="98"/>
      <c r="I906" s="98"/>
      <c r="J906" s="98"/>
      <c r="K906" s="98"/>
    </row>
    <row r="907" spans="1:11" ht="13.5" thickBot="1">
      <c r="A907" s="33"/>
      <c r="D907" s="13"/>
      <c r="E907" s="13"/>
      <c r="F907" s="12"/>
      <c r="H907" s="15"/>
      <c r="I907" s="15"/>
      <c r="J907" s="15"/>
      <c r="K907" s="15"/>
    </row>
    <row r="908" spans="1:11" ht="13.5" thickBot="1">
      <c r="H908" s="126" t="s">
        <v>670</v>
      </c>
      <c r="I908" s="127"/>
      <c r="J908" s="127"/>
      <c r="K908" s="128"/>
    </row>
    <row r="909" spans="1:11" ht="39" thickBot="1">
      <c r="H909" s="25" t="s">
        <v>534</v>
      </c>
      <c r="I909" s="25" t="s">
        <v>535</v>
      </c>
      <c r="J909" s="25" t="s">
        <v>536</v>
      </c>
      <c r="K909" s="25" t="s">
        <v>537</v>
      </c>
    </row>
    <row r="910" spans="1:11" ht="13.5" thickBot="1">
      <c r="H910" s="26">
        <f>H894</f>
        <v>0</v>
      </c>
      <c r="I910" s="27">
        <f>I894</f>
        <v>0</v>
      </c>
      <c r="J910" s="27">
        <f>J894</f>
        <v>0</v>
      </c>
      <c r="K910" s="28">
        <f>K894</f>
        <v>0</v>
      </c>
    </row>
    <row r="913" spans="1:11" ht="64.900000000000006" customHeight="1" thickBot="1">
      <c r="A913" s="5" t="s">
        <v>529</v>
      </c>
      <c r="B913" s="6" t="s">
        <v>5</v>
      </c>
      <c r="C913" s="72" t="s">
        <v>530</v>
      </c>
      <c r="D913" s="72" t="s">
        <v>531</v>
      </c>
      <c r="E913" s="72" t="s">
        <v>532</v>
      </c>
      <c r="F913" s="78" t="s">
        <v>747</v>
      </c>
      <c r="G913" s="79" t="s">
        <v>533</v>
      </c>
      <c r="H913" s="7" t="s">
        <v>534</v>
      </c>
      <c r="I913" s="7" t="s">
        <v>535</v>
      </c>
      <c r="J913" s="8" t="s">
        <v>536</v>
      </c>
      <c r="K913" s="8" t="s">
        <v>537</v>
      </c>
    </row>
    <row r="914" spans="1:11" ht="13.5" thickBot="1">
      <c r="A914" s="2" t="s">
        <v>528</v>
      </c>
      <c r="B914" s="3">
        <v>40</v>
      </c>
      <c r="C914" s="73"/>
      <c r="D914" s="73"/>
      <c r="E914" s="73"/>
      <c r="F914" s="4"/>
      <c r="G914" s="4"/>
      <c r="H914" s="4"/>
      <c r="I914" s="4"/>
      <c r="J914" s="4"/>
      <c r="K914" s="11"/>
    </row>
    <row r="915" spans="1:11" ht="37.9" customHeight="1" thickBot="1">
      <c r="A915" s="34" t="s">
        <v>307</v>
      </c>
      <c r="B915" s="22" t="s">
        <v>511</v>
      </c>
      <c r="C915" s="82">
        <v>5</v>
      </c>
      <c r="D915" s="83">
        <v>10</v>
      </c>
      <c r="E915" s="82">
        <v>9</v>
      </c>
      <c r="F915" s="93"/>
      <c r="G915" s="94"/>
      <c r="H915" s="20">
        <f>ROUND(D915*F915,2)</f>
        <v>0</v>
      </c>
      <c r="I915" s="20">
        <f>ROUND(H915+H915*G915,2)</f>
        <v>0</v>
      </c>
      <c r="J915" s="20">
        <f>ROUND(E915*F915,2)</f>
        <v>0</v>
      </c>
      <c r="K915" s="20">
        <f>ROUND(J915+J915*G915,2)</f>
        <v>0</v>
      </c>
    </row>
    <row r="916" spans="1:11" ht="13.5" thickBot="1">
      <c r="G916" s="32" t="s">
        <v>553</v>
      </c>
      <c r="H916" s="27">
        <f>SUM(H915:H915)</f>
        <v>0</v>
      </c>
      <c r="I916" s="27">
        <f>SUM(I915:I915)</f>
        <v>0</v>
      </c>
      <c r="J916" s="27">
        <f>SUM(J915:J915)</f>
        <v>0</v>
      </c>
      <c r="K916" s="28">
        <f>SUM(K915:K915)</f>
        <v>0</v>
      </c>
    </row>
    <row r="917" spans="1:11" ht="13.5" thickBot="1"/>
    <row r="918" spans="1:11" ht="13.5" thickBot="1">
      <c r="A918" s="23" t="s">
        <v>529</v>
      </c>
      <c r="B918" s="130" t="s">
        <v>581</v>
      </c>
      <c r="C918" s="130"/>
      <c r="D918" s="130"/>
      <c r="E918" s="130"/>
      <c r="F918" s="130" t="s">
        <v>582</v>
      </c>
      <c r="G918" s="130"/>
      <c r="H918" s="130" t="s">
        <v>583</v>
      </c>
      <c r="I918" s="130"/>
      <c r="J918" s="130"/>
      <c r="K918" s="131"/>
    </row>
    <row r="919" spans="1:11" ht="25.5" customHeight="1">
      <c r="A919" s="34"/>
      <c r="B919" s="132" t="s">
        <v>673</v>
      </c>
      <c r="C919" s="132"/>
      <c r="D919" s="132"/>
      <c r="E919" s="132"/>
      <c r="F919" s="133">
        <v>2</v>
      </c>
      <c r="G919" s="133"/>
      <c r="H919" s="134">
        <f>ROUND(F919*F915+(F919*F915)*G915,2)</f>
        <v>0</v>
      </c>
      <c r="I919" s="134"/>
      <c r="J919" s="134"/>
      <c r="K919" s="134"/>
    </row>
    <row r="920" spans="1:11" ht="13.5" thickBot="1"/>
    <row r="921" spans="1:11" ht="12.75" customHeight="1" thickBot="1">
      <c r="A921" s="23" t="s">
        <v>529</v>
      </c>
      <c r="B921" s="130" t="s">
        <v>0</v>
      </c>
      <c r="C921" s="130"/>
      <c r="D921" s="130"/>
      <c r="E921" s="130"/>
      <c r="F921" s="130" t="s">
        <v>1</v>
      </c>
      <c r="G921" s="130"/>
      <c r="H921" s="130" t="s">
        <v>547</v>
      </c>
      <c r="I921" s="130"/>
      <c r="J921" s="130"/>
      <c r="K921" s="131"/>
    </row>
    <row r="922" spans="1:11" ht="13.5" thickBot="1">
      <c r="A922" s="99" t="s">
        <v>673</v>
      </c>
      <c r="B922" s="100"/>
      <c r="C922" s="100"/>
      <c r="D922" s="100"/>
      <c r="E922" s="100"/>
      <c r="F922" s="100"/>
      <c r="G922" s="100"/>
      <c r="H922" s="100"/>
      <c r="I922" s="100"/>
      <c r="J922" s="100"/>
      <c r="K922" s="101"/>
    </row>
    <row r="923" spans="1:11" ht="15" customHeight="1">
      <c r="A923" s="21" t="s">
        <v>307</v>
      </c>
      <c r="B923" s="105" t="s">
        <v>2</v>
      </c>
      <c r="C923" s="106"/>
      <c r="D923" s="106"/>
      <c r="E923" s="107"/>
      <c r="F923" s="96" t="s">
        <v>3</v>
      </c>
      <c r="G923" s="97"/>
      <c r="H923" s="104"/>
      <c r="I923" s="104"/>
      <c r="J923" s="104"/>
      <c r="K923" s="104"/>
    </row>
    <row r="924" spans="1:11">
      <c r="A924" s="18" t="s">
        <v>548</v>
      </c>
      <c r="B924" s="108" t="s">
        <v>268</v>
      </c>
      <c r="C924" s="109"/>
      <c r="D924" s="109"/>
      <c r="E924" s="110"/>
      <c r="F924" s="96" t="s">
        <v>4</v>
      </c>
      <c r="G924" s="97"/>
      <c r="H924" s="98"/>
      <c r="I924" s="98"/>
      <c r="J924" s="98"/>
      <c r="K924" s="98"/>
    </row>
    <row r="925" spans="1:11" ht="40.9" customHeight="1">
      <c r="A925" s="21" t="s">
        <v>549</v>
      </c>
      <c r="B925" s="108" t="s">
        <v>269</v>
      </c>
      <c r="C925" s="109"/>
      <c r="D925" s="109"/>
      <c r="E925" s="110"/>
      <c r="F925" s="96" t="s">
        <v>4</v>
      </c>
      <c r="G925" s="97"/>
      <c r="H925" s="98"/>
      <c r="I925" s="98"/>
      <c r="J925" s="98"/>
      <c r="K925" s="98"/>
    </row>
    <row r="926" spans="1:11">
      <c r="A926" s="18" t="s">
        <v>550</v>
      </c>
      <c r="B926" s="108" t="s">
        <v>266</v>
      </c>
      <c r="C926" s="109"/>
      <c r="D926" s="109"/>
      <c r="E926" s="110"/>
      <c r="F926" s="96" t="s">
        <v>4</v>
      </c>
      <c r="G926" s="97"/>
      <c r="H926" s="98"/>
      <c r="I926" s="98"/>
      <c r="J926" s="98"/>
      <c r="K926" s="98"/>
    </row>
    <row r="927" spans="1:11">
      <c r="A927" s="21" t="s">
        <v>551</v>
      </c>
      <c r="B927" s="108" t="s">
        <v>267</v>
      </c>
      <c r="C927" s="109"/>
      <c r="D927" s="109"/>
      <c r="E927" s="110"/>
      <c r="F927" s="96" t="s">
        <v>4</v>
      </c>
      <c r="G927" s="97"/>
      <c r="H927" s="98"/>
      <c r="I927" s="98"/>
      <c r="J927" s="98"/>
      <c r="K927" s="98"/>
    </row>
    <row r="928" spans="1:11" ht="18" customHeight="1">
      <c r="A928" s="18" t="s">
        <v>552</v>
      </c>
      <c r="B928" s="108" t="s">
        <v>270</v>
      </c>
      <c r="C928" s="109"/>
      <c r="D928" s="109"/>
      <c r="E928" s="110"/>
      <c r="F928" s="96" t="s">
        <v>4</v>
      </c>
      <c r="G928" s="97"/>
      <c r="H928" s="98"/>
      <c r="I928" s="98"/>
      <c r="J928" s="98"/>
      <c r="K928" s="98"/>
    </row>
    <row r="929" spans="1:11" ht="41.45" customHeight="1">
      <c r="A929" s="21" t="s">
        <v>556</v>
      </c>
      <c r="B929" s="108" t="s">
        <v>271</v>
      </c>
      <c r="C929" s="109"/>
      <c r="D929" s="109"/>
      <c r="E929" s="110"/>
      <c r="F929" s="96" t="s">
        <v>4</v>
      </c>
      <c r="G929" s="97"/>
      <c r="H929" s="98"/>
      <c r="I929" s="98"/>
      <c r="J929" s="98"/>
      <c r="K929" s="98"/>
    </row>
    <row r="930" spans="1:11" ht="13.5" thickBot="1">
      <c r="A930" s="33"/>
      <c r="D930" s="13"/>
      <c r="E930" s="13"/>
      <c r="F930" s="12"/>
      <c r="H930" s="15"/>
      <c r="I930" s="15"/>
      <c r="J930" s="15"/>
      <c r="K930" s="15"/>
    </row>
    <row r="931" spans="1:11" ht="13.5" thickBot="1">
      <c r="H931" s="126" t="s">
        <v>672</v>
      </c>
      <c r="I931" s="127"/>
      <c r="J931" s="127"/>
      <c r="K931" s="128"/>
    </row>
    <row r="932" spans="1:11" ht="39" thickBot="1">
      <c r="H932" s="25" t="s">
        <v>534</v>
      </c>
      <c r="I932" s="25" t="s">
        <v>535</v>
      </c>
      <c r="J932" s="25" t="s">
        <v>536</v>
      </c>
      <c r="K932" s="25" t="s">
        <v>537</v>
      </c>
    </row>
    <row r="933" spans="1:11" ht="13.5" thickBot="1">
      <c r="H933" s="26">
        <f>H916</f>
        <v>0</v>
      </c>
      <c r="I933" s="27">
        <f>I916</f>
        <v>0</v>
      </c>
      <c r="J933" s="27">
        <f>J916</f>
        <v>0</v>
      </c>
      <c r="K933" s="28">
        <f>K916</f>
        <v>0</v>
      </c>
    </row>
    <row r="936" spans="1:11" ht="51.75" thickBot="1">
      <c r="A936" s="5" t="s">
        <v>529</v>
      </c>
      <c r="B936" s="6" t="s">
        <v>5</v>
      </c>
      <c r="C936" s="72" t="s">
        <v>530</v>
      </c>
      <c r="D936" s="72" t="s">
        <v>531</v>
      </c>
      <c r="E936" s="72" t="s">
        <v>532</v>
      </c>
      <c r="F936" s="78" t="s">
        <v>747</v>
      </c>
      <c r="G936" s="79" t="s">
        <v>533</v>
      </c>
      <c r="H936" s="7" t="s">
        <v>534</v>
      </c>
      <c r="I936" s="7" t="s">
        <v>535</v>
      </c>
      <c r="J936" s="8" t="s">
        <v>536</v>
      </c>
      <c r="K936" s="8" t="s">
        <v>537</v>
      </c>
    </row>
    <row r="937" spans="1:11" ht="13.5" thickBot="1">
      <c r="A937" s="2" t="s">
        <v>528</v>
      </c>
      <c r="B937" s="3" t="s">
        <v>725</v>
      </c>
      <c r="C937" s="73"/>
      <c r="D937" s="73"/>
      <c r="E937" s="73"/>
      <c r="F937" s="4"/>
      <c r="G937" s="4"/>
      <c r="H937" s="4"/>
      <c r="I937" s="4"/>
      <c r="J937" s="4"/>
      <c r="K937" s="11"/>
    </row>
    <row r="938" spans="1:11" ht="25.5">
      <c r="A938" s="34" t="s">
        <v>307</v>
      </c>
      <c r="B938" s="22" t="s">
        <v>272</v>
      </c>
      <c r="C938" s="82">
        <v>60</v>
      </c>
      <c r="D938" s="83">
        <v>120</v>
      </c>
      <c r="E938" s="82">
        <v>110</v>
      </c>
      <c r="F938" s="93"/>
      <c r="G938" s="94"/>
      <c r="H938" s="20">
        <f>ROUND(D938*F938,2)</f>
        <v>0</v>
      </c>
      <c r="I938" s="20">
        <f>ROUND(H938+H938*G938,2)</f>
        <v>0</v>
      </c>
      <c r="J938" s="20">
        <f>ROUND(E938*F938,2)</f>
        <v>0</v>
      </c>
      <c r="K938" s="20">
        <f>ROUND(J938+J938*G938,2)</f>
        <v>0</v>
      </c>
    </row>
    <row r="939" spans="1:11">
      <c r="A939" s="54"/>
      <c r="B939" s="30"/>
      <c r="C939" s="85"/>
      <c r="D939" s="86"/>
      <c r="E939" s="85"/>
      <c r="F939" s="57"/>
      <c r="G939" s="58"/>
      <c r="H939" s="59"/>
      <c r="I939" s="59"/>
      <c r="J939" s="59"/>
      <c r="K939" s="59"/>
    </row>
    <row r="940" spans="1:11" ht="51.75" thickBot="1">
      <c r="A940" s="5" t="s">
        <v>529</v>
      </c>
      <c r="B940" s="6" t="s">
        <v>5</v>
      </c>
      <c r="C940" s="87"/>
      <c r="D940" s="72" t="s">
        <v>721</v>
      </c>
      <c r="E940" s="87"/>
      <c r="F940" s="78" t="s">
        <v>748</v>
      </c>
      <c r="G940" s="79" t="s">
        <v>533</v>
      </c>
      <c r="H940" s="7" t="s">
        <v>534</v>
      </c>
      <c r="I940" s="7" t="s">
        <v>535</v>
      </c>
      <c r="J940" s="60"/>
      <c r="K940" s="60"/>
    </row>
    <row r="941" spans="1:11" ht="13.5" thickBot="1">
      <c r="A941" s="2" t="s">
        <v>528</v>
      </c>
      <c r="B941" s="3" t="s">
        <v>726</v>
      </c>
      <c r="C941" s="73"/>
      <c r="D941" s="73"/>
      <c r="E941" s="73"/>
      <c r="F941" s="4"/>
      <c r="G941" s="4"/>
      <c r="H941" s="4"/>
      <c r="I941" s="4"/>
      <c r="J941" s="4"/>
      <c r="K941" s="11"/>
    </row>
    <row r="942" spans="1:11" ht="39" thickBot="1">
      <c r="A942" s="34" t="s">
        <v>548</v>
      </c>
      <c r="B942" s="22" t="s">
        <v>273</v>
      </c>
      <c r="C942" s="88"/>
      <c r="D942" s="83">
        <v>24</v>
      </c>
      <c r="E942" s="88"/>
      <c r="F942" s="93"/>
      <c r="G942" s="94"/>
      <c r="H942" s="20">
        <f>ROUND(D942*F942,2)</f>
        <v>0</v>
      </c>
      <c r="I942" s="20">
        <f>ROUND(H942+H942*G942,2)</f>
        <v>0</v>
      </c>
      <c r="J942" s="61"/>
      <c r="K942" s="61"/>
    </row>
    <row r="943" spans="1:11" ht="13.5" thickBot="1">
      <c r="G943" s="32" t="s">
        <v>553</v>
      </c>
      <c r="H943" s="27">
        <f>H938+H942</f>
        <v>0</v>
      </c>
      <c r="I943" s="27">
        <f>I938+I942</f>
        <v>0</v>
      </c>
      <c r="J943" s="27">
        <f>J938</f>
        <v>0</v>
      </c>
      <c r="K943" s="28">
        <f>K938</f>
        <v>0</v>
      </c>
    </row>
    <row r="944" spans="1:11" ht="13.5" thickBot="1"/>
    <row r="945" spans="1:11" ht="12.75" customHeight="1" thickBot="1">
      <c r="A945" s="23" t="s">
        <v>529</v>
      </c>
      <c r="B945" s="130" t="s">
        <v>0</v>
      </c>
      <c r="C945" s="130"/>
      <c r="D945" s="130"/>
      <c r="E945" s="130"/>
      <c r="F945" s="130" t="s">
        <v>1</v>
      </c>
      <c r="G945" s="130"/>
      <c r="H945" s="130" t="s">
        <v>547</v>
      </c>
      <c r="I945" s="130"/>
      <c r="J945" s="130"/>
      <c r="K945" s="131"/>
    </row>
    <row r="946" spans="1:11" ht="13.5" thickBot="1">
      <c r="A946" s="99" t="s">
        <v>274</v>
      </c>
      <c r="B946" s="100"/>
      <c r="C946" s="100"/>
      <c r="D946" s="100"/>
      <c r="E946" s="100"/>
      <c r="F946" s="100"/>
      <c r="G946" s="100"/>
      <c r="H946" s="100"/>
      <c r="I946" s="100"/>
      <c r="J946" s="100"/>
      <c r="K946" s="101"/>
    </row>
    <row r="947" spans="1:11" ht="15" customHeight="1">
      <c r="A947" s="21" t="s">
        <v>307</v>
      </c>
      <c r="B947" s="105" t="s">
        <v>2</v>
      </c>
      <c r="C947" s="106"/>
      <c r="D947" s="106"/>
      <c r="E947" s="107"/>
      <c r="F947" s="96" t="s">
        <v>3</v>
      </c>
      <c r="G947" s="97"/>
      <c r="H947" s="104"/>
      <c r="I947" s="104"/>
      <c r="J947" s="104"/>
      <c r="K947" s="104"/>
    </row>
    <row r="948" spans="1:11">
      <c r="A948" s="18" t="s">
        <v>548</v>
      </c>
      <c r="B948" s="108" t="s">
        <v>275</v>
      </c>
      <c r="C948" s="109"/>
      <c r="D948" s="109"/>
      <c r="E948" s="110"/>
      <c r="F948" s="96" t="s">
        <v>4</v>
      </c>
      <c r="G948" s="97"/>
      <c r="H948" s="98"/>
      <c r="I948" s="98"/>
      <c r="J948" s="98"/>
      <c r="K948" s="98"/>
    </row>
    <row r="949" spans="1:11">
      <c r="A949" s="21" t="s">
        <v>549</v>
      </c>
      <c r="B949" s="108" t="s">
        <v>276</v>
      </c>
      <c r="C949" s="109"/>
      <c r="D949" s="109"/>
      <c r="E949" s="110"/>
      <c r="F949" s="96" t="s">
        <v>4</v>
      </c>
      <c r="G949" s="97"/>
      <c r="H949" s="98"/>
      <c r="I949" s="98"/>
      <c r="J949" s="98"/>
      <c r="K949" s="98"/>
    </row>
    <row r="950" spans="1:11">
      <c r="A950" s="18" t="s">
        <v>550</v>
      </c>
      <c r="B950" s="108" t="s">
        <v>277</v>
      </c>
      <c r="C950" s="109"/>
      <c r="D950" s="109"/>
      <c r="E950" s="110"/>
      <c r="F950" s="96" t="s">
        <v>4</v>
      </c>
      <c r="G950" s="97"/>
      <c r="H950" s="98"/>
      <c r="I950" s="98"/>
      <c r="J950" s="98"/>
      <c r="K950" s="98"/>
    </row>
    <row r="951" spans="1:11">
      <c r="A951" s="21" t="s">
        <v>551</v>
      </c>
      <c r="B951" s="108" t="s">
        <v>278</v>
      </c>
      <c r="C951" s="109"/>
      <c r="D951" s="109"/>
      <c r="E951" s="110"/>
      <c r="F951" s="96" t="s">
        <v>4</v>
      </c>
      <c r="G951" s="97"/>
      <c r="H951" s="98"/>
      <c r="I951" s="98"/>
      <c r="J951" s="98"/>
      <c r="K951" s="98"/>
    </row>
    <row r="952" spans="1:11">
      <c r="A952" s="18" t="s">
        <v>552</v>
      </c>
      <c r="B952" s="108" t="s">
        <v>279</v>
      </c>
      <c r="C952" s="109"/>
      <c r="D952" s="109"/>
      <c r="E952" s="110"/>
      <c r="F952" s="96" t="s">
        <v>4</v>
      </c>
      <c r="G952" s="97"/>
      <c r="H952" s="98"/>
      <c r="I952" s="98"/>
      <c r="J952" s="98"/>
      <c r="K952" s="98"/>
    </row>
    <row r="953" spans="1:11">
      <c r="A953" s="21" t="s">
        <v>556</v>
      </c>
      <c r="B953" s="108" t="s">
        <v>280</v>
      </c>
      <c r="C953" s="109"/>
      <c r="D953" s="109"/>
      <c r="E953" s="110"/>
      <c r="F953" s="96" t="s">
        <v>4</v>
      </c>
      <c r="G953" s="97"/>
      <c r="H953" s="98"/>
      <c r="I953" s="98"/>
      <c r="J953" s="98"/>
      <c r="K953" s="98"/>
    </row>
    <row r="954" spans="1:11">
      <c r="A954" s="18" t="s">
        <v>557</v>
      </c>
      <c r="B954" s="108" t="s">
        <v>281</v>
      </c>
      <c r="C954" s="109"/>
      <c r="D954" s="109"/>
      <c r="E954" s="110"/>
      <c r="F954" s="96" t="s">
        <v>4</v>
      </c>
      <c r="G954" s="97"/>
      <c r="H954" s="98"/>
      <c r="I954" s="98"/>
      <c r="J954" s="98"/>
      <c r="K954" s="98"/>
    </row>
    <row r="955" spans="1:11">
      <c r="A955" s="21" t="s">
        <v>565</v>
      </c>
      <c r="B955" s="108" t="s">
        <v>282</v>
      </c>
      <c r="C955" s="109"/>
      <c r="D955" s="109"/>
      <c r="E955" s="110"/>
      <c r="F955" s="96" t="s">
        <v>4</v>
      </c>
      <c r="G955" s="97"/>
      <c r="H955" s="98"/>
      <c r="I955" s="98"/>
      <c r="J955" s="98"/>
      <c r="K955" s="98"/>
    </row>
    <row r="956" spans="1:11">
      <c r="A956" s="18" t="s">
        <v>566</v>
      </c>
      <c r="B956" s="108" t="s">
        <v>283</v>
      </c>
      <c r="C956" s="109"/>
      <c r="D956" s="109"/>
      <c r="E956" s="110"/>
      <c r="F956" s="96" t="s">
        <v>4</v>
      </c>
      <c r="G956" s="97"/>
      <c r="H956" s="98"/>
      <c r="I956" s="98"/>
      <c r="J956" s="98"/>
      <c r="K956" s="98"/>
    </row>
    <row r="957" spans="1:11" ht="13.5" thickBot="1">
      <c r="A957" s="21" t="s">
        <v>567</v>
      </c>
      <c r="B957" s="111" t="s">
        <v>284</v>
      </c>
      <c r="C957" s="112"/>
      <c r="D957" s="112"/>
      <c r="E957" s="113"/>
      <c r="F957" s="96" t="s">
        <v>4</v>
      </c>
      <c r="G957" s="97"/>
      <c r="H957" s="98"/>
      <c r="I957" s="98"/>
      <c r="J957" s="98"/>
      <c r="K957" s="98"/>
    </row>
    <row r="958" spans="1:11" ht="13.5" thickBot="1">
      <c r="A958" s="99" t="s">
        <v>674</v>
      </c>
      <c r="B958" s="100"/>
      <c r="C958" s="100"/>
      <c r="D958" s="100"/>
      <c r="E958" s="100"/>
      <c r="F958" s="100"/>
      <c r="G958" s="100"/>
      <c r="H958" s="100"/>
      <c r="I958" s="100"/>
      <c r="J958" s="100"/>
      <c r="K958" s="101"/>
    </row>
    <row r="959" spans="1:11" ht="36.75" customHeight="1">
      <c r="A959" s="21" t="s">
        <v>307</v>
      </c>
      <c r="B959" s="151" t="s">
        <v>285</v>
      </c>
      <c r="C959" s="152"/>
      <c r="D959" s="152"/>
      <c r="E959" s="153"/>
      <c r="F959" s="102" t="s">
        <v>675</v>
      </c>
      <c r="G959" s="103"/>
      <c r="H959" s="104"/>
      <c r="I959" s="104"/>
      <c r="J959" s="104"/>
      <c r="K959" s="104"/>
    </row>
    <row r="960" spans="1:11" ht="13.5" thickBot="1">
      <c r="A960" s="33"/>
      <c r="D960" s="13"/>
      <c r="E960" s="13"/>
      <c r="F960" s="12"/>
      <c r="H960" s="15"/>
      <c r="I960" s="15"/>
      <c r="J960" s="15"/>
      <c r="K960" s="15"/>
    </row>
    <row r="961" spans="1:11" ht="13.5" thickBot="1">
      <c r="H961" s="126" t="s">
        <v>676</v>
      </c>
      <c r="I961" s="127"/>
      <c r="J961" s="127"/>
      <c r="K961" s="128"/>
    </row>
    <row r="962" spans="1:11" ht="39" thickBot="1">
      <c r="H962" s="25" t="s">
        <v>534</v>
      </c>
      <c r="I962" s="25" t="s">
        <v>535</v>
      </c>
      <c r="J962" s="25" t="s">
        <v>536</v>
      </c>
      <c r="K962" s="25" t="s">
        <v>537</v>
      </c>
    </row>
    <row r="963" spans="1:11" ht="13.5" thickBot="1">
      <c r="H963" s="26">
        <f>H943</f>
        <v>0</v>
      </c>
      <c r="I963" s="27">
        <f>I943</f>
        <v>0</v>
      </c>
      <c r="J963" s="27">
        <f>J943</f>
        <v>0</v>
      </c>
      <c r="K963" s="28">
        <f>K943</f>
        <v>0</v>
      </c>
    </row>
    <row r="966" spans="1:11" ht="51.75" thickBot="1">
      <c r="A966" s="5" t="s">
        <v>529</v>
      </c>
      <c r="B966" s="6" t="s">
        <v>5</v>
      </c>
      <c r="C966" s="72" t="s">
        <v>530</v>
      </c>
      <c r="D966" s="72" t="s">
        <v>531</v>
      </c>
      <c r="E966" s="72" t="s">
        <v>532</v>
      </c>
      <c r="F966" s="78" t="s">
        <v>747</v>
      </c>
      <c r="G966" s="79" t="s">
        <v>533</v>
      </c>
      <c r="H966" s="7" t="s">
        <v>534</v>
      </c>
      <c r="I966" s="7" t="s">
        <v>535</v>
      </c>
      <c r="J966" s="8" t="s">
        <v>536</v>
      </c>
      <c r="K966" s="8" t="s">
        <v>537</v>
      </c>
    </row>
    <row r="967" spans="1:11" ht="13.5" thickBot="1">
      <c r="A967" s="2" t="s">
        <v>528</v>
      </c>
      <c r="B967" s="3">
        <v>42</v>
      </c>
      <c r="C967" s="73"/>
      <c r="D967" s="73"/>
      <c r="E967" s="73"/>
      <c r="F967" s="4"/>
      <c r="G967" s="4"/>
      <c r="H967" s="4"/>
      <c r="I967" s="4"/>
      <c r="J967" s="4"/>
      <c r="K967" s="11"/>
    </row>
    <row r="968" spans="1:11" ht="38.25">
      <c r="A968" s="34" t="s">
        <v>307</v>
      </c>
      <c r="B968" s="22" t="s">
        <v>286</v>
      </c>
      <c r="C968" s="82">
        <v>3</v>
      </c>
      <c r="D968" s="83">
        <v>5</v>
      </c>
      <c r="E968" s="82">
        <v>4</v>
      </c>
      <c r="F968" s="93"/>
      <c r="G968" s="94"/>
      <c r="H968" s="20">
        <f>ROUND(D968*F968,2)</f>
        <v>0</v>
      </c>
      <c r="I968" s="20">
        <f>ROUND(H968+H968*G968,2)</f>
        <v>0</v>
      </c>
      <c r="J968" s="20">
        <f>ROUND(E968*F968,2)</f>
        <v>0</v>
      </c>
      <c r="K968" s="20">
        <f>ROUND(J968+J968*G968,2)</f>
        <v>0</v>
      </c>
    </row>
    <row r="969" spans="1:11" ht="39" thickBot="1">
      <c r="A969" s="34" t="s">
        <v>548</v>
      </c>
      <c r="B969" s="22" t="s">
        <v>287</v>
      </c>
      <c r="C969" s="82">
        <v>3</v>
      </c>
      <c r="D969" s="83">
        <v>5</v>
      </c>
      <c r="E969" s="82">
        <v>4</v>
      </c>
      <c r="F969" s="93"/>
      <c r="G969" s="94"/>
      <c r="H969" s="20">
        <f>ROUND(D969*F969,2)</f>
        <v>0</v>
      </c>
      <c r="I969" s="20">
        <f>ROUND(H969+H969*G969,2)</f>
        <v>0</v>
      </c>
      <c r="J969" s="20">
        <f>ROUND(E969*F969,2)</f>
        <v>0</v>
      </c>
      <c r="K969" s="20">
        <f>ROUND(J969+J969*G969,2)</f>
        <v>0</v>
      </c>
    </row>
    <row r="970" spans="1:11" ht="13.5" thickBot="1">
      <c r="G970" s="32" t="s">
        <v>553</v>
      </c>
      <c r="H970" s="27">
        <f>SUM(H968:H969)</f>
        <v>0</v>
      </c>
      <c r="I970" s="27">
        <f>SUM(I968:I969)</f>
        <v>0</v>
      </c>
      <c r="J970" s="27">
        <f>SUM(J968:J969)</f>
        <v>0</v>
      </c>
      <c r="K970" s="28">
        <f>SUM(K968:K969)</f>
        <v>0</v>
      </c>
    </row>
    <row r="971" spans="1:11" ht="13.5" thickBot="1"/>
    <row r="972" spans="1:11" ht="13.5" thickBot="1">
      <c r="H972" s="126" t="s">
        <v>677</v>
      </c>
      <c r="I972" s="127"/>
      <c r="J972" s="127"/>
      <c r="K972" s="128"/>
    </row>
    <row r="973" spans="1:11" ht="39" thickBot="1">
      <c r="H973" s="25" t="s">
        <v>534</v>
      </c>
      <c r="I973" s="25" t="s">
        <v>535</v>
      </c>
      <c r="J973" s="25" t="s">
        <v>536</v>
      </c>
      <c r="K973" s="25" t="s">
        <v>537</v>
      </c>
    </row>
    <row r="974" spans="1:11" ht="13.5" thickBot="1">
      <c r="H974" s="26">
        <f>H970</f>
        <v>0</v>
      </c>
      <c r="I974" s="27">
        <f>I970</f>
        <v>0</v>
      </c>
      <c r="J974" s="27">
        <f>J970</f>
        <v>0</v>
      </c>
      <c r="K974" s="28">
        <f>K970</f>
        <v>0</v>
      </c>
    </row>
    <row r="977" spans="1:11" ht="51.75" thickBot="1">
      <c r="A977" s="5" t="s">
        <v>529</v>
      </c>
      <c r="B977" s="6" t="s">
        <v>5</v>
      </c>
      <c r="C977" s="72" t="s">
        <v>530</v>
      </c>
      <c r="D977" s="72" t="s">
        <v>531</v>
      </c>
      <c r="E977" s="72" t="s">
        <v>532</v>
      </c>
      <c r="F977" s="78" t="s">
        <v>747</v>
      </c>
      <c r="G977" s="79" t="s">
        <v>533</v>
      </c>
      <c r="H977" s="7" t="s">
        <v>534</v>
      </c>
      <c r="I977" s="7" t="s">
        <v>535</v>
      </c>
      <c r="J977" s="8" t="s">
        <v>536</v>
      </c>
      <c r="K977" s="8" t="s">
        <v>537</v>
      </c>
    </row>
    <row r="978" spans="1:11" ht="13.5" thickBot="1">
      <c r="A978" s="2" t="s">
        <v>528</v>
      </c>
      <c r="B978" s="3" t="s">
        <v>727</v>
      </c>
      <c r="C978" s="73"/>
      <c r="D978" s="73"/>
      <c r="E978" s="73"/>
      <c r="F978" s="4"/>
      <c r="G978" s="4"/>
      <c r="H978" s="4"/>
      <c r="I978" s="4"/>
      <c r="J978" s="4"/>
      <c r="K978" s="11"/>
    </row>
    <row r="979" spans="1:11" ht="25.5">
      <c r="A979" s="34" t="s">
        <v>307</v>
      </c>
      <c r="B979" s="22" t="s">
        <v>294</v>
      </c>
      <c r="C979" s="82">
        <v>30</v>
      </c>
      <c r="D979" s="83">
        <v>60</v>
      </c>
      <c r="E979" s="82">
        <v>50</v>
      </c>
      <c r="F979" s="93"/>
      <c r="G979" s="94"/>
      <c r="H979" s="20">
        <f>ROUND(D979*F979,2)</f>
        <v>0</v>
      </c>
      <c r="I979" s="20">
        <f>ROUND(H979+H979*G979,2)</f>
        <v>0</v>
      </c>
      <c r="J979" s="20">
        <f>ROUND(E979*F979,2)</f>
        <v>0</v>
      </c>
      <c r="K979" s="20">
        <f>ROUND(J979+J979*G979,2)</f>
        <v>0</v>
      </c>
    </row>
    <row r="980" spans="1:11">
      <c r="A980" s="44"/>
      <c r="C980" s="89"/>
      <c r="D980" s="90"/>
      <c r="E980" s="89"/>
      <c r="F980" s="62"/>
      <c r="G980" s="63"/>
      <c r="H980" s="64"/>
      <c r="I980" s="64"/>
      <c r="J980" s="64"/>
      <c r="K980" s="64"/>
    </row>
    <row r="981" spans="1:11" ht="51.75" thickBot="1">
      <c r="A981" s="5" t="s">
        <v>529</v>
      </c>
      <c r="B981" s="6" t="s">
        <v>5</v>
      </c>
      <c r="C981" s="87"/>
      <c r="D981" s="72" t="s">
        <v>721</v>
      </c>
      <c r="E981" s="87"/>
      <c r="F981" s="78" t="s">
        <v>748</v>
      </c>
      <c r="G981" s="79" t="s">
        <v>533</v>
      </c>
      <c r="H981" s="7" t="s">
        <v>534</v>
      </c>
      <c r="I981" s="7" t="s">
        <v>535</v>
      </c>
      <c r="J981" s="60"/>
      <c r="K981" s="60"/>
    </row>
    <row r="982" spans="1:11" ht="13.5" thickBot="1">
      <c r="A982" s="2" t="s">
        <v>528</v>
      </c>
      <c r="B982" s="3" t="s">
        <v>728</v>
      </c>
      <c r="C982" s="73"/>
      <c r="D982" s="73"/>
      <c r="E982" s="73"/>
      <c r="F982" s="4"/>
      <c r="G982" s="4"/>
      <c r="H982" s="4"/>
      <c r="I982" s="4"/>
      <c r="J982" s="4"/>
      <c r="K982" s="11"/>
    </row>
    <row r="983" spans="1:11" ht="39" thickBot="1">
      <c r="A983" s="34" t="s">
        <v>548</v>
      </c>
      <c r="B983" s="22" t="s">
        <v>295</v>
      </c>
      <c r="C983" s="88"/>
      <c r="D983" s="83">
        <v>24</v>
      </c>
      <c r="E983" s="88"/>
      <c r="F983" s="93"/>
      <c r="G983" s="94"/>
      <c r="H983" s="20">
        <f>ROUND(D983*F983,2)</f>
        <v>0</v>
      </c>
      <c r="I983" s="20">
        <f>ROUND(H983+H983*G983,2)</f>
        <v>0</v>
      </c>
      <c r="J983" s="61"/>
      <c r="K983" s="61"/>
    </row>
    <row r="984" spans="1:11" ht="13.5" thickBot="1">
      <c r="G984" s="32" t="s">
        <v>553</v>
      </c>
      <c r="H984" s="27">
        <f>H979+H983</f>
        <v>0</v>
      </c>
      <c r="I984" s="27">
        <f>I979+I983</f>
        <v>0</v>
      </c>
      <c r="J984" s="27">
        <f>J979</f>
        <v>0</v>
      </c>
      <c r="K984" s="28">
        <f>K979</f>
        <v>0</v>
      </c>
    </row>
    <row r="985" spans="1:11" ht="13.5" thickBot="1"/>
    <row r="986" spans="1:11" ht="12.75" customHeight="1" thickBot="1">
      <c r="A986" s="23" t="s">
        <v>529</v>
      </c>
      <c r="B986" s="130" t="s">
        <v>0</v>
      </c>
      <c r="C986" s="130"/>
      <c r="D986" s="130"/>
      <c r="E986" s="130"/>
      <c r="F986" s="130" t="s">
        <v>1</v>
      </c>
      <c r="G986" s="130"/>
      <c r="H986" s="130" t="s">
        <v>547</v>
      </c>
      <c r="I986" s="130"/>
      <c r="J986" s="130"/>
      <c r="K986" s="131"/>
    </row>
    <row r="987" spans="1:11" ht="13.5" thickBot="1">
      <c r="A987" s="99" t="s">
        <v>296</v>
      </c>
      <c r="B987" s="100"/>
      <c r="C987" s="100"/>
      <c r="D987" s="100"/>
      <c r="E987" s="100"/>
      <c r="F987" s="100"/>
      <c r="G987" s="100"/>
      <c r="H987" s="100"/>
      <c r="I987" s="100"/>
      <c r="J987" s="100"/>
      <c r="K987" s="101"/>
    </row>
    <row r="988" spans="1:11" ht="15" customHeight="1">
      <c r="A988" s="21" t="s">
        <v>307</v>
      </c>
      <c r="B988" s="105" t="s">
        <v>2</v>
      </c>
      <c r="C988" s="106"/>
      <c r="D988" s="106"/>
      <c r="E988" s="107"/>
      <c r="F988" s="96" t="s">
        <v>3</v>
      </c>
      <c r="G988" s="97"/>
      <c r="H988" s="104"/>
      <c r="I988" s="104"/>
      <c r="J988" s="104"/>
      <c r="K988" s="104"/>
    </row>
    <row r="989" spans="1:11">
      <c r="A989" s="18" t="s">
        <v>548</v>
      </c>
      <c r="B989" s="108" t="s">
        <v>297</v>
      </c>
      <c r="C989" s="109"/>
      <c r="D989" s="109"/>
      <c r="E989" s="110"/>
      <c r="F989" s="96" t="s">
        <v>4</v>
      </c>
      <c r="G989" s="97"/>
      <c r="H989" s="98"/>
      <c r="I989" s="98"/>
      <c r="J989" s="98"/>
      <c r="K989" s="98"/>
    </row>
    <row r="990" spans="1:11">
      <c r="A990" s="21" t="s">
        <v>549</v>
      </c>
      <c r="B990" s="108" t="s">
        <v>298</v>
      </c>
      <c r="C990" s="109"/>
      <c r="D990" s="109"/>
      <c r="E990" s="110"/>
      <c r="F990" s="96" t="s">
        <v>4</v>
      </c>
      <c r="G990" s="97"/>
      <c r="H990" s="98"/>
      <c r="I990" s="98"/>
      <c r="J990" s="98"/>
      <c r="K990" s="98"/>
    </row>
    <row r="991" spans="1:11">
      <c r="A991" s="18" t="s">
        <v>550</v>
      </c>
      <c r="B991" s="108" t="s">
        <v>299</v>
      </c>
      <c r="C991" s="109"/>
      <c r="D991" s="109"/>
      <c r="E991" s="110"/>
      <c r="F991" s="96" t="s">
        <v>4</v>
      </c>
      <c r="G991" s="97"/>
      <c r="H991" s="98"/>
      <c r="I991" s="98"/>
      <c r="J991" s="98"/>
      <c r="K991" s="98"/>
    </row>
    <row r="992" spans="1:11">
      <c r="A992" s="21" t="s">
        <v>551</v>
      </c>
      <c r="B992" s="108" t="s">
        <v>300</v>
      </c>
      <c r="C992" s="109"/>
      <c r="D992" s="109"/>
      <c r="E992" s="110"/>
      <c r="F992" s="96" t="s">
        <v>4</v>
      </c>
      <c r="G992" s="97"/>
      <c r="H992" s="98"/>
      <c r="I992" s="98"/>
      <c r="J992" s="98"/>
      <c r="K992" s="98"/>
    </row>
    <row r="993" spans="1:11">
      <c r="A993" s="18" t="s">
        <v>552</v>
      </c>
      <c r="B993" s="108" t="s">
        <v>301</v>
      </c>
      <c r="C993" s="109"/>
      <c r="D993" s="109"/>
      <c r="E993" s="110"/>
      <c r="F993" s="96" t="s">
        <v>4</v>
      </c>
      <c r="G993" s="97"/>
      <c r="H993" s="98"/>
      <c r="I993" s="98"/>
      <c r="J993" s="98"/>
      <c r="K993" s="98"/>
    </row>
    <row r="994" spans="1:11" ht="13.5" thickBot="1">
      <c r="A994" s="21" t="s">
        <v>556</v>
      </c>
      <c r="B994" s="108" t="s">
        <v>302</v>
      </c>
      <c r="C994" s="109"/>
      <c r="D994" s="109"/>
      <c r="E994" s="110"/>
      <c r="F994" s="96" t="s">
        <v>4</v>
      </c>
      <c r="G994" s="97"/>
      <c r="H994" s="98"/>
      <c r="I994" s="98"/>
      <c r="J994" s="98"/>
      <c r="K994" s="98"/>
    </row>
    <row r="995" spans="1:11" ht="13.5" thickBot="1">
      <c r="A995" s="99" t="s">
        <v>679</v>
      </c>
      <c r="B995" s="100"/>
      <c r="C995" s="100"/>
      <c r="D995" s="100"/>
      <c r="E995" s="100"/>
      <c r="F995" s="100"/>
      <c r="G995" s="100"/>
      <c r="H995" s="100"/>
      <c r="I995" s="100"/>
      <c r="J995" s="100"/>
      <c r="K995" s="101"/>
    </row>
    <row r="996" spans="1:11" ht="48" customHeight="1">
      <c r="A996" s="21" t="s">
        <v>307</v>
      </c>
      <c r="B996" s="151" t="s">
        <v>303</v>
      </c>
      <c r="C996" s="152"/>
      <c r="D996" s="152"/>
      <c r="E996" s="153"/>
      <c r="F996" s="102" t="s">
        <v>680</v>
      </c>
      <c r="G996" s="103"/>
      <c r="H996" s="104"/>
      <c r="I996" s="104"/>
      <c r="J996" s="104"/>
      <c r="K996" s="104"/>
    </row>
    <row r="997" spans="1:11" ht="13.5" thickBot="1">
      <c r="A997" s="33"/>
      <c r="D997" s="13"/>
      <c r="E997" s="13"/>
      <c r="F997" s="12"/>
      <c r="H997" s="15"/>
      <c r="I997" s="15"/>
      <c r="J997" s="15"/>
      <c r="K997" s="15"/>
    </row>
    <row r="998" spans="1:11" ht="13.5" thickBot="1">
      <c r="H998" s="126" t="s">
        <v>678</v>
      </c>
      <c r="I998" s="127"/>
      <c r="J998" s="127"/>
      <c r="K998" s="128"/>
    </row>
    <row r="999" spans="1:11" ht="39" thickBot="1">
      <c r="H999" s="25" t="s">
        <v>534</v>
      </c>
      <c r="I999" s="25" t="s">
        <v>535</v>
      </c>
      <c r="J999" s="25" t="s">
        <v>536</v>
      </c>
      <c r="K999" s="25" t="s">
        <v>537</v>
      </c>
    </row>
    <row r="1000" spans="1:11" ht="13.5" thickBot="1">
      <c r="H1000" s="26">
        <f>H984</f>
        <v>0</v>
      </c>
      <c r="I1000" s="27">
        <f>I984</f>
        <v>0</v>
      </c>
      <c r="J1000" s="27">
        <f>J984</f>
        <v>0</v>
      </c>
      <c r="K1000" s="28">
        <f>K984</f>
        <v>0</v>
      </c>
    </row>
    <row r="1003" spans="1:11" ht="58.15" customHeight="1" thickBot="1">
      <c r="A1003" s="5" t="s">
        <v>529</v>
      </c>
      <c r="B1003" s="6" t="s">
        <v>5</v>
      </c>
      <c r="C1003" s="72" t="s">
        <v>530</v>
      </c>
      <c r="D1003" s="72" t="s">
        <v>531</v>
      </c>
      <c r="E1003" s="72" t="s">
        <v>532</v>
      </c>
      <c r="F1003" s="78" t="s">
        <v>747</v>
      </c>
      <c r="G1003" s="79" t="s">
        <v>533</v>
      </c>
      <c r="H1003" s="7" t="s">
        <v>534</v>
      </c>
      <c r="I1003" s="7" t="s">
        <v>535</v>
      </c>
      <c r="J1003" s="8" t="s">
        <v>536</v>
      </c>
      <c r="K1003" s="8" t="s">
        <v>537</v>
      </c>
    </row>
    <row r="1004" spans="1:11" ht="13.5" thickBot="1">
      <c r="A1004" s="2" t="s">
        <v>528</v>
      </c>
      <c r="B1004" s="3">
        <v>44</v>
      </c>
      <c r="C1004" s="73"/>
      <c r="D1004" s="73"/>
      <c r="E1004" s="73"/>
      <c r="F1004" s="4"/>
      <c r="G1004" s="4"/>
      <c r="H1004" s="4"/>
      <c r="I1004" s="4"/>
      <c r="J1004" s="4"/>
      <c r="K1004" s="11"/>
    </row>
    <row r="1005" spans="1:11" ht="26.25" thickBot="1">
      <c r="A1005" s="34" t="s">
        <v>307</v>
      </c>
      <c r="B1005" s="19" t="s">
        <v>354</v>
      </c>
      <c r="C1005" s="82">
        <v>25</v>
      </c>
      <c r="D1005" s="83">
        <v>50</v>
      </c>
      <c r="E1005" s="82">
        <v>45</v>
      </c>
      <c r="F1005" s="93"/>
      <c r="G1005" s="94"/>
      <c r="H1005" s="20">
        <f>ROUND(D1005*F1005,2)</f>
        <v>0</v>
      </c>
      <c r="I1005" s="20">
        <f>ROUND(H1005+H1005*G1005,2)</f>
        <v>0</v>
      </c>
      <c r="J1005" s="20">
        <f>ROUND(E1005*F1005,2)</f>
        <v>0</v>
      </c>
      <c r="K1005" s="20">
        <f>ROUND(J1005+J1005*G1005,2)</f>
        <v>0</v>
      </c>
    </row>
    <row r="1006" spans="1:11" ht="13.5" thickBot="1">
      <c r="G1006" s="32" t="s">
        <v>553</v>
      </c>
      <c r="H1006" s="27">
        <f>SUM(H1005:H1005)</f>
        <v>0</v>
      </c>
      <c r="I1006" s="27">
        <f>SUM(I1005:I1005)</f>
        <v>0</v>
      </c>
      <c r="J1006" s="27">
        <f>SUM(J1005:J1005)</f>
        <v>0</v>
      </c>
      <c r="K1006" s="28">
        <f>SUM(K1005:K1005)</f>
        <v>0</v>
      </c>
    </row>
    <row r="1007" spans="1:11" ht="13.5" thickBot="1"/>
    <row r="1008" spans="1:11" ht="13.5" thickBot="1">
      <c r="A1008" s="23" t="s">
        <v>529</v>
      </c>
      <c r="B1008" s="130" t="s">
        <v>581</v>
      </c>
      <c r="C1008" s="130"/>
      <c r="D1008" s="130"/>
      <c r="E1008" s="130"/>
      <c r="F1008" s="130" t="s">
        <v>582</v>
      </c>
      <c r="G1008" s="130"/>
      <c r="H1008" s="130" t="s">
        <v>583</v>
      </c>
      <c r="I1008" s="130"/>
      <c r="J1008" s="130"/>
      <c r="K1008" s="131"/>
    </row>
    <row r="1009" spans="1:11">
      <c r="A1009" s="34" t="s">
        <v>307</v>
      </c>
      <c r="B1009" s="132" t="s">
        <v>682</v>
      </c>
      <c r="C1009" s="132"/>
      <c r="D1009" s="132"/>
      <c r="E1009" s="132"/>
      <c r="F1009" s="133">
        <v>10</v>
      </c>
      <c r="G1009" s="133"/>
      <c r="H1009" s="134">
        <f>ROUND(F1009*F1005+(F1009*F1005)*G1005,2)</f>
        <v>0</v>
      </c>
      <c r="I1009" s="134"/>
      <c r="J1009" s="134"/>
      <c r="K1009" s="134"/>
    </row>
    <row r="1010" spans="1:11" ht="13.5" thickBot="1">
      <c r="A1010" s="44"/>
      <c r="B1010" s="41"/>
      <c r="C1010" s="41"/>
      <c r="D1010" s="41"/>
      <c r="E1010" s="41"/>
      <c r="F1010" s="14"/>
      <c r="G1010" s="14"/>
      <c r="H1010" s="51"/>
      <c r="I1010" s="51"/>
      <c r="J1010" s="51"/>
      <c r="K1010" s="51"/>
    </row>
    <row r="1011" spans="1:11" ht="12.75" customHeight="1" thickBot="1">
      <c r="A1011" s="23" t="s">
        <v>529</v>
      </c>
      <c r="B1011" s="130" t="s">
        <v>0</v>
      </c>
      <c r="C1011" s="130"/>
      <c r="D1011" s="130"/>
      <c r="E1011" s="130"/>
      <c r="F1011" s="130" t="s">
        <v>1</v>
      </c>
      <c r="G1011" s="130"/>
      <c r="H1011" s="130" t="s">
        <v>547</v>
      </c>
      <c r="I1011" s="130"/>
      <c r="J1011" s="130"/>
      <c r="K1011" s="131"/>
    </row>
    <row r="1012" spans="1:11" ht="13.5" thickBot="1">
      <c r="A1012" s="99" t="s">
        <v>683</v>
      </c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1"/>
    </row>
    <row r="1013" spans="1:11" ht="15" customHeight="1">
      <c r="A1013" s="21" t="s">
        <v>307</v>
      </c>
      <c r="B1013" s="105" t="s">
        <v>2</v>
      </c>
      <c r="C1013" s="106"/>
      <c r="D1013" s="106"/>
      <c r="E1013" s="107"/>
      <c r="F1013" s="146" t="s">
        <v>3</v>
      </c>
      <c r="G1013" s="147"/>
      <c r="H1013" s="104"/>
      <c r="I1013" s="104"/>
      <c r="J1013" s="104"/>
      <c r="K1013" s="104"/>
    </row>
    <row r="1014" spans="1:11" ht="40.15" customHeight="1">
      <c r="A1014" s="18" t="s">
        <v>548</v>
      </c>
      <c r="B1014" s="108" t="s">
        <v>355</v>
      </c>
      <c r="C1014" s="109"/>
      <c r="D1014" s="109"/>
      <c r="E1014" s="110"/>
      <c r="F1014" s="146" t="s">
        <v>4</v>
      </c>
      <c r="G1014" s="147"/>
      <c r="H1014" s="98"/>
      <c r="I1014" s="98"/>
      <c r="J1014" s="98"/>
      <c r="K1014" s="98"/>
    </row>
    <row r="1015" spans="1:11">
      <c r="A1015" s="21" t="s">
        <v>549</v>
      </c>
      <c r="B1015" s="108" t="s">
        <v>356</v>
      </c>
      <c r="C1015" s="109"/>
      <c r="D1015" s="109"/>
      <c r="E1015" s="110"/>
      <c r="F1015" s="146" t="s">
        <v>4</v>
      </c>
      <c r="G1015" s="147"/>
      <c r="H1015" s="98"/>
      <c r="I1015" s="98"/>
      <c r="J1015" s="98"/>
      <c r="K1015" s="98"/>
    </row>
    <row r="1016" spans="1:11">
      <c r="A1016" s="18" t="s">
        <v>550</v>
      </c>
      <c r="B1016" s="108" t="s">
        <v>357</v>
      </c>
      <c r="C1016" s="109"/>
      <c r="D1016" s="109"/>
      <c r="E1016" s="110"/>
      <c r="F1016" s="146" t="s">
        <v>4</v>
      </c>
      <c r="G1016" s="147"/>
      <c r="H1016" s="98"/>
      <c r="I1016" s="98"/>
      <c r="J1016" s="98"/>
      <c r="K1016" s="98"/>
    </row>
    <row r="1017" spans="1:11" ht="31.9" customHeight="1">
      <c r="A1017" s="21" t="s">
        <v>551</v>
      </c>
      <c r="B1017" s="108" t="s">
        <v>358</v>
      </c>
      <c r="C1017" s="109"/>
      <c r="D1017" s="109"/>
      <c r="E1017" s="110"/>
      <c r="F1017" s="146" t="s">
        <v>4</v>
      </c>
      <c r="G1017" s="147"/>
      <c r="H1017" s="98"/>
      <c r="I1017" s="98"/>
      <c r="J1017" s="98"/>
      <c r="K1017" s="98"/>
    </row>
    <row r="1018" spans="1:11">
      <c r="A1018" s="18" t="s">
        <v>552</v>
      </c>
      <c r="B1018" s="108" t="s">
        <v>359</v>
      </c>
      <c r="C1018" s="109"/>
      <c r="D1018" s="109"/>
      <c r="E1018" s="110"/>
      <c r="F1018" s="146" t="s">
        <v>4</v>
      </c>
      <c r="G1018" s="147"/>
      <c r="H1018" s="98"/>
      <c r="I1018" s="98"/>
      <c r="J1018" s="98"/>
      <c r="K1018" s="98"/>
    </row>
    <row r="1019" spans="1:11">
      <c r="A1019" s="21" t="s">
        <v>556</v>
      </c>
      <c r="B1019" s="108" t="s">
        <v>360</v>
      </c>
      <c r="C1019" s="109"/>
      <c r="D1019" s="109"/>
      <c r="E1019" s="110"/>
      <c r="F1019" s="146" t="s">
        <v>4</v>
      </c>
      <c r="G1019" s="147"/>
      <c r="H1019" s="98"/>
      <c r="I1019" s="98"/>
      <c r="J1019" s="98"/>
      <c r="K1019" s="98"/>
    </row>
    <row r="1020" spans="1:11">
      <c r="A1020" s="18" t="s">
        <v>557</v>
      </c>
      <c r="B1020" s="108" t="s">
        <v>361</v>
      </c>
      <c r="C1020" s="109"/>
      <c r="D1020" s="109"/>
      <c r="E1020" s="110"/>
      <c r="F1020" s="146" t="s">
        <v>4</v>
      </c>
      <c r="G1020" s="147"/>
      <c r="H1020" s="98"/>
      <c r="I1020" s="98"/>
      <c r="J1020" s="98"/>
      <c r="K1020" s="98"/>
    </row>
    <row r="1021" spans="1:11">
      <c r="A1021" s="21" t="s">
        <v>565</v>
      </c>
      <c r="B1021" s="108" t="s">
        <v>362</v>
      </c>
      <c r="C1021" s="109"/>
      <c r="D1021" s="109"/>
      <c r="E1021" s="110"/>
      <c r="F1021" s="146" t="s">
        <v>4</v>
      </c>
      <c r="G1021" s="147"/>
      <c r="H1021" s="98"/>
      <c r="I1021" s="98"/>
      <c r="J1021" s="98"/>
      <c r="K1021" s="98"/>
    </row>
    <row r="1022" spans="1:11">
      <c r="A1022" s="18" t="s">
        <v>566</v>
      </c>
      <c r="B1022" s="108" t="s">
        <v>363</v>
      </c>
      <c r="C1022" s="109"/>
      <c r="D1022" s="109"/>
      <c r="E1022" s="110"/>
      <c r="F1022" s="146" t="s">
        <v>4</v>
      </c>
      <c r="G1022" s="147"/>
      <c r="H1022" s="98"/>
      <c r="I1022" s="98"/>
      <c r="J1022" s="98"/>
      <c r="K1022" s="98"/>
    </row>
    <row r="1023" spans="1:11">
      <c r="A1023" s="21" t="s">
        <v>567</v>
      </c>
      <c r="B1023" s="108" t="s">
        <v>364</v>
      </c>
      <c r="C1023" s="109"/>
      <c r="D1023" s="109"/>
      <c r="E1023" s="110"/>
      <c r="F1023" s="146" t="s">
        <v>4</v>
      </c>
      <c r="G1023" s="147"/>
      <c r="H1023" s="98"/>
      <c r="I1023" s="98"/>
      <c r="J1023" s="98"/>
      <c r="K1023" s="98"/>
    </row>
    <row r="1024" spans="1:11" ht="13.5" thickBot="1">
      <c r="A1024" s="33"/>
      <c r="D1024" s="13"/>
      <c r="E1024" s="13"/>
      <c r="F1024" s="12"/>
      <c r="H1024" s="15"/>
      <c r="I1024" s="15"/>
      <c r="J1024" s="15"/>
      <c r="K1024" s="15"/>
    </row>
    <row r="1025" spans="1:11" ht="13.5" thickBot="1">
      <c r="H1025" s="126" t="s">
        <v>681</v>
      </c>
      <c r="I1025" s="127"/>
      <c r="J1025" s="127"/>
      <c r="K1025" s="128"/>
    </row>
    <row r="1026" spans="1:11" ht="39" thickBot="1">
      <c r="H1026" s="25" t="s">
        <v>534</v>
      </c>
      <c r="I1026" s="25" t="s">
        <v>535</v>
      </c>
      <c r="J1026" s="25" t="s">
        <v>536</v>
      </c>
      <c r="K1026" s="25" t="s">
        <v>537</v>
      </c>
    </row>
    <row r="1027" spans="1:11" ht="13.5" thickBot="1">
      <c r="H1027" s="26">
        <f>H1006</f>
        <v>0</v>
      </c>
      <c r="I1027" s="27">
        <f>I1006</f>
        <v>0</v>
      </c>
      <c r="J1027" s="27">
        <f>J1006</f>
        <v>0</v>
      </c>
      <c r="K1027" s="28">
        <f>K1006</f>
        <v>0</v>
      </c>
    </row>
    <row r="1030" spans="1:11" ht="54.6" customHeight="1" thickBot="1">
      <c r="A1030" s="5" t="s">
        <v>529</v>
      </c>
      <c r="B1030" s="6" t="s">
        <v>5</v>
      </c>
      <c r="C1030" s="72" t="s">
        <v>530</v>
      </c>
      <c r="D1030" s="72" t="s">
        <v>531</v>
      </c>
      <c r="E1030" s="72" t="s">
        <v>532</v>
      </c>
      <c r="F1030" s="78" t="s">
        <v>747</v>
      </c>
      <c r="G1030" s="79" t="s">
        <v>533</v>
      </c>
      <c r="H1030" s="7" t="s">
        <v>534</v>
      </c>
      <c r="I1030" s="7" t="s">
        <v>535</v>
      </c>
      <c r="J1030" s="8" t="s">
        <v>536</v>
      </c>
      <c r="K1030" s="8" t="s">
        <v>537</v>
      </c>
    </row>
    <row r="1031" spans="1:11" ht="13.5" thickBot="1">
      <c r="A1031" s="2" t="s">
        <v>685</v>
      </c>
      <c r="B1031" s="3"/>
      <c r="C1031" s="73"/>
      <c r="D1031" s="73"/>
      <c r="E1031" s="73"/>
      <c r="F1031" s="4"/>
      <c r="G1031" s="4"/>
      <c r="H1031" s="4"/>
      <c r="I1031" s="4"/>
      <c r="J1031" s="4"/>
      <c r="K1031" s="11"/>
    </row>
    <row r="1032" spans="1:11" ht="26.45" customHeight="1" thickBot="1">
      <c r="A1032" s="34" t="s">
        <v>307</v>
      </c>
      <c r="B1032" s="22" t="s">
        <v>304</v>
      </c>
      <c r="C1032" s="82">
        <v>10</v>
      </c>
      <c r="D1032" s="83">
        <v>25</v>
      </c>
      <c r="E1032" s="82">
        <v>20</v>
      </c>
      <c r="F1032" s="93"/>
      <c r="G1032" s="94"/>
      <c r="H1032" s="20">
        <f>ROUND(D1032*F1032,2)</f>
        <v>0</v>
      </c>
      <c r="I1032" s="20">
        <f>ROUND(H1032+H1032*G1032,2)</f>
        <v>0</v>
      </c>
      <c r="J1032" s="20">
        <f>ROUND(E1032*F1032,2)</f>
        <v>0</v>
      </c>
      <c r="K1032" s="20">
        <f>ROUND(J1032+J1032*G1032,2)</f>
        <v>0</v>
      </c>
    </row>
    <row r="1033" spans="1:11" ht="13.5" thickBot="1">
      <c r="G1033" s="32" t="s">
        <v>553</v>
      </c>
      <c r="H1033" s="27">
        <f>SUM(H1032:H1032)</f>
        <v>0</v>
      </c>
      <c r="I1033" s="27">
        <f>SUM(I1032:I1032)</f>
        <v>0</v>
      </c>
      <c r="J1033" s="27">
        <f>SUM(J1032:J1032)</f>
        <v>0</v>
      </c>
      <c r="K1033" s="28">
        <f>SUM(K1032:K1032)</f>
        <v>0</v>
      </c>
    </row>
    <row r="1034" spans="1:11" ht="13.5" thickBot="1"/>
    <row r="1035" spans="1:11" ht="12.75" customHeight="1" thickBot="1">
      <c r="A1035" s="23" t="s">
        <v>529</v>
      </c>
      <c r="B1035" s="130" t="s">
        <v>0</v>
      </c>
      <c r="C1035" s="130"/>
      <c r="D1035" s="130"/>
      <c r="E1035" s="130"/>
      <c r="F1035" s="130" t="s">
        <v>1</v>
      </c>
      <c r="G1035" s="130"/>
      <c r="H1035" s="130" t="s">
        <v>547</v>
      </c>
      <c r="I1035" s="130"/>
      <c r="J1035" s="130"/>
      <c r="K1035" s="131"/>
    </row>
    <row r="1036" spans="1:11" ht="13.5" thickBot="1">
      <c r="A1036" s="99" t="s">
        <v>304</v>
      </c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1"/>
    </row>
    <row r="1037" spans="1:11">
      <c r="A1037" s="21" t="s">
        <v>307</v>
      </c>
      <c r="B1037" s="105" t="s">
        <v>2</v>
      </c>
      <c r="C1037" s="106"/>
      <c r="D1037" s="106"/>
      <c r="E1037" s="107"/>
      <c r="F1037" s="146" t="s">
        <v>3</v>
      </c>
      <c r="G1037" s="147"/>
      <c r="H1037" s="104"/>
      <c r="I1037" s="104"/>
      <c r="J1037" s="104"/>
      <c r="K1037" s="104"/>
    </row>
    <row r="1038" spans="1:11">
      <c r="A1038" s="18" t="s">
        <v>548</v>
      </c>
      <c r="B1038" s="108" t="s">
        <v>520</v>
      </c>
      <c r="C1038" s="109"/>
      <c r="D1038" s="109"/>
      <c r="E1038" s="110"/>
      <c r="F1038" s="146" t="s">
        <v>4</v>
      </c>
      <c r="G1038" s="147"/>
      <c r="H1038" s="98"/>
      <c r="I1038" s="98"/>
      <c r="J1038" s="98"/>
      <c r="K1038" s="98"/>
    </row>
    <row r="1039" spans="1:11" ht="33" customHeight="1">
      <c r="A1039" s="21" t="s">
        <v>549</v>
      </c>
      <c r="B1039" s="108" t="s">
        <v>521</v>
      </c>
      <c r="C1039" s="109"/>
      <c r="D1039" s="109"/>
      <c r="E1039" s="110"/>
      <c r="F1039" s="146" t="s">
        <v>4</v>
      </c>
      <c r="G1039" s="147"/>
      <c r="H1039" s="98"/>
      <c r="I1039" s="98"/>
      <c r="J1039" s="98"/>
      <c r="K1039" s="98"/>
    </row>
    <row r="1040" spans="1:11">
      <c r="A1040" s="18" t="s">
        <v>550</v>
      </c>
      <c r="B1040" s="108" t="s">
        <v>522</v>
      </c>
      <c r="C1040" s="109"/>
      <c r="D1040" s="109"/>
      <c r="E1040" s="110"/>
      <c r="F1040" s="146" t="s">
        <v>4</v>
      </c>
      <c r="G1040" s="147"/>
      <c r="H1040" s="98"/>
      <c r="I1040" s="98"/>
      <c r="J1040" s="98"/>
      <c r="K1040" s="98"/>
    </row>
    <row r="1041" spans="1:11">
      <c r="A1041" s="21" t="s">
        <v>551</v>
      </c>
      <c r="B1041" s="108" t="s">
        <v>523</v>
      </c>
      <c r="C1041" s="109"/>
      <c r="D1041" s="109"/>
      <c r="E1041" s="110"/>
      <c r="F1041" s="146" t="s">
        <v>4</v>
      </c>
      <c r="G1041" s="147"/>
      <c r="H1041" s="98"/>
      <c r="I1041" s="98"/>
      <c r="J1041" s="98"/>
      <c r="K1041" s="98"/>
    </row>
    <row r="1042" spans="1:11" ht="32.450000000000003" customHeight="1">
      <c r="A1042" s="18" t="s">
        <v>552</v>
      </c>
      <c r="B1042" s="108" t="s">
        <v>684</v>
      </c>
      <c r="C1042" s="109"/>
      <c r="D1042" s="109"/>
      <c r="E1042" s="110"/>
      <c r="F1042" s="146" t="s">
        <v>4</v>
      </c>
      <c r="G1042" s="147"/>
      <c r="H1042" s="98"/>
      <c r="I1042" s="98"/>
      <c r="J1042" s="98"/>
      <c r="K1042" s="98"/>
    </row>
    <row r="1043" spans="1:11">
      <c r="A1043" s="21" t="s">
        <v>556</v>
      </c>
      <c r="B1043" s="108" t="s">
        <v>524</v>
      </c>
      <c r="C1043" s="109"/>
      <c r="D1043" s="109"/>
      <c r="E1043" s="110"/>
      <c r="F1043" s="146" t="s">
        <v>4</v>
      </c>
      <c r="G1043" s="147"/>
      <c r="H1043" s="98"/>
      <c r="I1043" s="98"/>
      <c r="J1043" s="98"/>
      <c r="K1043" s="98"/>
    </row>
    <row r="1044" spans="1:11">
      <c r="A1044" s="18" t="s">
        <v>557</v>
      </c>
      <c r="B1044" s="108" t="s">
        <v>525</v>
      </c>
      <c r="C1044" s="109"/>
      <c r="D1044" s="109"/>
      <c r="E1044" s="110"/>
      <c r="F1044" s="146" t="s">
        <v>4</v>
      </c>
      <c r="G1044" s="147"/>
      <c r="H1044" s="98"/>
      <c r="I1044" s="98"/>
      <c r="J1044" s="98"/>
      <c r="K1044" s="98"/>
    </row>
    <row r="1045" spans="1:11">
      <c r="A1045" s="21" t="s">
        <v>565</v>
      </c>
      <c r="B1045" s="108" t="s">
        <v>526</v>
      </c>
      <c r="C1045" s="109"/>
      <c r="D1045" s="109"/>
      <c r="E1045" s="110"/>
      <c r="F1045" s="146" t="s">
        <v>4</v>
      </c>
      <c r="G1045" s="147"/>
      <c r="H1045" s="98"/>
      <c r="I1045" s="98"/>
      <c r="J1045" s="98"/>
      <c r="K1045" s="98"/>
    </row>
    <row r="1046" spans="1:11" ht="13.5" thickBot="1">
      <c r="A1046" s="33"/>
      <c r="D1046" s="13"/>
      <c r="E1046" s="13"/>
      <c r="F1046" s="12"/>
      <c r="H1046" s="15"/>
      <c r="I1046" s="15"/>
      <c r="J1046" s="15"/>
      <c r="K1046" s="15"/>
    </row>
    <row r="1047" spans="1:11" ht="13.5" thickBot="1">
      <c r="H1047" s="126" t="s">
        <v>685</v>
      </c>
      <c r="I1047" s="127"/>
      <c r="J1047" s="127"/>
      <c r="K1047" s="128"/>
    </row>
    <row r="1048" spans="1:11" ht="39" thickBot="1">
      <c r="H1048" s="25" t="s">
        <v>534</v>
      </c>
      <c r="I1048" s="25" t="s">
        <v>535</v>
      </c>
      <c r="J1048" s="25" t="s">
        <v>536</v>
      </c>
      <c r="K1048" s="25" t="s">
        <v>537</v>
      </c>
    </row>
    <row r="1049" spans="1:11" ht="13.5" thickBot="1">
      <c r="H1049" s="26">
        <f>H1033</f>
        <v>0</v>
      </c>
      <c r="I1049" s="27">
        <f>I1033</f>
        <v>0</v>
      </c>
      <c r="J1049" s="27">
        <f>J1033</f>
        <v>0</v>
      </c>
      <c r="K1049" s="28">
        <f>K1033</f>
        <v>0</v>
      </c>
    </row>
    <row r="1052" spans="1:11" ht="58.15" customHeight="1" thickBot="1">
      <c r="A1052" s="5" t="s">
        <v>529</v>
      </c>
      <c r="B1052" s="6" t="s">
        <v>5</v>
      </c>
      <c r="C1052" s="72" t="s">
        <v>530</v>
      </c>
      <c r="D1052" s="72" t="s">
        <v>531</v>
      </c>
      <c r="E1052" s="72" t="s">
        <v>532</v>
      </c>
      <c r="F1052" s="78" t="s">
        <v>747</v>
      </c>
      <c r="G1052" s="79" t="s">
        <v>533</v>
      </c>
      <c r="H1052" s="7" t="s">
        <v>534</v>
      </c>
      <c r="I1052" s="7" t="s">
        <v>535</v>
      </c>
      <c r="J1052" s="8" t="s">
        <v>536</v>
      </c>
      <c r="K1052" s="8" t="s">
        <v>537</v>
      </c>
    </row>
    <row r="1053" spans="1:11" ht="13.5" thickBot="1">
      <c r="A1053" s="2" t="s">
        <v>528</v>
      </c>
      <c r="B1053" s="3">
        <v>46</v>
      </c>
      <c r="C1053" s="73"/>
      <c r="D1053" s="73"/>
      <c r="E1053" s="73"/>
      <c r="F1053" s="4"/>
      <c r="G1053" s="4"/>
      <c r="H1053" s="4"/>
      <c r="I1053" s="4"/>
      <c r="J1053" s="4"/>
      <c r="K1053" s="11"/>
    </row>
    <row r="1054" spans="1:11" ht="13.5" thickBot="1">
      <c r="A1054" s="34" t="s">
        <v>307</v>
      </c>
      <c r="B1054" s="22" t="s">
        <v>305</v>
      </c>
      <c r="C1054" s="82">
        <v>250</v>
      </c>
      <c r="D1054" s="83">
        <v>500</v>
      </c>
      <c r="E1054" s="82">
        <v>450</v>
      </c>
      <c r="F1054" s="93"/>
      <c r="G1054" s="94"/>
      <c r="H1054" s="20">
        <f>ROUND(D1054*F1054,2)</f>
        <v>0</v>
      </c>
      <c r="I1054" s="20">
        <f>ROUND(H1054+H1054*G1054,2)</f>
        <v>0</v>
      </c>
      <c r="J1054" s="20">
        <f>ROUND(E1054*F1054,2)</f>
        <v>0</v>
      </c>
      <c r="K1054" s="20">
        <f>ROUND(J1054+J1054*G1054,2)</f>
        <v>0</v>
      </c>
    </row>
    <row r="1055" spans="1:11" ht="13.5" thickBot="1">
      <c r="G1055" s="32" t="s">
        <v>553</v>
      </c>
      <c r="H1055" s="27">
        <f>SUM(H1054:H1054)</f>
        <v>0</v>
      </c>
      <c r="I1055" s="27">
        <f>SUM(I1054:I1054)</f>
        <v>0</v>
      </c>
      <c r="J1055" s="27">
        <f>SUM(J1054:J1054)</f>
        <v>0</v>
      </c>
      <c r="K1055" s="28">
        <f>SUM(K1054:K1054)</f>
        <v>0</v>
      </c>
    </row>
    <row r="1056" spans="1:11" ht="13.5" thickBot="1"/>
    <row r="1057" spans="1:11" ht="12.75" customHeight="1" thickBot="1">
      <c r="A1057" s="23" t="s">
        <v>529</v>
      </c>
      <c r="B1057" s="130" t="s">
        <v>0</v>
      </c>
      <c r="C1057" s="130"/>
      <c r="D1057" s="130"/>
      <c r="E1057" s="130"/>
      <c r="F1057" s="130" t="s">
        <v>1</v>
      </c>
      <c r="G1057" s="130"/>
      <c r="H1057" s="130" t="s">
        <v>547</v>
      </c>
      <c r="I1057" s="130"/>
      <c r="J1057" s="130"/>
      <c r="K1057" s="131"/>
    </row>
    <row r="1058" spans="1:11" ht="13.5" thickBot="1">
      <c r="A1058" s="99" t="s">
        <v>305</v>
      </c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1"/>
    </row>
    <row r="1059" spans="1:11">
      <c r="A1059" s="21" t="s">
        <v>307</v>
      </c>
      <c r="B1059" s="105" t="s">
        <v>2</v>
      </c>
      <c r="C1059" s="106"/>
      <c r="D1059" s="106"/>
      <c r="E1059" s="107"/>
      <c r="F1059" s="96" t="s">
        <v>3</v>
      </c>
      <c r="G1059" s="97"/>
      <c r="H1059" s="104"/>
      <c r="I1059" s="104"/>
      <c r="J1059" s="104"/>
      <c r="K1059" s="104"/>
    </row>
    <row r="1060" spans="1:11" ht="28.5" customHeight="1">
      <c r="A1060" s="18" t="s">
        <v>548</v>
      </c>
      <c r="B1060" s="108" t="s">
        <v>306</v>
      </c>
      <c r="C1060" s="109"/>
      <c r="D1060" s="109"/>
      <c r="E1060" s="110"/>
      <c r="F1060" s="140" t="s">
        <v>4</v>
      </c>
      <c r="G1060" s="141"/>
      <c r="H1060" s="117"/>
      <c r="I1060" s="118"/>
      <c r="J1060" s="118"/>
      <c r="K1060" s="119"/>
    </row>
    <row r="1061" spans="1:11" ht="39" customHeight="1">
      <c r="A1061" s="34" t="s">
        <v>632</v>
      </c>
      <c r="B1061" s="108" t="s">
        <v>687</v>
      </c>
      <c r="C1061" s="109"/>
      <c r="D1061" s="109"/>
      <c r="E1061" s="110"/>
      <c r="F1061" s="142"/>
      <c r="G1061" s="143"/>
      <c r="H1061" s="120"/>
      <c r="I1061" s="121"/>
      <c r="J1061" s="121"/>
      <c r="K1061" s="122"/>
    </row>
    <row r="1062" spans="1:11" ht="26.25" customHeight="1">
      <c r="A1062" s="50" t="s">
        <v>633</v>
      </c>
      <c r="B1062" s="108" t="s">
        <v>688</v>
      </c>
      <c r="C1062" s="109"/>
      <c r="D1062" s="109"/>
      <c r="E1062" s="110"/>
      <c r="F1062" s="142"/>
      <c r="G1062" s="143"/>
      <c r="H1062" s="120"/>
      <c r="I1062" s="121"/>
      <c r="J1062" s="121"/>
      <c r="K1062" s="122"/>
    </row>
    <row r="1063" spans="1:11">
      <c r="A1063" s="34" t="s">
        <v>634</v>
      </c>
      <c r="B1063" s="108" t="s">
        <v>653</v>
      </c>
      <c r="C1063" s="109"/>
      <c r="D1063" s="109"/>
      <c r="E1063" s="110"/>
      <c r="F1063" s="142"/>
      <c r="G1063" s="143"/>
      <c r="H1063" s="120"/>
      <c r="I1063" s="121"/>
      <c r="J1063" s="121"/>
      <c r="K1063" s="122"/>
    </row>
    <row r="1064" spans="1:11">
      <c r="A1064" s="34" t="s">
        <v>635</v>
      </c>
      <c r="B1064" s="108" t="s">
        <v>689</v>
      </c>
      <c r="C1064" s="109"/>
      <c r="D1064" s="109"/>
      <c r="E1064" s="110"/>
      <c r="F1064" s="142"/>
      <c r="G1064" s="143"/>
      <c r="H1064" s="120"/>
      <c r="I1064" s="121"/>
      <c r="J1064" s="121"/>
      <c r="K1064" s="122"/>
    </row>
    <row r="1065" spans="1:11">
      <c r="A1065" s="50" t="s">
        <v>636</v>
      </c>
      <c r="B1065" s="108" t="s">
        <v>690</v>
      </c>
      <c r="C1065" s="109"/>
      <c r="D1065" s="109"/>
      <c r="E1065" s="110"/>
      <c r="F1065" s="142"/>
      <c r="G1065" s="143"/>
      <c r="H1065" s="120"/>
      <c r="I1065" s="121"/>
      <c r="J1065" s="121"/>
      <c r="K1065" s="122"/>
    </row>
    <row r="1066" spans="1:11" ht="104.45" customHeight="1">
      <c r="A1066" s="34" t="s">
        <v>637</v>
      </c>
      <c r="B1066" s="108" t="s">
        <v>695</v>
      </c>
      <c r="C1066" s="109"/>
      <c r="D1066" s="109"/>
      <c r="E1066" s="110"/>
      <c r="F1066" s="142"/>
      <c r="G1066" s="143"/>
      <c r="H1066" s="120"/>
      <c r="I1066" s="121"/>
      <c r="J1066" s="121"/>
      <c r="K1066" s="122"/>
    </row>
    <row r="1067" spans="1:11" ht="102" customHeight="1">
      <c r="A1067" s="34" t="s">
        <v>638</v>
      </c>
      <c r="B1067" s="108" t="s">
        <v>696</v>
      </c>
      <c r="C1067" s="109"/>
      <c r="D1067" s="109"/>
      <c r="E1067" s="110"/>
      <c r="F1067" s="142"/>
      <c r="G1067" s="143"/>
      <c r="H1067" s="120"/>
      <c r="I1067" s="121"/>
      <c r="J1067" s="121"/>
      <c r="K1067" s="122"/>
    </row>
    <row r="1068" spans="1:11">
      <c r="A1068" s="50" t="s">
        <v>639</v>
      </c>
      <c r="B1068" s="108" t="s">
        <v>658</v>
      </c>
      <c r="C1068" s="109"/>
      <c r="D1068" s="109"/>
      <c r="E1068" s="110"/>
      <c r="F1068" s="142"/>
      <c r="G1068" s="143"/>
      <c r="H1068" s="120"/>
      <c r="I1068" s="121"/>
      <c r="J1068" s="121"/>
      <c r="K1068" s="122"/>
    </row>
    <row r="1069" spans="1:11">
      <c r="A1069" s="34" t="s">
        <v>640</v>
      </c>
      <c r="B1069" s="108" t="s">
        <v>659</v>
      </c>
      <c r="C1069" s="109"/>
      <c r="D1069" s="109"/>
      <c r="E1069" s="110"/>
      <c r="F1069" s="142"/>
      <c r="G1069" s="143"/>
      <c r="H1069" s="120"/>
      <c r="I1069" s="121"/>
      <c r="J1069" s="121"/>
      <c r="K1069" s="122"/>
    </row>
    <row r="1070" spans="1:11">
      <c r="A1070" s="34" t="s">
        <v>641</v>
      </c>
      <c r="B1070" s="108" t="s">
        <v>691</v>
      </c>
      <c r="C1070" s="109"/>
      <c r="D1070" s="109"/>
      <c r="E1070" s="110"/>
      <c r="F1070" s="142"/>
      <c r="G1070" s="143"/>
      <c r="H1070" s="120"/>
      <c r="I1070" s="121"/>
      <c r="J1070" s="121"/>
      <c r="K1070" s="122"/>
    </row>
    <row r="1071" spans="1:11">
      <c r="A1071" s="50" t="s">
        <v>642</v>
      </c>
      <c r="B1071" s="108" t="s">
        <v>692</v>
      </c>
      <c r="C1071" s="109"/>
      <c r="D1071" s="109"/>
      <c r="E1071" s="110"/>
      <c r="F1071" s="142"/>
      <c r="G1071" s="143"/>
      <c r="H1071" s="120"/>
      <c r="I1071" s="121"/>
      <c r="J1071" s="121"/>
      <c r="K1071" s="122"/>
    </row>
    <row r="1072" spans="1:11" ht="123.6" customHeight="1">
      <c r="A1072" s="34" t="s">
        <v>643</v>
      </c>
      <c r="B1072" s="108" t="s">
        <v>693</v>
      </c>
      <c r="C1072" s="109"/>
      <c r="D1072" s="109"/>
      <c r="E1072" s="110"/>
      <c r="F1072" s="142"/>
      <c r="G1072" s="143"/>
      <c r="H1072" s="120"/>
      <c r="I1072" s="121"/>
      <c r="J1072" s="121"/>
      <c r="K1072" s="122"/>
    </row>
    <row r="1073" spans="1:11" ht="60" customHeight="1">
      <c r="A1073" s="34" t="s">
        <v>644</v>
      </c>
      <c r="B1073" s="108" t="s">
        <v>694</v>
      </c>
      <c r="C1073" s="109"/>
      <c r="D1073" s="109"/>
      <c r="E1073" s="110"/>
      <c r="F1073" s="142"/>
      <c r="G1073" s="143"/>
      <c r="H1073" s="120"/>
      <c r="I1073" s="121"/>
      <c r="J1073" s="121"/>
      <c r="K1073" s="122"/>
    </row>
    <row r="1074" spans="1:11">
      <c r="A1074" s="34" t="s">
        <v>645</v>
      </c>
      <c r="B1074" s="108" t="s">
        <v>669</v>
      </c>
      <c r="C1074" s="109"/>
      <c r="D1074" s="109"/>
      <c r="E1074" s="110"/>
      <c r="F1074" s="144"/>
      <c r="G1074" s="145"/>
      <c r="H1074" s="148"/>
      <c r="I1074" s="149"/>
      <c r="J1074" s="149"/>
      <c r="K1074" s="150"/>
    </row>
    <row r="1075" spans="1:11" ht="13.5" thickBot="1">
      <c r="A1075" s="33"/>
      <c r="D1075" s="13"/>
      <c r="E1075" s="13"/>
      <c r="F1075" s="12"/>
      <c r="H1075" s="15"/>
      <c r="I1075" s="15"/>
      <c r="J1075" s="15"/>
      <c r="K1075" s="15"/>
    </row>
    <row r="1076" spans="1:11" ht="13.5" thickBot="1">
      <c r="H1076" s="126" t="s">
        <v>686</v>
      </c>
      <c r="I1076" s="127"/>
      <c r="J1076" s="127"/>
      <c r="K1076" s="128"/>
    </row>
    <row r="1077" spans="1:11" ht="39" thickBot="1">
      <c r="H1077" s="25" t="s">
        <v>534</v>
      </c>
      <c r="I1077" s="25" t="s">
        <v>535</v>
      </c>
      <c r="J1077" s="25" t="s">
        <v>536</v>
      </c>
      <c r="K1077" s="25" t="s">
        <v>537</v>
      </c>
    </row>
    <row r="1078" spans="1:11" ht="13.5" thickBot="1">
      <c r="H1078" s="26">
        <f>H1055</f>
        <v>0</v>
      </c>
      <c r="I1078" s="27">
        <f>I1055</f>
        <v>0</v>
      </c>
      <c r="J1078" s="27">
        <f>J1055</f>
        <v>0</v>
      </c>
      <c r="K1078" s="28">
        <f>K1055</f>
        <v>0</v>
      </c>
    </row>
    <row r="1081" spans="1:11" ht="54.6" customHeight="1" thickBot="1">
      <c r="A1081" s="5" t="s">
        <v>529</v>
      </c>
      <c r="B1081" s="6" t="s">
        <v>5</v>
      </c>
      <c r="C1081" s="72" t="s">
        <v>530</v>
      </c>
      <c r="D1081" s="72" t="s">
        <v>531</v>
      </c>
      <c r="E1081" s="72" t="s">
        <v>532</v>
      </c>
      <c r="F1081" s="78" t="s">
        <v>747</v>
      </c>
      <c r="G1081" s="79" t="s">
        <v>533</v>
      </c>
      <c r="H1081" s="7" t="s">
        <v>534</v>
      </c>
      <c r="I1081" s="7" t="s">
        <v>535</v>
      </c>
      <c r="J1081" s="8" t="s">
        <v>536</v>
      </c>
      <c r="K1081" s="8" t="s">
        <v>537</v>
      </c>
    </row>
    <row r="1082" spans="1:11" ht="13.5" thickBot="1">
      <c r="A1082" s="2" t="s">
        <v>528</v>
      </c>
      <c r="B1082" s="3">
        <v>47</v>
      </c>
      <c r="C1082" s="73"/>
      <c r="D1082" s="73"/>
      <c r="E1082" s="73"/>
      <c r="F1082" s="4"/>
      <c r="G1082" s="4"/>
      <c r="H1082" s="4"/>
      <c r="I1082" s="4"/>
      <c r="J1082" s="4"/>
      <c r="K1082" s="11"/>
    </row>
    <row r="1083" spans="1:11" ht="13.5" thickBot="1">
      <c r="A1083" s="34" t="s">
        <v>307</v>
      </c>
      <c r="B1083" s="22" t="s">
        <v>469</v>
      </c>
      <c r="C1083" s="82">
        <v>200</v>
      </c>
      <c r="D1083" s="83">
        <v>400</v>
      </c>
      <c r="E1083" s="82">
        <v>250</v>
      </c>
      <c r="F1083" s="93"/>
      <c r="G1083" s="94"/>
      <c r="H1083" s="20">
        <f>ROUND(D1083*F1083,2)</f>
        <v>0</v>
      </c>
      <c r="I1083" s="20">
        <f>ROUND(H1083+H1083*G1083,2)</f>
        <v>0</v>
      </c>
      <c r="J1083" s="20">
        <f>ROUND(E1083*F1083,2)</f>
        <v>0</v>
      </c>
      <c r="K1083" s="20">
        <f>ROUND(J1083+J1083*G1083,2)</f>
        <v>0</v>
      </c>
    </row>
    <row r="1084" spans="1:11" ht="13.5" thickBot="1">
      <c r="G1084" s="32" t="s">
        <v>553</v>
      </c>
      <c r="H1084" s="27">
        <f>SUM(H1083:H1083)</f>
        <v>0</v>
      </c>
      <c r="I1084" s="27">
        <f>SUM(I1083:I1083)</f>
        <v>0</v>
      </c>
      <c r="J1084" s="27">
        <f>SUM(J1083:J1083)</f>
        <v>0</v>
      </c>
      <c r="K1084" s="28">
        <f>SUM(K1083:K1083)</f>
        <v>0</v>
      </c>
    </row>
    <row r="1085" spans="1:11" ht="13.5" thickBot="1"/>
    <row r="1086" spans="1:11" ht="12.75" customHeight="1" thickBot="1">
      <c r="A1086" s="23" t="s">
        <v>529</v>
      </c>
      <c r="B1086" s="130" t="s">
        <v>0</v>
      </c>
      <c r="C1086" s="130"/>
      <c r="D1086" s="130"/>
      <c r="E1086" s="130"/>
      <c r="F1086" s="130" t="s">
        <v>1</v>
      </c>
      <c r="G1086" s="130"/>
      <c r="H1086" s="130" t="s">
        <v>547</v>
      </c>
      <c r="I1086" s="130"/>
      <c r="J1086" s="130"/>
      <c r="K1086" s="131"/>
    </row>
    <row r="1087" spans="1:11" ht="13.5" thickBot="1">
      <c r="A1087" s="99" t="s">
        <v>513</v>
      </c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1"/>
    </row>
    <row r="1088" spans="1:11" ht="15" customHeight="1">
      <c r="A1088" s="21" t="s">
        <v>307</v>
      </c>
      <c r="B1088" s="105" t="s">
        <v>2</v>
      </c>
      <c r="C1088" s="106"/>
      <c r="D1088" s="106"/>
      <c r="E1088" s="107"/>
      <c r="F1088" s="96" t="s">
        <v>3</v>
      </c>
      <c r="G1088" s="97"/>
      <c r="H1088" s="104"/>
      <c r="I1088" s="104"/>
      <c r="J1088" s="104"/>
      <c r="K1088" s="104"/>
    </row>
    <row r="1089" spans="1:11">
      <c r="A1089" s="18" t="s">
        <v>548</v>
      </c>
      <c r="B1089" s="108" t="s">
        <v>365</v>
      </c>
      <c r="C1089" s="109"/>
      <c r="D1089" s="109"/>
      <c r="E1089" s="110"/>
      <c r="F1089" s="96" t="s">
        <v>4</v>
      </c>
      <c r="G1089" s="97"/>
      <c r="H1089" s="98"/>
      <c r="I1089" s="98"/>
      <c r="J1089" s="98"/>
      <c r="K1089" s="98"/>
    </row>
    <row r="1090" spans="1:11">
      <c r="A1090" s="21" t="s">
        <v>549</v>
      </c>
      <c r="B1090" s="108" t="s">
        <v>371</v>
      </c>
      <c r="C1090" s="109"/>
      <c r="D1090" s="109"/>
      <c r="E1090" s="110"/>
      <c r="F1090" s="96" t="s">
        <v>4</v>
      </c>
      <c r="G1090" s="97"/>
      <c r="H1090" s="98"/>
      <c r="I1090" s="98"/>
      <c r="J1090" s="98"/>
      <c r="K1090" s="98"/>
    </row>
    <row r="1091" spans="1:11" ht="26.25" customHeight="1">
      <c r="A1091" s="18" t="s">
        <v>550</v>
      </c>
      <c r="B1091" s="108" t="s">
        <v>366</v>
      </c>
      <c r="C1091" s="109"/>
      <c r="D1091" s="109"/>
      <c r="E1091" s="110"/>
      <c r="F1091" s="140" t="s">
        <v>4</v>
      </c>
      <c r="G1091" s="97"/>
      <c r="H1091" s="98"/>
      <c r="I1091" s="98"/>
      <c r="J1091" s="98"/>
      <c r="K1091" s="98"/>
    </row>
    <row r="1092" spans="1:11">
      <c r="A1092" s="21" t="s">
        <v>551</v>
      </c>
      <c r="B1092" s="108" t="s">
        <v>372</v>
      </c>
      <c r="C1092" s="109"/>
      <c r="D1092" s="109"/>
      <c r="E1092" s="110"/>
      <c r="F1092" s="140" t="s">
        <v>4</v>
      </c>
      <c r="G1092" s="97"/>
      <c r="H1092" s="98"/>
      <c r="I1092" s="98"/>
      <c r="J1092" s="98"/>
      <c r="K1092" s="98"/>
    </row>
    <row r="1093" spans="1:11" ht="27.75" customHeight="1">
      <c r="A1093" s="18" t="s">
        <v>552</v>
      </c>
      <c r="B1093" s="108" t="s">
        <v>374</v>
      </c>
      <c r="C1093" s="109"/>
      <c r="D1093" s="109"/>
      <c r="E1093" s="110"/>
      <c r="F1093" s="140" t="s">
        <v>4</v>
      </c>
      <c r="G1093" s="97"/>
      <c r="H1093" s="98"/>
      <c r="I1093" s="98"/>
      <c r="J1093" s="98"/>
      <c r="K1093" s="98"/>
    </row>
    <row r="1094" spans="1:11">
      <c r="A1094" s="21" t="s">
        <v>556</v>
      </c>
      <c r="B1094" s="108" t="s">
        <v>373</v>
      </c>
      <c r="C1094" s="109"/>
      <c r="D1094" s="109"/>
      <c r="E1094" s="110"/>
      <c r="F1094" s="140" t="s">
        <v>4</v>
      </c>
      <c r="G1094" s="97"/>
      <c r="H1094" s="98"/>
      <c r="I1094" s="98"/>
      <c r="J1094" s="98"/>
      <c r="K1094" s="98"/>
    </row>
    <row r="1095" spans="1:11">
      <c r="A1095" s="18" t="s">
        <v>557</v>
      </c>
      <c r="B1095" s="108" t="s">
        <v>213</v>
      </c>
      <c r="C1095" s="109"/>
      <c r="D1095" s="109"/>
      <c r="E1095" s="110"/>
      <c r="F1095" s="140" t="s">
        <v>4</v>
      </c>
      <c r="G1095" s="97"/>
      <c r="H1095" s="98"/>
      <c r="I1095" s="98"/>
      <c r="J1095" s="98"/>
      <c r="K1095" s="98"/>
    </row>
    <row r="1096" spans="1:11">
      <c r="A1096" s="21" t="s">
        <v>565</v>
      </c>
      <c r="B1096" s="108" t="s">
        <v>369</v>
      </c>
      <c r="C1096" s="109"/>
      <c r="D1096" s="109"/>
      <c r="E1096" s="110"/>
      <c r="F1096" s="140" t="s">
        <v>4</v>
      </c>
      <c r="G1096" s="97"/>
      <c r="H1096" s="98"/>
      <c r="I1096" s="98"/>
      <c r="J1096" s="98"/>
      <c r="K1096" s="98"/>
    </row>
    <row r="1097" spans="1:11">
      <c r="A1097" s="18" t="s">
        <v>566</v>
      </c>
      <c r="B1097" s="108" t="s">
        <v>370</v>
      </c>
      <c r="C1097" s="109"/>
      <c r="D1097" s="109"/>
      <c r="E1097" s="110"/>
      <c r="F1097" s="140" t="s">
        <v>4</v>
      </c>
      <c r="G1097" s="97"/>
      <c r="H1097" s="98"/>
      <c r="I1097" s="98"/>
      <c r="J1097" s="98"/>
      <c r="K1097" s="98"/>
    </row>
    <row r="1098" spans="1:11">
      <c r="A1098" s="21" t="s">
        <v>567</v>
      </c>
      <c r="B1098" s="108" t="s">
        <v>368</v>
      </c>
      <c r="C1098" s="109"/>
      <c r="D1098" s="109"/>
      <c r="E1098" s="110"/>
      <c r="F1098" s="140" t="s">
        <v>4</v>
      </c>
      <c r="G1098" s="97"/>
      <c r="H1098" s="98"/>
      <c r="I1098" s="98"/>
      <c r="J1098" s="98"/>
      <c r="K1098" s="98"/>
    </row>
    <row r="1099" spans="1:11">
      <c r="A1099" s="18" t="s">
        <v>568</v>
      </c>
      <c r="B1099" s="108" t="s">
        <v>367</v>
      </c>
      <c r="C1099" s="109"/>
      <c r="D1099" s="109"/>
      <c r="E1099" s="110"/>
      <c r="F1099" s="96" t="s">
        <v>4</v>
      </c>
      <c r="G1099" s="97"/>
      <c r="H1099" s="98"/>
      <c r="I1099" s="98"/>
      <c r="J1099" s="98"/>
      <c r="K1099" s="98"/>
    </row>
    <row r="1100" spans="1:11" ht="29.25" customHeight="1" thickBot="1">
      <c r="A1100" s="21" t="s">
        <v>584</v>
      </c>
      <c r="B1100" s="111" t="s">
        <v>375</v>
      </c>
      <c r="C1100" s="112"/>
      <c r="D1100" s="112"/>
      <c r="E1100" s="113"/>
      <c r="F1100" s="96" t="s">
        <v>4</v>
      </c>
      <c r="G1100" s="97"/>
      <c r="H1100" s="98"/>
      <c r="I1100" s="98"/>
      <c r="J1100" s="98"/>
      <c r="K1100" s="98"/>
    </row>
    <row r="1101" spans="1:11" ht="13.5" thickBot="1">
      <c r="A1101" s="99" t="s">
        <v>514</v>
      </c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1"/>
    </row>
    <row r="1102" spans="1:11">
      <c r="A1102" s="21" t="s">
        <v>307</v>
      </c>
      <c r="B1102" s="105" t="s">
        <v>376</v>
      </c>
      <c r="C1102" s="106"/>
      <c r="D1102" s="106"/>
      <c r="E1102" s="107"/>
      <c r="F1102" s="96" t="s">
        <v>3</v>
      </c>
      <c r="G1102" s="97"/>
      <c r="H1102" s="104"/>
      <c r="I1102" s="104"/>
      <c r="J1102" s="104"/>
      <c r="K1102" s="104"/>
    </row>
    <row r="1103" spans="1:11">
      <c r="A1103" s="18" t="s">
        <v>548</v>
      </c>
      <c r="B1103" s="108" t="s">
        <v>378</v>
      </c>
      <c r="C1103" s="109"/>
      <c r="D1103" s="109"/>
      <c r="E1103" s="110"/>
      <c r="F1103" s="96" t="s">
        <v>4</v>
      </c>
      <c r="G1103" s="97"/>
      <c r="H1103" s="98"/>
      <c r="I1103" s="98"/>
      <c r="J1103" s="98"/>
      <c r="K1103" s="98"/>
    </row>
    <row r="1104" spans="1:11">
      <c r="A1104" s="21" t="s">
        <v>549</v>
      </c>
      <c r="B1104" s="108" t="s">
        <v>379</v>
      </c>
      <c r="C1104" s="109"/>
      <c r="D1104" s="109"/>
      <c r="E1104" s="110"/>
      <c r="F1104" s="96" t="s">
        <v>4</v>
      </c>
      <c r="G1104" s="97"/>
      <c r="H1104" s="98"/>
      <c r="I1104" s="98"/>
      <c r="J1104" s="98"/>
      <c r="K1104" s="98"/>
    </row>
    <row r="1105" spans="1:11">
      <c r="A1105" s="18" t="s">
        <v>550</v>
      </c>
      <c r="B1105" s="108" t="s">
        <v>373</v>
      </c>
      <c r="C1105" s="109"/>
      <c r="D1105" s="109"/>
      <c r="E1105" s="110"/>
      <c r="F1105" s="96" t="s">
        <v>4</v>
      </c>
      <c r="G1105" s="97"/>
      <c r="H1105" s="98"/>
      <c r="I1105" s="98"/>
      <c r="J1105" s="98"/>
      <c r="K1105" s="98"/>
    </row>
    <row r="1106" spans="1:11">
      <c r="A1106" s="21" t="s">
        <v>551</v>
      </c>
      <c r="B1106" s="108" t="s">
        <v>213</v>
      </c>
      <c r="C1106" s="109"/>
      <c r="D1106" s="109"/>
      <c r="E1106" s="110"/>
      <c r="F1106" s="96" t="s">
        <v>4</v>
      </c>
      <c r="G1106" s="97"/>
      <c r="H1106" s="98"/>
      <c r="I1106" s="98"/>
      <c r="J1106" s="98"/>
      <c r="K1106" s="98"/>
    </row>
    <row r="1107" spans="1:11">
      <c r="A1107" s="18" t="s">
        <v>552</v>
      </c>
      <c r="B1107" s="108" t="s">
        <v>377</v>
      </c>
      <c r="C1107" s="109"/>
      <c r="D1107" s="109"/>
      <c r="E1107" s="110"/>
      <c r="F1107" s="96" t="s">
        <v>4</v>
      </c>
      <c r="G1107" s="97"/>
      <c r="H1107" s="98"/>
      <c r="I1107" s="98"/>
      <c r="J1107" s="98"/>
      <c r="K1107" s="98"/>
    </row>
    <row r="1108" spans="1:11">
      <c r="A1108" s="21" t="s">
        <v>556</v>
      </c>
      <c r="B1108" s="108" t="s">
        <v>380</v>
      </c>
      <c r="C1108" s="109"/>
      <c r="D1108" s="109"/>
      <c r="E1108" s="110"/>
      <c r="F1108" s="96" t="s">
        <v>4</v>
      </c>
      <c r="G1108" s="97"/>
      <c r="H1108" s="98"/>
      <c r="I1108" s="98"/>
      <c r="J1108" s="98"/>
      <c r="K1108" s="98"/>
    </row>
    <row r="1109" spans="1:11">
      <c r="A1109" s="18" t="s">
        <v>557</v>
      </c>
      <c r="B1109" s="108" t="s">
        <v>541</v>
      </c>
      <c r="C1109" s="109"/>
      <c r="D1109" s="109"/>
      <c r="E1109" s="110"/>
      <c r="F1109" s="96" t="s">
        <v>4</v>
      </c>
      <c r="G1109" s="97"/>
      <c r="H1109" s="98"/>
      <c r="I1109" s="98"/>
      <c r="J1109" s="98"/>
      <c r="K1109" s="98"/>
    </row>
    <row r="1110" spans="1:11">
      <c r="A1110" s="21" t="s">
        <v>565</v>
      </c>
      <c r="B1110" s="108" t="s">
        <v>381</v>
      </c>
      <c r="C1110" s="109"/>
      <c r="D1110" s="109"/>
      <c r="E1110" s="110"/>
      <c r="F1110" s="96" t="s">
        <v>4</v>
      </c>
      <c r="G1110" s="97"/>
      <c r="H1110" s="98"/>
      <c r="I1110" s="98"/>
      <c r="J1110" s="98"/>
      <c r="K1110" s="98"/>
    </row>
    <row r="1111" spans="1:11">
      <c r="A1111" s="18" t="s">
        <v>566</v>
      </c>
      <c r="B1111" s="108" t="s">
        <v>382</v>
      </c>
      <c r="C1111" s="109"/>
      <c r="D1111" s="109"/>
      <c r="E1111" s="110"/>
      <c r="F1111" s="96" t="s">
        <v>4</v>
      </c>
      <c r="G1111" s="97"/>
      <c r="H1111" s="98"/>
      <c r="I1111" s="98"/>
      <c r="J1111" s="98"/>
      <c r="K1111" s="98"/>
    </row>
    <row r="1112" spans="1:11">
      <c r="A1112" s="21" t="s">
        <v>567</v>
      </c>
      <c r="B1112" s="108" t="s">
        <v>383</v>
      </c>
      <c r="C1112" s="109"/>
      <c r="D1112" s="109"/>
      <c r="E1112" s="110"/>
      <c r="F1112" s="96" t="s">
        <v>4</v>
      </c>
      <c r="G1112" s="97"/>
      <c r="H1112" s="98"/>
      <c r="I1112" s="98"/>
      <c r="J1112" s="98"/>
      <c r="K1112" s="98"/>
    </row>
    <row r="1113" spans="1:11" ht="13.5" thickBot="1">
      <c r="A1113" s="33"/>
      <c r="D1113" s="13"/>
      <c r="E1113" s="13"/>
      <c r="F1113" s="12"/>
      <c r="H1113" s="15"/>
      <c r="I1113" s="15"/>
      <c r="J1113" s="15"/>
      <c r="K1113" s="15"/>
    </row>
    <row r="1114" spans="1:11" ht="13.5" thickBot="1">
      <c r="H1114" s="126" t="s">
        <v>697</v>
      </c>
      <c r="I1114" s="127"/>
      <c r="J1114" s="127"/>
      <c r="K1114" s="128"/>
    </row>
    <row r="1115" spans="1:11" ht="39" thickBot="1">
      <c r="H1115" s="25" t="s">
        <v>534</v>
      </c>
      <c r="I1115" s="25" t="s">
        <v>535</v>
      </c>
      <c r="J1115" s="25" t="s">
        <v>536</v>
      </c>
      <c r="K1115" s="25" t="s">
        <v>537</v>
      </c>
    </row>
    <row r="1116" spans="1:11" ht="13.5" thickBot="1">
      <c r="H1116" s="26">
        <f>H1084</f>
        <v>0</v>
      </c>
      <c r="I1116" s="27">
        <f>I1084</f>
        <v>0</v>
      </c>
      <c r="J1116" s="27">
        <f>J1084</f>
        <v>0</v>
      </c>
      <c r="K1116" s="28">
        <f>K1084</f>
        <v>0</v>
      </c>
    </row>
    <row r="1119" spans="1:11" ht="54.6" customHeight="1" thickBot="1">
      <c r="A1119" s="5" t="s">
        <v>529</v>
      </c>
      <c r="B1119" s="6" t="s">
        <v>5</v>
      </c>
      <c r="C1119" s="72" t="s">
        <v>530</v>
      </c>
      <c r="D1119" s="72" t="s">
        <v>531</v>
      </c>
      <c r="E1119" s="72" t="s">
        <v>532</v>
      </c>
      <c r="F1119" s="78" t="s">
        <v>747</v>
      </c>
      <c r="G1119" s="79" t="s">
        <v>533</v>
      </c>
      <c r="H1119" s="7" t="s">
        <v>534</v>
      </c>
      <c r="I1119" s="7" t="s">
        <v>535</v>
      </c>
      <c r="J1119" s="8" t="s">
        <v>536</v>
      </c>
      <c r="K1119" s="8" t="s">
        <v>537</v>
      </c>
    </row>
    <row r="1120" spans="1:11" ht="13.5" thickBot="1">
      <c r="A1120" s="2" t="s">
        <v>528</v>
      </c>
      <c r="B1120" s="3">
        <v>48</v>
      </c>
      <c r="C1120" s="73"/>
      <c r="D1120" s="73"/>
      <c r="E1120" s="73"/>
      <c r="F1120" s="4"/>
      <c r="G1120" s="4"/>
      <c r="H1120" s="4"/>
      <c r="I1120" s="4"/>
      <c r="J1120" s="4"/>
      <c r="K1120" s="11"/>
    </row>
    <row r="1121" spans="1:11" ht="26.25" thickBot="1">
      <c r="A1121" s="34" t="s">
        <v>307</v>
      </c>
      <c r="B1121" s="22" t="s">
        <v>384</v>
      </c>
      <c r="C1121" s="82">
        <v>200</v>
      </c>
      <c r="D1121" s="83">
        <v>400</v>
      </c>
      <c r="E1121" s="82">
        <v>390</v>
      </c>
      <c r="F1121" s="93"/>
      <c r="G1121" s="94"/>
      <c r="H1121" s="20">
        <f>ROUND(D1121*F1121,2)</f>
        <v>0</v>
      </c>
      <c r="I1121" s="20">
        <f>ROUND(H1121+H1121*G1121,2)</f>
        <v>0</v>
      </c>
      <c r="J1121" s="20">
        <f>ROUND(E1121*F1121,2)</f>
        <v>0</v>
      </c>
      <c r="K1121" s="20">
        <f>ROUND(J1121+J1121*G1121,2)</f>
        <v>0</v>
      </c>
    </row>
    <row r="1122" spans="1:11" ht="13.5" thickBot="1">
      <c r="G1122" s="32" t="s">
        <v>553</v>
      </c>
      <c r="H1122" s="27">
        <f>SUM(H1121:H1121)</f>
        <v>0</v>
      </c>
      <c r="I1122" s="27">
        <f>SUM(I1121:I1121)</f>
        <v>0</v>
      </c>
      <c r="J1122" s="27">
        <f>SUM(J1121:J1121)</f>
        <v>0</v>
      </c>
      <c r="K1122" s="28">
        <f>SUM(K1121:K1121)</f>
        <v>0</v>
      </c>
    </row>
    <row r="1123" spans="1:11" ht="13.5" thickBot="1"/>
    <row r="1124" spans="1:11" ht="13.5" thickBot="1">
      <c r="A1124" s="23" t="s">
        <v>529</v>
      </c>
      <c r="B1124" s="130" t="s">
        <v>581</v>
      </c>
      <c r="C1124" s="130"/>
      <c r="D1124" s="130"/>
      <c r="E1124" s="130"/>
      <c r="F1124" s="130" t="s">
        <v>582</v>
      </c>
      <c r="G1124" s="130"/>
      <c r="H1124" s="130" t="s">
        <v>583</v>
      </c>
      <c r="I1124" s="130"/>
      <c r="J1124" s="130"/>
      <c r="K1124" s="131"/>
    </row>
    <row r="1125" spans="1:11">
      <c r="A1125" s="34" t="s">
        <v>307</v>
      </c>
      <c r="B1125" s="132" t="s">
        <v>699</v>
      </c>
      <c r="C1125" s="132"/>
      <c r="D1125" s="132"/>
      <c r="E1125" s="132"/>
      <c r="F1125" s="133">
        <v>25</v>
      </c>
      <c r="G1125" s="133"/>
      <c r="H1125" s="134">
        <f>ROUND(F1125*F1121+(F1125*F1121)*G1121,2)</f>
        <v>0</v>
      </c>
      <c r="I1125" s="134"/>
      <c r="J1125" s="134"/>
      <c r="K1125" s="134"/>
    </row>
    <row r="1126" spans="1:11" ht="13.5" thickBot="1">
      <c r="A1126" s="44"/>
      <c r="B1126" s="41"/>
      <c r="C1126" s="41"/>
      <c r="D1126" s="41"/>
      <c r="E1126" s="41"/>
      <c r="F1126" s="14"/>
      <c r="G1126" s="14"/>
      <c r="H1126" s="51"/>
      <c r="I1126" s="51"/>
      <c r="J1126" s="51"/>
      <c r="K1126" s="51"/>
    </row>
    <row r="1127" spans="1:11" ht="12.75" customHeight="1" thickBot="1">
      <c r="A1127" s="23" t="s">
        <v>529</v>
      </c>
      <c r="B1127" s="130" t="s">
        <v>0</v>
      </c>
      <c r="C1127" s="130"/>
      <c r="D1127" s="130"/>
      <c r="E1127" s="130"/>
      <c r="F1127" s="130" t="s">
        <v>1</v>
      </c>
      <c r="G1127" s="130"/>
      <c r="H1127" s="130" t="s">
        <v>547</v>
      </c>
      <c r="I1127" s="130"/>
      <c r="J1127" s="130"/>
      <c r="K1127" s="131"/>
    </row>
    <row r="1128" spans="1:11" ht="13.5" thickBot="1">
      <c r="A1128" s="99" t="s">
        <v>699</v>
      </c>
      <c r="B1128" s="100"/>
      <c r="C1128" s="100"/>
      <c r="D1128" s="100"/>
      <c r="E1128" s="100"/>
      <c r="F1128" s="100"/>
      <c r="G1128" s="100"/>
      <c r="H1128" s="100"/>
      <c r="I1128" s="100"/>
      <c r="J1128" s="100"/>
      <c r="K1128" s="101"/>
    </row>
    <row r="1129" spans="1:11" ht="15" customHeight="1">
      <c r="A1129" s="21" t="s">
        <v>307</v>
      </c>
      <c r="B1129" s="105" t="s">
        <v>2</v>
      </c>
      <c r="C1129" s="106"/>
      <c r="D1129" s="106"/>
      <c r="E1129" s="107"/>
      <c r="F1129" s="96" t="s">
        <v>3</v>
      </c>
      <c r="G1129" s="97"/>
      <c r="H1129" s="104"/>
      <c r="I1129" s="104"/>
      <c r="J1129" s="104"/>
      <c r="K1129" s="104"/>
    </row>
    <row r="1130" spans="1:11">
      <c r="A1130" s="18" t="s">
        <v>548</v>
      </c>
      <c r="B1130" s="108" t="s">
        <v>386</v>
      </c>
      <c r="C1130" s="109"/>
      <c r="D1130" s="109"/>
      <c r="E1130" s="110"/>
      <c r="F1130" s="146" t="s">
        <v>4</v>
      </c>
      <c r="G1130" s="147"/>
      <c r="H1130" s="98"/>
      <c r="I1130" s="98"/>
      <c r="J1130" s="98"/>
      <c r="K1130" s="98"/>
    </row>
    <row r="1131" spans="1:11">
      <c r="A1131" s="21" t="s">
        <v>549</v>
      </c>
      <c r="B1131" s="108" t="s">
        <v>385</v>
      </c>
      <c r="C1131" s="109"/>
      <c r="D1131" s="109"/>
      <c r="E1131" s="110"/>
      <c r="F1131" s="146" t="s">
        <v>4</v>
      </c>
      <c r="G1131" s="147"/>
      <c r="H1131" s="98"/>
      <c r="I1131" s="98"/>
      <c r="J1131" s="98"/>
      <c r="K1131" s="98"/>
    </row>
    <row r="1132" spans="1:11">
      <c r="A1132" s="18" t="s">
        <v>550</v>
      </c>
      <c r="B1132" s="108" t="s">
        <v>542</v>
      </c>
      <c r="C1132" s="109"/>
      <c r="D1132" s="109"/>
      <c r="E1132" s="110"/>
      <c r="F1132" s="146" t="s">
        <v>4</v>
      </c>
      <c r="G1132" s="147"/>
      <c r="H1132" s="98"/>
      <c r="I1132" s="98"/>
      <c r="J1132" s="98"/>
      <c r="K1132" s="98"/>
    </row>
    <row r="1133" spans="1:11" ht="25.5" customHeight="1">
      <c r="A1133" s="21" t="s">
        <v>551</v>
      </c>
      <c r="B1133" s="108" t="s">
        <v>388</v>
      </c>
      <c r="C1133" s="109"/>
      <c r="D1133" s="109"/>
      <c r="E1133" s="110"/>
      <c r="F1133" s="96" t="s">
        <v>4</v>
      </c>
      <c r="G1133" s="97"/>
      <c r="H1133" s="98"/>
      <c r="I1133" s="98"/>
      <c r="J1133" s="98"/>
      <c r="K1133" s="98"/>
    </row>
    <row r="1134" spans="1:11">
      <c r="A1134" s="18" t="s">
        <v>552</v>
      </c>
      <c r="B1134" s="108" t="s">
        <v>387</v>
      </c>
      <c r="C1134" s="109"/>
      <c r="D1134" s="109"/>
      <c r="E1134" s="110"/>
      <c r="F1134" s="96" t="s">
        <v>4</v>
      </c>
      <c r="G1134" s="97"/>
      <c r="H1134" s="98"/>
      <c r="I1134" s="98"/>
      <c r="J1134" s="98"/>
      <c r="K1134" s="98"/>
    </row>
    <row r="1135" spans="1:11">
      <c r="A1135" s="21" t="s">
        <v>556</v>
      </c>
      <c r="B1135" s="108" t="s">
        <v>515</v>
      </c>
      <c r="C1135" s="109"/>
      <c r="D1135" s="109"/>
      <c r="E1135" s="110"/>
      <c r="F1135" s="96" t="s">
        <v>4</v>
      </c>
      <c r="G1135" s="97"/>
      <c r="H1135" s="98"/>
      <c r="I1135" s="98"/>
      <c r="J1135" s="98"/>
      <c r="K1135" s="98"/>
    </row>
    <row r="1136" spans="1:11">
      <c r="A1136" s="18" t="s">
        <v>557</v>
      </c>
      <c r="B1136" s="108" t="s">
        <v>390</v>
      </c>
      <c r="C1136" s="109"/>
      <c r="D1136" s="109"/>
      <c r="E1136" s="110"/>
      <c r="F1136" s="96" t="s">
        <v>4</v>
      </c>
      <c r="G1136" s="97"/>
      <c r="H1136" s="98"/>
      <c r="I1136" s="98"/>
      <c r="J1136" s="98"/>
      <c r="K1136" s="98"/>
    </row>
    <row r="1137" spans="1:11">
      <c r="A1137" s="21" t="s">
        <v>565</v>
      </c>
      <c r="B1137" s="108" t="s">
        <v>393</v>
      </c>
      <c r="C1137" s="109"/>
      <c r="D1137" s="109"/>
      <c r="E1137" s="110"/>
      <c r="F1137" s="96" t="s">
        <v>4</v>
      </c>
      <c r="G1137" s="97"/>
      <c r="H1137" s="98"/>
      <c r="I1137" s="98"/>
      <c r="J1137" s="98"/>
      <c r="K1137" s="98"/>
    </row>
    <row r="1138" spans="1:11">
      <c r="A1138" s="18" t="s">
        <v>566</v>
      </c>
      <c r="B1138" s="108" t="s">
        <v>391</v>
      </c>
      <c r="C1138" s="109"/>
      <c r="D1138" s="109"/>
      <c r="E1138" s="110"/>
      <c r="F1138" s="96" t="s">
        <v>4</v>
      </c>
      <c r="G1138" s="97"/>
      <c r="H1138" s="98"/>
      <c r="I1138" s="98"/>
      <c r="J1138" s="98"/>
      <c r="K1138" s="98"/>
    </row>
    <row r="1139" spans="1:11">
      <c r="A1139" s="21" t="s">
        <v>567</v>
      </c>
      <c r="B1139" s="108" t="s">
        <v>394</v>
      </c>
      <c r="C1139" s="109"/>
      <c r="D1139" s="109"/>
      <c r="E1139" s="110"/>
      <c r="F1139" s="96" t="s">
        <v>4</v>
      </c>
      <c r="G1139" s="97"/>
      <c r="H1139" s="98"/>
      <c r="I1139" s="98"/>
      <c r="J1139" s="98"/>
      <c r="K1139" s="98"/>
    </row>
    <row r="1140" spans="1:11">
      <c r="A1140" s="18" t="s">
        <v>568</v>
      </c>
      <c r="B1140" s="108" t="s">
        <v>395</v>
      </c>
      <c r="C1140" s="109"/>
      <c r="D1140" s="109"/>
      <c r="E1140" s="110"/>
      <c r="F1140" s="96" t="s">
        <v>4</v>
      </c>
      <c r="G1140" s="97"/>
      <c r="H1140" s="98"/>
      <c r="I1140" s="98"/>
      <c r="J1140" s="98"/>
      <c r="K1140" s="98"/>
    </row>
    <row r="1141" spans="1:11">
      <c r="A1141" s="21" t="s">
        <v>584</v>
      </c>
      <c r="B1141" s="108" t="s">
        <v>392</v>
      </c>
      <c r="C1141" s="109"/>
      <c r="D1141" s="109"/>
      <c r="E1141" s="110"/>
      <c r="F1141" s="96" t="s">
        <v>4</v>
      </c>
      <c r="G1141" s="97"/>
      <c r="H1141" s="98"/>
      <c r="I1141" s="98"/>
      <c r="J1141" s="98"/>
      <c r="K1141" s="98"/>
    </row>
    <row r="1142" spans="1:11">
      <c r="A1142" s="18" t="s">
        <v>624</v>
      </c>
      <c r="B1142" s="108" t="s">
        <v>389</v>
      </c>
      <c r="C1142" s="109"/>
      <c r="D1142" s="109"/>
      <c r="E1142" s="110"/>
      <c r="F1142" s="96" t="s">
        <v>4</v>
      </c>
      <c r="G1142" s="97"/>
      <c r="H1142" s="98"/>
      <c r="I1142" s="98"/>
      <c r="J1142" s="98"/>
      <c r="K1142" s="98"/>
    </row>
    <row r="1143" spans="1:11">
      <c r="A1143" s="21" t="s">
        <v>625</v>
      </c>
      <c r="B1143" s="108" t="s">
        <v>398</v>
      </c>
      <c r="C1143" s="109"/>
      <c r="D1143" s="109"/>
      <c r="E1143" s="110"/>
      <c r="F1143" s="96" t="s">
        <v>4</v>
      </c>
      <c r="G1143" s="97"/>
      <c r="H1143" s="98"/>
      <c r="I1143" s="98"/>
      <c r="J1143" s="98"/>
      <c r="K1143" s="98"/>
    </row>
    <row r="1144" spans="1:11" ht="27.75" customHeight="1">
      <c r="A1144" s="18" t="s">
        <v>626</v>
      </c>
      <c r="B1144" s="108" t="s">
        <v>543</v>
      </c>
      <c r="C1144" s="109"/>
      <c r="D1144" s="109"/>
      <c r="E1144" s="110"/>
      <c r="F1144" s="96" t="s">
        <v>4</v>
      </c>
      <c r="G1144" s="97"/>
      <c r="H1144" s="98"/>
      <c r="I1144" s="98"/>
      <c r="J1144" s="98"/>
      <c r="K1144" s="98"/>
    </row>
    <row r="1145" spans="1:11">
      <c r="A1145" s="21" t="s">
        <v>627</v>
      </c>
      <c r="B1145" s="108" t="s">
        <v>396</v>
      </c>
      <c r="C1145" s="109"/>
      <c r="D1145" s="109"/>
      <c r="E1145" s="110"/>
      <c r="F1145" s="135" t="s">
        <v>144</v>
      </c>
      <c r="G1145" s="136"/>
      <c r="H1145" s="98"/>
      <c r="I1145" s="98"/>
      <c r="J1145" s="98"/>
      <c r="K1145" s="98"/>
    </row>
    <row r="1146" spans="1:11">
      <c r="A1146" s="18" t="s">
        <v>628</v>
      </c>
      <c r="B1146" s="108" t="s">
        <v>399</v>
      </c>
      <c r="C1146" s="109"/>
      <c r="D1146" s="109"/>
      <c r="E1146" s="110"/>
      <c r="F1146" s="96" t="s">
        <v>4</v>
      </c>
      <c r="G1146" s="97"/>
      <c r="H1146" s="98"/>
      <c r="I1146" s="98"/>
      <c r="J1146" s="98"/>
      <c r="K1146" s="98"/>
    </row>
    <row r="1147" spans="1:11">
      <c r="A1147" s="21" t="s">
        <v>629</v>
      </c>
      <c r="B1147" s="108" t="s">
        <v>400</v>
      </c>
      <c r="C1147" s="109"/>
      <c r="D1147" s="109"/>
      <c r="E1147" s="110"/>
      <c r="F1147" s="96" t="s">
        <v>4</v>
      </c>
      <c r="G1147" s="97"/>
      <c r="H1147" s="98"/>
      <c r="I1147" s="98"/>
      <c r="J1147" s="98"/>
      <c r="K1147" s="98"/>
    </row>
    <row r="1148" spans="1:11">
      <c r="A1148" s="18" t="s">
        <v>630</v>
      </c>
      <c r="B1148" s="108" t="s">
        <v>397</v>
      </c>
      <c r="C1148" s="109"/>
      <c r="D1148" s="109"/>
      <c r="E1148" s="110"/>
      <c r="F1148" s="135" t="s">
        <v>144</v>
      </c>
      <c r="G1148" s="136"/>
      <c r="H1148" s="98"/>
      <c r="I1148" s="98"/>
      <c r="J1148" s="98"/>
      <c r="K1148" s="98"/>
    </row>
    <row r="1149" spans="1:11">
      <c r="A1149" s="21" t="s">
        <v>631</v>
      </c>
      <c r="B1149" s="108" t="s">
        <v>401</v>
      </c>
      <c r="C1149" s="109"/>
      <c r="D1149" s="109"/>
      <c r="E1149" s="110"/>
      <c r="F1149" s="96" t="s">
        <v>4</v>
      </c>
      <c r="G1149" s="97"/>
      <c r="H1149" s="98"/>
      <c r="I1149" s="98"/>
      <c r="J1149" s="98"/>
      <c r="K1149" s="98"/>
    </row>
    <row r="1150" spans="1:11" ht="13.5" thickBot="1">
      <c r="A1150" s="33"/>
      <c r="D1150" s="13"/>
      <c r="E1150" s="13"/>
      <c r="F1150" s="12"/>
      <c r="H1150" s="15"/>
      <c r="I1150" s="15"/>
      <c r="J1150" s="15"/>
      <c r="K1150" s="15"/>
    </row>
    <row r="1151" spans="1:11" ht="13.5" thickBot="1">
      <c r="H1151" s="126" t="s">
        <v>698</v>
      </c>
      <c r="I1151" s="127"/>
      <c r="J1151" s="127"/>
      <c r="K1151" s="128"/>
    </row>
    <row r="1152" spans="1:11" ht="39" thickBot="1">
      <c r="H1152" s="25" t="s">
        <v>534</v>
      </c>
      <c r="I1152" s="25" t="s">
        <v>535</v>
      </c>
      <c r="J1152" s="25" t="s">
        <v>536</v>
      </c>
      <c r="K1152" s="25" t="s">
        <v>537</v>
      </c>
    </row>
    <row r="1153" spans="1:11" ht="13.5" thickBot="1">
      <c r="H1153" s="26">
        <f>H1122</f>
        <v>0</v>
      </c>
      <c r="I1153" s="27">
        <f>I1122</f>
        <v>0</v>
      </c>
      <c r="J1153" s="27">
        <f>J1122</f>
        <v>0</v>
      </c>
      <c r="K1153" s="28">
        <f>K1122</f>
        <v>0</v>
      </c>
    </row>
    <row r="1156" spans="1:11" ht="58.9" customHeight="1" thickBot="1">
      <c r="A1156" s="5" t="s">
        <v>529</v>
      </c>
      <c r="B1156" s="6" t="s">
        <v>5</v>
      </c>
      <c r="C1156" s="72" t="s">
        <v>530</v>
      </c>
      <c r="D1156" s="72" t="s">
        <v>531</v>
      </c>
      <c r="E1156" s="72" t="s">
        <v>532</v>
      </c>
      <c r="F1156" s="78" t="s">
        <v>747</v>
      </c>
      <c r="G1156" s="79" t="s">
        <v>533</v>
      </c>
      <c r="H1156" s="7" t="s">
        <v>534</v>
      </c>
      <c r="I1156" s="7" t="s">
        <v>535</v>
      </c>
      <c r="J1156" s="8" t="s">
        <v>536</v>
      </c>
      <c r="K1156" s="8" t="s">
        <v>537</v>
      </c>
    </row>
    <row r="1157" spans="1:11" ht="13.5" thickBot="1">
      <c r="A1157" s="2" t="s">
        <v>528</v>
      </c>
      <c r="B1157" s="3">
        <v>49</v>
      </c>
      <c r="C1157" s="73"/>
      <c r="D1157" s="73"/>
      <c r="E1157" s="73"/>
      <c r="F1157" s="4"/>
      <c r="G1157" s="4"/>
      <c r="H1157" s="4"/>
      <c r="I1157" s="4"/>
      <c r="J1157" s="4"/>
      <c r="K1157" s="11"/>
    </row>
    <row r="1158" spans="1:11">
      <c r="A1158" s="34" t="s">
        <v>307</v>
      </c>
      <c r="B1158" s="39" t="s">
        <v>407</v>
      </c>
      <c r="C1158" s="80"/>
      <c r="D1158" s="81"/>
      <c r="E1158" s="80"/>
      <c r="F1158" s="36"/>
      <c r="G1158" s="37"/>
      <c r="H1158" s="38"/>
      <c r="I1158" s="38"/>
      <c r="J1158" s="38"/>
      <c r="K1158" s="38"/>
    </row>
    <row r="1159" spans="1:11">
      <c r="A1159" s="34" t="s">
        <v>559</v>
      </c>
      <c r="B1159" s="22" t="s">
        <v>408</v>
      </c>
      <c r="C1159" s="82">
        <v>5</v>
      </c>
      <c r="D1159" s="83">
        <v>15</v>
      </c>
      <c r="E1159" s="82">
        <v>14</v>
      </c>
      <c r="F1159" s="93"/>
      <c r="G1159" s="94"/>
      <c r="H1159" s="20">
        <f t="shared" ref="H1159:H1162" si="8">ROUND(D1159*F1159,2)</f>
        <v>0</v>
      </c>
      <c r="I1159" s="20">
        <f t="shared" ref="I1159:I1162" si="9">ROUND(H1159+H1159*G1159,2)</f>
        <v>0</v>
      </c>
      <c r="J1159" s="20">
        <f t="shared" ref="J1159:J1162" si="10">ROUND(E1159*F1159,2)</f>
        <v>0</v>
      </c>
      <c r="K1159" s="20">
        <f t="shared" ref="K1159:K1162" si="11">ROUND(J1159+J1159*G1159,2)</f>
        <v>0</v>
      </c>
    </row>
    <row r="1160" spans="1:11">
      <c r="A1160" s="34" t="s">
        <v>560</v>
      </c>
      <c r="B1160" s="22" t="s">
        <v>409</v>
      </c>
      <c r="C1160" s="82">
        <v>5</v>
      </c>
      <c r="D1160" s="83">
        <v>15</v>
      </c>
      <c r="E1160" s="82">
        <v>14</v>
      </c>
      <c r="F1160" s="93"/>
      <c r="G1160" s="94"/>
      <c r="H1160" s="20">
        <f t="shared" si="8"/>
        <v>0</v>
      </c>
      <c r="I1160" s="20">
        <f t="shared" si="9"/>
        <v>0</v>
      </c>
      <c r="J1160" s="20">
        <f t="shared" si="10"/>
        <v>0</v>
      </c>
      <c r="K1160" s="20">
        <f t="shared" si="11"/>
        <v>0</v>
      </c>
    </row>
    <row r="1161" spans="1:11">
      <c r="A1161" s="34" t="s">
        <v>593</v>
      </c>
      <c r="B1161" s="22" t="s">
        <v>410</v>
      </c>
      <c r="C1161" s="82">
        <v>5</v>
      </c>
      <c r="D1161" s="83">
        <v>15</v>
      </c>
      <c r="E1161" s="82">
        <v>14</v>
      </c>
      <c r="F1161" s="93"/>
      <c r="G1161" s="94"/>
      <c r="H1161" s="20">
        <f t="shared" si="8"/>
        <v>0</v>
      </c>
      <c r="I1161" s="20">
        <f t="shared" si="9"/>
        <v>0</v>
      </c>
      <c r="J1161" s="20">
        <f t="shared" si="10"/>
        <v>0</v>
      </c>
      <c r="K1161" s="20">
        <f t="shared" si="11"/>
        <v>0</v>
      </c>
    </row>
    <row r="1162" spans="1:11" ht="26.45" customHeight="1" thickBot="1">
      <c r="A1162" s="34" t="s">
        <v>594</v>
      </c>
      <c r="B1162" s="22" t="s">
        <v>411</v>
      </c>
      <c r="C1162" s="82">
        <v>1</v>
      </c>
      <c r="D1162" s="83">
        <v>1</v>
      </c>
      <c r="E1162" s="82">
        <v>0</v>
      </c>
      <c r="F1162" s="93"/>
      <c r="G1162" s="94"/>
      <c r="H1162" s="20">
        <f t="shared" si="8"/>
        <v>0</v>
      </c>
      <c r="I1162" s="20">
        <f t="shared" si="9"/>
        <v>0</v>
      </c>
      <c r="J1162" s="20">
        <f t="shared" si="10"/>
        <v>0</v>
      </c>
      <c r="K1162" s="20">
        <f t="shared" si="11"/>
        <v>0</v>
      </c>
    </row>
    <row r="1163" spans="1:11" ht="13.5" thickBot="1">
      <c r="G1163" s="32" t="s">
        <v>553</v>
      </c>
      <c r="H1163" s="27">
        <f>SUM(H1159:H1162)</f>
        <v>0</v>
      </c>
      <c r="I1163" s="27">
        <f>SUM(I1159:I1162)</f>
        <v>0</v>
      </c>
      <c r="J1163" s="27">
        <f>SUM(J1159:J1162)</f>
        <v>0</v>
      </c>
      <c r="K1163" s="28">
        <f>SUM(K1159:K1162)</f>
        <v>0</v>
      </c>
    </row>
    <row r="1164" spans="1:11" ht="13.5" thickBot="1"/>
    <row r="1165" spans="1:11" ht="12.75" customHeight="1" thickBot="1">
      <c r="A1165" s="23" t="s">
        <v>529</v>
      </c>
      <c r="B1165" s="130" t="s">
        <v>0</v>
      </c>
      <c r="C1165" s="130"/>
      <c r="D1165" s="130"/>
      <c r="E1165" s="130"/>
      <c r="F1165" s="130" t="s">
        <v>1</v>
      </c>
      <c r="G1165" s="130"/>
      <c r="H1165" s="130" t="s">
        <v>547</v>
      </c>
      <c r="I1165" s="130"/>
      <c r="J1165" s="130"/>
      <c r="K1165" s="131"/>
    </row>
    <row r="1166" spans="1:11" ht="13.5" thickBot="1">
      <c r="A1166" s="99" t="s">
        <v>701</v>
      </c>
      <c r="B1166" s="100"/>
      <c r="C1166" s="100"/>
      <c r="D1166" s="100"/>
      <c r="E1166" s="100"/>
      <c r="F1166" s="100"/>
      <c r="G1166" s="100"/>
      <c r="H1166" s="100"/>
      <c r="I1166" s="100"/>
      <c r="J1166" s="100"/>
      <c r="K1166" s="101"/>
    </row>
    <row r="1167" spans="1:11">
      <c r="A1167" s="21" t="s">
        <v>307</v>
      </c>
      <c r="B1167" s="105" t="s">
        <v>2</v>
      </c>
      <c r="C1167" s="106"/>
      <c r="D1167" s="106"/>
      <c r="E1167" s="107"/>
      <c r="F1167" s="129" t="s">
        <v>3</v>
      </c>
      <c r="G1167" s="129"/>
      <c r="H1167" s="104"/>
      <c r="I1167" s="104"/>
      <c r="J1167" s="104"/>
      <c r="K1167" s="104"/>
    </row>
    <row r="1168" spans="1:11">
      <c r="A1168" s="18" t="s">
        <v>548</v>
      </c>
      <c r="B1168" s="108" t="s">
        <v>412</v>
      </c>
      <c r="C1168" s="109"/>
      <c r="D1168" s="109"/>
      <c r="E1168" s="110"/>
      <c r="F1168" s="129" t="s">
        <v>4</v>
      </c>
      <c r="G1168" s="129"/>
      <c r="H1168" s="98"/>
      <c r="I1168" s="98"/>
      <c r="J1168" s="98"/>
      <c r="K1168" s="98"/>
    </row>
    <row r="1169" spans="1:11">
      <c r="A1169" s="21" t="s">
        <v>549</v>
      </c>
      <c r="B1169" s="108" t="s">
        <v>413</v>
      </c>
      <c r="C1169" s="109"/>
      <c r="D1169" s="109"/>
      <c r="E1169" s="110"/>
      <c r="F1169" s="129" t="s">
        <v>4</v>
      </c>
      <c r="G1169" s="129"/>
      <c r="H1169" s="98"/>
      <c r="I1169" s="98"/>
      <c r="J1169" s="98"/>
      <c r="K1169" s="98"/>
    </row>
    <row r="1170" spans="1:11">
      <c r="A1170" s="18" t="s">
        <v>550</v>
      </c>
      <c r="B1170" s="108" t="s">
        <v>544</v>
      </c>
      <c r="C1170" s="109"/>
      <c r="D1170" s="109"/>
      <c r="E1170" s="110"/>
      <c r="F1170" s="129" t="s">
        <v>4</v>
      </c>
      <c r="G1170" s="129"/>
      <c r="H1170" s="98"/>
      <c r="I1170" s="98"/>
      <c r="J1170" s="98"/>
      <c r="K1170" s="98"/>
    </row>
    <row r="1171" spans="1:11" ht="29.25" customHeight="1" thickBot="1">
      <c r="A1171" s="21" t="s">
        <v>551</v>
      </c>
      <c r="B1171" s="108" t="s">
        <v>414</v>
      </c>
      <c r="C1171" s="109"/>
      <c r="D1171" s="109"/>
      <c r="E1171" s="110"/>
      <c r="F1171" s="129" t="s">
        <v>4</v>
      </c>
      <c r="G1171" s="129"/>
      <c r="H1171" s="98"/>
      <c r="I1171" s="98"/>
      <c r="J1171" s="98"/>
      <c r="K1171" s="98"/>
    </row>
    <row r="1172" spans="1:11" ht="13.5" thickBot="1">
      <c r="A1172" s="99" t="s">
        <v>702</v>
      </c>
      <c r="B1172" s="100"/>
      <c r="C1172" s="100"/>
      <c r="D1172" s="100"/>
      <c r="E1172" s="100"/>
      <c r="F1172" s="100"/>
      <c r="G1172" s="100"/>
      <c r="H1172" s="100"/>
      <c r="I1172" s="100"/>
      <c r="J1172" s="100"/>
      <c r="K1172" s="101"/>
    </row>
    <row r="1173" spans="1:11">
      <c r="A1173" s="21" t="s">
        <v>307</v>
      </c>
      <c r="B1173" s="105" t="s">
        <v>2</v>
      </c>
      <c r="C1173" s="106"/>
      <c r="D1173" s="106"/>
      <c r="E1173" s="107"/>
      <c r="F1173" s="129" t="s">
        <v>3</v>
      </c>
      <c r="G1173" s="129"/>
      <c r="H1173" s="104"/>
      <c r="I1173" s="104"/>
      <c r="J1173" s="104"/>
      <c r="K1173" s="104"/>
    </row>
    <row r="1174" spans="1:11">
      <c r="A1174" s="18" t="s">
        <v>548</v>
      </c>
      <c r="B1174" s="108" t="s">
        <v>415</v>
      </c>
      <c r="C1174" s="109"/>
      <c r="D1174" s="109"/>
      <c r="E1174" s="110"/>
      <c r="F1174" s="129" t="s">
        <v>4</v>
      </c>
      <c r="G1174" s="129"/>
      <c r="H1174" s="98"/>
      <c r="I1174" s="98"/>
      <c r="J1174" s="98"/>
      <c r="K1174" s="98"/>
    </row>
    <row r="1175" spans="1:11">
      <c r="A1175" s="21" t="s">
        <v>549</v>
      </c>
      <c r="B1175" s="108" t="s">
        <v>416</v>
      </c>
      <c r="C1175" s="109"/>
      <c r="D1175" s="109"/>
      <c r="E1175" s="110"/>
      <c r="F1175" s="129" t="s">
        <v>4</v>
      </c>
      <c r="G1175" s="129"/>
      <c r="H1175" s="98"/>
      <c r="I1175" s="98"/>
      <c r="J1175" s="98"/>
      <c r="K1175" s="98"/>
    </row>
    <row r="1176" spans="1:11">
      <c r="A1176" s="18" t="s">
        <v>550</v>
      </c>
      <c r="B1176" s="108" t="s">
        <v>417</v>
      </c>
      <c r="C1176" s="109"/>
      <c r="D1176" s="109"/>
      <c r="E1176" s="110"/>
      <c r="F1176" s="129" t="s">
        <v>4</v>
      </c>
      <c r="G1176" s="129"/>
      <c r="H1176" s="98"/>
      <c r="I1176" s="98"/>
      <c r="J1176" s="98"/>
      <c r="K1176" s="98"/>
    </row>
    <row r="1177" spans="1:11">
      <c r="A1177" s="21" t="s">
        <v>551</v>
      </c>
      <c r="B1177" s="108" t="s">
        <v>418</v>
      </c>
      <c r="C1177" s="109"/>
      <c r="D1177" s="109"/>
      <c r="E1177" s="110"/>
      <c r="F1177" s="129" t="s">
        <v>4</v>
      </c>
      <c r="G1177" s="129"/>
      <c r="H1177" s="98"/>
      <c r="I1177" s="98"/>
      <c r="J1177" s="98"/>
      <c r="K1177" s="98"/>
    </row>
    <row r="1178" spans="1:11">
      <c r="A1178" s="18" t="s">
        <v>552</v>
      </c>
      <c r="B1178" s="108" t="s">
        <v>419</v>
      </c>
      <c r="C1178" s="109"/>
      <c r="D1178" s="109"/>
      <c r="E1178" s="110"/>
      <c r="F1178" s="129" t="s">
        <v>4</v>
      </c>
      <c r="G1178" s="129"/>
      <c r="H1178" s="98"/>
      <c r="I1178" s="98"/>
      <c r="J1178" s="98"/>
      <c r="K1178" s="98"/>
    </row>
    <row r="1179" spans="1:11">
      <c r="A1179" s="21" t="s">
        <v>556</v>
      </c>
      <c r="B1179" s="108" t="s">
        <v>420</v>
      </c>
      <c r="C1179" s="109"/>
      <c r="D1179" s="109"/>
      <c r="E1179" s="110"/>
      <c r="F1179" s="129" t="s">
        <v>4</v>
      </c>
      <c r="G1179" s="129"/>
      <c r="H1179" s="98"/>
      <c r="I1179" s="98"/>
      <c r="J1179" s="98"/>
      <c r="K1179" s="98"/>
    </row>
    <row r="1180" spans="1:11">
      <c r="A1180" s="18" t="s">
        <v>557</v>
      </c>
      <c r="B1180" s="108" t="s">
        <v>421</v>
      </c>
      <c r="C1180" s="109"/>
      <c r="D1180" s="109"/>
      <c r="E1180" s="110"/>
      <c r="F1180" s="129" t="s">
        <v>4</v>
      </c>
      <c r="G1180" s="129"/>
      <c r="H1180" s="98"/>
      <c r="I1180" s="98"/>
      <c r="J1180" s="98"/>
      <c r="K1180" s="98"/>
    </row>
    <row r="1181" spans="1:11" ht="13.5" thickBot="1">
      <c r="A1181" s="21" t="s">
        <v>565</v>
      </c>
      <c r="B1181" s="111" t="s">
        <v>422</v>
      </c>
      <c r="C1181" s="112"/>
      <c r="D1181" s="112"/>
      <c r="E1181" s="113"/>
      <c r="F1181" s="129" t="s">
        <v>4</v>
      </c>
      <c r="G1181" s="129"/>
      <c r="H1181" s="98"/>
      <c r="I1181" s="98"/>
      <c r="J1181" s="98"/>
      <c r="K1181" s="98"/>
    </row>
    <row r="1182" spans="1:11" ht="13.5" thickBot="1">
      <c r="A1182" s="99" t="s">
        <v>703</v>
      </c>
      <c r="B1182" s="100"/>
      <c r="C1182" s="100"/>
      <c r="D1182" s="100"/>
      <c r="E1182" s="100"/>
      <c r="F1182" s="100"/>
      <c r="G1182" s="100"/>
      <c r="H1182" s="100"/>
      <c r="I1182" s="100"/>
      <c r="J1182" s="100"/>
      <c r="K1182" s="101"/>
    </row>
    <row r="1183" spans="1:11" ht="13.5" thickBot="1">
      <c r="A1183" s="99" t="s">
        <v>704</v>
      </c>
      <c r="B1183" s="100"/>
      <c r="C1183" s="100"/>
      <c r="D1183" s="100"/>
      <c r="E1183" s="100"/>
      <c r="F1183" s="100"/>
      <c r="G1183" s="100"/>
      <c r="H1183" s="100"/>
      <c r="I1183" s="100"/>
      <c r="J1183" s="100"/>
      <c r="K1183" s="101"/>
    </row>
    <row r="1184" spans="1:11" ht="13.5" thickBot="1">
      <c r="A1184" s="33"/>
      <c r="D1184" s="13"/>
      <c r="E1184" s="13"/>
      <c r="F1184" s="12"/>
      <c r="H1184" s="15"/>
      <c r="I1184" s="15"/>
      <c r="J1184" s="15"/>
      <c r="K1184" s="15"/>
    </row>
    <row r="1185" spans="1:11" ht="13.5" thickBot="1">
      <c r="H1185" s="126" t="s">
        <v>700</v>
      </c>
      <c r="I1185" s="127"/>
      <c r="J1185" s="127"/>
      <c r="K1185" s="128"/>
    </row>
    <row r="1186" spans="1:11" ht="39" thickBot="1">
      <c r="H1186" s="25" t="s">
        <v>534</v>
      </c>
      <c r="I1186" s="25" t="s">
        <v>535</v>
      </c>
      <c r="J1186" s="25" t="s">
        <v>536</v>
      </c>
      <c r="K1186" s="25" t="s">
        <v>537</v>
      </c>
    </row>
    <row r="1187" spans="1:11" ht="13.5" thickBot="1">
      <c r="H1187" s="26">
        <f>H1163</f>
        <v>0</v>
      </c>
      <c r="I1187" s="27">
        <f>I1163</f>
        <v>0</v>
      </c>
      <c r="J1187" s="27">
        <f>J1163</f>
        <v>0</v>
      </c>
      <c r="K1187" s="28">
        <f>K1163</f>
        <v>0</v>
      </c>
    </row>
    <row r="1190" spans="1:11" ht="59.45" customHeight="1" thickBot="1">
      <c r="A1190" s="5" t="s">
        <v>529</v>
      </c>
      <c r="B1190" s="6" t="s">
        <v>5</v>
      </c>
      <c r="C1190" s="72" t="s">
        <v>530</v>
      </c>
      <c r="D1190" s="72" t="s">
        <v>531</v>
      </c>
      <c r="E1190" s="72" t="s">
        <v>532</v>
      </c>
      <c r="F1190" s="78" t="s">
        <v>747</v>
      </c>
      <c r="G1190" s="79" t="s">
        <v>533</v>
      </c>
      <c r="H1190" s="7" t="s">
        <v>534</v>
      </c>
      <c r="I1190" s="7" t="s">
        <v>535</v>
      </c>
      <c r="J1190" s="8" t="s">
        <v>536</v>
      </c>
      <c r="K1190" s="8" t="s">
        <v>537</v>
      </c>
    </row>
    <row r="1191" spans="1:11" ht="13.5" thickBot="1">
      <c r="A1191" s="2" t="s">
        <v>528</v>
      </c>
      <c r="B1191" s="3">
        <v>50</v>
      </c>
      <c r="C1191" s="73"/>
      <c r="D1191" s="73"/>
      <c r="E1191" s="73"/>
      <c r="F1191" s="4"/>
      <c r="G1191" s="4"/>
      <c r="H1191" s="4"/>
      <c r="I1191" s="4"/>
      <c r="J1191" s="4"/>
      <c r="K1191" s="11"/>
    </row>
    <row r="1192" spans="1:11" ht="25.5">
      <c r="A1192" s="34" t="s">
        <v>307</v>
      </c>
      <c r="B1192" s="39" t="s">
        <v>470</v>
      </c>
      <c r="C1192" s="80"/>
      <c r="D1192" s="81"/>
      <c r="E1192" s="80"/>
      <c r="F1192" s="36"/>
      <c r="G1192" s="37"/>
      <c r="H1192" s="38"/>
      <c r="I1192" s="38"/>
      <c r="J1192" s="38"/>
      <c r="K1192" s="38"/>
    </row>
    <row r="1193" spans="1:11" ht="25.5">
      <c r="A1193" s="34" t="s">
        <v>559</v>
      </c>
      <c r="B1193" s="22" t="s">
        <v>517</v>
      </c>
      <c r="C1193" s="82">
        <v>900</v>
      </c>
      <c r="D1193" s="83">
        <v>1800</v>
      </c>
      <c r="E1193" s="82">
        <v>1700</v>
      </c>
      <c r="F1193" s="93"/>
      <c r="G1193" s="94"/>
      <c r="H1193" s="20">
        <f t="shared" ref="H1193:H1194" si="12">ROUND(D1193*F1193,2)</f>
        <v>0</v>
      </c>
      <c r="I1193" s="20">
        <f t="shared" ref="I1193:I1194" si="13">ROUND(H1193+H1193*G1193,2)</f>
        <v>0</v>
      </c>
      <c r="J1193" s="20">
        <f t="shared" ref="J1193:J1194" si="14">ROUND(E1193*F1193,2)</f>
        <v>0</v>
      </c>
      <c r="K1193" s="20">
        <f t="shared" ref="K1193:K1194" si="15">ROUND(J1193+J1193*G1193,2)</f>
        <v>0</v>
      </c>
    </row>
    <row r="1194" spans="1:11" ht="25.9" customHeight="1" thickBot="1">
      <c r="A1194" s="34" t="s">
        <v>560</v>
      </c>
      <c r="B1194" s="22" t="s">
        <v>518</v>
      </c>
      <c r="C1194" s="82">
        <v>125</v>
      </c>
      <c r="D1194" s="83">
        <v>250</v>
      </c>
      <c r="E1194" s="82">
        <v>240</v>
      </c>
      <c r="F1194" s="93"/>
      <c r="G1194" s="94"/>
      <c r="H1194" s="20">
        <f t="shared" si="12"/>
        <v>0</v>
      </c>
      <c r="I1194" s="20">
        <f t="shared" si="13"/>
        <v>0</v>
      </c>
      <c r="J1194" s="20">
        <f t="shared" si="14"/>
        <v>0</v>
      </c>
      <c r="K1194" s="20">
        <f t="shared" si="15"/>
        <v>0</v>
      </c>
    </row>
    <row r="1195" spans="1:11" ht="13.5" thickBot="1">
      <c r="G1195" s="32" t="s">
        <v>553</v>
      </c>
      <c r="H1195" s="27">
        <f>SUM(H1193:H1194)</f>
        <v>0</v>
      </c>
      <c r="I1195" s="27">
        <f>SUM(I1193:I1194)</f>
        <v>0</v>
      </c>
      <c r="J1195" s="27">
        <f>SUM(J1193:J1194)</f>
        <v>0</v>
      </c>
      <c r="K1195" s="28">
        <f>SUM(K1193:K1194)</f>
        <v>0</v>
      </c>
    </row>
    <row r="1196" spans="1:11" ht="13.5" thickBot="1"/>
    <row r="1197" spans="1:11" ht="12.75" customHeight="1" thickBot="1">
      <c r="A1197" s="23" t="s">
        <v>529</v>
      </c>
      <c r="B1197" s="130" t="s">
        <v>0</v>
      </c>
      <c r="C1197" s="130"/>
      <c r="D1197" s="130"/>
      <c r="E1197" s="130"/>
      <c r="F1197" s="130" t="s">
        <v>1</v>
      </c>
      <c r="G1197" s="130"/>
      <c r="H1197" s="130" t="s">
        <v>547</v>
      </c>
      <c r="I1197" s="130"/>
      <c r="J1197" s="130"/>
      <c r="K1197" s="131"/>
    </row>
    <row r="1198" spans="1:11" ht="13.5" thickBot="1">
      <c r="A1198" s="99" t="s">
        <v>519</v>
      </c>
      <c r="B1198" s="100"/>
      <c r="C1198" s="100"/>
      <c r="D1198" s="100"/>
      <c r="E1198" s="100"/>
      <c r="F1198" s="100"/>
      <c r="G1198" s="100"/>
      <c r="H1198" s="100"/>
      <c r="I1198" s="100"/>
      <c r="J1198" s="100"/>
      <c r="K1198" s="101"/>
    </row>
    <row r="1199" spans="1:11">
      <c r="A1199" s="21" t="s">
        <v>307</v>
      </c>
      <c r="B1199" s="105" t="s">
        <v>2</v>
      </c>
      <c r="C1199" s="106"/>
      <c r="D1199" s="106"/>
      <c r="E1199" s="107"/>
      <c r="F1199" s="129" t="s">
        <v>3</v>
      </c>
      <c r="G1199" s="129"/>
      <c r="H1199" s="104"/>
      <c r="I1199" s="104"/>
      <c r="J1199" s="104"/>
      <c r="K1199" s="104"/>
    </row>
    <row r="1200" spans="1:11" ht="15" customHeight="1">
      <c r="A1200" s="18" t="s">
        <v>548</v>
      </c>
      <c r="B1200" s="108" t="s">
        <v>424</v>
      </c>
      <c r="C1200" s="109"/>
      <c r="D1200" s="109"/>
      <c r="E1200" s="110"/>
      <c r="F1200" s="96" t="s">
        <v>8</v>
      </c>
      <c r="G1200" s="97"/>
      <c r="H1200" s="98"/>
      <c r="I1200" s="98"/>
      <c r="J1200" s="98"/>
      <c r="K1200" s="98"/>
    </row>
    <row r="1201" spans="1:11">
      <c r="A1201" s="21" t="s">
        <v>549</v>
      </c>
      <c r="B1201" s="108" t="s">
        <v>11</v>
      </c>
      <c r="C1201" s="109"/>
      <c r="D1201" s="109"/>
      <c r="E1201" s="110"/>
      <c r="F1201" s="129" t="s">
        <v>9</v>
      </c>
      <c r="G1201" s="129"/>
      <c r="H1201" s="98"/>
      <c r="I1201" s="98"/>
      <c r="J1201" s="98"/>
      <c r="K1201" s="98"/>
    </row>
    <row r="1202" spans="1:11">
      <c r="A1202" s="18" t="s">
        <v>550</v>
      </c>
      <c r="B1202" s="108" t="s">
        <v>425</v>
      </c>
      <c r="C1202" s="109"/>
      <c r="D1202" s="109"/>
      <c r="E1202" s="110"/>
      <c r="F1202" s="181" t="s">
        <v>12</v>
      </c>
      <c r="G1202" s="181"/>
      <c r="H1202" s="98"/>
      <c r="I1202" s="98"/>
      <c r="J1202" s="98"/>
      <c r="K1202" s="98"/>
    </row>
    <row r="1203" spans="1:11">
      <c r="A1203" s="21" t="s">
        <v>551</v>
      </c>
      <c r="B1203" s="108" t="s">
        <v>426</v>
      </c>
      <c r="C1203" s="109"/>
      <c r="D1203" s="109"/>
      <c r="E1203" s="110"/>
      <c r="F1203" s="129" t="s">
        <v>4</v>
      </c>
      <c r="G1203" s="129"/>
      <c r="H1203" s="98"/>
      <c r="I1203" s="98"/>
      <c r="J1203" s="98"/>
      <c r="K1203" s="98"/>
    </row>
    <row r="1204" spans="1:11">
      <c r="A1204" s="18" t="s">
        <v>552</v>
      </c>
      <c r="B1204" s="108" t="s">
        <v>13</v>
      </c>
      <c r="C1204" s="109"/>
      <c r="D1204" s="109"/>
      <c r="E1204" s="110"/>
      <c r="F1204" s="129" t="s">
        <v>4</v>
      </c>
      <c r="G1204" s="129"/>
      <c r="H1204" s="98"/>
      <c r="I1204" s="98"/>
      <c r="J1204" s="98"/>
      <c r="K1204" s="98"/>
    </row>
    <row r="1205" spans="1:11" ht="35.450000000000003" customHeight="1" thickBot="1">
      <c r="A1205" s="21" t="s">
        <v>556</v>
      </c>
      <c r="B1205" s="111" t="s">
        <v>427</v>
      </c>
      <c r="C1205" s="112"/>
      <c r="D1205" s="112"/>
      <c r="E1205" s="113"/>
      <c r="F1205" s="129" t="s">
        <v>8</v>
      </c>
      <c r="G1205" s="129"/>
      <c r="H1205" s="98"/>
      <c r="I1205" s="98"/>
      <c r="J1205" s="98"/>
      <c r="K1205" s="98"/>
    </row>
    <row r="1206" spans="1:11" ht="13.5" thickBot="1">
      <c r="A1206" s="99" t="s">
        <v>428</v>
      </c>
      <c r="B1206" s="100"/>
      <c r="C1206" s="100"/>
      <c r="D1206" s="100"/>
      <c r="E1206" s="100"/>
      <c r="F1206" s="100"/>
      <c r="G1206" s="100"/>
      <c r="H1206" s="100"/>
      <c r="I1206" s="100"/>
      <c r="J1206" s="100"/>
      <c r="K1206" s="101"/>
    </row>
    <row r="1207" spans="1:11" ht="15" customHeight="1">
      <c r="A1207" s="21" t="s">
        <v>307</v>
      </c>
      <c r="B1207" s="105" t="s">
        <v>2</v>
      </c>
      <c r="C1207" s="106"/>
      <c r="D1207" s="106"/>
      <c r="E1207" s="107"/>
      <c r="F1207" s="129" t="s">
        <v>3</v>
      </c>
      <c r="G1207" s="129"/>
      <c r="H1207" s="104"/>
      <c r="I1207" s="104"/>
      <c r="J1207" s="104"/>
      <c r="K1207" s="104"/>
    </row>
    <row r="1208" spans="1:11" ht="15" customHeight="1">
      <c r="A1208" s="18" t="s">
        <v>548</v>
      </c>
      <c r="B1208" s="108" t="s">
        <v>429</v>
      </c>
      <c r="C1208" s="109"/>
      <c r="D1208" s="109"/>
      <c r="E1208" s="110"/>
      <c r="F1208" s="96" t="s">
        <v>4</v>
      </c>
      <c r="G1208" s="97"/>
      <c r="H1208" s="98"/>
      <c r="I1208" s="98"/>
      <c r="J1208" s="98"/>
      <c r="K1208" s="98"/>
    </row>
    <row r="1209" spans="1:11" ht="15" customHeight="1">
      <c r="A1209" s="21" t="s">
        <v>549</v>
      </c>
      <c r="B1209" s="108" t="s">
        <v>430</v>
      </c>
      <c r="C1209" s="109"/>
      <c r="D1209" s="109"/>
      <c r="E1209" s="110"/>
      <c r="F1209" s="96" t="s">
        <v>4</v>
      </c>
      <c r="G1209" s="97"/>
      <c r="H1209" s="98"/>
      <c r="I1209" s="98"/>
      <c r="J1209" s="98"/>
      <c r="K1209" s="98"/>
    </row>
    <row r="1210" spans="1:11">
      <c r="A1210" s="18" t="s">
        <v>550</v>
      </c>
      <c r="B1210" s="108" t="s">
        <v>431</v>
      </c>
      <c r="C1210" s="109"/>
      <c r="D1210" s="109"/>
      <c r="E1210" s="110"/>
      <c r="F1210" s="129" t="s">
        <v>4</v>
      </c>
      <c r="G1210" s="129"/>
      <c r="H1210" s="98"/>
      <c r="I1210" s="98"/>
      <c r="J1210" s="98"/>
      <c r="K1210" s="98"/>
    </row>
    <row r="1211" spans="1:11">
      <c r="A1211" s="21" t="s">
        <v>551</v>
      </c>
      <c r="B1211" s="108" t="s">
        <v>208</v>
      </c>
      <c r="C1211" s="109"/>
      <c r="D1211" s="109"/>
      <c r="E1211" s="110"/>
      <c r="F1211" s="129" t="s">
        <v>4</v>
      </c>
      <c r="G1211" s="129"/>
      <c r="H1211" s="98"/>
      <c r="I1211" s="98"/>
      <c r="J1211" s="98"/>
      <c r="K1211" s="98"/>
    </row>
    <row r="1212" spans="1:11">
      <c r="A1212" s="18" t="s">
        <v>552</v>
      </c>
      <c r="B1212" s="108" t="s">
        <v>432</v>
      </c>
      <c r="C1212" s="109"/>
      <c r="D1212" s="109"/>
      <c r="E1212" s="110"/>
      <c r="F1212" s="129" t="s">
        <v>4</v>
      </c>
      <c r="G1212" s="129"/>
      <c r="H1212" s="98"/>
      <c r="I1212" s="98"/>
      <c r="J1212" s="98"/>
      <c r="K1212" s="98"/>
    </row>
    <row r="1213" spans="1:11">
      <c r="A1213" s="21" t="s">
        <v>556</v>
      </c>
      <c r="B1213" s="108" t="s">
        <v>209</v>
      </c>
      <c r="C1213" s="109"/>
      <c r="D1213" s="109"/>
      <c r="E1213" s="110"/>
      <c r="F1213" s="129" t="s">
        <v>4</v>
      </c>
      <c r="G1213" s="129"/>
      <c r="H1213" s="98"/>
      <c r="I1213" s="98"/>
      <c r="J1213" s="98"/>
      <c r="K1213" s="98"/>
    </row>
    <row r="1214" spans="1:11" ht="36.75" customHeight="1">
      <c r="A1214" s="18" t="s">
        <v>557</v>
      </c>
      <c r="B1214" s="137" t="s">
        <v>746</v>
      </c>
      <c r="C1214" s="138"/>
      <c r="D1214" s="138"/>
      <c r="E1214" s="139"/>
      <c r="F1214" s="129" t="s">
        <v>4</v>
      </c>
      <c r="G1214" s="129"/>
      <c r="H1214" s="98"/>
      <c r="I1214" s="98"/>
      <c r="J1214" s="98"/>
      <c r="K1214" s="98"/>
    </row>
    <row r="1215" spans="1:11" ht="13.5" thickBot="1">
      <c r="A1215" s="33"/>
      <c r="D1215" s="13"/>
      <c r="E1215" s="13"/>
      <c r="F1215" s="12"/>
      <c r="H1215" s="15"/>
      <c r="I1215" s="15"/>
      <c r="J1215" s="15"/>
      <c r="K1215" s="15"/>
    </row>
    <row r="1216" spans="1:11" ht="13.5" thickBot="1">
      <c r="H1216" s="126" t="s">
        <v>705</v>
      </c>
      <c r="I1216" s="127"/>
      <c r="J1216" s="127"/>
      <c r="K1216" s="128"/>
    </row>
    <row r="1217" spans="1:11" ht="39" thickBot="1">
      <c r="H1217" s="25" t="s">
        <v>534</v>
      </c>
      <c r="I1217" s="25" t="s">
        <v>535</v>
      </c>
      <c r="J1217" s="25" t="s">
        <v>536</v>
      </c>
      <c r="K1217" s="25" t="s">
        <v>537</v>
      </c>
    </row>
    <row r="1218" spans="1:11" ht="13.5" thickBot="1">
      <c r="H1218" s="26">
        <f>H1195</f>
        <v>0</v>
      </c>
      <c r="I1218" s="27">
        <f>I1195</f>
        <v>0</v>
      </c>
      <c r="J1218" s="27">
        <f>J1195</f>
        <v>0</v>
      </c>
      <c r="K1218" s="28">
        <f>K1195</f>
        <v>0</v>
      </c>
    </row>
    <row r="1221" spans="1:11" ht="57" customHeight="1" thickBot="1">
      <c r="A1221" s="5" t="s">
        <v>529</v>
      </c>
      <c r="B1221" s="6" t="s">
        <v>5</v>
      </c>
      <c r="C1221" s="72" t="s">
        <v>530</v>
      </c>
      <c r="D1221" s="72" t="s">
        <v>531</v>
      </c>
      <c r="E1221" s="72" t="s">
        <v>532</v>
      </c>
      <c r="F1221" s="78" t="s">
        <v>747</v>
      </c>
      <c r="G1221" s="79" t="s">
        <v>533</v>
      </c>
      <c r="H1221" s="7" t="s">
        <v>534</v>
      </c>
      <c r="I1221" s="7" t="s">
        <v>535</v>
      </c>
      <c r="J1221" s="8" t="s">
        <v>536</v>
      </c>
      <c r="K1221" s="8" t="s">
        <v>537</v>
      </c>
    </row>
    <row r="1222" spans="1:11" ht="13.5" thickBot="1">
      <c r="A1222" s="2" t="s">
        <v>528</v>
      </c>
      <c r="B1222" s="3">
        <v>51</v>
      </c>
      <c r="C1222" s="73"/>
      <c r="D1222" s="73"/>
      <c r="E1222" s="73"/>
      <c r="F1222" s="4"/>
      <c r="G1222" s="4"/>
      <c r="H1222" s="4"/>
      <c r="I1222" s="4"/>
      <c r="J1222" s="4"/>
      <c r="K1222" s="11"/>
    </row>
    <row r="1223" spans="1:11" ht="26.25" thickBot="1">
      <c r="A1223" s="34" t="s">
        <v>307</v>
      </c>
      <c r="B1223" s="22" t="s">
        <v>288</v>
      </c>
      <c r="C1223" s="82">
        <v>70</v>
      </c>
      <c r="D1223" s="83">
        <v>150</v>
      </c>
      <c r="E1223" s="82">
        <v>140</v>
      </c>
      <c r="F1223" s="93"/>
      <c r="G1223" s="94"/>
      <c r="H1223" s="20">
        <f>ROUND(D1223*F1223,2)</f>
        <v>0</v>
      </c>
      <c r="I1223" s="20">
        <f>ROUND(H1223+H1223*G1223,2)</f>
        <v>0</v>
      </c>
      <c r="J1223" s="20">
        <f>ROUND(E1223*F1223,2)</f>
        <v>0</v>
      </c>
      <c r="K1223" s="20">
        <f>ROUND(J1223+J1223*G1223,2)</f>
        <v>0</v>
      </c>
    </row>
    <row r="1224" spans="1:11" ht="13.5" thickBot="1">
      <c r="G1224" s="32" t="s">
        <v>553</v>
      </c>
      <c r="H1224" s="27">
        <f>SUM(H1223:H1223)</f>
        <v>0</v>
      </c>
      <c r="I1224" s="27">
        <f>SUM(I1223:I1223)</f>
        <v>0</v>
      </c>
      <c r="J1224" s="27">
        <f>SUM(J1223:J1223)</f>
        <v>0</v>
      </c>
      <c r="K1224" s="28">
        <f>SUM(K1223:K1223)</f>
        <v>0</v>
      </c>
    </row>
    <row r="1225" spans="1:11" ht="13.5" thickBot="1"/>
    <row r="1226" spans="1:11" ht="12.75" customHeight="1" thickBot="1">
      <c r="A1226" s="23" t="s">
        <v>529</v>
      </c>
      <c r="B1226" s="130" t="s">
        <v>0</v>
      </c>
      <c r="C1226" s="130"/>
      <c r="D1226" s="130"/>
      <c r="E1226" s="130"/>
      <c r="F1226" s="130" t="s">
        <v>1</v>
      </c>
      <c r="G1226" s="130"/>
      <c r="H1226" s="130" t="s">
        <v>547</v>
      </c>
      <c r="I1226" s="130"/>
      <c r="J1226" s="130"/>
      <c r="K1226" s="131"/>
    </row>
    <row r="1227" spans="1:11" ht="13.5" thickBot="1">
      <c r="A1227" s="99" t="s">
        <v>730</v>
      </c>
      <c r="B1227" s="100"/>
      <c r="C1227" s="100"/>
      <c r="D1227" s="100"/>
      <c r="E1227" s="100"/>
      <c r="F1227" s="100"/>
      <c r="G1227" s="100"/>
      <c r="H1227" s="100"/>
      <c r="I1227" s="100"/>
      <c r="J1227" s="100"/>
      <c r="K1227" s="101"/>
    </row>
    <row r="1228" spans="1:11">
      <c r="A1228" s="21" t="s">
        <v>307</v>
      </c>
      <c r="B1228" s="105" t="s">
        <v>2</v>
      </c>
      <c r="C1228" s="106"/>
      <c r="D1228" s="106"/>
      <c r="E1228" s="107"/>
      <c r="F1228" s="96" t="s">
        <v>3</v>
      </c>
      <c r="G1228" s="97"/>
      <c r="H1228" s="104"/>
      <c r="I1228" s="104"/>
      <c r="J1228" s="104"/>
      <c r="K1228" s="104"/>
    </row>
    <row r="1229" spans="1:11">
      <c r="A1229" s="18" t="s">
        <v>548</v>
      </c>
      <c r="B1229" s="108" t="s">
        <v>434</v>
      </c>
      <c r="C1229" s="109"/>
      <c r="D1229" s="109"/>
      <c r="E1229" s="110"/>
      <c r="F1229" s="96" t="s">
        <v>4</v>
      </c>
      <c r="G1229" s="97"/>
      <c r="H1229" s="98"/>
      <c r="I1229" s="98"/>
      <c r="J1229" s="98"/>
      <c r="K1229" s="98"/>
    </row>
    <row r="1230" spans="1:11">
      <c r="A1230" s="21" t="s">
        <v>549</v>
      </c>
      <c r="B1230" s="108" t="s">
        <v>435</v>
      </c>
      <c r="C1230" s="109"/>
      <c r="D1230" s="109"/>
      <c r="E1230" s="110"/>
      <c r="F1230" s="96" t="s">
        <v>4</v>
      </c>
      <c r="G1230" s="97"/>
      <c r="H1230" s="98"/>
      <c r="I1230" s="98"/>
      <c r="J1230" s="98"/>
      <c r="K1230" s="98"/>
    </row>
    <row r="1231" spans="1:11">
      <c r="A1231" s="18" t="s">
        <v>550</v>
      </c>
      <c r="B1231" s="108" t="s">
        <v>436</v>
      </c>
      <c r="C1231" s="109"/>
      <c r="D1231" s="109"/>
      <c r="E1231" s="110"/>
      <c r="F1231" s="135" t="s">
        <v>144</v>
      </c>
      <c r="G1231" s="136"/>
      <c r="H1231" s="98"/>
      <c r="I1231" s="98"/>
      <c r="J1231" s="98"/>
      <c r="K1231" s="98"/>
    </row>
    <row r="1232" spans="1:11">
      <c r="A1232" s="21" t="s">
        <v>551</v>
      </c>
      <c r="B1232" s="108" t="s">
        <v>310</v>
      </c>
      <c r="C1232" s="109"/>
      <c r="D1232" s="109"/>
      <c r="E1232" s="110"/>
      <c r="F1232" s="135" t="s">
        <v>144</v>
      </c>
      <c r="G1232" s="136"/>
      <c r="H1232" s="98"/>
      <c r="I1232" s="98"/>
      <c r="J1232" s="98"/>
      <c r="K1232" s="98"/>
    </row>
    <row r="1233" spans="1:11">
      <c r="A1233" s="18" t="s">
        <v>552</v>
      </c>
      <c r="B1233" s="108" t="s">
        <v>437</v>
      </c>
      <c r="C1233" s="109"/>
      <c r="D1233" s="109"/>
      <c r="E1233" s="110"/>
      <c r="F1233" s="96" t="s">
        <v>4</v>
      </c>
      <c r="G1233" s="97"/>
      <c r="H1233" s="98"/>
      <c r="I1233" s="98"/>
      <c r="J1233" s="98"/>
      <c r="K1233" s="98"/>
    </row>
    <row r="1234" spans="1:11">
      <c r="A1234" s="21" t="s">
        <v>556</v>
      </c>
      <c r="B1234" s="108" t="s">
        <v>438</v>
      </c>
      <c r="C1234" s="109"/>
      <c r="D1234" s="109"/>
      <c r="E1234" s="110"/>
      <c r="F1234" s="96" t="s">
        <v>4</v>
      </c>
      <c r="G1234" s="97"/>
      <c r="H1234" s="98"/>
      <c r="I1234" s="98"/>
      <c r="J1234" s="98"/>
      <c r="K1234" s="98"/>
    </row>
    <row r="1235" spans="1:11" ht="13.5" thickBot="1">
      <c r="A1235" s="18" t="s">
        <v>557</v>
      </c>
      <c r="B1235" s="108" t="s">
        <v>439</v>
      </c>
      <c r="C1235" s="109"/>
      <c r="D1235" s="109"/>
      <c r="E1235" s="110"/>
      <c r="F1235" s="96" t="s">
        <v>4</v>
      </c>
      <c r="G1235" s="97"/>
      <c r="H1235" s="98"/>
      <c r="I1235" s="98"/>
      <c r="J1235" s="98"/>
      <c r="K1235" s="98"/>
    </row>
    <row r="1236" spans="1:11" ht="13.5" thickBot="1">
      <c r="A1236" s="99" t="s">
        <v>729</v>
      </c>
      <c r="B1236" s="100"/>
      <c r="C1236" s="100"/>
      <c r="D1236" s="100"/>
      <c r="E1236" s="100"/>
      <c r="F1236" s="100"/>
      <c r="G1236" s="100"/>
      <c r="H1236" s="100"/>
      <c r="I1236" s="100"/>
      <c r="J1236" s="100"/>
      <c r="K1236" s="101"/>
    </row>
    <row r="1237" spans="1:11" ht="15" customHeight="1">
      <c r="A1237" s="21" t="s">
        <v>307</v>
      </c>
      <c r="B1237" s="105" t="s">
        <v>2</v>
      </c>
      <c r="C1237" s="106"/>
      <c r="D1237" s="106"/>
      <c r="E1237" s="107"/>
      <c r="F1237" s="96" t="s">
        <v>3</v>
      </c>
      <c r="G1237" s="97"/>
      <c r="H1237" s="104"/>
      <c r="I1237" s="104"/>
      <c r="J1237" s="104"/>
      <c r="K1237" s="104"/>
    </row>
    <row r="1238" spans="1:11" ht="18" customHeight="1">
      <c r="A1238" s="18" t="s">
        <v>548</v>
      </c>
      <c r="B1238" s="108" t="s">
        <v>440</v>
      </c>
      <c r="C1238" s="109"/>
      <c r="D1238" s="109"/>
      <c r="E1238" s="110"/>
      <c r="F1238" s="96" t="s">
        <v>4</v>
      </c>
      <c r="G1238" s="97"/>
      <c r="H1238" s="98"/>
      <c r="I1238" s="98"/>
      <c r="J1238" s="98"/>
      <c r="K1238" s="98"/>
    </row>
    <row r="1239" spans="1:11">
      <c r="A1239" s="21" t="s">
        <v>549</v>
      </c>
      <c r="B1239" s="108" t="s">
        <v>441</v>
      </c>
      <c r="C1239" s="109"/>
      <c r="D1239" s="109"/>
      <c r="E1239" s="110"/>
      <c r="F1239" s="96" t="s">
        <v>4</v>
      </c>
      <c r="G1239" s="97"/>
      <c r="H1239" s="98"/>
      <c r="I1239" s="98"/>
      <c r="J1239" s="98"/>
      <c r="K1239" s="98"/>
    </row>
    <row r="1240" spans="1:11">
      <c r="A1240" s="18" t="s">
        <v>550</v>
      </c>
      <c r="B1240" s="108" t="s">
        <v>289</v>
      </c>
      <c r="C1240" s="109"/>
      <c r="D1240" s="109"/>
      <c r="E1240" s="110"/>
      <c r="F1240" s="135" t="s">
        <v>144</v>
      </c>
      <c r="G1240" s="136"/>
      <c r="H1240" s="98"/>
      <c r="I1240" s="98"/>
      <c r="J1240" s="98"/>
      <c r="K1240" s="98"/>
    </row>
    <row r="1241" spans="1:11">
      <c r="A1241" s="21" t="s">
        <v>551</v>
      </c>
      <c r="B1241" s="108" t="s">
        <v>442</v>
      </c>
      <c r="C1241" s="109"/>
      <c r="D1241" s="109"/>
      <c r="E1241" s="110"/>
      <c r="F1241" s="96" t="s">
        <v>4</v>
      </c>
      <c r="G1241" s="97"/>
      <c r="H1241" s="98"/>
      <c r="I1241" s="98"/>
      <c r="J1241" s="98"/>
      <c r="K1241" s="98"/>
    </row>
    <row r="1242" spans="1:11">
      <c r="A1242" s="18" t="s">
        <v>552</v>
      </c>
      <c r="B1242" s="108" t="s">
        <v>290</v>
      </c>
      <c r="C1242" s="109"/>
      <c r="D1242" s="109"/>
      <c r="E1242" s="110"/>
      <c r="F1242" s="96" t="s">
        <v>4</v>
      </c>
      <c r="G1242" s="97"/>
      <c r="H1242" s="98"/>
      <c r="I1242" s="98"/>
      <c r="J1242" s="98"/>
      <c r="K1242" s="98"/>
    </row>
    <row r="1243" spans="1:11" ht="27" customHeight="1">
      <c r="A1243" s="21" t="s">
        <v>556</v>
      </c>
      <c r="B1243" s="108" t="s">
        <v>443</v>
      </c>
      <c r="C1243" s="109"/>
      <c r="D1243" s="109"/>
      <c r="E1243" s="110"/>
      <c r="F1243" s="96" t="s">
        <v>4</v>
      </c>
      <c r="G1243" s="97"/>
      <c r="H1243" s="98"/>
      <c r="I1243" s="98"/>
      <c r="J1243" s="98"/>
      <c r="K1243" s="98"/>
    </row>
    <row r="1244" spans="1:11">
      <c r="A1244" s="18" t="s">
        <v>557</v>
      </c>
      <c r="B1244" s="108" t="s">
        <v>444</v>
      </c>
      <c r="C1244" s="109"/>
      <c r="D1244" s="109"/>
      <c r="E1244" s="110"/>
      <c r="F1244" s="135" t="s">
        <v>144</v>
      </c>
      <c r="G1244" s="136"/>
      <c r="H1244" s="98"/>
      <c r="I1244" s="98"/>
      <c r="J1244" s="98"/>
      <c r="K1244" s="98"/>
    </row>
    <row r="1245" spans="1:11">
      <c r="A1245" s="18" t="s">
        <v>565</v>
      </c>
      <c r="B1245" s="108" t="s">
        <v>291</v>
      </c>
      <c r="C1245" s="109"/>
      <c r="D1245" s="109"/>
      <c r="E1245" s="110"/>
      <c r="F1245" s="96" t="s">
        <v>4</v>
      </c>
      <c r="G1245" s="97"/>
      <c r="H1245" s="98"/>
      <c r="I1245" s="98"/>
      <c r="J1245" s="98"/>
      <c r="K1245" s="98"/>
    </row>
    <row r="1246" spans="1:11" ht="13.5" thickBot="1">
      <c r="A1246" s="33"/>
      <c r="D1246" s="13"/>
      <c r="E1246" s="13"/>
      <c r="F1246" s="12"/>
      <c r="H1246" s="15"/>
      <c r="I1246" s="15"/>
      <c r="J1246" s="15"/>
      <c r="K1246" s="15"/>
    </row>
    <row r="1247" spans="1:11" ht="13.5" thickBot="1">
      <c r="H1247" s="126" t="s">
        <v>706</v>
      </c>
      <c r="I1247" s="127"/>
      <c r="J1247" s="127"/>
      <c r="K1247" s="128"/>
    </row>
    <row r="1248" spans="1:11" ht="39" thickBot="1">
      <c r="H1248" s="25" t="s">
        <v>534</v>
      </c>
      <c r="I1248" s="25" t="s">
        <v>535</v>
      </c>
      <c r="J1248" s="25" t="s">
        <v>536</v>
      </c>
      <c r="K1248" s="25" t="s">
        <v>537</v>
      </c>
    </row>
    <row r="1249" spans="1:11" ht="13.5" thickBot="1">
      <c r="H1249" s="26">
        <f>H1224</f>
        <v>0</v>
      </c>
      <c r="I1249" s="27">
        <f>I1224</f>
        <v>0</v>
      </c>
      <c r="J1249" s="27">
        <f>J1224</f>
        <v>0</v>
      </c>
      <c r="K1249" s="28">
        <f>K1224</f>
        <v>0</v>
      </c>
    </row>
    <row r="1252" spans="1:11" ht="58.9" customHeight="1" thickBot="1">
      <c r="A1252" s="5" t="s">
        <v>529</v>
      </c>
      <c r="B1252" s="6" t="s">
        <v>5</v>
      </c>
      <c r="C1252" s="72" t="s">
        <v>530</v>
      </c>
      <c r="D1252" s="72" t="s">
        <v>531</v>
      </c>
      <c r="E1252" s="72" t="s">
        <v>532</v>
      </c>
      <c r="F1252" s="78" t="s">
        <v>747</v>
      </c>
      <c r="G1252" s="79" t="s">
        <v>533</v>
      </c>
      <c r="H1252" s="7" t="s">
        <v>534</v>
      </c>
      <c r="I1252" s="7" t="s">
        <v>535</v>
      </c>
      <c r="J1252" s="8" t="s">
        <v>536</v>
      </c>
      <c r="K1252" s="8" t="s">
        <v>537</v>
      </c>
    </row>
    <row r="1253" spans="1:11" ht="13.5" thickBot="1">
      <c r="A1253" s="2" t="s">
        <v>528</v>
      </c>
      <c r="B1253" s="3">
        <v>52</v>
      </c>
      <c r="C1253" s="73"/>
      <c r="D1253" s="73"/>
      <c r="E1253" s="73"/>
      <c r="F1253" s="4"/>
      <c r="G1253" s="4"/>
      <c r="H1253" s="4"/>
      <c r="I1253" s="4"/>
      <c r="J1253" s="4"/>
      <c r="K1253" s="11"/>
    </row>
    <row r="1254" spans="1:11" ht="45.6" customHeight="1" thickBot="1">
      <c r="A1254" s="34" t="s">
        <v>307</v>
      </c>
      <c r="B1254" s="22" t="s">
        <v>512</v>
      </c>
      <c r="C1254" s="82">
        <v>50</v>
      </c>
      <c r="D1254" s="83">
        <v>100</v>
      </c>
      <c r="E1254" s="82">
        <v>90</v>
      </c>
      <c r="F1254" s="93"/>
      <c r="G1254" s="94"/>
      <c r="H1254" s="20">
        <f>ROUND(D1254*F1254,2)</f>
        <v>0</v>
      </c>
      <c r="I1254" s="20">
        <f>ROUND(H1254+H1254*G1254,2)</f>
        <v>0</v>
      </c>
      <c r="J1254" s="20">
        <f>ROUND(E1254*F1254,2)</f>
        <v>0</v>
      </c>
      <c r="K1254" s="20">
        <f>ROUND(J1254+J1254*G1254,2)</f>
        <v>0</v>
      </c>
    </row>
    <row r="1255" spans="1:11" ht="13.5" thickBot="1">
      <c r="G1255" s="32" t="s">
        <v>553</v>
      </c>
      <c r="H1255" s="27">
        <f>SUM(H1254:H1254)</f>
        <v>0</v>
      </c>
      <c r="I1255" s="27">
        <f>SUM(I1254:I1254)</f>
        <v>0</v>
      </c>
      <c r="J1255" s="27">
        <f>SUM(J1254:J1254)</f>
        <v>0</v>
      </c>
      <c r="K1255" s="28">
        <f>SUM(K1254:K1254)</f>
        <v>0</v>
      </c>
    </row>
    <row r="1256" spans="1:11" ht="13.5" thickBot="1"/>
    <row r="1257" spans="1:11" ht="13.5" thickBot="1">
      <c r="A1257" s="23" t="s">
        <v>529</v>
      </c>
      <c r="B1257" s="130" t="s">
        <v>581</v>
      </c>
      <c r="C1257" s="130"/>
      <c r="D1257" s="130"/>
      <c r="E1257" s="130"/>
      <c r="F1257" s="130" t="s">
        <v>582</v>
      </c>
      <c r="G1257" s="130"/>
      <c r="H1257" s="130" t="s">
        <v>583</v>
      </c>
      <c r="I1257" s="130"/>
      <c r="J1257" s="130"/>
      <c r="K1257" s="131"/>
    </row>
    <row r="1258" spans="1:11">
      <c r="A1258" s="34" t="s">
        <v>307</v>
      </c>
      <c r="B1258" s="132" t="s">
        <v>708</v>
      </c>
      <c r="C1258" s="132"/>
      <c r="D1258" s="132"/>
      <c r="E1258" s="132"/>
      <c r="F1258" s="133">
        <v>20</v>
      </c>
      <c r="G1258" s="133"/>
      <c r="H1258" s="134">
        <f>ROUND(F1258*F1254+(F1258*F1254)*G1254,2)</f>
        <v>0</v>
      </c>
      <c r="I1258" s="134"/>
      <c r="J1258" s="134"/>
      <c r="K1258" s="134"/>
    </row>
    <row r="1259" spans="1:11" ht="13.5" thickBot="1">
      <c r="A1259" s="44"/>
      <c r="B1259" s="41"/>
      <c r="C1259" s="41"/>
      <c r="D1259" s="41"/>
      <c r="E1259" s="41"/>
      <c r="F1259" s="14"/>
      <c r="G1259" s="14"/>
      <c r="H1259" s="51"/>
      <c r="I1259" s="51"/>
      <c r="J1259" s="51"/>
      <c r="K1259" s="51"/>
    </row>
    <row r="1260" spans="1:11" ht="12.75" customHeight="1" thickBot="1">
      <c r="A1260" s="23" t="s">
        <v>529</v>
      </c>
      <c r="B1260" s="130" t="s">
        <v>0</v>
      </c>
      <c r="C1260" s="130"/>
      <c r="D1260" s="130"/>
      <c r="E1260" s="130"/>
      <c r="F1260" s="130" t="s">
        <v>1</v>
      </c>
      <c r="G1260" s="130"/>
      <c r="H1260" s="130" t="s">
        <v>547</v>
      </c>
      <c r="I1260" s="130"/>
      <c r="J1260" s="130"/>
      <c r="K1260" s="131"/>
    </row>
    <row r="1261" spans="1:11" ht="13.5" thickBot="1">
      <c r="A1261" s="99" t="s">
        <v>708</v>
      </c>
      <c r="B1261" s="100"/>
      <c r="C1261" s="100"/>
      <c r="D1261" s="100"/>
      <c r="E1261" s="100"/>
      <c r="F1261" s="100"/>
      <c r="G1261" s="100"/>
      <c r="H1261" s="100"/>
      <c r="I1261" s="100"/>
      <c r="J1261" s="100"/>
      <c r="K1261" s="101"/>
    </row>
    <row r="1262" spans="1:11" ht="15" customHeight="1">
      <c r="A1262" s="21" t="s">
        <v>307</v>
      </c>
      <c r="B1262" s="105" t="s">
        <v>2</v>
      </c>
      <c r="C1262" s="106"/>
      <c r="D1262" s="106"/>
      <c r="E1262" s="107"/>
      <c r="F1262" s="96" t="s">
        <v>3</v>
      </c>
      <c r="G1262" s="97"/>
      <c r="H1262" s="104"/>
      <c r="I1262" s="104"/>
      <c r="J1262" s="104"/>
      <c r="K1262" s="104"/>
    </row>
    <row r="1263" spans="1:11">
      <c r="A1263" s="18" t="s">
        <v>548</v>
      </c>
      <c r="B1263" s="108" t="s">
        <v>475</v>
      </c>
      <c r="C1263" s="109"/>
      <c r="D1263" s="109"/>
      <c r="E1263" s="110"/>
      <c r="F1263" s="96" t="s">
        <v>4</v>
      </c>
      <c r="G1263" s="97"/>
      <c r="H1263" s="98"/>
      <c r="I1263" s="98"/>
      <c r="J1263" s="98"/>
      <c r="K1263" s="98"/>
    </row>
    <row r="1264" spans="1:11">
      <c r="A1264" s="21" t="s">
        <v>549</v>
      </c>
      <c r="B1264" s="108" t="s">
        <v>476</v>
      </c>
      <c r="C1264" s="109"/>
      <c r="D1264" s="109"/>
      <c r="E1264" s="110"/>
      <c r="F1264" s="96" t="s">
        <v>4</v>
      </c>
      <c r="G1264" s="97"/>
      <c r="H1264" s="98"/>
      <c r="I1264" s="98"/>
      <c r="J1264" s="98"/>
      <c r="K1264" s="98"/>
    </row>
    <row r="1265" spans="1:11">
      <c r="A1265" s="18" t="s">
        <v>550</v>
      </c>
      <c r="B1265" s="108" t="s">
        <v>477</v>
      </c>
      <c r="C1265" s="109"/>
      <c r="D1265" s="109"/>
      <c r="E1265" s="110"/>
      <c r="F1265" s="96" t="s">
        <v>4</v>
      </c>
      <c r="G1265" s="97"/>
      <c r="H1265" s="98"/>
      <c r="I1265" s="98"/>
      <c r="J1265" s="98"/>
      <c r="K1265" s="98"/>
    </row>
    <row r="1266" spans="1:11">
      <c r="A1266" s="21" t="s">
        <v>551</v>
      </c>
      <c r="B1266" s="108" t="s">
        <v>478</v>
      </c>
      <c r="C1266" s="109"/>
      <c r="D1266" s="109"/>
      <c r="E1266" s="110"/>
      <c r="F1266" s="96" t="s">
        <v>4</v>
      </c>
      <c r="G1266" s="97"/>
      <c r="H1266" s="98"/>
      <c r="I1266" s="98"/>
      <c r="J1266" s="98"/>
      <c r="K1266" s="98"/>
    </row>
    <row r="1267" spans="1:11">
      <c r="A1267" s="18" t="s">
        <v>552</v>
      </c>
      <c r="B1267" s="108" t="s">
        <v>479</v>
      </c>
      <c r="C1267" s="109"/>
      <c r="D1267" s="109"/>
      <c r="E1267" s="110"/>
      <c r="F1267" s="96" t="s">
        <v>4</v>
      </c>
      <c r="G1267" s="97"/>
      <c r="H1267" s="98"/>
      <c r="I1267" s="98"/>
      <c r="J1267" s="98"/>
      <c r="K1267" s="98"/>
    </row>
    <row r="1268" spans="1:11">
      <c r="A1268" s="21" t="s">
        <v>556</v>
      </c>
      <c r="B1268" s="108" t="s">
        <v>480</v>
      </c>
      <c r="C1268" s="109"/>
      <c r="D1268" s="109"/>
      <c r="E1268" s="110"/>
      <c r="F1268" s="96" t="s">
        <v>4</v>
      </c>
      <c r="G1268" s="97"/>
      <c r="H1268" s="98"/>
      <c r="I1268" s="98"/>
      <c r="J1268" s="98"/>
      <c r="K1268" s="98"/>
    </row>
    <row r="1269" spans="1:11" ht="29.25" customHeight="1">
      <c r="A1269" s="18" t="s">
        <v>557</v>
      </c>
      <c r="B1269" s="108" t="s">
        <v>481</v>
      </c>
      <c r="C1269" s="109"/>
      <c r="D1269" s="109"/>
      <c r="E1269" s="110"/>
      <c r="F1269" s="96" t="s">
        <v>4</v>
      </c>
      <c r="G1269" s="97"/>
      <c r="H1269" s="98"/>
      <c r="I1269" s="98"/>
      <c r="J1269" s="98"/>
      <c r="K1269" s="98"/>
    </row>
    <row r="1270" spans="1:11">
      <c r="A1270" s="21" t="s">
        <v>565</v>
      </c>
      <c r="B1270" s="108" t="s">
        <v>482</v>
      </c>
      <c r="C1270" s="109"/>
      <c r="D1270" s="109"/>
      <c r="E1270" s="110"/>
      <c r="F1270" s="96" t="s">
        <v>4</v>
      </c>
      <c r="G1270" s="97"/>
      <c r="H1270" s="98"/>
      <c r="I1270" s="98"/>
      <c r="J1270" s="98"/>
      <c r="K1270" s="98"/>
    </row>
    <row r="1271" spans="1:11">
      <c r="A1271" s="18" t="s">
        <v>566</v>
      </c>
      <c r="B1271" s="108" t="s">
        <v>483</v>
      </c>
      <c r="C1271" s="109"/>
      <c r="D1271" s="109"/>
      <c r="E1271" s="110"/>
      <c r="F1271" s="96" t="s">
        <v>4</v>
      </c>
      <c r="G1271" s="97"/>
      <c r="H1271" s="98"/>
      <c r="I1271" s="98"/>
      <c r="J1271" s="98"/>
      <c r="K1271" s="98"/>
    </row>
    <row r="1272" spans="1:11" ht="28.5" customHeight="1">
      <c r="A1272" s="21" t="s">
        <v>567</v>
      </c>
      <c r="B1272" s="108" t="s">
        <v>484</v>
      </c>
      <c r="C1272" s="109"/>
      <c r="D1272" s="109"/>
      <c r="E1272" s="110"/>
      <c r="F1272" s="96" t="s">
        <v>4</v>
      </c>
      <c r="G1272" s="97"/>
      <c r="H1272" s="98"/>
      <c r="I1272" s="98"/>
      <c r="J1272" s="98"/>
      <c r="K1272" s="98"/>
    </row>
    <row r="1273" spans="1:11" ht="13.5" thickBot="1">
      <c r="A1273" s="33"/>
      <c r="D1273" s="13"/>
      <c r="E1273" s="13"/>
      <c r="F1273" s="12"/>
      <c r="H1273" s="15"/>
      <c r="I1273" s="15"/>
      <c r="J1273" s="15"/>
      <c r="K1273" s="15"/>
    </row>
    <row r="1274" spans="1:11" ht="13.5" thickBot="1">
      <c r="H1274" s="126" t="s">
        <v>707</v>
      </c>
      <c r="I1274" s="127"/>
      <c r="J1274" s="127"/>
      <c r="K1274" s="128"/>
    </row>
    <row r="1275" spans="1:11" ht="39" thickBot="1">
      <c r="H1275" s="25" t="s">
        <v>534</v>
      </c>
      <c r="I1275" s="25" t="s">
        <v>535</v>
      </c>
      <c r="J1275" s="25" t="s">
        <v>536</v>
      </c>
      <c r="K1275" s="25" t="s">
        <v>537</v>
      </c>
    </row>
    <row r="1276" spans="1:11" ht="13.5" thickBot="1">
      <c r="H1276" s="26">
        <f>H1255</f>
        <v>0</v>
      </c>
      <c r="I1276" s="27">
        <f>I1255</f>
        <v>0</v>
      </c>
      <c r="J1276" s="27">
        <f>J1255</f>
        <v>0</v>
      </c>
      <c r="K1276" s="28">
        <f>K1255</f>
        <v>0</v>
      </c>
    </row>
    <row r="1279" spans="1:11" ht="55.15" customHeight="1" thickBot="1">
      <c r="A1279" s="5" t="s">
        <v>529</v>
      </c>
      <c r="B1279" s="6" t="s">
        <v>5</v>
      </c>
      <c r="C1279" s="72" t="s">
        <v>530</v>
      </c>
      <c r="D1279" s="72" t="s">
        <v>531</v>
      </c>
      <c r="E1279" s="72" t="s">
        <v>532</v>
      </c>
      <c r="F1279" s="78" t="s">
        <v>747</v>
      </c>
      <c r="G1279" s="79" t="s">
        <v>533</v>
      </c>
      <c r="H1279" s="7" t="s">
        <v>534</v>
      </c>
      <c r="I1279" s="7" t="s">
        <v>535</v>
      </c>
      <c r="J1279" s="8" t="s">
        <v>536</v>
      </c>
      <c r="K1279" s="8" t="s">
        <v>537</v>
      </c>
    </row>
    <row r="1280" spans="1:11" ht="13.5" thickBot="1">
      <c r="A1280" s="2" t="s">
        <v>528</v>
      </c>
      <c r="B1280" s="3">
        <v>53</v>
      </c>
      <c r="C1280" s="73"/>
      <c r="D1280" s="73"/>
      <c r="E1280" s="73"/>
      <c r="F1280" s="4"/>
      <c r="G1280" s="4"/>
      <c r="H1280" s="4"/>
      <c r="I1280" s="4"/>
      <c r="J1280" s="4"/>
      <c r="K1280" s="11"/>
    </row>
    <row r="1281" spans="1:11" ht="13.5" thickBot="1">
      <c r="A1281" s="34" t="s">
        <v>307</v>
      </c>
      <c r="B1281" s="22" t="s">
        <v>496</v>
      </c>
      <c r="C1281" s="82">
        <v>200</v>
      </c>
      <c r="D1281" s="83">
        <v>400</v>
      </c>
      <c r="E1281" s="82">
        <v>380</v>
      </c>
      <c r="F1281" s="93"/>
      <c r="G1281" s="94"/>
      <c r="H1281" s="20">
        <f>ROUND(D1281*F1281,2)</f>
        <v>0</v>
      </c>
      <c r="I1281" s="20">
        <f>ROUND(H1281+H1281*G1281,2)</f>
        <v>0</v>
      </c>
      <c r="J1281" s="20">
        <f>ROUND(E1281*F1281,2)</f>
        <v>0</v>
      </c>
      <c r="K1281" s="20">
        <f>ROUND(J1281+J1281*G1281,2)</f>
        <v>0</v>
      </c>
    </row>
    <row r="1282" spans="1:11" ht="13.5" thickBot="1">
      <c r="G1282" s="32" t="s">
        <v>553</v>
      </c>
      <c r="H1282" s="27">
        <f>SUM(H1281:H1281)</f>
        <v>0</v>
      </c>
      <c r="I1282" s="27">
        <f>SUM(I1281:I1281)</f>
        <v>0</v>
      </c>
      <c r="J1282" s="27">
        <f>SUM(J1281:J1281)</f>
        <v>0</v>
      </c>
      <c r="K1282" s="28">
        <f>SUM(K1281:K1281)</f>
        <v>0</v>
      </c>
    </row>
    <row r="1283" spans="1:11" ht="13.5" thickBot="1"/>
    <row r="1284" spans="1:11" ht="12.75" customHeight="1" thickBot="1">
      <c r="A1284" s="23" t="s">
        <v>529</v>
      </c>
      <c r="B1284" s="130" t="s">
        <v>0</v>
      </c>
      <c r="C1284" s="130"/>
      <c r="D1284" s="130"/>
      <c r="E1284" s="130"/>
      <c r="F1284" s="130" t="s">
        <v>1</v>
      </c>
      <c r="G1284" s="130"/>
      <c r="H1284" s="130" t="s">
        <v>547</v>
      </c>
      <c r="I1284" s="130"/>
      <c r="J1284" s="130"/>
      <c r="K1284" s="131"/>
    </row>
    <row r="1285" spans="1:11" ht="13.5" thickBot="1">
      <c r="A1285" s="99" t="s">
        <v>516</v>
      </c>
      <c r="B1285" s="100"/>
      <c r="C1285" s="100"/>
      <c r="D1285" s="100"/>
      <c r="E1285" s="100"/>
      <c r="F1285" s="100"/>
      <c r="G1285" s="100"/>
      <c r="H1285" s="100"/>
      <c r="I1285" s="100"/>
      <c r="J1285" s="100"/>
      <c r="K1285" s="101"/>
    </row>
    <row r="1286" spans="1:11">
      <c r="A1286" s="21" t="s">
        <v>307</v>
      </c>
      <c r="B1286" s="105" t="s">
        <v>2</v>
      </c>
      <c r="C1286" s="106"/>
      <c r="D1286" s="106"/>
      <c r="E1286" s="107"/>
      <c r="F1286" s="96" t="s">
        <v>3</v>
      </c>
      <c r="G1286" s="97"/>
      <c r="H1286" s="104"/>
      <c r="I1286" s="104"/>
      <c r="J1286" s="104"/>
      <c r="K1286" s="104"/>
    </row>
    <row r="1287" spans="1:11" ht="26.25" customHeight="1">
      <c r="A1287" s="18" t="s">
        <v>548</v>
      </c>
      <c r="B1287" s="108" t="s">
        <v>489</v>
      </c>
      <c r="C1287" s="109"/>
      <c r="D1287" s="109"/>
      <c r="E1287" s="110"/>
      <c r="F1287" s="96" t="s">
        <v>4</v>
      </c>
      <c r="G1287" s="97"/>
      <c r="H1287" s="98"/>
      <c r="I1287" s="98"/>
      <c r="J1287" s="98"/>
      <c r="K1287" s="98"/>
    </row>
    <row r="1288" spans="1:11">
      <c r="A1288" s="21" t="s">
        <v>549</v>
      </c>
      <c r="B1288" s="108" t="s">
        <v>485</v>
      </c>
      <c r="C1288" s="109"/>
      <c r="D1288" s="109"/>
      <c r="E1288" s="110"/>
      <c r="F1288" s="96" t="s">
        <v>4</v>
      </c>
      <c r="G1288" s="97"/>
      <c r="H1288" s="98"/>
      <c r="I1288" s="98"/>
      <c r="J1288" s="98"/>
      <c r="K1288" s="98"/>
    </row>
    <row r="1289" spans="1:11">
      <c r="A1289" s="18" t="s">
        <v>550</v>
      </c>
      <c r="B1289" s="108" t="s">
        <v>545</v>
      </c>
      <c r="C1289" s="109"/>
      <c r="D1289" s="109"/>
      <c r="E1289" s="110"/>
      <c r="F1289" s="96" t="s">
        <v>4</v>
      </c>
      <c r="G1289" s="97"/>
      <c r="H1289" s="98"/>
      <c r="I1289" s="98"/>
      <c r="J1289" s="98"/>
      <c r="K1289" s="98"/>
    </row>
    <row r="1290" spans="1:11" ht="29.25" customHeight="1">
      <c r="A1290" s="21" t="s">
        <v>551</v>
      </c>
      <c r="B1290" s="108" t="s">
        <v>488</v>
      </c>
      <c r="C1290" s="109"/>
      <c r="D1290" s="109"/>
      <c r="E1290" s="110"/>
      <c r="F1290" s="96" t="s">
        <v>4</v>
      </c>
      <c r="G1290" s="97"/>
      <c r="H1290" s="98"/>
      <c r="I1290" s="98"/>
      <c r="J1290" s="98"/>
      <c r="K1290" s="98"/>
    </row>
    <row r="1291" spans="1:11">
      <c r="A1291" s="18" t="s">
        <v>552</v>
      </c>
      <c r="B1291" s="108" t="s">
        <v>486</v>
      </c>
      <c r="C1291" s="109"/>
      <c r="D1291" s="109"/>
      <c r="E1291" s="110"/>
      <c r="F1291" s="96" t="s">
        <v>4</v>
      </c>
      <c r="G1291" s="97"/>
      <c r="H1291" s="98"/>
      <c r="I1291" s="98"/>
      <c r="J1291" s="98"/>
      <c r="K1291" s="98"/>
    </row>
    <row r="1292" spans="1:11" ht="25.5" customHeight="1">
      <c r="A1292" s="21" t="s">
        <v>556</v>
      </c>
      <c r="B1292" s="108" t="s">
        <v>487</v>
      </c>
      <c r="C1292" s="109"/>
      <c r="D1292" s="109"/>
      <c r="E1292" s="110"/>
      <c r="F1292" s="96" t="s">
        <v>4</v>
      </c>
      <c r="G1292" s="97"/>
      <c r="H1292" s="98"/>
      <c r="I1292" s="98"/>
      <c r="J1292" s="98"/>
      <c r="K1292" s="98"/>
    </row>
    <row r="1293" spans="1:11" ht="13.5" thickBot="1">
      <c r="A1293" s="18" t="s">
        <v>557</v>
      </c>
      <c r="B1293" s="111" t="s">
        <v>546</v>
      </c>
      <c r="C1293" s="112"/>
      <c r="D1293" s="112"/>
      <c r="E1293" s="113"/>
      <c r="F1293" s="96" t="s">
        <v>4</v>
      </c>
      <c r="G1293" s="97"/>
      <c r="H1293" s="98"/>
      <c r="I1293" s="98"/>
      <c r="J1293" s="98"/>
      <c r="K1293" s="98"/>
    </row>
    <row r="1294" spans="1:11" ht="13.5" thickBot="1">
      <c r="A1294" s="99" t="s">
        <v>514</v>
      </c>
      <c r="B1294" s="100"/>
      <c r="C1294" s="100"/>
      <c r="D1294" s="100"/>
      <c r="E1294" s="100"/>
      <c r="F1294" s="100"/>
      <c r="G1294" s="100"/>
      <c r="H1294" s="100"/>
      <c r="I1294" s="100"/>
      <c r="J1294" s="100"/>
      <c r="K1294" s="101"/>
    </row>
    <row r="1295" spans="1:11">
      <c r="A1295" s="21" t="s">
        <v>307</v>
      </c>
      <c r="B1295" s="105" t="s">
        <v>2</v>
      </c>
      <c r="C1295" s="106"/>
      <c r="D1295" s="106"/>
      <c r="E1295" s="107"/>
      <c r="F1295" s="96" t="s">
        <v>3</v>
      </c>
      <c r="G1295" s="97"/>
      <c r="H1295" s="104"/>
      <c r="I1295" s="104"/>
      <c r="J1295" s="104"/>
      <c r="K1295" s="104"/>
    </row>
    <row r="1296" spans="1:11" ht="27" customHeight="1">
      <c r="A1296" s="18" t="s">
        <v>548</v>
      </c>
      <c r="B1296" s="108" t="s">
        <v>489</v>
      </c>
      <c r="C1296" s="109"/>
      <c r="D1296" s="109"/>
      <c r="E1296" s="110"/>
      <c r="F1296" s="96" t="s">
        <v>4</v>
      </c>
      <c r="G1296" s="97"/>
      <c r="H1296" s="98"/>
      <c r="I1296" s="98"/>
      <c r="J1296" s="98"/>
      <c r="K1296" s="98"/>
    </row>
    <row r="1297" spans="1:11">
      <c r="A1297" s="21" t="s">
        <v>549</v>
      </c>
      <c r="B1297" s="108" t="s">
        <v>485</v>
      </c>
      <c r="C1297" s="109"/>
      <c r="D1297" s="109"/>
      <c r="E1297" s="110"/>
      <c r="F1297" s="96" t="s">
        <v>4</v>
      </c>
      <c r="G1297" s="97"/>
      <c r="H1297" s="98"/>
      <c r="I1297" s="98"/>
      <c r="J1297" s="98"/>
      <c r="K1297" s="98"/>
    </row>
    <row r="1298" spans="1:11">
      <c r="A1298" s="18" t="s">
        <v>550</v>
      </c>
      <c r="B1298" s="108" t="s">
        <v>490</v>
      </c>
      <c r="C1298" s="109"/>
      <c r="D1298" s="109"/>
      <c r="E1298" s="110"/>
      <c r="F1298" s="96" t="s">
        <v>4</v>
      </c>
      <c r="G1298" s="97"/>
      <c r="H1298" s="98"/>
      <c r="I1298" s="98"/>
      <c r="J1298" s="98"/>
      <c r="K1298" s="98"/>
    </row>
    <row r="1299" spans="1:11">
      <c r="A1299" s="21" t="s">
        <v>551</v>
      </c>
      <c r="B1299" s="108" t="s">
        <v>491</v>
      </c>
      <c r="C1299" s="109"/>
      <c r="D1299" s="109"/>
      <c r="E1299" s="110"/>
      <c r="F1299" s="96" t="s">
        <v>4</v>
      </c>
      <c r="G1299" s="97"/>
      <c r="H1299" s="98"/>
      <c r="I1299" s="98"/>
      <c r="J1299" s="98"/>
      <c r="K1299" s="98"/>
    </row>
    <row r="1300" spans="1:11">
      <c r="A1300" s="18" t="s">
        <v>552</v>
      </c>
      <c r="B1300" s="108" t="s">
        <v>492</v>
      </c>
      <c r="C1300" s="109"/>
      <c r="D1300" s="109"/>
      <c r="E1300" s="110"/>
      <c r="F1300" s="96" t="s">
        <v>4</v>
      </c>
      <c r="G1300" s="97"/>
      <c r="H1300" s="98"/>
      <c r="I1300" s="98"/>
      <c r="J1300" s="98"/>
      <c r="K1300" s="98"/>
    </row>
    <row r="1301" spans="1:11">
      <c r="A1301" s="21" t="s">
        <v>556</v>
      </c>
      <c r="B1301" s="108" t="s">
        <v>493</v>
      </c>
      <c r="C1301" s="109"/>
      <c r="D1301" s="109"/>
      <c r="E1301" s="110"/>
      <c r="F1301" s="96" t="s">
        <v>4</v>
      </c>
      <c r="G1301" s="97"/>
      <c r="H1301" s="98"/>
      <c r="I1301" s="98"/>
      <c r="J1301" s="98"/>
      <c r="K1301" s="98"/>
    </row>
    <row r="1302" spans="1:11">
      <c r="A1302" s="18" t="s">
        <v>557</v>
      </c>
      <c r="B1302" s="108" t="s">
        <v>494</v>
      </c>
      <c r="C1302" s="109"/>
      <c r="D1302" s="109"/>
      <c r="E1302" s="110"/>
      <c r="F1302" s="96" t="s">
        <v>4</v>
      </c>
      <c r="G1302" s="97"/>
      <c r="H1302" s="98"/>
      <c r="I1302" s="98"/>
      <c r="J1302" s="98"/>
      <c r="K1302" s="98"/>
    </row>
    <row r="1303" spans="1:11" ht="27.75" customHeight="1">
      <c r="A1303" s="18" t="s">
        <v>565</v>
      </c>
      <c r="B1303" s="108" t="s">
        <v>495</v>
      </c>
      <c r="C1303" s="109"/>
      <c r="D1303" s="109"/>
      <c r="E1303" s="110"/>
      <c r="F1303" s="96" t="s">
        <v>4</v>
      </c>
      <c r="G1303" s="97"/>
      <c r="H1303" s="98"/>
      <c r="I1303" s="98"/>
      <c r="J1303" s="98"/>
      <c r="K1303" s="98"/>
    </row>
    <row r="1304" spans="1:11" ht="13.5" thickBot="1">
      <c r="A1304" s="33"/>
      <c r="D1304" s="13"/>
      <c r="E1304" s="13"/>
      <c r="F1304" s="12"/>
      <c r="H1304" s="15"/>
      <c r="I1304" s="15"/>
      <c r="J1304" s="15"/>
      <c r="K1304" s="15"/>
    </row>
    <row r="1305" spans="1:11" ht="13.5" thickBot="1">
      <c r="H1305" s="126" t="s">
        <v>709</v>
      </c>
      <c r="I1305" s="127"/>
      <c r="J1305" s="127"/>
      <c r="K1305" s="128"/>
    </row>
    <row r="1306" spans="1:11" ht="39" thickBot="1">
      <c r="H1306" s="25" t="s">
        <v>534</v>
      </c>
      <c r="I1306" s="25" t="s">
        <v>535</v>
      </c>
      <c r="J1306" s="25" t="s">
        <v>536</v>
      </c>
      <c r="K1306" s="25" t="s">
        <v>537</v>
      </c>
    </row>
    <row r="1307" spans="1:11" ht="13.5" thickBot="1">
      <c r="H1307" s="26">
        <f>H1282</f>
        <v>0</v>
      </c>
      <c r="I1307" s="27">
        <f>I1282</f>
        <v>0</v>
      </c>
      <c r="J1307" s="27">
        <f>J1282</f>
        <v>0</v>
      </c>
      <c r="K1307" s="28">
        <f>K1282</f>
        <v>0</v>
      </c>
    </row>
    <row r="1310" spans="1:11" ht="58.15" customHeight="1" thickBot="1">
      <c r="A1310" s="5" t="s">
        <v>529</v>
      </c>
      <c r="B1310" s="6" t="s">
        <v>5</v>
      </c>
      <c r="C1310" s="72" t="s">
        <v>530</v>
      </c>
      <c r="D1310" s="72" t="s">
        <v>531</v>
      </c>
      <c r="E1310" s="72" t="s">
        <v>532</v>
      </c>
      <c r="F1310" s="78" t="s">
        <v>747</v>
      </c>
      <c r="G1310" s="79" t="s">
        <v>533</v>
      </c>
      <c r="H1310" s="7" t="s">
        <v>534</v>
      </c>
      <c r="I1310" s="7" t="s">
        <v>535</v>
      </c>
      <c r="J1310" s="8" t="s">
        <v>536</v>
      </c>
      <c r="K1310" s="8" t="s">
        <v>537</v>
      </c>
    </row>
    <row r="1311" spans="1:11" ht="13.5" thickBot="1">
      <c r="A1311" s="2" t="s">
        <v>528</v>
      </c>
      <c r="B1311" s="3" t="s">
        <v>731</v>
      </c>
      <c r="C1311" s="73"/>
      <c r="D1311" s="73"/>
      <c r="E1311" s="73"/>
      <c r="F1311" s="4"/>
      <c r="G1311" s="4"/>
      <c r="H1311" s="4"/>
      <c r="I1311" s="4"/>
      <c r="J1311" s="4"/>
      <c r="K1311" s="11"/>
    </row>
    <row r="1312" spans="1:11" ht="38.25">
      <c r="A1312" s="34" t="s">
        <v>307</v>
      </c>
      <c r="B1312" s="22" t="s">
        <v>499</v>
      </c>
      <c r="C1312" s="82">
        <v>20</v>
      </c>
      <c r="D1312" s="83">
        <v>50</v>
      </c>
      <c r="E1312" s="82">
        <v>48</v>
      </c>
      <c r="F1312" s="93"/>
      <c r="G1312" s="94"/>
      <c r="H1312" s="20">
        <f>ROUND(D1312*F1312,2)</f>
        <v>0</v>
      </c>
      <c r="I1312" s="20">
        <f>ROUND(H1312+H1312*G1312,2)</f>
        <v>0</v>
      </c>
      <c r="J1312" s="20">
        <f>ROUND(E1312*F1312,2)</f>
        <v>0</v>
      </c>
      <c r="K1312" s="20">
        <f>ROUND(J1312+J1312*G1312,2)</f>
        <v>0</v>
      </c>
    </row>
    <row r="1313" spans="1:11">
      <c r="C1313" s="91"/>
      <c r="D1313" s="92"/>
      <c r="E1313" s="92"/>
    </row>
    <row r="1314" spans="1:11" ht="51.75" thickBot="1">
      <c r="A1314" s="5" t="s">
        <v>529</v>
      </c>
      <c r="B1314" s="6" t="s">
        <v>5</v>
      </c>
      <c r="C1314" s="87"/>
      <c r="D1314" s="72" t="s">
        <v>721</v>
      </c>
      <c r="E1314" s="87"/>
      <c r="F1314" s="78" t="s">
        <v>748</v>
      </c>
      <c r="G1314" s="79" t="s">
        <v>533</v>
      </c>
      <c r="H1314" s="7" t="s">
        <v>534</v>
      </c>
      <c r="I1314" s="7" t="s">
        <v>535</v>
      </c>
      <c r="J1314" s="60"/>
      <c r="K1314" s="60"/>
    </row>
    <row r="1315" spans="1:11" ht="13.5" thickBot="1">
      <c r="A1315" s="2" t="s">
        <v>528</v>
      </c>
      <c r="B1315" s="3" t="s">
        <v>732</v>
      </c>
      <c r="C1315" s="73"/>
      <c r="D1315" s="73"/>
      <c r="E1315" s="73"/>
      <c r="F1315" s="4"/>
      <c r="G1315" s="4"/>
      <c r="H1315" s="4"/>
      <c r="I1315" s="4"/>
      <c r="J1315" s="4"/>
      <c r="K1315" s="11"/>
    </row>
    <row r="1316" spans="1:11" ht="26.25" thickBot="1">
      <c r="A1316" s="34" t="s">
        <v>548</v>
      </c>
      <c r="B1316" s="22" t="s">
        <v>497</v>
      </c>
      <c r="C1316" s="88"/>
      <c r="D1316" s="83">
        <v>24</v>
      </c>
      <c r="E1316" s="88"/>
      <c r="F1316" s="93"/>
      <c r="G1316" s="94"/>
      <c r="H1316" s="20">
        <f>ROUND(D1316*F1316,2)</f>
        <v>0</v>
      </c>
      <c r="I1316" s="20">
        <f>ROUND(H1316+H1316*G1316,2)</f>
        <v>0</v>
      </c>
      <c r="J1316" s="61"/>
      <c r="K1316" s="61"/>
    </row>
    <row r="1317" spans="1:11" ht="13.5" thickBot="1">
      <c r="G1317" s="32" t="s">
        <v>553</v>
      </c>
      <c r="H1317" s="27">
        <f>SUM(H1312:H1316)</f>
        <v>0</v>
      </c>
      <c r="I1317" s="27">
        <f>SUM(I1312:I1316)</f>
        <v>0</v>
      </c>
      <c r="J1317" s="27">
        <f>SUM(J1312:J1316)</f>
        <v>0</v>
      </c>
      <c r="K1317" s="28">
        <f>SUM(K1312:K1316)</f>
        <v>0</v>
      </c>
    </row>
    <row r="1318" spans="1:11" ht="13.5" thickBot="1"/>
    <row r="1319" spans="1:11" ht="12.75" customHeight="1" thickBot="1">
      <c r="A1319" s="23" t="s">
        <v>529</v>
      </c>
      <c r="B1319" s="130" t="s">
        <v>0</v>
      </c>
      <c r="C1319" s="130"/>
      <c r="D1319" s="130"/>
      <c r="E1319" s="130"/>
      <c r="F1319" s="130" t="s">
        <v>1</v>
      </c>
      <c r="G1319" s="130"/>
      <c r="H1319" s="130" t="s">
        <v>547</v>
      </c>
      <c r="I1319" s="130"/>
      <c r="J1319" s="130"/>
      <c r="K1319" s="131"/>
    </row>
    <row r="1320" spans="1:11" ht="13.5" thickBot="1">
      <c r="A1320" s="99" t="s">
        <v>498</v>
      </c>
      <c r="B1320" s="100"/>
      <c r="C1320" s="100"/>
      <c r="D1320" s="100"/>
      <c r="E1320" s="100"/>
      <c r="F1320" s="100"/>
      <c r="G1320" s="100"/>
      <c r="H1320" s="100"/>
      <c r="I1320" s="100"/>
      <c r="J1320" s="100"/>
      <c r="K1320" s="101"/>
    </row>
    <row r="1321" spans="1:11" ht="15" customHeight="1">
      <c r="A1321" s="21" t="s">
        <v>307</v>
      </c>
      <c r="B1321" s="105" t="s">
        <v>2</v>
      </c>
      <c r="C1321" s="106"/>
      <c r="D1321" s="106"/>
      <c r="E1321" s="107"/>
      <c r="F1321" s="96" t="s">
        <v>3</v>
      </c>
      <c r="G1321" s="97"/>
      <c r="H1321" s="104"/>
      <c r="I1321" s="104"/>
      <c r="J1321" s="104"/>
      <c r="K1321" s="104"/>
    </row>
    <row r="1322" spans="1:11" ht="45" customHeight="1">
      <c r="A1322" s="18" t="s">
        <v>548</v>
      </c>
      <c r="B1322" s="108" t="s">
        <v>500</v>
      </c>
      <c r="C1322" s="109"/>
      <c r="D1322" s="109"/>
      <c r="E1322" s="110"/>
      <c r="F1322" s="96" t="s">
        <v>4</v>
      </c>
      <c r="G1322" s="97"/>
      <c r="H1322" s="98"/>
      <c r="I1322" s="98"/>
      <c r="J1322" s="98"/>
      <c r="K1322" s="98"/>
    </row>
    <row r="1323" spans="1:11">
      <c r="A1323" s="21" t="s">
        <v>549</v>
      </c>
      <c r="B1323" s="108" t="s">
        <v>501</v>
      </c>
      <c r="C1323" s="109"/>
      <c r="D1323" s="109"/>
      <c r="E1323" s="110"/>
      <c r="F1323" s="96" t="s">
        <v>4</v>
      </c>
      <c r="G1323" s="97"/>
      <c r="H1323" s="98"/>
      <c r="I1323" s="98"/>
      <c r="J1323" s="98"/>
      <c r="K1323" s="98"/>
    </row>
    <row r="1324" spans="1:11" ht="25.5" customHeight="1">
      <c r="A1324" s="18" t="s">
        <v>550</v>
      </c>
      <c r="B1324" s="108" t="s">
        <v>502</v>
      </c>
      <c r="C1324" s="109"/>
      <c r="D1324" s="109"/>
      <c r="E1324" s="110"/>
      <c r="F1324" s="96" t="s">
        <v>4</v>
      </c>
      <c r="G1324" s="97"/>
      <c r="H1324" s="98"/>
      <c r="I1324" s="98"/>
      <c r="J1324" s="98"/>
      <c r="K1324" s="98"/>
    </row>
    <row r="1325" spans="1:11">
      <c r="A1325" s="21" t="s">
        <v>551</v>
      </c>
      <c r="B1325" s="108" t="s">
        <v>503</v>
      </c>
      <c r="C1325" s="109"/>
      <c r="D1325" s="109"/>
      <c r="E1325" s="110"/>
      <c r="F1325" s="96" t="s">
        <v>4</v>
      </c>
      <c r="G1325" s="97"/>
      <c r="H1325" s="98"/>
      <c r="I1325" s="98"/>
      <c r="J1325" s="98"/>
      <c r="K1325" s="98"/>
    </row>
    <row r="1326" spans="1:11">
      <c r="A1326" s="18" t="s">
        <v>552</v>
      </c>
      <c r="B1326" s="108" t="s">
        <v>504</v>
      </c>
      <c r="C1326" s="109"/>
      <c r="D1326" s="109"/>
      <c r="E1326" s="110"/>
      <c r="F1326" s="96" t="s">
        <v>4</v>
      </c>
      <c r="G1326" s="97"/>
      <c r="H1326" s="98"/>
      <c r="I1326" s="98"/>
      <c r="J1326" s="98"/>
      <c r="K1326" s="98"/>
    </row>
    <row r="1327" spans="1:11">
      <c r="A1327" s="21" t="s">
        <v>556</v>
      </c>
      <c r="B1327" s="108" t="s">
        <v>505</v>
      </c>
      <c r="C1327" s="109"/>
      <c r="D1327" s="109"/>
      <c r="E1327" s="110"/>
      <c r="F1327" s="96" t="s">
        <v>4</v>
      </c>
      <c r="G1327" s="97"/>
      <c r="H1327" s="98"/>
      <c r="I1327" s="98"/>
      <c r="J1327" s="98"/>
      <c r="K1327" s="98"/>
    </row>
    <row r="1328" spans="1:11">
      <c r="A1328" s="18" t="s">
        <v>557</v>
      </c>
      <c r="B1328" s="108" t="s">
        <v>506</v>
      </c>
      <c r="C1328" s="109"/>
      <c r="D1328" s="109"/>
      <c r="E1328" s="110"/>
      <c r="F1328" s="96" t="s">
        <v>4</v>
      </c>
      <c r="G1328" s="97"/>
      <c r="H1328" s="98"/>
      <c r="I1328" s="98"/>
      <c r="J1328" s="98"/>
      <c r="K1328" s="98"/>
    </row>
    <row r="1329" spans="1:11" ht="31.9" customHeight="1" thickBot="1">
      <c r="A1329" s="18" t="s">
        <v>565</v>
      </c>
      <c r="B1329" s="111" t="s">
        <v>507</v>
      </c>
      <c r="C1329" s="112"/>
      <c r="D1329" s="112"/>
      <c r="E1329" s="113"/>
      <c r="F1329" s="96" t="s">
        <v>4</v>
      </c>
      <c r="G1329" s="97"/>
      <c r="H1329" s="98"/>
      <c r="I1329" s="98"/>
      <c r="J1329" s="98"/>
      <c r="K1329" s="98"/>
    </row>
    <row r="1330" spans="1:11" ht="13.5" thickBot="1">
      <c r="A1330" s="99" t="s">
        <v>710</v>
      </c>
      <c r="B1330" s="100"/>
      <c r="C1330" s="100"/>
      <c r="D1330" s="100"/>
      <c r="E1330" s="100"/>
      <c r="F1330" s="100"/>
      <c r="G1330" s="100"/>
      <c r="H1330" s="100"/>
      <c r="I1330" s="100"/>
      <c r="J1330" s="100"/>
      <c r="K1330" s="101"/>
    </row>
    <row r="1331" spans="1:11" ht="32.25" customHeight="1">
      <c r="A1331" s="21" t="s">
        <v>307</v>
      </c>
      <c r="B1331" s="114" t="s">
        <v>740</v>
      </c>
      <c r="C1331" s="115"/>
      <c r="D1331" s="115"/>
      <c r="E1331" s="116"/>
      <c r="F1331" s="102" t="s">
        <v>675</v>
      </c>
      <c r="G1331" s="103"/>
      <c r="H1331" s="104"/>
      <c r="I1331" s="104"/>
      <c r="J1331" s="104"/>
      <c r="K1331" s="104"/>
    </row>
    <row r="1332" spans="1:11" ht="13.5" thickBot="1">
      <c r="A1332" s="33"/>
      <c r="D1332" s="13"/>
      <c r="E1332" s="13"/>
      <c r="F1332" s="12"/>
      <c r="H1332" s="15"/>
      <c r="I1332" s="15"/>
      <c r="J1332" s="15"/>
      <c r="K1332" s="15"/>
    </row>
    <row r="1333" spans="1:11" ht="13.5" thickBot="1">
      <c r="H1333" s="126" t="s">
        <v>711</v>
      </c>
      <c r="I1333" s="127"/>
      <c r="J1333" s="127"/>
      <c r="K1333" s="128"/>
    </row>
    <row r="1334" spans="1:11" ht="39" thickBot="1">
      <c r="H1334" s="25" t="s">
        <v>534</v>
      </c>
      <c r="I1334" s="25" t="s">
        <v>535</v>
      </c>
      <c r="J1334" s="25" t="s">
        <v>536</v>
      </c>
      <c r="K1334" s="25" t="s">
        <v>537</v>
      </c>
    </row>
    <row r="1335" spans="1:11" ht="13.5" thickBot="1">
      <c r="H1335" s="26">
        <f>H1317</f>
        <v>0</v>
      </c>
      <c r="I1335" s="27">
        <f>I1317</f>
        <v>0</v>
      </c>
      <c r="J1335" s="27">
        <f>J1317</f>
        <v>0</v>
      </c>
      <c r="K1335" s="28">
        <f>K1317</f>
        <v>0</v>
      </c>
    </row>
  </sheetData>
  <mergeCells count="1905">
    <mergeCell ref="A2:K2"/>
    <mergeCell ref="A3:H3"/>
    <mergeCell ref="A4:H4"/>
    <mergeCell ref="F308:G308"/>
    <mergeCell ref="F309:G309"/>
    <mergeCell ref="F310:G310"/>
    <mergeCell ref="F311:G311"/>
    <mergeCell ref="F312:G312"/>
    <mergeCell ref="F313:G313"/>
    <mergeCell ref="B308:E308"/>
    <mergeCell ref="B309:E309"/>
    <mergeCell ref="B310:E310"/>
    <mergeCell ref="B311:E311"/>
    <mergeCell ref="B312:E312"/>
    <mergeCell ref="B313:E313"/>
    <mergeCell ref="B327:E327"/>
    <mergeCell ref="F327:G327"/>
    <mergeCell ref="H327:K327"/>
    <mergeCell ref="B274:E274"/>
    <mergeCell ref="B275:E275"/>
    <mergeCell ref="B276:E276"/>
    <mergeCell ref="B277:E277"/>
    <mergeCell ref="B278:E278"/>
    <mergeCell ref="B279:E279"/>
    <mergeCell ref="B280:E280"/>
    <mergeCell ref="B281:E281"/>
    <mergeCell ref="B283:E283"/>
    <mergeCell ref="F283:G283"/>
    <mergeCell ref="B284:E284"/>
    <mergeCell ref="B285:E285"/>
    <mergeCell ref="B286:E286"/>
    <mergeCell ref="B287:E287"/>
    <mergeCell ref="H328:K328"/>
    <mergeCell ref="H329:K329"/>
    <mergeCell ref="B328:E328"/>
    <mergeCell ref="B329:E329"/>
    <mergeCell ref="F328:G328"/>
    <mergeCell ref="F329:G329"/>
    <mergeCell ref="B331:E331"/>
    <mergeCell ref="F331:G331"/>
    <mergeCell ref="H331:K331"/>
    <mergeCell ref="A332:K332"/>
    <mergeCell ref="H333:K333"/>
    <mergeCell ref="H334:K334"/>
    <mergeCell ref="H335:K335"/>
    <mergeCell ref="H336:K336"/>
    <mergeCell ref="H337:K337"/>
    <mergeCell ref="H338:K338"/>
    <mergeCell ref="H342:K342"/>
    <mergeCell ref="H343:K343"/>
    <mergeCell ref="H344:K344"/>
    <mergeCell ref="H362:K362"/>
    <mergeCell ref="B377:E377"/>
    <mergeCell ref="F377:G377"/>
    <mergeCell ref="H377:K377"/>
    <mergeCell ref="B333:E333"/>
    <mergeCell ref="B334:E334"/>
    <mergeCell ref="B335:E335"/>
    <mergeCell ref="B336:E336"/>
    <mergeCell ref="B337:E337"/>
    <mergeCell ref="B338:E338"/>
    <mergeCell ref="B342:E342"/>
    <mergeCell ref="B343:E343"/>
    <mergeCell ref="B344:E344"/>
    <mergeCell ref="F333:G333"/>
    <mergeCell ref="F334:G334"/>
    <mergeCell ref="F335:G335"/>
    <mergeCell ref="F336:G336"/>
    <mergeCell ref="F337:G337"/>
    <mergeCell ref="F338:G338"/>
    <mergeCell ref="F339:G339"/>
    <mergeCell ref="F340:G340"/>
    <mergeCell ref="F341:G341"/>
    <mergeCell ref="F342:G342"/>
    <mergeCell ref="F343:G343"/>
    <mergeCell ref="F344:G344"/>
    <mergeCell ref="A345:K345"/>
    <mergeCell ref="B346:E346"/>
    <mergeCell ref="F346:G346"/>
    <mergeCell ref="H346:K346"/>
    <mergeCell ref="B347:E347"/>
    <mergeCell ref="B288:E288"/>
    <mergeCell ref="B294:E294"/>
    <mergeCell ref="F278:G278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F294:G294"/>
    <mergeCell ref="B289:E289"/>
    <mergeCell ref="B290:E290"/>
    <mergeCell ref="B291:E291"/>
    <mergeCell ref="B293:E293"/>
    <mergeCell ref="A307:K307"/>
    <mergeCell ref="H308:K308"/>
    <mergeCell ref="H309:K309"/>
    <mergeCell ref="H310:K310"/>
    <mergeCell ref="H311:K311"/>
    <mergeCell ref="H312:K312"/>
    <mergeCell ref="H313:K313"/>
    <mergeCell ref="H315:K315"/>
    <mergeCell ref="F251:G251"/>
    <mergeCell ref="F252:G252"/>
    <mergeCell ref="F253:G253"/>
    <mergeCell ref="F254:G254"/>
    <mergeCell ref="F255:G255"/>
    <mergeCell ref="F256:G256"/>
    <mergeCell ref="B251:E251"/>
    <mergeCell ref="B252:E252"/>
    <mergeCell ref="B253:E253"/>
    <mergeCell ref="B254:E254"/>
    <mergeCell ref="B255:E255"/>
    <mergeCell ref="B256:E256"/>
    <mergeCell ref="A282:K282"/>
    <mergeCell ref="H283:K283"/>
    <mergeCell ref="H284:K284"/>
    <mergeCell ref="H285:K285"/>
    <mergeCell ref="H286:K286"/>
    <mergeCell ref="H287:K287"/>
    <mergeCell ref="H288:K288"/>
    <mergeCell ref="H292:K292"/>
    <mergeCell ref="H293:K293"/>
    <mergeCell ref="B270:E270"/>
    <mergeCell ref="B272:E272"/>
    <mergeCell ref="F270:G270"/>
    <mergeCell ref="H270:K270"/>
    <mergeCell ref="A271:K271"/>
    <mergeCell ref="H272:K272"/>
    <mergeCell ref="H273:K273"/>
    <mergeCell ref="H274:K274"/>
    <mergeCell ref="H275:K275"/>
    <mergeCell ref="H276:K276"/>
    <mergeCell ref="H277:K277"/>
    <mergeCell ref="H278:K278"/>
    <mergeCell ref="H280:K280"/>
    <mergeCell ref="H281:K281"/>
    <mergeCell ref="H296:K296"/>
    <mergeCell ref="B306:E306"/>
    <mergeCell ref="F306:G306"/>
    <mergeCell ref="H306:K306"/>
    <mergeCell ref="H294:K294"/>
    <mergeCell ref="H279:K279"/>
    <mergeCell ref="H289:K289"/>
    <mergeCell ref="H290:K290"/>
    <mergeCell ref="H291:K291"/>
    <mergeCell ref="F272:G272"/>
    <mergeCell ref="F273:G273"/>
    <mergeCell ref="F274:G274"/>
    <mergeCell ref="F275:G275"/>
    <mergeCell ref="F276:G276"/>
    <mergeCell ref="F277:G277"/>
    <mergeCell ref="F279:G279"/>
    <mergeCell ref="F280:G280"/>
    <mergeCell ref="F281:G281"/>
    <mergeCell ref="F284:G284"/>
    <mergeCell ref="B292:E292"/>
    <mergeCell ref="B273:E273"/>
    <mergeCell ref="H258:K258"/>
    <mergeCell ref="F232:G232"/>
    <mergeCell ref="F233:G233"/>
    <mergeCell ref="F234:G234"/>
    <mergeCell ref="F235:G235"/>
    <mergeCell ref="F236:G236"/>
    <mergeCell ref="F237:G237"/>
    <mergeCell ref="B232:E232"/>
    <mergeCell ref="B233:E233"/>
    <mergeCell ref="B234:E234"/>
    <mergeCell ref="B235:E235"/>
    <mergeCell ref="B236:E236"/>
    <mergeCell ref="B237:E237"/>
    <mergeCell ref="H232:K232"/>
    <mergeCell ref="H233:K233"/>
    <mergeCell ref="H234:K234"/>
    <mergeCell ref="H235:K235"/>
    <mergeCell ref="H236:K236"/>
    <mergeCell ref="H237:K237"/>
    <mergeCell ref="H239:K239"/>
    <mergeCell ref="B207:E207"/>
    <mergeCell ref="F207:G207"/>
    <mergeCell ref="H207:K207"/>
    <mergeCell ref="A208:K208"/>
    <mergeCell ref="H209:K209"/>
    <mergeCell ref="H194:K194"/>
    <mergeCell ref="H195:K195"/>
    <mergeCell ref="B249:E249"/>
    <mergeCell ref="F249:G249"/>
    <mergeCell ref="H249:K249"/>
    <mergeCell ref="A250:K250"/>
    <mergeCell ref="H251:K251"/>
    <mergeCell ref="H252:K252"/>
    <mergeCell ref="H253:K253"/>
    <mergeCell ref="H254:K254"/>
    <mergeCell ref="H255:K255"/>
    <mergeCell ref="H256:K256"/>
    <mergeCell ref="H217:K217"/>
    <mergeCell ref="F209:G209"/>
    <mergeCell ref="F210:G210"/>
    <mergeCell ref="F211:G211"/>
    <mergeCell ref="F212:G212"/>
    <mergeCell ref="F213:G213"/>
    <mergeCell ref="F214:G214"/>
    <mergeCell ref="F215:G215"/>
    <mergeCell ref="F216:G216"/>
    <mergeCell ref="F217:G217"/>
    <mergeCell ref="F218:G218"/>
    <mergeCell ref="B209:E209"/>
    <mergeCell ref="B210:E210"/>
    <mergeCell ref="B211:E211"/>
    <mergeCell ref="B212:E212"/>
    <mergeCell ref="B213:E213"/>
    <mergeCell ref="B214:E214"/>
    <mergeCell ref="B215:E215"/>
    <mergeCell ref="B218:E218"/>
    <mergeCell ref="H211:K211"/>
    <mergeCell ref="H212:K212"/>
    <mergeCell ref="H213:K213"/>
    <mergeCell ref="H214:K214"/>
    <mergeCell ref="H215:K215"/>
    <mergeCell ref="H216:K216"/>
    <mergeCell ref="H218:K218"/>
    <mergeCell ref="H220:K220"/>
    <mergeCell ref="B194:E194"/>
    <mergeCell ref="B195:E195"/>
    <mergeCell ref="A145:K145"/>
    <mergeCell ref="B146:E146"/>
    <mergeCell ref="F146:G146"/>
    <mergeCell ref="H146:K146"/>
    <mergeCell ref="B147:E147"/>
    <mergeCell ref="F147:G147"/>
    <mergeCell ref="H147:K147"/>
    <mergeCell ref="B148:E148"/>
    <mergeCell ref="F148:G148"/>
    <mergeCell ref="H148:K148"/>
    <mergeCell ref="B149:E149"/>
    <mergeCell ref="F149:G149"/>
    <mergeCell ref="H149:K149"/>
    <mergeCell ref="B150:E150"/>
    <mergeCell ref="F150:G150"/>
    <mergeCell ref="H150:K150"/>
    <mergeCell ref="F192:G192"/>
    <mergeCell ref="F193:G193"/>
    <mergeCell ref="F194:G194"/>
    <mergeCell ref="F195:G195"/>
    <mergeCell ref="B216:E216"/>
    <mergeCell ref="B217:E217"/>
    <mergeCell ref="B151:E151"/>
    <mergeCell ref="F151:G151"/>
    <mergeCell ref="H151:K151"/>
    <mergeCell ref="H134:K134"/>
    <mergeCell ref="H126:K126"/>
    <mergeCell ref="H127:K127"/>
    <mergeCell ref="H128:K128"/>
    <mergeCell ref="H129:K129"/>
    <mergeCell ref="B126:E126"/>
    <mergeCell ref="B127:E127"/>
    <mergeCell ref="B128:E128"/>
    <mergeCell ref="B129:E129"/>
    <mergeCell ref="F126:G126"/>
    <mergeCell ref="F127:G127"/>
    <mergeCell ref="F128:G128"/>
    <mergeCell ref="F129:G129"/>
    <mergeCell ref="B144:E144"/>
    <mergeCell ref="F144:G144"/>
    <mergeCell ref="H144:K144"/>
    <mergeCell ref="B130:E130"/>
    <mergeCell ref="F130:G130"/>
    <mergeCell ref="H130:K130"/>
    <mergeCell ref="B131:E131"/>
    <mergeCell ref="F131:G131"/>
    <mergeCell ref="H131:K131"/>
    <mergeCell ref="B132:E132"/>
    <mergeCell ref="F132:G132"/>
    <mergeCell ref="H132:K132"/>
    <mergeCell ref="H110:K110"/>
    <mergeCell ref="B120:E120"/>
    <mergeCell ref="F120:G120"/>
    <mergeCell ref="H120:K120"/>
    <mergeCell ref="A121:K121"/>
    <mergeCell ref="B122:E122"/>
    <mergeCell ref="F122:G122"/>
    <mergeCell ref="H122:K122"/>
    <mergeCell ref="B123:E123"/>
    <mergeCell ref="F123:G123"/>
    <mergeCell ref="H123:K123"/>
    <mergeCell ref="B124:E124"/>
    <mergeCell ref="F124:G124"/>
    <mergeCell ref="H124:K124"/>
    <mergeCell ref="B125:E125"/>
    <mergeCell ref="F125:G125"/>
    <mergeCell ref="F87:G87"/>
    <mergeCell ref="B99:E99"/>
    <mergeCell ref="F99:G99"/>
    <mergeCell ref="H99:K99"/>
    <mergeCell ref="A100:K100"/>
    <mergeCell ref="B101:E101"/>
    <mergeCell ref="F101:G101"/>
    <mergeCell ref="H101:K101"/>
    <mergeCell ref="B102:E102"/>
    <mergeCell ref="F102:G102"/>
    <mergeCell ref="H102:K102"/>
    <mergeCell ref="B103:E103"/>
    <mergeCell ref="F103:G103"/>
    <mergeCell ref="H103:K103"/>
    <mergeCell ref="H125:K125"/>
    <mergeCell ref="B104:E104"/>
    <mergeCell ref="H89:K89"/>
    <mergeCell ref="B87:E87"/>
    <mergeCell ref="H87:K87"/>
    <mergeCell ref="B82:E82"/>
    <mergeCell ref="B83:E83"/>
    <mergeCell ref="H83:K83"/>
    <mergeCell ref="B84:E84"/>
    <mergeCell ref="H84:K84"/>
    <mergeCell ref="B85:E85"/>
    <mergeCell ref="H85:K85"/>
    <mergeCell ref="B86:E86"/>
    <mergeCell ref="H86:K86"/>
    <mergeCell ref="F77:G77"/>
    <mergeCell ref="F78:G78"/>
    <mergeCell ref="H75:K75"/>
    <mergeCell ref="H76:K76"/>
    <mergeCell ref="H77:K77"/>
    <mergeCell ref="H78:K78"/>
    <mergeCell ref="B54:E54"/>
    <mergeCell ref="F54:G54"/>
    <mergeCell ref="H54:K54"/>
    <mergeCell ref="H79:K79"/>
    <mergeCell ref="H80:K80"/>
    <mergeCell ref="F79:G79"/>
    <mergeCell ref="F80:G80"/>
    <mergeCell ref="B55:E55"/>
    <mergeCell ref="F82:G82"/>
    <mergeCell ref="F83:G83"/>
    <mergeCell ref="F84:G84"/>
    <mergeCell ref="F85:G85"/>
    <mergeCell ref="F86:G86"/>
    <mergeCell ref="B58:E58"/>
    <mergeCell ref="F58:G58"/>
    <mergeCell ref="H58:K58"/>
    <mergeCell ref="B59:E59"/>
    <mergeCell ref="F59:G59"/>
    <mergeCell ref="H59:K59"/>
    <mergeCell ref="B73:E73"/>
    <mergeCell ref="F73:G73"/>
    <mergeCell ref="H73:K73"/>
    <mergeCell ref="F55:G55"/>
    <mergeCell ref="H55:K55"/>
    <mergeCell ref="B56:E56"/>
    <mergeCell ref="F56:G56"/>
    <mergeCell ref="H56:K56"/>
    <mergeCell ref="B57:E57"/>
    <mergeCell ref="F57:G57"/>
    <mergeCell ref="H57:K57"/>
    <mergeCell ref="H61:K61"/>
    <mergeCell ref="H82:K82"/>
    <mergeCell ref="A13:K13"/>
    <mergeCell ref="A51:K51"/>
    <mergeCell ref="A32:K32"/>
    <mergeCell ref="A74:K74"/>
    <mergeCell ref="A81:K81"/>
    <mergeCell ref="B77:E77"/>
    <mergeCell ref="B78:E78"/>
    <mergeCell ref="B79:E79"/>
    <mergeCell ref="B80:E80"/>
    <mergeCell ref="B75:E75"/>
    <mergeCell ref="F75:G75"/>
    <mergeCell ref="B76:E76"/>
    <mergeCell ref="F76:G76"/>
    <mergeCell ref="B36:E36"/>
    <mergeCell ref="F36:G36"/>
    <mergeCell ref="H36:K36"/>
    <mergeCell ref="B37:E37"/>
    <mergeCell ref="F37:G37"/>
    <mergeCell ref="H37:K37"/>
    <mergeCell ref="B38:E38"/>
    <mergeCell ref="F38:G38"/>
    <mergeCell ref="H38:K38"/>
    <mergeCell ref="H40:K40"/>
    <mergeCell ref="B50:E50"/>
    <mergeCell ref="F50:G50"/>
    <mergeCell ref="H50:K50"/>
    <mergeCell ref="B52:E52"/>
    <mergeCell ref="F52:G52"/>
    <mergeCell ref="H52:K52"/>
    <mergeCell ref="B53:E53"/>
    <mergeCell ref="F53:G53"/>
    <mergeCell ref="H53:K53"/>
    <mergeCell ref="F17:G17"/>
    <mergeCell ref="H17:K17"/>
    <mergeCell ref="B19:E19"/>
    <mergeCell ref="F19:G19"/>
    <mergeCell ref="H19:K19"/>
    <mergeCell ref="H21:K21"/>
    <mergeCell ref="B31:E31"/>
    <mergeCell ref="F31:G31"/>
    <mergeCell ref="H31:K31"/>
    <mergeCell ref="B33:E33"/>
    <mergeCell ref="F33:G33"/>
    <mergeCell ref="H33:K33"/>
    <mergeCell ref="B34:E34"/>
    <mergeCell ref="F34:G34"/>
    <mergeCell ref="H34:K34"/>
    <mergeCell ref="B35:E35"/>
    <mergeCell ref="F35:G35"/>
    <mergeCell ref="H35:K35"/>
    <mergeCell ref="F1136:G1136"/>
    <mergeCell ref="H1136:K1136"/>
    <mergeCell ref="B1134:E1134"/>
    <mergeCell ref="B1135:E1135"/>
    <mergeCell ref="B1136:E1136"/>
    <mergeCell ref="B1137:E1137"/>
    <mergeCell ref="B1138:E1138"/>
    <mergeCell ref="B1139:E1139"/>
    <mergeCell ref="B1140:E1140"/>
    <mergeCell ref="B1141:E1141"/>
    <mergeCell ref="B1142:E1142"/>
    <mergeCell ref="B1143:E1143"/>
    <mergeCell ref="B1144:E1144"/>
    <mergeCell ref="B1145:E1145"/>
    <mergeCell ref="B1146:E1146"/>
    <mergeCell ref="B1147:E1147"/>
    <mergeCell ref="B12:E12"/>
    <mergeCell ref="F12:G12"/>
    <mergeCell ref="H12:K12"/>
    <mergeCell ref="B14:E14"/>
    <mergeCell ref="F14:G14"/>
    <mergeCell ref="H14:K14"/>
    <mergeCell ref="B15:E15"/>
    <mergeCell ref="F15:G15"/>
    <mergeCell ref="H15:K15"/>
    <mergeCell ref="B16:E16"/>
    <mergeCell ref="F16:G16"/>
    <mergeCell ref="H16:K16"/>
    <mergeCell ref="B18:E18"/>
    <mergeCell ref="F18:G18"/>
    <mergeCell ref="H18:K18"/>
    <mergeCell ref="B17:E17"/>
    <mergeCell ref="B1127:E1127"/>
    <mergeCell ref="F1127:G1127"/>
    <mergeCell ref="H1127:K1127"/>
    <mergeCell ref="A1128:K1128"/>
    <mergeCell ref="H1130:K1130"/>
    <mergeCell ref="F1131:G1131"/>
    <mergeCell ref="H1131:K1131"/>
    <mergeCell ref="F1132:G1132"/>
    <mergeCell ref="H1132:K1132"/>
    <mergeCell ref="F1133:G1133"/>
    <mergeCell ref="H1133:K1133"/>
    <mergeCell ref="B1129:E1129"/>
    <mergeCell ref="B1130:E1130"/>
    <mergeCell ref="B1131:E1131"/>
    <mergeCell ref="B1132:E1132"/>
    <mergeCell ref="B1133:E1133"/>
    <mergeCell ref="F1134:G1134"/>
    <mergeCell ref="H1134:K1134"/>
    <mergeCell ref="F1089:G1089"/>
    <mergeCell ref="H1089:K1089"/>
    <mergeCell ref="F1096:G1096"/>
    <mergeCell ref="H1096:K1096"/>
    <mergeCell ref="F1097:G1097"/>
    <mergeCell ref="H1097:K1097"/>
    <mergeCell ref="F1098:G1098"/>
    <mergeCell ref="H1098:K1098"/>
    <mergeCell ref="F1099:G1099"/>
    <mergeCell ref="H1099:K1099"/>
    <mergeCell ref="F1100:G1100"/>
    <mergeCell ref="H1100:K1100"/>
    <mergeCell ref="H1114:K1114"/>
    <mergeCell ref="B1124:E1124"/>
    <mergeCell ref="F1124:G1124"/>
    <mergeCell ref="H1124:K1124"/>
    <mergeCell ref="B1125:E1125"/>
    <mergeCell ref="F1125:G1125"/>
    <mergeCell ref="H1125:K1125"/>
    <mergeCell ref="H1107:K1107"/>
    <mergeCell ref="F1108:G1108"/>
    <mergeCell ref="H1108:K1108"/>
    <mergeCell ref="F1109:G1109"/>
    <mergeCell ref="H1109:K1109"/>
    <mergeCell ref="F1110:G1110"/>
    <mergeCell ref="H1110:K1110"/>
    <mergeCell ref="F1111:G1111"/>
    <mergeCell ref="H1111:K1111"/>
    <mergeCell ref="F1112:G1112"/>
    <mergeCell ref="H1112:K1112"/>
    <mergeCell ref="H1095:K1095"/>
    <mergeCell ref="A1101:K1101"/>
    <mergeCell ref="B1009:E1009"/>
    <mergeCell ref="F1009:G1009"/>
    <mergeCell ref="H1009:K1009"/>
    <mergeCell ref="B1011:E1011"/>
    <mergeCell ref="F1011:G1011"/>
    <mergeCell ref="H1011:K1011"/>
    <mergeCell ref="A1012:K1012"/>
    <mergeCell ref="F1013:G1013"/>
    <mergeCell ref="H1013:K1013"/>
    <mergeCell ref="F1014:G1014"/>
    <mergeCell ref="H1014:K1014"/>
    <mergeCell ref="F1015:G1015"/>
    <mergeCell ref="H1015:K1015"/>
    <mergeCell ref="F1016:G1016"/>
    <mergeCell ref="H1016:K1016"/>
    <mergeCell ref="A1087:K1087"/>
    <mergeCell ref="F1088:G1088"/>
    <mergeCell ref="H1088:K1088"/>
    <mergeCell ref="F1045:G1045"/>
    <mergeCell ref="H1045:K1045"/>
    <mergeCell ref="H1044:K1044"/>
    <mergeCell ref="B1037:E1037"/>
    <mergeCell ref="B1038:E1038"/>
    <mergeCell ref="B1039:E1039"/>
    <mergeCell ref="B1040:E1040"/>
    <mergeCell ref="B1041:E1041"/>
    <mergeCell ref="B1042:E1042"/>
    <mergeCell ref="B1043:E1043"/>
    <mergeCell ref="B1044:E1044"/>
    <mergeCell ref="B1045:E1045"/>
    <mergeCell ref="F1021:G1021"/>
    <mergeCell ref="H1021:K1021"/>
    <mergeCell ref="A987:K987"/>
    <mergeCell ref="F988:G988"/>
    <mergeCell ref="H988:K988"/>
    <mergeCell ref="F989:G989"/>
    <mergeCell ref="H989:K989"/>
    <mergeCell ref="F990:G990"/>
    <mergeCell ref="H990:K990"/>
    <mergeCell ref="F991:G991"/>
    <mergeCell ref="H991:K991"/>
    <mergeCell ref="F992:G992"/>
    <mergeCell ref="H992:K992"/>
    <mergeCell ref="F993:G993"/>
    <mergeCell ref="H993:K993"/>
    <mergeCell ref="F994:G994"/>
    <mergeCell ref="H994:K994"/>
    <mergeCell ref="H998:K998"/>
    <mergeCell ref="B1008:E1008"/>
    <mergeCell ref="F1008:G1008"/>
    <mergeCell ref="H1008:K1008"/>
    <mergeCell ref="A818:K818"/>
    <mergeCell ref="F819:G819"/>
    <mergeCell ref="H819:K819"/>
    <mergeCell ref="F820:G820"/>
    <mergeCell ref="H820:K820"/>
    <mergeCell ref="B819:E819"/>
    <mergeCell ref="B820:E820"/>
    <mergeCell ref="B821:E821"/>
    <mergeCell ref="B822:E822"/>
    <mergeCell ref="F821:G821"/>
    <mergeCell ref="H821:K821"/>
    <mergeCell ref="F822:G822"/>
    <mergeCell ref="H822:K822"/>
    <mergeCell ref="F823:G823"/>
    <mergeCell ref="H823:K823"/>
    <mergeCell ref="F824:G824"/>
    <mergeCell ref="H824:K824"/>
    <mergeCell ref="B823:E823"/>
    <mergeCell ref="A780:K780"/>
    <mergeCell ref="F781:G781"/>
    <mergeCell ref="H781:K781"/>
    <mergeCell ref="F782:G782"/>
    <mergeCell ref="H782:K782"/>
    <mergeCell ref="F783:G783"/>
    <mergeCell ref="H783:K783"/>
    <mergeCell ref="F784:G784"/>
    <mergeCell ref="B783:E783"/>
    <mergeCell ref="B784:E784"/>
    <mergeCell ref="B785:E785"/>
    <mergeCell ref="B786:E786"/>
    <mergeCell ref="H765:K765"/>
    <mergeCell ref="F766:G766"/>
    <mergeCell ref="B798:E798"/>
    <mergeCell ref="F798:G798"/>
    <mergeCell ref="H798:K798"/>
    <mergeCell ref="F767:G767"/>
    <mergeCell ref="H767:K767"/>
    <mergeCell ref="H769:K769"/>
    <mergeCell ref="B779:E779"/>
    <mergeCell ref="F779:G779"/>
    <mergeCell ref="H156:K156"/>
    <mergeCell ref="B166:E166"/>
    <mergeCell ref="F166:G166"/>
    <mergeCell ref="H166:K166"/>
    <mergeCell ref="A167:K167"/>
    <mergeCell ref="H168:K168"/>
    <mergeCell ref="H169:K169"/>
    <mergeCell ref="H170:K170"/>
    <mergeCell ref="H171:K171"/>
    <mergeCell ref="H172:K172"/>
    <mergeCell ref="H173:K173"/>
    <mergeCell ref="H174:K174"/>
    <mergeCell ref="H176:K176"/>
    <mergeCell ref="B168:E168"/>
    <mergeCell ref="B169:E169"/>
    <mergeCell ref="B339:E339"/>
    <mergeCell ref="B340:E340"/>
    <mergeCell ref="B170:E170"/>
    <mergeCell ref="B171:E171"/>
    <mergeCell ref="B172:E172"/>
    <mergeCell ref="B173:E173"/>
    <mergeCell ref="B174:E174"/>
    <mergeCell ref="F168:G168"/>
    <mergeCell ref="F169:G169"/>
    <mergeCell ref="F170:G170"/>
    <mergeCell ref="F171:G171"/>
    <mergeCell ref="H197:K197"/>
    <mergeCell ref="B230:E230"/>
    <mergeCell ref="F230:G230"/>
    <mergeCell ref="H230:K230"/>
    <mergeCell ref="A231:K231"/>
    <mergeCell ref="H210:K210"/>
    <mergeCell ref="B186:E186"/>
    <mergeCell ref="F186:G186"/>
    <mergeCell ref="H186:K186"/>
    <mergeCell ref="A187:K187"/>
    <mergeCell ref="H188:K188"/>
    <mergeCell ref="H189:K189"/>
    <mergeCell ref="H190:K190"/>
    <mergeCell ref="H191:K191"/>
    <mergeCell ref="H192:K192"/>
    <mergeCell ref="H193:K193"/>
    <mergeCell ref="B152:E152"/>
    <mergeCell ref="F152:G152"/>
    <mergeCell ref="H152:K152"/>
    <mergeCell ref="B153:E153"/>
    <mergeCell ref="F153:G153"/>
    <mergeCell ref="H153:K153"/>
    <mergeCell ref="B154:E154"/>
    <mergeCell ref="F154:G154"/>
    <mergeCell ref="H154:K154"/>
    <mergeCell ref="F172:G172"/>
    <mergeCell ref="F174:G174"/>
    <mergeCell ref="F173:G173"/>
    <mergeCell ref="B188:E188"/>
    <mergeCell ref="B189:E189"/>
    <mergeCell ref="B190:E190"/>
    <mergeCell ref="B191:E191"/>
    <mergeCell ref="B192:E192"/>
    <mergeCell ref="B193:E193"/>
    <mergeCell ref="F189:G189"/>
    <mergeCell ref="F188:G188"/>
    <mergeCell ref="F190:G190"/>
    <mergeCell ref="F191:G191"/>
    <mergeCell ref="F104:G104"/>
    <mergeCell ref="H104:K104"/>
    <mergeCell ref="B105:E105"/>
    <mergeCell ref="F105:G105"/>
    <mergeCell ref="H105:K105"/>
    <mergeCell ref="B106:E106"/>
    <mergeCell ref="F106:G106"/>
    <mergeCell ref="H106:K106"/>
    <mergeCell ref="B107:E107"/>
    <mergeCell ref="F107:G107"/>
    <mergeCell ref="H107:K107"/>
    <mergeCell ref="B108:E108"/>
    <mergeCell ref="F108:G108"/>
    <mergeCell ref="H108:K108"/>
    <mergeCell ref="H474:K474"/>
    <mergeCell ref="H475:K475"/>
    <mergeCell ref="H520:K520"/>
    <mergeCell ref="H469:K469"/>
    <mergeCell ref="A470:K470"/>
    <mergeCell ref="H471:K471"/>
    <mergeCell ref="A480:K480"/>
    <mergeCell ref="H423:K423"/>
    <mergeCell ref="B436:E436"/>
    <mergeCell ref="F436:G436"/>
    <mergeCell ref="H436:K436"/>
    <mergeCell ref="A437:K437"/>
    <mergeCell ref="H438:K438"/>
    <mergeCell ref="H439:K439"/>
    <mergeCell ref="H440:K440"/>
    <mergeCell ref="H441:K441"/>
    <mergeCell ref="H442:K442"/>
    <mergeCell ref="H443:K443"/>
    <mergeCell ref="H571:K571"/>
    <mergeCell ref="H573:K573"/>
    <mergeCell ref="B583:E583"/>
    <mergeCell ref="F583:G583"/>
    <mergeCell ref="H583:K583"/>
    <mergeCell ref="A584:K584"/>
    <mergeCell ref="B547:E547"/>
    <mergeCell ref="F547:G547"/>
    <mergeCell ref="B603:E603"/>
    <mergeCell ref="F603:G603"/>
    <mergeCell ref="H603:K603"/>
    <mergeCell ref="H585:K585"/>
    <mergeCell ref="H590:K590"/>
    <mergeCell ref="B600:E600"/>
    <mergeCell ref="F600:G600"/>
    <mergeCell ref="H600:K600"/>
    <mergeCell ref="A601:K601"/>
    <mergeCell ref="B602:E602"/>
    <mergeCell ref="F602:G602"/>
    <mergeCell ref="H602:K602"/>
    <mergeCell ref="H550:K550"/>
    <mergeCell ref="H551:K551"/>
    <mergeCell ref="B549:E549"/>
    <mergeCell ref="B550:E550"/>
    <mergeCell ref="B551:E551"/>
    <mergeCell ref="B552:E552"/>
    <mergeCell ref="H444:K444"/>
    <mergeCell ref="H446:K446"/>
    <mergeCell ref="B469:E469"/>
    <mergeCell ref="F469:G469"/>
    <mergeCell ref="B433:E433"/>
    <mergeCell ref="F433:G433"/>
    <mergeCell ref="H433:K433"/>
    <mergeCell ref="B434:E434"/>
    <mergeCell ref="F434:G434"/>
    <mergeCell ref="H434:K434"/>
    <mergeCell ref="B438:E438"/>
    <mergeCell ref="B439:E439"/>
    <mergeCell ref="B440:E440"/>
    <mergeCell ref="B441:E441"/>
    <mergeCell ref="H586:K586"/>
    <mergeCell ref="H587:K587"/>
    <mergeCell ref="H588:K588"/>
    <mergeCell ref="B585:E585"/>
    <mergeCell ref="B586:E586"/>
    <mergeCell ref="B587:E587"/>
    <mergeCell ref="B588:E588"/>
    <mergeCell ref="F585:G585"/>
    <mergeCell ref="F586:G586"/>
    <mergeCell ref="F587:G587"/>
    <mergeCell ref="F588:G588"/>
    <mergeCell ref="B442:E442"/>
    <mergeCell ref="B443:E443"/>
    <mergeCell ref="B444:E444"/>
    <mergeCell ref="F438:G438"/>
    <mergeCell ref="F439:G439"/>
    <mergeCell ref="F440:G440"/>
    <mergeCell ref="F441:G441"/>
    <mergeCell ref="B653:E653"/>
    <mergeCell ref="F653:G653"/>
    <mergeCell ref="H653:K653"/>
    <mergeCell ref="B654:E654"/>
    <mergeCell ref="F654:G654"/>
    <mergeCell ref="H654:K654"/>
    <mergeCell ref="B655:E655"/>
    <mergeCell ref="F655:G655"/>
    <mergeCell ref="H655:K655"/>
    <mergeCell ref="B656:E656"/>
    <mergeCell ref="F656:G656"/>
    <mergeCell ref="H656:K656"/>
    <mergeCell ref="H638:K638"/>
    <mergeCell ref="B619:E619"/>
    <mergeCell ref="F619:G619"/>
    <mergeCell ref="A617:K617"/>
    <mergeCell ref="B618:E618"/>
    <mergeCell ref="F618:G618"/>
    <mergeCell ref="H618:K618"/>
    <mergeCell ref="F635:G635"/>
    <mergeCell ref="H635:K635"/>
    <mergeCell ref="A636:K636"/>
    <mergeCell ref="F637:G637"/>
    <mergeCell ref="H637:K637"/>
    <mergeCell ref="F638:G638"/>
    <mergeCell ref="F623:G623"/>
    <mergeCell ref="H623:K623"/>
    <mergeCell ref="H625:K625"/>
    <mergeCell ref="B635:E635"/>
    <mergeCell ref="B604:E604"/>
    <mergeCell ref="F604:G604"/>
    <mergeCell ref="H604:K604"/>
    <mergeCell ref="H606:K606"/>
    <mergeCell ref="B616:E616"/>
    <mergeCell ref="F616:G616"/>
    <mergeCell ref="H616:K616"/>
    <mergeCell ref="H658:K658"/>
    <mergeCell ref="B668:E668"/>
    <mergeCell ref="F746:G746"/>
    <mergeCell ref="H746:K746"/>
    <mergeCell ref="F747:G747"/>
    <mergeCell ref="H784:K784"/>
    <mergeCell ref="B721:E721"/>
    <mergeCell ref="F721:G721"/>
    <mergeCell ref="H721:K721"/>
    <mergeCell ref="A722:K722"/>
    <mergeCell ref="F723:G723"/>
    <mergeCell ref="H723:K723"/>
    <mergeCell ref="F668:G668"/>
    <mergeCell ref="H668:K668"/>
    <mergeCell ref="A669:K669"/>
    <mergeCell ref="B670:E670"/>
    <mergeCell ref="F670:G670"/>
    <mergeCell ref="H670:K670"/>
    <mergeCell ref="B671:E671"/>
    <mergeCell ref="F671:G671"/>
    <mergeCell ref="A686:K686"/>
    <mergeCell ref="H671:K671"/>
    <mergeCell ref="B672:E672"/>
    <mergeCell ref="F672:G672"/>
    <mergeCell ref="H672:K672"/>
    <mergeCell ref="B687:E687"/>
    <mergeCell ref="F687:G687"/>
    <mergeCell ref="H687:K687"/>
    <mergeCell ref="B688:E688"/>
    <mergeCell ref="F688:G688"/>
    <mergeCell ref="H688:K688"/>
    <mergeCell ref="B689:E689"/>
    <mergeCell ref="F689:G689"/>
    <mergeCell ref="H689:K689"/>
    <mergeCell ref="H691:K691"/>
    <mergeCell ref="H763:K763"/>
    <mergeCell ref="F764:G764"/>
    <mergeCell ref="H764:K764"/>
    <mergeCell ref="F765:G765"/>
    <mergeCell ref="H807:K807"/>
    <mergeCell ref="B817:E817"/>
    <mergeCell ref="F817:G817"/>
    <mergeCell ref="H817:K817"/>
    <mergeCell ref="H766:K766"/>
    <mergeCell ref="F709:G709"/>
    <mergeCell ref="H709:K709"/>
    <mergeCell ref="H711:K711"/>
    <mergeCell ref="B704:E704"/>
    <mergeCell ref="F704:G704"/>
    <mergeCell ref="H704:K704"/>
    <mergeCell ref="H724:K724"/>
    <mergeCell ref="F725:G725"/>
    <mergeCell ref="H725:K725"/>
    <mergeCell ref="B705:E705"/>
    <mergeCell ref="F705:G705"/>
    <mergeCell ref="H705:K705"/>
    <mergeCell ref="H779:K779"/>
    <mergeCell ref="B673:E673"/>
    <mergeCell ref="F673:G673"/>
    <mergeCell ref="H673:K673"/>
    <mergeCell ref="H675:K675"/>
    <mergeCell ref="B685:E685"/>
    <mergeCell ref="F685:G685"/>
    <mergeCell ref="H685:K685"/>
    <mergeCell ref="F1200:G1200"/>
    <mergeCell ref="H1200:K1200"/>
    <mergeCell ref="F1201:G1201"/>
    <mergeCell ref="H1201:K1201"/>
    <mergeCell ref="F1202:G1202"/>
    <mergeCell ref="H1202:K1202"/>
    <mergeCell ref="F1203:G1203"/>
    <mergeCell ref="H1203:K1203"/>
    <mergeCell ref="F1204:G1204"/>
    <mergeCell ref="H1204:K1204"/>
    <mergeCell ref="B701:E701"/>
    <mergeCell ref="F701:G701"/>
    <mergeCell ref="H701:K701"/>
    <mergeCell ref="A702:K702"/>
    <mergeCell ref="B703:E703"/>
    <mergeCell ref="F703:G703"/>
    <mergeCell ref="H703:K703"/>
    <mergeCell ref="B707:E707"/>
    <mergeCell ref="F707:G707"/>
    <mergeCell ref="H707:K707"/>
    <mergeCell ref="B708:E708"/>
    <mergeCell ref="F708:G708"/>
    <mergeCell ref="H708:K708"/>
    <mergeCell ref="B709:E709"/>
    <mergeCell ref="F724:G724"/>
    <mergeCell ref="F1205:G1205"/>
    <mergeCell ref="H1205:K1205"/>
    <mergeCell ref="H1216:K1216"/>
    <mergeCell ref="F1226:G1226"/>
    <mergeCell ref="H1226:K1226"/>
    <mergeCell ref="A1227:K1227"/>
    <mergeCell ref="F1228:G1228"/>
    <mergeCell ref="H1228:K1228"/>
    <mergeCell ref="B1202:E1202"/>
    <mergeCell ref="B1203:E1203"/>
    <mergeCell ref="B1204:E1204"/>
    <mergeCell ref="B1205:E1205"/>
    <mergeCell ref="B1207:E1207"/>
    <mergeCell ref="B1208:E1208"/>
    <mergeCell ref="B1209:E1209"/>
    <mergeCell ref="B1200:E1200"/>
    <mergeCell ref="B1201:E1201"/>
    <mergeCell ref="F347:G347"/>
    <mergeCell ref="H347:K347"/>
    <mergeCell ref="B348:E348"/>
    <mergeCell ref="F348:G348"/>
    <mergeCell ref="H348:K348"/>
    <mergeCell ref="B349:E349"/>
    <mergeCell ref="F349:G349"/>
    <mergeCell ref="H349:K349"/>
    <mergeCell ref="B341:E341"/>
    <mergeCell ref="B350:E350"/>
    <mergeCell ref="F350:G350"/>
    <mergeCell ref="H350:K350"/>
    <mergeCell ref="B351:E351"/>
    <mergeCell ref="F351:G351"/>
    <mergeCell ref="H351:K351"/>
    <mergeCell ref="H416:K416"/>
    <mergeCell ref="H417:K417"/>
    <mergeCell ref="B392:E392"/>
    <mergeCell ref="F392:G392"/>
    <mergeCell ref="H392:K392"/>
    <mergeCell ref="B393:E393"/>
    <mergeCell ref="F393:G393"/>
    <mergeCell ref="H393:K393"/>
    <mergeCell ref="B394:E394"/>
    <mergeCell ref="F394:G394"/>
    <mergeCell ref="H394:K394"/>
    <mergeCell ref="H379:K379"/>
    <mergeCell ref="H380:K380"/>
    <mergeCell ref="H381:K381"/>
    <mergeCell ref="H382:K382"/>
    <mergeCell ref="F395:G395"/>
    <mergeCell ref="H395:K395"/>
    <mergeCell ref="H421:K421"/>
    <mergeCell ref="B374:E374"/>
    <mergeCell ref="F374:G374"/>
    <mergeCell ref="H374:K374"/>
    <mergeCell ref="B375:E375"/>
    <mergeCell ref="F375:G375"/>
    <mergeCell ref="B352:E352"/>
    <mergeCell ref="F352:G352"/>
    <mergeCell ref="B353:E353"/>
    <mergeCell ref="F353:G353"/>
    <mergeCell ref="B354:E354"/>
    <mergeCell ref="F354:G354"/>
    <mergeCell ref="B355:E355"/>
    <mergeCell ref="F355:G355"/>
    <mergeCell ref="H355:K355"/>
    <mergeCell ref="B356:E356"/>
    <mergeCell ref="F356:G356"/>
    <mergeCell ref="H356:K356"/>
    <mergeCell ref="B358:E358"/>
    <mergeCell ref="F358:G358"/>
    <mergeCell ref="H358:K358"/>
    <mergeCell ref="B357:E357"/>
    <mergeCell ref="B410:E410"/>
    <mergeCell ref="F410:G410"/>
    <mergeCell ref="H410:K410"/>
    <mergeCell ref="F379:G379"/>
    <mergeCell ref="F380:G380"/>
    <mergeCell ref="F381:G381"/>
    <mergeCell ref="F382:G382"/>
    <mergeCell ref="H391:K391"/>
    <mergeCell ref="H420:K420"/>
    <mergeCell ref="B412:E412"/>
    <mergeCell ref="F385:G385"/>
    <mergeCell ref="F386:G386"/>
    <mergeCell ref="F387:G387"/>
    <mergeCell ref="A388:K388"/>
    <mergeCell ref="B389:E389"/>
    <mergeCell ref="F389:G389"/>
    <mergeCell ref="F357:G357"/>
    <mergeCell ref="H357:K357"/>
    <mergeCell ref="B407:E407"/>
    <mergeCell ref="F407:G407"/>
    <mergeCell ref="H407:K407"/>
    <mergeCell ref="B408:E408"/>
    <mergeCell ref="H375:K375"/>
    <mergeCell ref="B379:E379"/>
    <mergeCell ref="B380:E380"/>
    <mergeCell ref="B381:E381"/>
    <mergeCell ref="B382:E382"/>
    <mergeCell ref="B360:E360"/>
    <mergeCell ref="F360:G360"/>
    <mergeCell ref="H360:K360"/>
    <mergeCell ref="A359:K359"/>
    <mergeCell ref="A378:K378"/>
    <mergeCell ref="H418:K418"/>
    <mergeCell ref="H419:K419"/>
    <mergeCell ref="A411:K411"/>
    <mergeCell ref="H412:K412"/>
    <mergeCell ref="H413:K413"/>
    <mergeCell ref="H414:K414"/>
    <mergeCell ref="H415:K415"/>
    <mergeCell ref="H383:K383"/>
    <mergeCell ref="H384:K384"/>
    <mergeCell ref="H385:K385"/>
    <mergeCell ref="H386:K386"/>
    <mergeCell ref="H387:K387"/>
    <mergeCell ref="H397:K397"/>
    <mergeCell ref="B383:E383"/>
    <mergeCell ref="B384:E384"/>
    <mergeCell ref="B385:E385"/>
    <mergeCell ref="B386:E386"/>
    <mergeCell ref="H389:K389"/>
    <mergeCell ref="B390:E390"/>
    <mergeCell ref="F390:G390"/>
    <mergeCell ref="H390:K390"/>
    <mergeCell ref="B391:E391"/>
    <mergeCell ref="F391:G391"/>
    <mergeCell ref="B395:E395"/>
    <mergeCell ref="F408:G408"/>
    <mergeCell ref="H408:K408"/>
    <mergeCell ref="B413:E413"/>
    <mergeCell ref="B414:E414"/>
    <mergeCell ref="B415:E415"/>
    <mergeCell ref="B387:E387"/>
    <mergeCell ref="F383:G383"/>
    <mergeCell ref="F384:G384"/>
    <mergeCell ref="F442:G442"/>
    <mergeCell ref="F443:G443"/>
    <mergeCell ref="F444:G444"/>
    <mergeCell ref="B416:E416"/>
    <mergeCell ref="B417:E417"/>
    <mergeCell ref="B418:E418"/>
    <mergeCell ref="B419:E419"/>
    <mergeCell ref="B420:E420"/>
    <mergeCell ref="B421:E421"/>
    <mergeCell ref="F412:G412"/>
    <mergeCell ref="F413:G413"/>
    <mergeCell ref="F414:G414"/>
    <mergeCell ref="F415:G415"/>
    <mergeCell ref="F416:G416"/>
    <mergeCell ref="F417:G417"/>
    <mergeCell ref="F418:G418"/>
    <mergeCell ref="F419:G419"/>
    <mergeCell ref="F420:G420"/>
    <mergeCell ref="F421:G421"/>
    <mergeCell ref="H488:K488"/>
    <mergeCell ref="B483:E483"/>
    <mergeCell ref="F481:G481"/>
    <mergeCell ref="F482:G482"/>
    <mergeCell ref="F483:G483"/>
    <mergeCell ref="B485:E485"/>
    <mergeCell ref="B486:E486"/>
    <mergeCell ref="B487:E487"/>
    <mergeCell ref="B488:E488"/>
    <mergeCell ref="H537:K537"/>
    <mergeCell ref="H492:K492"/>
    <mergeCell ref="A493:K493"/>
    <mergeCell ref="H494:K494"/>
    <mergeCell ref="H495:K495"/>
    <mergeCell ref="H496:K496"/>
    <mergeCell ref="H497:K497"/>
    <mergeCell ref="H502:K502"/>
    <mergeCell ref="H503:K503"/>
    <mergeCell ref="H504:K504"/>
    <mergeCell ref="H505:K505"/>
    <mergeCell ref="H501:K501"/>
    <mergeCell ref="B494:E494"/>
    <mergeCell ref="B495:E495"/>
    <mergeCell ref="B496:E496"/>
    <mergeCell ref="B497:E497"/>
    <mergeCell ref="B498:E498"/>
    <mergeCell ref="B499:E499"/>
    <mergeCell ref="B492:E492"/>
    <mergeCell ref="H498:K498"/>
    <mergeCell ref="H499:K499"/>
    <mergeCell ref="H500:K500"/>
    <mergeCell ref="H508:K508"/>
    <mergeCell ref="B466:E466"/>
    <mergeCell ref="F466:G466"/>
    <mergeCell ref="H466:K466"/>
    <mergeCell ref="B467:E467"/>
    <mergeCell ref="F467:G467"/>
    <mergeCell ref="H467:K467"/>
    <mergeCell ref="A476:K476"/>
    <mergeCell ref="H477:K477"/>
    <mergeCell ref="H478:K478"/>
    <mergeCell ref="H479:K479"/>
    <mergeCell ref="B530:E530"/>
    <mergeCell ref="F530:G530"/>
    <mergeCell ref="H530:K530"/>
    <mergeCell ref="A531:K531"/>
    <mergeCell ref="H532:K532"/>
    <mergeCell ref="H533:K533"/>
    <mergeCell ref="H534:K534"/>
    <mergeCell ref="H472:K472"/>
    <mergeCell ref="H473:K473"/>
    <mergeCell ref="H481:K481"/>
    <mergeCell ref="H482:K482"/>
    <mergeCell ref="H483:K483"/>
    <mergeCell ref="A484:K484"/>
    <mergeCell ref="H485:K485"/>
    <mergeCell ref="H486:K486"/>
    <mergeCell ref="H487:K487"/>
    <mergeCell ref="B500:E500"/>
    <mergeCell ref="H506:K506"/>
    <mergeCell ref="A507:K507"/>
    <mergeCell ref="B489:E489"/>
    <mergeCell ref="B490:E490"/>
    <mergeCell ref="B491:E491"/>
    <mergeCell ref="H509:K509"/>
    <mergeCell ref="H510:K510"/>
    <mergeCell ref="H511:K511"/>
    <mergeCell ref="H512:K512"/>
    <mergeCell ref="H513:K513"/>
    <mergeCell ref="H514:K514"/>
    <mergeCell ref="B504:E504"/>
    <mergeCell ref="B505:E505"/>
    <mergeCell ref="B506:E506"/>
    <mergeCell ref="F494:G494"/>
    <mergeCell ref="F495:G495"/>
    <mergeCell ref="F496:G496"/>
    <mergeCell ref="F497:G497"/>
    <mergeCell ref="F498:G498"/>
    <mergeCell ref="F499:G499"/>
    <mergeCell ref="F500:G500"/>
    <mergeCell ref="F501:G501"/>
    <mergeCell ref="F502:G502"/>
    <mergeCell ref="F503:G503"/>
    <mergeCell ref="F504:G504"/>
    <mergeCell ref="F505:G505"/>
    <mergeCell ref="F506:G506"/>
    <mergeCell ref="H515:K515"/>
    <mergeCell ref="H516:K516"/>
    <mergeCell ref="B471:E471"/>
    <mergeCell ref="B472:E472"/>
    <mergeCell ref="B473:E473"/>
    <mergeCell ref="B474:E474"/>
    <mergeCell ref="B475:E475"/>
    <mergeCell ref="F471:G471"/>
    <mergeCell ref="F472:G472"/>
    <mergeCell ref="F473:G473"/>
    <mergeCell ref="F474:G474"/>
    <mergeCell ref="F475:G475"/>
    <mergeCell ref="B477:E477"/>
    <mergeCell ref="B478:E478"/>
    <mergeCell ref="B479:E479"/>
    <mergeCell ref="F477:G477"/>
    <mergeCell ref="F478:G478"/>
    <mergeCell ref="F479:G479"/>
    <mergeCell ref="B481:E481"/>
    <mergeCell ref="B482:E482"/>
    <mergeCell ref="H489:K489"/>
    <mergeCell ref="H490:K490"/>
    <mergeCell ref="H491:K491"/>
    <mergeCell ref="F511:G511"/>
    <mergeCell ref="F512:G512"/>
    <mergeCell ref="F513:G513"/>
    <mergeCell ref="F514:G514"/>
    <mergeCell ref="F515:G515"/>
    <mergeCell ref="F516:G516"/>
    <mergeCell ref="B501:E501"/>
    <mergeCell ref="B502:E502"/>
    <mergeCell ref="B503:E503"/>
    <mergeCell ref="A517:K517"/>
    <mergeCell ref="B518:E518"/>
    <mergeCell ref="F518:G518"/>
    <mergeCell ref="H518:K518"/>
    <mergeCell ref="F485:G485"/>
    <mergeCell ref="F486:G486"/>
    <mergeCell ref="F487:G487"/>
    <mergeCell ref="F488:G488"/>
    <mergeCell ref="F489:G489"/>
    <mergeCell ref="F490:G490"/>
    <mergeCell ref="F491:G491"/>
    <mergeCell ref="F492:G492"/>
    <mergeCell ref="B532:E532"/>
    <mergeCell ref="B533:E533"/>
    <mergeCell ref="B534:E534"/>
    <mergeCell ref="B535:E535"/>
    <mergeCell ref="F532:G532"/>
    <mergeCell ref="F533:G533"/>
    <mergeCell ref="F534:G534"/>
    <mergeCell ref="F535:G535"/>
    <mergeCell ref="B508:E508"/>
    <mergeCell ref="B509:E509"/>
    <mergeCell ref="B510:E510"/>
    <mergeCell ref="B511:E511"/>
    <mergeCell ref="B512:E512"/>
    <mergeCell ref="B513:E513"/>
    <mergeCell ref="B514:E514"/>
    <mergeCell ref="B515:E515"/>
    <mergeCell ref="B516:E516"/>
    <mergeCell ref="F508:G508"/>
    <mergeCell ref="F509:G509"/>
    <mergeCell ref="F510:G510"/>
    <mergeCell ref="B553:E553"/>
    <mergeCell ref="B554:E554"/>
    <mergeCell ref="B555:E555"/>
    <mergeCell ref="F549:G549"/>
    <mergeCell ref="F550:G550"/>
    <mergeCell ref="F551:G551"/>
    <mergeCell ref="F552:G552"/>
    <mergeCell ref="F553:G553"/>
    <mergeCell ref="F554:G554"/>
    <mergeCell ref="F555:G555"/>
    <mergeCell ref="B569:E569"/>
    <mergeCell ref="B570:E570"/>
    <mergeCell ref="H552:K552"/>
    <mergeCell ref="H553:K553"/>
    <mergeCell ref="H554:K554"/>
    <mergeCell ref="H555:K555"/>
    <mergeCell ref="H557:K557"/>
    <mergeCell ref="B567:E567"/>
    <mergeCell ref="F567:G567"/>
    <mergeCell ref="H567:K567"/>
    <mergeCell ref="A568:K568"/>
    <mergeCell ref="H569:K569"/>
    <mergeCell ref="H570:K570"/>
    <mergeCell ref="H535:K535"/>
    <mergeCell ref="H547:K547"/>
    <mergeCell ref="A548:K548"/>
    <mergeCell ref="H549:K549"/>
    <mergeCell ref="F726:G726"/>
    <mergeCell ref="H726:K726"/>
    <mergeCell ref="F727:G727"/>
    <mergeCell ref="H727:K727"/>
    <mergeCell ref="B739:E739"/>
    <mergeCell ref="F739:G739"/>
    <mergeCell ref="B571:E571"/>
    <mergeCell ref="F569:G569"/>
    <mergeCell ref="F570:G570"/>
    <mergeCell ref="F571:G571"/>
    <mergeCell ref="F639:G639"/>
    <mergeCell ref="H639:K639"/>
    <mergeCell ref="H641:K641"/>
    <mergeCell ref="B620:E620"/>
    <mergeCell ref="F620:G620"/>
    <mergeCell ref="H620:K620"/>
    <mergeCell ref="B621:E621"/>
    <mergeCell ref="F621:G621"/>
    <mergeCell ref="H621:K621"/>
    <mergeCell ref="B651:E651"/>
    <mergeCell ref="F651:G651"/>
    <mergeCell ref="H651:K651"/>
    <mergeCell ref="A652:K652"/>
    <mergeCell ref="H619:K619"/>
    <mergeCell ref="B622:E622"/>
    <mergeCell ref="F622:G622"/>
    <mergeCell ref="H622:K622"/>
    <mergeCell ref="B623:E623"/>
    <mergeCell ref="B706:E706"/>
    <mergeCell ref="F706:G706"/>
    <mergeCell ref="H706:K706"/>
    <mergeCell ref="H745:K745"/>
    <mergeCell ref="B759:E759"/>
    <mergeCell ref="F759:G759"/>
    <mergeCell ref="H759:K759"/>
    <mergeCell ref="H747:K747"/>
    <mergeCell ref="H729:K729"/>
    <mergeCell ref="H749:K749"/>
    <mergeCell ref="A760:K760"/>
    <mergeCell ref="F761:G761"/>
    <mergeCell ref="H761:K761"/>
    <mergeCell ref="F762:G762"/>
    <mergeCell ref="H762:K762"/>
    <mergeCell ref="H739:K739"/>
    <mergeCell ref="A740:K740"/>
    <mergeCell ref="F741:G741"/>
    <mergeCell ref="H741:K741"/>
    <mergeCell ref="F742:G742"/>
    <mergeCell ref="H742:K742"/>
    <mergeCell ref="F763:G763"/>
    <mergeCell ref="F785:G785"/>
    <mergeCell ref="H785:K785"/>
    <mergeCell ref="F786:G786"/>
    <mergeCell ref="H786:K786"/>
    <mergeCell ref="H788:K788"/>
    <mergeCell ref="B723:E723"/>
    <mergeCell ref="B724:E724"/>
    <mergeCell ref="B725:E725"/>
    <mergeCell ref="B726:E726"/>
    <mergeCell ref="B727:E727"/>
    <mergeCell ref="B741:E741"/>
    <mergeCell ref="B742:E742"/>
    <mergeCell ref="B743:E743"/>
    <mergeCell ref="B744:E744"/>
    <mergeCell ref="B745:E745"/>
    <mergeCell ref="B746:E746"/>
    <mergeCell ref="B747:E747"/>
    <mergeCell ref="B761:E761"/>
    <mergeCell ref="B762:E762"/>
    <mergeCell ref="B763:E763"/>
    <mergeCell ref="B764:E764"/>
    <mergeCell ref="B765:E765"/>
    <mergeCell ref="B766:E766"/>
    <mergeCell ref="B767:E767"/>
    <mergeCell ref="B781:E781"/>
    <mergeCell ref="B782:E782"/>
    <mergeCell ref="F743:G743"/>
    <mergeCell ref="H743:K743"/>
    <mergeCell ref="F744:G744"/>
    <mergeCell ref="H744:K744"/>
    <mergeCell ref="F745:G745"/>
    <mergeCell ref="A799:K799"/>
    <mergeCell ref="F800:G800"/>
    <mergeCell ref="H800:K800"/>
    <mergeCell ref="F801:G801"/>
    <mergeCell ref="H801:K801"/>
    <mergeCell ref="F802:G802"/>
    <mergeCell ref="H802:K802"/>
    <mergeCell ref="F803:G803"/>
    <mergeCell ref="H803:K803"/>
    <mergeCell ref="F804:G804"/>
    <mergeCell ref="H804:K804"/>
    <mergeCell ref="F805:G805"/>
    <mergeCell ref="H805:K805"/>
    <mergeCell ref="B800:E800"/>
    <mergeCell ref="B801:E801"/>
    <mergeCell ref="B802:E802"/>
    <mergeCell ref="B803:E803"/>
    <mergeCell ref="B804:E804"/>
    <mergeCell ref="B805:E805"/>
    <mergeCell ref="F906:G906"/>
    <mergeCell ref="H906:K906"/>
    <mergeCell ref="H844:K844"/>
    <mergeCell ref="B855:E855"/>
    <mergeCell ref="F855:G855"/>
    <mergeCell ref="H855:K855"/>
    <mergeCell ref="A856:K856"/>
    <mergeCell ref="F857:G857"/>
    <mergeCell ref="H857:K857"/>
    <mergeCell ref="B857:E857"/>
    <mergeCell ref="B824:E824"/>
    <mergeCell ref="B825:E825"/>
    <mergeCell ref="B826:E826"/>
    <mergeCell ref="B838:E838"/>
    <mergeCell ref="F838:G838"/>
    <mergeCell ref="H838:K838"/>
    <mergeCell ref="A839:K839"/>
    <mergeCell ref="F840:G840"/>
    <mergeCell ref="H840:K840"/>
    <mergeCell ref="F841:G841"/>
    <mergeCell ref="H841:K841"/>
    <mergeCell ref="F842:G842"/>
    <mergeCell ref="H842:K842"/>
    <mergeCell ref="F826:G826"/>
    <mergeCell ref="H826:K826"/>
    <mergeCell ref="H828:K828"/>
    <mergeCell ref="F825:G825"/>
    <mergeCell ref="H825:K825"/>
    <mergeCell ref="H886:K886"/>
    <mergeCell ref="B870:E870"/>
    <mergeCell ref="B869:E869"/>
    <mergeCell ref="B868:E868"/>
    <mergeCell ref="H945:K945"/>
    <mergeCell ref="A946:K946"/>
    <mergeCell ref="F947:G947"/>
    <mergeCell ref="H947:K947"/>
    <mergeCell ref="F948:G948"/>
    <mergeCell ref="H948:K948"/>
    <mergeCell ref="F949:G949"/>
    <mergeCell ref="H949:K949"/>
    <mergeCell ref="B948:E948"/>
    <mergeCell ref="B949:E949"/>
    <mergeCell ref="H908:K908"/>
    <mergeCell ref="B921:E921"/>
    <mergeCell ref="F921:G921"/>
    <mergeCell ref="H921:K921"/>
    <mergeCell ref="A922:K922"/>
    <mergeCell ref="F923:G923"/>
    <mergeCell ref="H923:K923"/>
    <mergeCell ref="F924:G924"/>
    <mergeCell ref="H924:K924"/>
    <mergeCell ref="F925:G925"/>
    <mergeCell ref="H925:K925"/>
    <mergeCell ref="F926:G926"/>
    <mergeCell ref="H926:K926"/>
    <mergeCell ref="F927:G927"/>
    <mergeCell ref="H927:K927"/>
    <mergeCell ref="F955:G955"/>
    <mergeCell ref="H955:K955"/>
    <mergeCell ref="F956:G956"/>
    <mergeCell ref="H956:K956"/>
    <mergeCell ref="F957:G957"/>
    <mergeCell ref="H957:K957"/>
    <mergeCell ref="F959:G959"/>
    <mergeCell ref="H959:K959"/>
    <mergeCell ref="H961:K961"/>
    <mergeCell ref="A878:K878"/>
    <mergeCell ref="F879:G879"/>
    <mergeCell ref="H879:K879"/>
    <mergeCell ref="F880:G880"/>
    <mergeCell ref="H880:K880"/>
    <mergeCell ref="F881:G881"/>
    <mergeCell ref="H881:K881"/>
    <mergeCell ref="F882:G882"/>
    <mergeCell ref="H882:K882"/>
    <mergeCell ref="F883:G883"/>
    <mergeCell ref="H883:K883"/>
    <mergeCell ref="F884:G884"/>
    <mergeCell ref="H884:K884"/>
    <mergeCell ref="B882:E882"/>
    <mergeCell ref="B883:E883"/>
    <mergeCell ref="B884:E884"/>
    <mergeCell ref="F928:G928"/>
    <mergeCell ref="H928:K928"/>
    <mergeCell ref="F929:G929"/>
    <mergeCell ref="H929:K929"/>
    <mergeCell ref="H931:K931"/>
    <mergeCell ref="B945:E945"/>
    <mergeCell ref="F945:G945"/>
    <mergeCell ref="B867:E867"/>
    <mergeCell ref="B866:E866"/>
    <mergeCell ref="B865:E865"/>
    <mergeCell ref="B864:E864"/>
    <mergeCell ref="B863:E863"/>
    <mergeCell ref="B862:E862"/>
    <mergeCell ref="B861:E861"/>
    <mergeCell ref="B860:E860"/>
    <mergeCell ref="B859:E859"/>
    <mergeCell ref="B858:E858"/>
    <mergeCell ref="F858:G877"/>
    <mergeCell ref="B879:E879"/>
    <mergeCell ref="B880:E880"/>
    <mergeCell ref="B881:E881"/>
    <mergeCell ref="B877:E877"/>
    <mergeCell ref="B876:E876"/>
    <mergeCell ref="B875:E875"/>
    <mergeCell ref="B874:E874"/>
    <mergeCell ref="B873:E873"/>
    <mergeCell ref="B872:E872"/>
    <mergeCell ref="B871:E871"/>
    <mergeCell ref="B896:E896"/>
    <mergeCell ref="F896:G896"/>
    <mergeCell ref="H896:K896"/>
    <mergeCell ref="B897:E897"/>
    <mergeCell ref="F897:G897"/>
    <mergeCell ref="H897:K897"/>
    <mergeCell ref="B901:E901"/>
    <mergeCell ref="B902:E902"/>
    <mergeCell ref="B903:E903"/>
    <mergeCell ref="B904:E904"/>
    <mergeCell ref="B905:E905"/>
    <mergeCell ref="B906:E906"/>
    <mergeCell ref="B918:E918"/>
    <mergeCell ref="F918:G918"/>
    <mergeCell ref="H918:K918"/>
    <mergeCell ref="B919:E919"/>
    <mergeCell ref="F919:G919"/>
    <mergeCell ref="H919:K919"/>
    <mergeCell ref="B899:E899"/>
    <mergeCell ref="F899:G899"/>
    <mergeCell ref="H899:K899"/>
    <mergeCell ref="A900:K900"/>
    <mergeCell ref="F901:G901"/>
    <mergeCell ref="H901:K901"/>
    <mergeCell ref="F902:G902"/>
    <mergeCell ref="H902:K902"/>
    <mergeCell ref="F903:G903"/>
    <mergeCell ref="H903:K903"/>
    <mergeCell ref="F904:G904"/>
    <mergeCell ref="H904:K904"/>
    <mergeCell ref="F905:G905"/>
    <mergeCell ref="H905:K905"/>
    <mergeCell ref="B950:E950"/>
    <mergeCell ref="B951:E951"/>
    <mergeCell ref="B952:E952"/>
    <mergeCell ref="B953:E953"/>
    <mergeCell ref="B954:E954"/>
    <mergeCell ref="B955:E955"/>
    <mergeCell ref="B956:E956"/>
    <mergeCell ref="B957:E957"/>
    <mergeCell ref="B959:E959"/>
    <mergeCell ref="B986:E986"/>
    <mergeCell ref="F986:G986"/>
    <mergeCell ref="H986:K986"/>
    <mergeCell ref="H972:K972"/>
    <mergeCell ref="B923:E923"/>
    <mergeCell ref="B924:E924"/>
    <mergeCell ref="B925:E925"/>
    <mergeCell ref="B926:E926"/>
    <mergeCell ref="B927:E927"/>
    <mergeCell ref="B928:E928"/>
    <mergeCell ref="B929:E929"/>
    <mergeCell ref="F950:G950"/>
    <mergeCell ref="H950:K950"/>
    <mergeCell ref="F951:G951"/>
    <mergeCell ref="H951:K951"/>
    <mergeCell ref="F952:G952"/>
    <mergeCell ref="H952:K952"/>
    <mergeCell ref="F953:G953"/>
    <mergeCell ref="H953:K953"/>
    <mergeCell ref="F954:G954"/>
    <mergeCell ref="H954:K954"/>
    <mergeCell ref="A958:K958"/>
    <mergeCell ref="B947:E947"/>
    <mergeCell ref="F1022:G1022"/>
    <mergeCell ref="H1022:K1022"/>
    <mergeCell ref="F1023:G1023"/>
    <mergeCell ref="H1023:K1023"/>
    <mergeCell ref="H1025:K1025"/>
    <mergeCell ref="B1035:E1035"/>
    <mergeCell ref="F1035:G1035"/>
    <mergeCell ref="H1035:K1035"/>
    <mergeCell ref="B1014:E1014"/>
    <mergeCell ref="B1015:E1015"/>
    <mergeCell ref="B1016:E1016"/>
    <mergeCell ref="B1017:E1017"/>
    <mergeCell ref="B1018:E1018"/>
    <mergeCell ref="B1019:E1019"/>
    <mergeCell ref="B1020:E1020"/>
    <mergeCell ref="B1021:E1021"/>
    <mergeCell ref="B1022:E1022"/>
    <mergeCell ref="B1023:E1023"/>
    <mergeCell ref="F1044:G1044"/>
    <mergeCell ref="A1036:K1036"/>
    <mergeCell ref="F1037:G1037"/>
    <mergeCell ref="H1037:K1037"/>
    <mergeCell ref="F1038:G1038"/>
    <mergeCell ref="H1038:K1038"/>
    <mergeCell ref="F1039:G1039"/>
    <mergeCell ref="H1039:K1039"/>
    <mergeCell ref="F1040:G1040"/>
    <mergeCell ref="H1040:K1040"/>
    <mergeCell ref="F1041:G1041"/>
    <mergeCell ref="H1041:K1041"/>
    <mergeCell ref="F1042:G1042"/>
    <mergeCell ref="H1042:K1042"/>
    <mergeCell ref="F1043:G1043"/>
    <mergeCell ref="H1043:K1043"/>
    <mergeCell ref="H1076:K1076"/>
    <mergeCell ref="B1060:E1060"/>
    <mergeCell ref="B1061:E1061"/>
    <mergeCell ref="B1062:E1062"/>
    <mergeCell ref="B1063:E1063"/>
    <mergeCell ref="B1064:E1064"/>
    <mergeCell ref="B1065:E1065"/>
    <mergeCell ref="B1066:E1066"/>
    <mergeCell ref="B1067:E1067"/>
    <mergeCell ref="B1068:E1068"/>
    <mergeCell ref="B1069:E1069"/>
    <mergeCell ref="B1070:E1070"/>
    <mergeCell ref="B1071:E1071"/>
    <mergeCell ref="B1072:E1072"/>
    <mergeCell ref="B1073:E1073"/>
    <mergeCell ref="B1074:E1074"/>
    <mergeCell ref="B1086:E1086"/>
    <mergeCell ref="F1086:G1086"/>
    <mergeCell ref="H1086:K1086"/>
    <mergeCell ref="H1060:K1074"/>
    <mergeCell ref="B1057:E1057"/>
    <mergeCell ref="F1057:G1057"/>
    <mergeCell ref="H1057:K1057"/>
    <mergeCell ref="A1058:K1058"/>
    <mergeCell ref="F1059:G1059"/>
    <mergeCell ref="H1059:K1059"/>
    <mergeCell ref="H1047:K1047"/>
    <mergeCell ref="B988:E988"/>
    <mergeCell ref="B989:E989"/>
    <mergeCell ref="B990:E990"/>
    <mergeCell ref="B991:E991"/>
    <mergeCell ref="B992:E992"/>
    <mergeCell ref="B993:E993"/>
    <mergeCell ref="B994:E994"/>
    <mergeCell ref="A995:K995"/>
    <mergeCell ref="B996:E996"/>
    <mergeCell ref="F996:G996"/>
    <mergeCell ref="H996:K996"/>
    <mergeCell ref="F1017:G1017"/>
    <mergeCell ref="H1017:K1017"/>
    <mergeCell ref="F1018:G1018"/>
    <mergeCell ref="H1018:K1018"/>
    <mergeCell ref="F1019:G1019"/>
    <mergeCell ref="H1019:K1019"/>
    <mergeCell ref="F1020:G1020"/>
    <mergeCell ref="H1020:K1020"/>
    <mergeCell ref="B1013:E1013"/>
    <mergeCell ref="B1059:E1059"/>
    <mergeCell ref="F1060:G1074"/>
    <mergeCell ref="F1129:G1129"/>
    <mergeCell ref="H1129:K1129"/>
    <mergeCell ref="F1144:G1144"/>
    <mergeCell ref="H1144:K1144"/>
    <mergeCell ref="F1145:G1145"/>
    <mergeCell ref="H1145:K1145"/>
    <mergeCell ref="F1146:G1146"/>
    <mergeCell ref="H1146:K1146"/>
    <mergeCell ref="F1147:G1147"/>
    <mergeCell ref="H1147:K1147"/>
    <mergeCell ref="F1148:G1148"/>
    <mergeCell ref="H1148:K1148"/>
    <mergeCell ref="F1149:G1149"/>
    <mergeCell ref="H1149:K1149"/>
    <mergeCell ref="H1151:K1151"/>
    <mergeCell ref="F1137:G1137"/>
    <mergeCell ref="H1137:K1137"/>
    <mergeCell ref="F1138:G1138"/>
    <mergeCell ref="H1138:K1138"/>
    <mergeCell ref="F1139:G1139"/>
    <mergeCell ref="H1139:K1139"/>
    <mergeCell ref="F1140:G1140"/>
    <mergeCell ref="H1140:K1140"/>
    <mergeCell ref="F1141:G1141"/>
    <mergeCell ref="H1141:K1141"/>
    <mergeCell ref="F1142:G1142"/>
    <mergeCell ref="H1142:K1142"/>
    <mergeCell ref="F1143:G1143"/>
    <mergeCell ref="H1143:K1143"/>
    <mergeCell ref="F1130:G1130"/>
    <mergeCell ref="F1135:G1135"/>
    <mergeCell ref="F1102:G1102"/>
    <mergeCell ref="H1102:K1102"/>
    <mergeCell ref="F1103:G1103"/>
    <mergeCell ref="H1103:K1103"/>
    <mergeCell ref="B1106:E1106"/>
    <mergeCell ref="B1107:E1107"/>
    <mergeCell ref="B1108:E1108"/>
    <mergeCell ref="B1109:E1109"/>
    <mergeCell ref="B1110:E1110"/>
    <mergeCell ref="B1111:E1111"/>
    <mergeCell ref="B1112:E1112"/>
    <mergeCell ref="F1104:G1104"/>
    <mergeCell ref="H1104:K1104"/>
    <mergeCell ref="F1105:G1105"/>
    <mergeCell ref="H1105:K1105"/>
    <mergeCell ref="F1106:G1106"/>
    <mergeCell ref="H1106:K1106"/>
    <mergeCell ref="F1107:G1107"/>
    <mergeCell ref="H1169:K1169"/>
    <mergeCell ref="F1170:G1170"/>
    <mergeCell ref="H1170:K1170"/>
    <mergeCell ref="B1088:E1088"/>
    <mergeCell ref="B1089:E1089"/>
    <mergeCell ref="B1090:E1090"/>
    <mergeCell ref="B1091:E1091"/>
    <mergeCell ref="B1092:E1092"/>
    <mergeCell ref="B1093:E1093"/>
    <mergeCell ref="B1094:E1094"/>
    <mergeCell ref="B1095:E1095"/>
    <mergeCell ref="B1096:E1096"/>
    <mergeCell ref="B1097:E1097"/>
    <mergeCell ref="B1098:E1098"/>
    <mergeCell ref="B1099:E1099"/>
    <mergeCell ref="B1100:E1100"/>
    <mergeCell ref="B1102:E1102"/>
    <mergeCell ref="B1103:E1103"/>
    <mergeCell ref="B1104:E1104"/>
    <mergeCell ref="B1105:E1105"/>
    <mergeCell ref="H1135:K1135"/>
    <mergeCell ref="F1090:G1090"/>
    <mergeCell ref="H1090:K1090"/>
    <mergeCell ref="F1091:G1091"/>
    <mergeCell ref="H1091:K1091"/>
    <mergeCell ref="F1092:G1092"/>
    <mergeCell ref="H1092:K1092"/>
    <mergeCell ref="F1093:G1093"/>
    <mergeCell ref="H1093:K1093"/>
    <mergeCell ref="F1094:G1094"/>
    <mergeCell ref="H1094:K1094"/>
    <mergeCell ref="F1095:G1095"/>
    <mergeCell ref="B1148:E1148"/>
    <mergeCell ref="B1149:E1149"/>
    <mergeCell ref="B1175:E1175"/>
    <mergeCell ref="F1175:G1175"/>
    <mergeCell ref="A1172:K1172"/>
    <mergeCell ref="F1173:G1173"/>
    <mergeCell ref="H1173:K1173"/>
    <mergeCell ref="F1174:G1174"/>
    <mergeCell ref="H1174:K1174"/>
    <mergeCell ref="H1175:K1175"/>
    <mergeCell ref="F1176:G1176"/>
    <mergeCell ref="H1176:K1176"/>
    <mergeCell ref="F1177:G1177"/>
    <mergeCell ref="H1177:K1177"/>
    <mergeCell ref="F1178:G1178"/>
    <mergeCell ref="H1178:K1178"/>
    <mergeCell ref="F1171:G1171"/>
    <mergeCell ref="H1171:K1171"/>
    <mergeCell ref="B1167:E1167"/>
    <mergeCell ref="B1168:E1168"/>
    <mergeCell ref="B1169:E1169"/>
    <mergeCell ref="B1170:E1170"/>
    <mergeCell ref="B1171:E1171"/>
    <mergeCell ref="B1165:E1165"/>
    <mergeCell ref="F1165:G1165"/>
    <mergeCell ref="H1165:K1165"/>
    <mergeCell ref="A1166:K1166"/>
    <mergeCell ref="F1167:G1167"/>
    <mergeCell ref="H1167:K1167"/>
    <mergeCell ref="F1168:G1168"/>
    <mergeCell ref="H1168:K1168"/>
    <mergeCell ref="F1169:G1169"/>
    <mergeCell ref="F1180:G1180"/>
    <mergeCell ref="H1180:K1180"/>
    <mergeCell ref="B1173:E1173"/>
    <mergeCell ref="B1174:E1174"/>
    <mergeCell ref="B1176:E1176"/>
    <mergeCell ref="B1177:E1177"/>
    <mergeCell ref="B1178:E1178"/>
    <mergeCell ref="B1179:E1179"/>
    <mergeCell ref="B1180:E1180"/>
    <mergeCell ref="B1181:E1181"/>
    <mergeCell ref="H1185:K1185"/>
    <mergeCell ref="B1197:E1197"/>
    <mergeCell ref="F1197:G1197"/>
    <mergeCell ref="H1197:K1197"/>
    <mergeCell ref="F1179:G1179"/>
    <mergeCell ref="H1179:K1179"/>
    <mergeCell ref="B1199:E1199"/>
    <mergeCell ref="F1181:G1181"/>
    <mergeCell ref="H1181:K1181"/>
    <mergeCell ref="A1182:K1182"/>
    <mergeCell ref="A1198:K1198"/>
    <mergeCell ref="F1199:G1199"/>
    <mergeCell ref="H1199:K1199"/>
    <mergeCell ref="A1183:K1183"/>
    <mergeCell ref="F1232:G1232"/>
    <mergeCell ref="H1232:K1232"/>
    <mergeCell ref="F1233:G1233"/>
    <mergeCell ref="H1233:K1233"/>
    <mergeCell ref="F1234:G1234"/>
    <mergeCell ref="H1234:K1234"/>
    <mergeCell ref="F1235:G1235"/>
    <mergeCell ref="H1235:K1235"/>
    <mergeCell ref="H1247:K1247"/>
    <mergeCell ref="B1257:E1257"/>
    <mergeCell ref="F1257:G1257"/>
    <mergeCell ref="H1257:K1257"/>
    <mergeCell ref="B1210:E1210"/>
    <mergeCell ref="B1211:E1211"/>
    <mergeCell ref="B1212:E1212"/>
    <mergeCell ref="B1213:E1213"/>
    <mergeCell ref="B1214:E1214"/>
    <mergeCell ref="B1228:E1228"/>
    <mergeCell ref="B1229:E1229"/>
    <mergeCell ref="B1226:E1226"/>
    <mergeCell ref="B1245:E1245"/>
    <mergeCell ref="F1245:G1245"/>
    <mergeCell ref="H1245:K1245"/>
    <mergeCell ref="F1229:G1229"/>
    <mergeCell ref="H1229:K1229"/>
    <mergeCell ref="F1230:G1230"/>
    <mergeCell ref="H1230:K1230"/>
    <mergeCell ref="F1231:G1231"/>
    <mergeCell ref="H1231:K1231"/>
    <mergeCell ref="F1243:G1243"/>
    <mergeCell ref="H1243:K1243"/>
    <mergeCell ref="B1258:E1258"/>
    <mergeCell ref="F1258:G1258"/>
    <mergeCell ref="H1258:K1258"/>
    <mergeCell ref="B1260:E1260"/>
    <mergeCell ref="F1260:G1260"/>
    <mergeCell ref="H1260:K1260"/>
    <mergeCell ref="H1238:K1238"/>
    <mergeCell ref="B1239:E1239"/>
    <mergeCell ref="F1239:G1239"/>
    <mergeCell ref="H1239:K1239"/>
    <mergeCell ref="B1240:E1240"/>
    <mergeCell ref="F1240:G1240"/>
    <mergeCell ref="H1240:K1240"/>
    <mergeCell ref="B1241:E1241"/>
    <mergeCell ref="F1241:G1241"/>
    <mergeCell ref="H1241:K1241"/>
    <mergeCell ref="B1242:E1242"/>
    <mergeCell ref="F1242:G1242"/>
    <mergeCell ref="H1242:K1242"/>
    <mergeCell ref="B1243:E1243"/>
    <mergeCell ref="B1244:E1244"/>
    <mergeCell ref="F1244:G1244"/>
    <mergeCell ref="H1244:K1244"/>
    <mergeCell ref="A1261:K1261"/>
    <mergeCell ref="F1262:G1262"/>
    <mergeCell ref="H1262:K1262"/>
    <mergeCell ref="F1263:G1263"/>
    <mergeCell ref="H1263:K1263"/>
    <mergeCell ref="F1264:G1264"/>
    <mergeCell ref="H1264:K1264"/>
    <mergeCell ref="F1265:G1265"/>
    <mergeCell ref="H1265:K1265"/>
    <mergeCell ref="F1270:G1270"/>
    <mergeCell ref="H1270:K1270"/>
    <mergeCell ref="F1271:G1271"/>
    <mergeCell ref="H1271:K1271"/>
    <mergeCell ref="F1272:G1272"/>
    <mergeCell ref="H1272:K1272"/>
    <mergeCell ref="F1266:G1266"/>
    <mergeCell ref="H1266:K1266"/>
    <mergeCell ref="F1267:G1267"/>
    <mergeCell ref="H1267:K1267"/>
    <mergeCell ref="F1268:G1268"/>
    <mergeCell ref="H1268:K1268"/>
    <mergeCell ref="F1269:G1269"/>
    <mergeCell ref="H1269:K1269"/>
    <mergeCell ref="B1262:E1262"/>
    <mergeCell ref="B1263:E1263"/>
    <mergeCell ref="B1264:E1264"/>
    <mergeCell ref="B1265:E1265"/>
    <mergeCell ref="B1266:E1266"/>
    <mergeCell ref="B1267:E1267"/>
    <mergeCell ref="B1268:E1268"/>
    <mergeCell ref="H1305:K1305"/>
    <mergeCell ref="F1301:G1301"/>
    <mergeCell ref="H1301:K1301"/>
    <mergeCell ref="F1302:G1302"/>
    <mergeCell ref="H1302:K1302"/>
    <mergeCell ref="F1303:G1303"/>
    <mergeCell ref="H1303:K1303"/>
    <mergeCell ref="B1301:E1301"/>
    <mergeCell ref="B1302:E1302"/>
    <mergeCell ref="B1303:E1303"/>
    <mergeCell ref="H1274:K1274"/>
    <mergeCell ref="B1284:E1284"/>
    <mergeCell ref="F1284:G1284"/>
    <mergeCell ref="H1284:K1284"/>
    <mergeCell ref="A1285:K1285"/>
    <mergeCell ref="F1286:G1286"/>
    <mergeCell ref="H1286:K1286"/>
    <mergeCell ref="F1287:G1287"/>
    <mergeCell ref="H1287:K1287"/>
    <mergeCell ref="F1288:G1288"/>
    <mergeCell ref="H1288:K1288"/>
    <mergeCell ref="F1290:G1290"/>
    <mergeCell ref="H1290:K1290"/>
    <mergeCell ref="F1291:G1291"/>
    <mergeCell ref="H1291:K1291"/>
    <mergeCell ref="F1292:G1292"/>
    <mergeCell ref="H1292:K1292"/>
    <mergeCell ref="F1293:G1293"/>
    <mergeCell ref="H1293:K1293"/>
    <mergeCell ref="F1297:G1297"/>
    <mergeCell ref="H1297:K1297"/>
    <mergeCell ref="F1298:G1298"/>
    <mergeCell ref="B1319:E1319"/>
    <mergeCell ref="F1319:G1319"/>
    <mergeCell ref="H1319:K1319"/>
    <mergeCell ref="A1320:K1320"/>
    <mergeCell ref="F1321:G1321"/>
    <mergeCell ref="H1321:K1321"/>
    <mergeCell ref="F1322:G1322"/>
    <mergeCell ref="H1322:K1322"/>
    <mergeCell ref="F1323:G1323"/>
    <mergeCell ref="H1323:K1323"/>
    <mergeCell ref="F1324:G1324"/>
    <mergeCell ref="H1324:K1324"/>
    <mergeCell ref="F1325:G1325"/>
    <mergeCell ref="H1325:K1325"/>
    <mergeCell ref="F1326:G1326"/>
    <mergeCell ref="H1326:K1326"/>
    <mergeCell ref="F1327:G1327"/>
    <mergeCell ref="H1327:K1327"/>
    <mergeCell ref="F1329:G1329"/>
    <mergeCell ref="H1329:K1329"/>
    <mergeCell ref="H1333:K1333"/>
    <mergeCell ref="A1206:K1206"/>
    <mergeCell ref="F1207:G1207"/>
    <mergeCell ref="H1207:K1207"/>
    <mergeCell ref="F1208:G1208"/>
    <mergeCell ref="H1208:K1208"/>
    <mergeCell ref="F1209:G1209"/>
    <mergeCell ref="H1209:K1209"/>
    <mergeCell ref="F1210:G1210"/>
    <mergeCell ref="H1210:K1210"/>
    <mergeCell ref="F1211:G1211"/>
    <mergeCell ref="H1211:K1211"/>
    <mergeCell ref="F1212:G1212"/>
    <mergeCell ref="H1212:K1212"/>
    <mergeCell ref="F1213:G1213"/>
    <mergeCell ref="H1213:K1213"/>
    <mergeCell ref="F1214:G1214"/>
    <mergeCell ref="H1214:K1214"/>
    <mergeCell ref="B1230:E1230"/>
    <mergeCell ref="B1231:E1231"/>
    <mergeCell ref="B1232:E1232"/>
    <mergeCell ref="B1233:E1233"/>
    <mergeCell ref="B1234:E1234"/>
    <mergeCell ref="B1235:E1235"/>
    <mergeCell ref="A1236:K1236"/>
    <mergeCell ref="B1237:E1237"/>
    <mergeCell ref="F1237:G1237"/>
    <mergeCell ref="H1237:K1237"/>
    <mergeCell ref="B1238:E1238"/>
    <mergeCell ref="F1238:G1238"/>
    <mergeCell ref="F1299:G1299"/>
    <mergeCell ref="H1299:K1299"/>
    <mergeCell ref="F1300:G1300"/>
    <mergeCell ref="H1300:K1300"/>
    <mergeCell ref="B1286:E1286"/>
    <mergeCell ref="B1287:E1287"/>
    <mergeCell ref="B1288:E1288"/>
    <mergeCell ref="B1289:E1289"/>
    <mergeCell ref="B1290:E1290"/>
    <mergeCell ref="B1291:E1291"/>
    <mergeCell ref="B1292:E1292"/>
    <mergeCell ref="B1293:E1293"/>
    <mergeCell ref="B1295:E1295"/>
    <mergeCell ref="B1296:E1296"/>
    <mergeCell ref="B1297:E1297"/>
    <mergeCell ref="B1298:E1298"/>
    <mergeCell ref="B1299:E1299"/>
    <mergeCell ref="B1300:E1300"/>
    <mergeCell ref="F1289:G1289"/>
    <mergeCell ref="H1289:K1289"/>
    <mergeCell ref="F1328:G1328"/>
    <mergeCell ref="H1328:K1328"/>
    <mergeCell ref="A1330:K1330"/>
    <mergeCell ref="F1331:G1331"/>
    <mergeCell ref="H1331:K1331"/>
    <mergeCell ref="B1321:E1321"/>
    <mergeCell ref="B1322:E1322"/>
    <mergeCell ref="B1323:E1323"/>
    <mergeCell ref="B1324:E1324"/>
    <mergeCell ref="B1325:E1325"/>
    <mergeCell ref="B1326:E1326"/>
    <mergeCell ref="B1327:E1327"/>
    <mergeCell ref="B1328:E1328"/>
    <mergeCell ref="B1329:E1329"/>
    <mergeCell ref="B1331:E1331"/>
    <mergeCell ref="H339:K339"/>
    <mergeCell ref="H340:K340"/>
    <mergeCell ref="H341:K341"/>
    <mergeCell ref="H352:K352"/>
    <mergeCell ref="H353:K353"/>
    <mergeCell ref="H354:K354"/>
    <mergeCell ref="H858:K877"/>
    <mergeCell ref="B1269:E1269"/>
    <mergeCell ref="B1270:E1270"/>
    <mergeCell ref="B1271:E1271"/>
    <mergeCell ref="B1272:E1272"/>
    <mergeCell ref="A1294:K1294"/>
    <mergeCell ref="F1295:G1295"/>
    <mergeCell ref="H1295:K1295"/>
    <mergeCell ref="F1296:G1296"/>
    <mergeCell ref="H1296:K1296"/>
    <mergeCell ref="H1298:K1298"/>
  </mergeCells>
  <pageMargins left="0.19685039370078741" right="0.19685039370078741" top="0.74803149606299213" bottom="0.74803149606299213" header="0.31496062992125984" footer="0.31496062992125984"/>
  <pageSetup paperSize="9" scale="95" fitToHeight="0" orientation="landscape" r:id="rId1"/>
  <headerFooter>
    <oddHeader>&amp;L&amp;"-,Pogrubiony"188/PN/ZP/D/2024&amp;C&amp;"-,Pogrubiony"FORMULARZ ASORTYMENTOWO-CENOWY&amp;R&amp;"-,Pogrubiony"Załącznik nr 2 do SWZ</oddHeader>
    <oddFooter>&amp;L&amp;8strona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FAC-zal-2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 systemu Windows</cp:lastModifiedBy>
  <cp:lastPrinted>2024-12-11T08:29:44Z</cp:lastPrinted>
  <dcterms:created xsi:type="dcterms:W3CDTF">2018-05-28T08:03:03Z</dcterms:created>
  <dcterms:modified xsi:type="dcterms:W3CDTF">2024-12-11T08:29:50Z</dcterms:modified>
</cp:coreProperties>
</file>