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FAC" sheetId="6" r:id="rId1"/>
  </sheets>
  <calcPr calcId="152511" iterateDelta="1E-4"/>
</workbook>
</file>

<file path=xl/calcChain.xml><?xml version="1.0" encoding="utf-8"?>
<calcChain xmlns="http://schemas.openxmlformats.org/spreadsheetml/2006/main">
  <c r="K67" i="6" l="1"/>
  <c r="K68" i="6" s="1"/>
  <c r="I67" i="6"/>
  <c r="J67" i="6" s="1"/>
  <c r="K62" i="6"/>
  <c r="L62" i="6" s="1"/>
  <c r="I62" i="6"/>
  <c r="J62" i="6" s="1"/>
  <c r="K61" i="6"/>
  <c r="L61" i="6" s="1"/>
  <c r="I61" i="6"/>
  <c r="J61" i="6" s="1"/>
  <c r="K60" i="6"/>
  <c r="L60" i="6" s="1"/>
  <c r="I60" i="6"/>
  <c r="J60" i="6" s="1"/>
  <c r="K59" i="6"/>
  <c r="L59" i="6" s="1"/>
  <c r="I59" i="6"/>
  <c r="J59" i="6" s="1"/>
  <c r="K58" i="6"/>
  <c r="L58" i="6" s="1"/>
  <c r="I58" i="6"/>
  <c r="J58" i="6" s="1"/>
  <c r="K57" i="6"/>
  <c r="L57" i="6" s="1"/>
  <c r="I57" i="6"/>
  <c r="J57" i="6" s="1"/>
  <c r="K56" i="6"/>
  <c r="I56" i="6"/>
  <c r="J56" i="6" s="1"/>
  <c r="K51" i="6"/>
  <c r="L51" i="6" s="1"/>
  <c r="I51" i="6"/>
  <c r="J51" i="6" s="1"/>
  <c r="K50" i="6"/>
  <c r="L50" i="6" s="1"/>
  <c r="I50" i="6"/>
  <c r="J50" i="6" s="1"/>
  <c r="K49" i="6"/>
  <c r="L49" i="6" s="1"/>
  <c r="I49" i="6"/>
  <c r="J49" i="6" s="1"/>
  <c r="K48" i="6"/>
  <c r="L48" i="6" s="1"/>
  <c r="I48" i="6"/>
  <c r="J48" i="6" s="1"/>
  <c r="K47" i="6"/>
  <c r="L47" i="6" s="1"/>
  <c r="I47" i="6"/>
  <c r="J47" i="6" s="1"/>
  <c r="K46" i="6"/>
  <c r="L46" i="6" s="1"/>
  <c r="I46" i="6"/>
  <c r="J46" i="6" s="1"/>
  <c r="K45" i="6"/>
  <c r="L45" i="6" s="1"/>
  <c r="I45" i="6"/>
  <c r="J45" i="6" s="1"/>
  <c r="K44" i="6"/>
  <c r="L44" i="6" s="1"/>
  <c r="I44" i="6"/>
  <c r="J44" i="6" s="1"/>
  <c r="K43" i="6"/>
  <c r="L43" i="6" s="1"/>
  <c r="I43" i="6"/>
  <c r="J43" i="6" s="1"/>
  <c r="K42" i="6"/>
  <c r="L42" i="6" s="1"/>
  <c r="I42" i="6"/>
  <c r="J42" i="6" s="1"/>
  <c r="K41" i="6"/>
  <c r="L41" i="6" s="1"/>
  <c r="I41" i="6"/>
  <c r="J41" i="6" s="1"/>
  <c r="K40" i="6"/>
  <c r="L40" i="6" s="1"/>
  <c r="I40" i="6"/>
  <c r="J40" i="6" s="1"/>
  <c r="K39" i="6"/>
  <c r="L39" i="6" s="1"/>
  <c r="I39" i="6"/>
  <c r="J39" i="6" s="1"/>
  <c r="K38" i="6"/>
  <c r="L38" i="6" s="1"/>
  <c r="I38" i="6"/>
  <c r="J38" i="6" s="1"/>
  <c r="K37" i="6"/>
  <c r="L37" i="6" s="1"/>
  <c r="I37" i="6"/>
  <c r="J37" i="6" s="1"/>
  <c r="K36" i="6"/>
  <c r="L36" i="6" s="1"/>
  <c r="I36" i="6"/>
  <c r="J36" i="6" s="1"/>
  <c r="K35" i="6"/>
  <c r="L35" i="6" s="1"/>
  <c r="I35" i="6"/>
  <c r="J35" i="6" s="1"/>
  <c r="K34" i="6"/>
  <c r="L34" i="6" s="1"/>
  <c r="I34" i="6"/>
  <c r="J34" i="6" s="1"/>
  <c r="L33" i="6"/>
  <c r="K33" i="6"/>
  <c r="I33" i="6"/>
  <c r="J33" i="6" s="1"/>
  <c r="K32" i="6"/>
  <c r="L32" i="6" s="1"/>
  <c r="I32" i="6"/>
  <c r="J32" i="6" s="1"/>
  <c r="K31" i="6"/>
  <c r="L31" i="6" s="1"/>
  <c r="I31" i="6"/>
  <c r="J31" i="6" s="1"/>
  <c r="K30" i="6"/>
  <c r="L30" i="6" s="1"/>
  <c r="I30" i="6"/>
  <c r="J30" i="6" s="1"/>
  <c r="K29" i="6"/>
  <c r="L29" i="6" s="1"/>
  <c r="I29" i="6"/>
  <c r="J29" i="6" s="1"/>
  <c r="L28" i="6"/>
  <c r="K28" i="6"/>
  <c r="I28" i="6"/>
  <c r="J28" i="6" s="1"/>
  <c r="K27" i="6"/>
  <c r="L27" i="6" s="1"/>
  <c r="I27" i="6"/>
  <c r="J27" i="6" s="1"/>
  <c r="K26" i="6"/>
  <c r="L26" i="6" s="1"/>
  <c r="I26" i="6"/>
  <c r="J26" i="6" s="1"/>
  <c r="K25" i="6"/>
  <c r="L25" i="6" s="1"/>
  <c r="I25" i="6"/>
  <c r="J25" i="6" s="1"/>
  <c r="K24" i="6"/>
  <c r="L24" i="6" s="1"/>
  <c r="I24" i="6"/>
  <c r="J24" i="6" s="1"/>
  <c r="K23" i="6"/>
  <c r="L23" i="6" s="1"/>
  <c r="I23" i="6"/>
  <c r="J23" i="6" s="1"/>
  <c r="K22" i="6"/>
  <c r="L22" i="6" s="1"/>
  <c r="I22" i="6"/>
  <c r="J22" i="6" s="1"/>
  <c r="K21" i="6"/>
  <c r="L21" i="6" s="1"/>
  <c r="I21" i="6"/>
  <c r="J21" i="6" s="1"/>
  <c r="K20" i="6"/>
  <c r="L20" i="6" s="1"/>
  <c r="I20" i="6"/>
  <c r="J20" i="6" s="1"/>
  <c r="K19" i="6"/>
  <c r="L19" i="6" s="1"/>
  <c r="I19" i="6"/>
  <c r="J19" i="6" s="1"/>
  <c r="K18" i="6"/>
  <c r="L18" i="6" s="1"/>
  <c r="I18" i="6"/>
  <c r="J18" i="6" s="1"/>
  <c r="K17" i="6"/>
  <c r="L17" i="6" s="1"/>
  <c r="I17" i="6"/>
  <c r="J17" i="6" s="1"/>
  <c r="K16" i="6"/>
  <c r="L16" i="6" s="1"/>
  <c r="I16" i="6"/>
  <c r="J16" i="6" s="1"/>
  <c r="K15" i="6"/>
  <c r="L15" i="6" s="1"/>
  <c r="I15" i="6"/>
  <c r="J15" i="6" s="1"/>
  <c r="K14" i="6"/>
  <c r="L14" i="6" s="1"/>
  <c r="I14" i="6"/>
  <c r="J14" i="6" s="1"/>
  <c r="K13" i="6"/>
  <c r="L13" i="6" s="1"/>
  <c r="I13" i="6"/>
  <c r="J13" i="6" s="1"/>
  <c r="K12" i="6"/>
  <c r="L12" i="6" s="1"/>
  <c r="I12" i="6"/>
  <c r="J12" i="6" s="1"/>
  <c r="K11" i="6"/>
  <c r="L11" i="6" s="1"/>
  <c r="I11" i="6"/>
  <c r="J11" i="6" s="1"/>
  <c r="K10" i="6"/>
  <c r="L10" i="6" s="1"/>
  <c r="I10" i="6"/>
  <c r="J10" i="6" s="1"/>
  <c r="K9" i="6"/>
  <c r="L9" i="6" s="1"/>
  <c r="I9" i="6"/>
  <c r="J9" i="6" s="1"/>
  <c r="K8" i="6"/>
  <c r="I8" i="6"/>
  <c r="J8" i="6" s="1"/>
  <c r="K63" i="6" l="1"/>
  <c r="L67" i="6"/>
  <c r="L68" i="6" s="1"/>
  <c r="K52" i="6"/>
  <c r="K72" i="6" s="1"/>
  <c r="L56" i="6"/>
  <c r="L63" i="6" s="1"/>
  <c r="L73" i="6" s="1"/>
  <c r="L8" i="6"/>
  <c r="L52" i="6" s="1"/>
  <c r="L74" i="6"/>
  <c r="J63" i="6"/>
  <c r="J52" i="6"/>
  <c r="I63" i="6"/>
  <c r="J68" i="6"/>
  <c r="K74" i="6"/>
  <c r="I68" i="6"/>
  <c r="I52" i="6"/>
  <c r="K73" i="6"/>
  <c r="K75" i="6" l="1"/>
  <c r="I72" i="6"/>
  <c r="I74" i="6"/>
  <c r="J74" i="6"/>
  <c r="L72" i="6"/>
  <c r="L75" i="6" s="1"/>
  <c r="I73" i="6"/>
  <c r="J73" i="6"/>
  <c r="J72" i="6"/>
  <c r="J75" i="6" l="1"/>
  <c r="I75" i="6"/>
</calcChain>
</file>

<file path=xl/sharedStrings.xml><?xml version="1.0" encoding="utf-8"?>
<sst xmlns="http://schemas.openxmlformats.org/spreadsheetml/2006/main" count="158" uniqueCount="76">
  <si>
    <t>L.p.</t>
  </si>
  <si>
    <t>j.m.</t>
  </si>
  <si>
    <t>VAT %</t>
  </si>
  <si>
    <t>RAZEM:</t>
  </si>
  <si>
    <t>Uwaga ! Należy należy zapoznać się z poniższymi uwagami przed wypełnieniem Formularza asortymentowo-cenowego</t>
  </si>
  <si>
    <t>2. Określenie właściwej stawki VAT należy do Wykonawcy. Należy podać stawkę VAT obowiązującą na dzień składania ofert.</t>
  </si>
  <si>
    <t>PAKIET 1</t>
  </si>
  <si>
    <t>3. Pomimo zastosowania formuł Zamawiający zaleca sprawdzenie poprawności wyliczeń zgodnie z zasadami określonymi w rozdziale XV. pkt. 5 SWZ. Formuły wpisane w Formularzu mają jedynie charakter pomocniczy. 
Wykonawca jest w pełni odpowiedzialny za prawidłowe wypełnienie Formularza asortymentowo-cenowego.</t>
  </si>
  <si>
    <t>PAKIET 2</t>
  </si>
  <si>
    <t xml:space="preserve">Cena netto (zł) za j.m </t>
  </si>
  <si>
    <t>Szacunkowa ilość asortymentu w j.m.</t>
  </si>
  <si>
    <t>szt</t>
  </si>
  <si>
    <t xml:space="preserve">Opis przedmiotu zamówienia </t>
  </si>
  <si>
    <t>Wartość podstawowa netto w zł</t>
  </si>
  <si>
    <t>Wartość podstawowa brutto w zł</t>
  </si>
  <si>
    <t>Wartość  netto w zł  prawa opcji</t>
  </si>
  <si>
    <t>Wartość brutto w zł  prawa opcji</t>
  </si>
  <si>
    <t>SUMA</t>
  </si>
  <si>
    <t>Minimalne wykorzystanie w j.m.</t>
  </si>
  <si>
    <t xml:space="preserve">Prawo opcji 
w j. m. </t>
  </si>
  <si>
    <t>Wartość prawa opcji netto w zł</t>
  </si>
  <si>
    <t>Wartość prawa opcji brutto w zł</t>
  </si>
  <si>
    <t xml:space="preserve">Uniwersalne ściereczki  z włókniny do kurzu wzmacnianie i odporne na ścieranie rozmiar minimum 38x40 cm do czyszczenia na sucho i mokro, dostępne w kilku kolorach </t>
  </si>
  <si>
    <t xml:space="preserve">Ściereczka z mikrofazy do czyszczenie na sucho i mokro o dużej absorpcji wody, minimum 35x35cm koloru żółtego  </t>
  </si>
  <si>
    <t xml:space="preserve">Ściereczka z mikrofazy do czyszczenie na sucho i mokro o dużej absorpcji wody, minimum 35x35cm koloru niebieskiego  </t>
  </si>
  <si>
    <r>
      <t xml:space="preserve">Ściereczka z mikrofazy do czyszczenie na sucho i mokro o dużej absorpcji wody, minimum 35x35cm koloru czerwonego </t>
    </r>
    <r>
      <rPr>
        <sz val="11"/>
        <color rgb="FFFF0000"/>
        <rFont val="Calibri"/>
        <family val="2"/>
        <charset val="238"/>
        <scheme val="minor"/>
      </rPr>
      <t xml:space="preserve"> </t>
    </r>
  </si>
  <si>
    <t>Ściereczka z mikrofazy do czyszczenie na sucho i mokro o dużej absorpcji wody, minimum 35x35cm koloru zielonego</t>
  </si>
  <si>
    <r>
      <t xml:space="preserve">Ścierka do mycia podłogi (100% bawełna), miękka i chłonna przeznaczona do mycia i konserwacji podłóg z drewna ,PCV i terakoty o wymiarach (minimum) 70 cmx 60cm </t>
    </r>
    <r>
      <rPr>
        <sz val="11"/>
        <color rgb="FFFF0000"/>
        <rFont val="Calibri"/>
        <family val="2"/>
        <charset val="238"/>
        <scheme val="minor"/>
      </rPr>
      <t xml:space="preserve"> </t>
    </r>
  </si>
  <si>
    <t xml:space="preserve">Ściereczka ostra do naczyń (zmywak) minimum 8cmx 10 cm  </t>
  </si>
  <si>
    <r>
      <t xml:space="preserve">Ścierka do  szyb  o strukturze gładkiej nie pętelkowej dziana dzięki specjalnej strukturze jodełkowej po jednej stonie bardzo skutecznie usuwa nawet silny brud z szyb i framug okiennych , dobrze czyszczące nie pozostawiające smug  wym ok 40x40 gramatura min 320 g/m2 </t>
    </r>
    <r>
      <rPr>
        <sz val="11"/>
        <color rgb="FFFF0000"/>
        <rFont val="Calibri"/>
        <family val="2"/>
        <charset val="238"/>
        <scheme val="minor"/>
      </rPr>
      <t xml:space="preserve"> </t>
    </r>
  </si>
  <si>
    <t xml:space="preserve">Gąbka do mycia naczyń posiadająca z jednej strony szorstką powłokę, wymiary minimum 7cmx 10 cm  </t>
  </si>
  <si>
    <t xml:space="preserve">Rękawice gospodarcze ochronne, gumowe, flokowane Wykonane z   latexu i kauczuku naturalnego. Wewnętrzna powierzchnia rękawic pokryta flokiem (pyłem bawełnianym) ułatwiającym wkładanie i zdejmowanie oraz zapobiega poceniu się rąk w czasie użytkowania. Na części chwytnej chropowata struktura dzięki czemu rękawiczki zyskują lepszą przyczepność. Odporne na rozciąganie, detergenty i środki piorące. Każda para pakowana w osobną torebkę  </t>
  </si>
  <si>
    <r>
      <t>Rękawice ochronne powlekane gumą potocznie zwane wampirkami.</t>
    </r>
    <r>
      <rPr>
        <sz val="11"/>
        <color theme="1"/>
        <rFont val="Calibri"/>
        <family val="2"/>
        <scheme val="minor"/>
      </rPr>
      <t xml:space="preserve"> Wykonane ze 100% bawełny, powlekane gumą, dzięki czemu są odporne na przecieranie. Góra rękawiczki zakończona ściągaczem  </t>
    </r>
  </si>
  <si>
    <t xml:space="preserve">Komplet do czyszczenia muszli klozetowych, szczotka wc+pojemnik plastikowy, średnica podstawy minimum 10 cm, wysokość minimum 30 cm, kolor biały </t>
  </si>
  <si>
    <r>
      <t>Szczoteczka plastikowa do</t>
    </r>
    <r>
      <rPr>
        <b/>
        <sz val="11"/>
        <color theme="1"/>
        <rFont val="Calibri"/>
        <family val="2"/>
        <charset val="238"/>
        <scheme val="minor"/>
      </rPr>
      <t xml:space="preserve"> </t>
    </r>
    <r>
      <rPr>
        <sz val="11"/>
        <color theme="1"/>
        <rFont val="Calibri"/>
        <family val="2"/>
        <scheme val="minor"/>
      </rPr>
      <t xml:space="preserve">rąk z uchwytem, własie wykonane z włókna syntetycznego </t>
    </r>
  </si>
  <si>
    <t xml:space="preserve">Szczotka zmiotka z szufelką wykonana  z polipropylenu z miękimi wóknami syntetycznymi , długość szczotki z rączką minimum 23 cm </t>
  </si>
  <si>
    <t xml:space="preserve">Maszynka jednorazowa do golenia wyposazona w : dwa trwałe chromowane ostrza,w pasek nawilzający Lubrastrip , </t>
  </si>
  <si>
    <r>
      <t>Termometr bimetaliczny do lodówki/zamrażarki okrągły. Zakres temperatur od -30</t>
    </r>
    <r>
      <rPr>
        <vertAlign val="superscript"/>
        <sz val="11"/>
        <color indexed="8"/>
        <rFont val="Calibri"/>
        <family val="2"/>
        <charset val="238"/>
        <scheme val="minor"/>
      </rPr>
      <t>o</t>
    </r>
    <r>
      <rPr>
        <sz val="11"/>
        <color indexed="8"/>
        <rFont val="Calibri"/>
        <family val="2"/>
        <charset val="238"/>
        <scheme val="minor"/>
      </rPr>
      <t>C do 50</t>
    </r>
    <r>
      <rPr>
        <vertAlign val="superscript"/>
        <sz val="11"/>
        <color indexed="8"/>
        <rFont val="Calibri"/>
        <family val="2"/>
        <charset val="238"/>
        <scheme val="minor"/>
      </rPr>
      <t>o</t>
    </r>
    <r>
      <rPr>
        <sz val="11"/>
        <color indexed="8"/>
        <rFont val="Calibri"/>
        <family val="2"/>
        <charset val="238"/>
        <scheme val="minor"/>
      </rPr>
      <t>C (+/_ 5</t>
    </r>
    <r>
      <rPr>
        <vertAlign val="superscript"/>
        <sz val="11"/>
        <color indexed="8"/>
        <rFont val="Calibri"/>
        <family val="2"/>
        <charset val="238"/>
        <scheme val="minor"/>
      </rPr>
      <t>o</t>
    </r>
    <r>
      <rPr>
        <sz val="11"/>
        <color indexed="8"/>
        <rFont val="Calibri"/>
        <family val="2"/>
        <charset val="238"/>
        <scheme val="minor"/>
      </rPr>
      <t xml:space="preserve">C). Całkowicie wykonany z tworzywa sztucznego. Skala nadrukowana na białej podkładce osłoniętej plastikową szybką. W górnej części posiadający uchwyt umożliwiający jego zawieszenie   </t>
    </r>
  </si>
  <si>
    <r>
      <t>Termometr drewniany pokojowy Długość minimum 20 cm. Zakres temperatur od -10</t>
    </r>
    <r>
      <rPr>
        <vertAlign val="superscript"/>
        <sz val="11"/>
        <color indexed="8"/>
        <rFont val="Calibri"/>
        <family val="2"/>
        <charset val="238"/>
        <scheme val="minor"/>
      </rPr>
      <t>0</t>
    </r>
    <r>
      <rPr>
        <sz val="11"/>
        <color indexed="8"/>
        <rFont val="Calibri"/>
        <family val="2"/>
        <charset val="238"/>
        <scheme val="minor"/>
      </rPr>
      <t>C do +50</t>
    </r>
    <r>
      <rPr>
        <vertAlign val="superscript"/>
        <sz val="11"/>
        <color indexed="8"/>
        <rFont val="Calibri"/>
        <family val="2"/>
        <charset val="238"/>
        <scheme val="minor"/>
      </rPr>
      <t>0</t>
    </r>
    <r>
      <rPr>
        <sz val="11"/>
        <color indexed="8"/>
        <rFont val="Calibri"/>
        <family val="2"/>
        <charset val="238"/>
        <scheme val="minor"/>
      </rPr>
      <t>C (+/_5</t>
    </r>
    <r>
      <rPr>
        <vertAlign val="superscript"/>
        <sz val="11"/>
        <color indexed="8"/>
        <rFont val="Calibri"/>
        <family val="2"/>
        <charset val="238"/>
        <scheme val="minor"/>
      </rPr>
      <t>0</t>
    </r>
    <r>
      <rPr>
        <sz val="11"/>
        <color indexed="8"/>
        <rFont val="Calibri"/>
        <family val="2"/>
        <charset val="238"/>
        <scheme val="minor"/>
      </rPr>
      <t xml:space="preserve">C). Wykonany z drewna. W górnej części posiadający uchwyt lub wgłębienie umożliwiające jego zawieszenie. </t>
    </r>
  </si>
  <si>
    <r>
      <t>Termohigrometr z atestem, pomiar wilgotności powietrza pamięć paramtrów min. I max z możliwością zawieszenia lub/ i postawienia, pomiar wilgotności; 10%HR -99%</t>
    </r>
    <r>
      <rPr>
        <sz val="11"/>
        <color rgb="FFFF0000"/>
        <rFont val="Calibri"/>
        <family val="2"/>
        <charset val="238"/>
        <scheme val="minor"/>
      </rPr>
      <t xml:space="preserve"> </t>
    </r>
  </si>
  <si>
    <t xml:space="preserve">Worki do odkurzacza Rowenta RMB-03K z mikrowłókna  </t>
  </si>
  <si>
    <t xml:space="preserve">Wieszak na ręczniki chromowany, dwuhakowy przykręcany do ściany  </t>
  </si>
  <si>
    <t xml:space="preserve">Wieszak ubraniowy, drewniany z poprzeczką na spodnie, szerokość wieszaka minimum 45 cm  </t>
  </si>
  <si>
    <t>Miotła gospodarcza lub ogrodowa  z długim włosiem na kiju ,wykonana z nylonowego włosia zamocowanego w drewnie   .Długość włosia od 13-15 cm ,szerokość dołu szczotki 24-30 cm.( GRUBA )</t>
  </si>
  <si>
    <t>Cyfrowy minutnik o dużym czytelnym wyświetlaczu .Zakresczasu od 00:01 do 99:99 (mm:ss)</t>
  </si>
  <si>
    <t xml:space="preserve">Lustro zaopatrzone w uchwyt umożliwiający montaż szer. 40 cm (+/_5%) wysokośc 60 cm   </t>
  </si>
  <si>
    <t xml:space="preserve">Szczotka do zamiatania z kijem ,wykonana z tworzywa sztucznego o szerokości 28 cm. . Przeznaczona do powierzchni wewnętrznych </t>
  </si>
  <si>
    <t xml:space="preserve">Szczotka ulicówka drewniana z kijem o szerokości 40 cm .Wlosy wykonane z włókna syntetycznego </t>
  </si>
  <si>
    <t>Szczotka ryżowa drewniana z kijem ,do szorowania posadzek,. Szerokość szczotki 10 cm.</t>
  </si>
  <si>
    <t>Łopata do śniegu plastikowa z okuciem metalowym . Długość wraz z kijem 140 cm.</t>
  </si>
  <si>
    <t>Zestaw do zamiatania ,o solidnej konstrukcji  ( typu leniuch)  długi kij szufelki i miotły      wym. szufelki 29 cm x25 cm x 9 cm.   wym. szczotki 22cm x 10cm</t>
  </si>
  <si>
    <r>
      <t>Zasłona łazienkowa z tworzywa sztucznego PCV nieprzepuszczająca wody obręb główny wzmocniony 12 oczek wysokość minimum 200 cm, szerokość minimum 180cm</t>
    </r>
    <r>
      <rPr>
        <sz val="11"/>
        <color rgb="FFFF0000"/>
        <rFont val="Calibri"/>
        <family val="2"/>
        <charset val="238"/>
        <scheme val="minor"/>
      </rPr>
      <t xml:space="preserve">  </t>
    </r>
  </si>
  <si>
    <t xml:space="preserve">Klips za pomocą którego można przymocować worek foliowy do stelaża wózka sprzątającego lub do stelaza na  brudną bieliznę . </t>
  </si>
  <si>
    <t>Wieszak ścienny na narzędzia do sprzątania . Wyposażony w 5 uchwytów automatycznych ,które same dopasowywują się do  grubości trzonka  dzięki samozaciskowej kulce ,oraz gumie ze stoperem. Długość ok 44 cm. , szer.7 cm , wys. 6,5 cm.</t>
  </si>
  <si>
    <r>
      <rPr>
        <sz val="11"/>
        <rFont val="Calibri"/>
        <family val="2"/>
        <charset val="238"/>
        <scheme val="minor"/>
      </rPr>
      <t>Tablica ostrzegawcza   w kolorze  żółtym  z ostrzegawczym piktogramem i napisem  " UWAGA</t>
    </r>
    <r>
      <rPr>
        <sz val="11"/>
        <color rgb="FFFF0000"/>
        <rFont val="Calibri"/>
        <family val="2"/>
        <charset val="238"/>
        <scheme val="minor"/>
      </rPr>
      <t xml:space="preserve"> </t>
    </r>
    <r>
      <rPr>
        <sz val="11"/>
        <rFont val="Calibri"/>
        <family val="2"/>
        <charset val="238"/>
        <scheme val="minor"/>
      </rPr>
      <t>ŚLISKA PODŁOGA "</t>
    </r>
  </si>
  <si>
    <r>
      <t>Mata, wycieraczka podgumowana</t>
    </r>
    <r>
      <rPr>
        <b/>
        <sz val="11"/>
        <color theme="1"/>
        <rFont val="Calibri"/>
        <family val="2"/>
        <charset val="238"/>
        <scheme val="minor"/>
      </rPr>
      <t xml:space="preserve"> </t>
    </r>
    <r>
      <rPr>
        <sz val="11"/>
        <color theme="1"/>
        <rFont val="Calibri"/>
        <family val="2"/>
        <scheme val="minor"/>
      </rPr>
      <t xml:space="preserve"> powinna posiadać powłokę z trwałych włókien nylonowych lub polipropylenu trwałą prążkowaną powierzchnię składającą się z "kanałów" do usuwania brudu i kamyków. Powinna wychwytywać wilgoć z butów, dzięki czemu zapewni bezpieczne chodzenie. Niebrudzący spód z PCV . Winna spełniać wymogi normy klasy palności. Wysokość maty, wycieraczki ok. 9mm. kolor brązowy lub czarny wymiar ok. 85cm x 150 cm </t>
    </r>
  </si>
  <si>
    <r>
      <t>Mata, wycieraczka podgumowana</t>
    </r>
    <r>
      <rPr>
        <b/>
        <sz val="11"/>
        <color theme="1"/>
        <rFont val="Calibri"/>
        <family val="2"/>
        <charset val="238"/>
        <scheme val="minor"/>
      </rPr>
      <t xml:space="preserve"> </t>
    </r>
    <r>
      <rPr>
        <sz val="11"/>
        <color theme="1"/>
        <rFont val="Calibri"/>
        <family val="2"/>
        <scheme val="minor"/>
      </rPr>
      <t xml:space="preserve"> powinna posiadać powłokę  z trwałych włókien nylonowych lub polipropylenu trwałą prążkowaną powierzchnię składającą   się z "kanałów" do usuwania brudu i kamyków. Powinna wychwytywać wilgoć z butów, dzięki czemu zapewni bezpieczne chodzenie.  Niebrudzący spód z PCV . Winna spełniać wymogi normy klasy palności. Wysokość maty, wycieraczki ok. 9mm. kolor    brązowy lub czarny wymiar  40cm x 60 cm </t>
    </r>
    <r>
      <rPr>
        <sz val="11"/>
        <color rgb="FFFF0000"/>
        <rFont val="Calibri"/>
        <family val="2"/>
        <charset val="238"/>
        <scheme val="minor"/>
      </rPr>
      <t xml:space="preserve"> </t>
    </r>
  </si>
  <si>
    <t xml:space="preserve">Mata, wycieraczka podgumowana  powinna posiadać powłokę z trwałych włókien nylonowych lub polipropylenu trwałą prążkowaną powierzchnię składającą się z "kanałów" do usuwania brudu i kamyków. Powinna wychwytywać wilgoć z butów, dzięki czemu zapewni bezpieczne chodzenie. Niebrudzący spód z PCV . Winna spełniać wymogi normy klasy palności. Wysokość maty, wycieraczki ok. 9mm. kolor brązowy lub czarny wymiar ok.  130 cmx 60 cm </t>
  </si>
  <si>
    <r>
      <t>Mata, wycieraczka podgumowana</t>
    </r>
    <r>
      <rPr>
        <b/>
        <sz val="11"/>
        <color theme="1"/>
        <rFont val="Calibri"/>
        <family val="2"/>
        <charset val="238"/>
        <scheme val="minor"/>
      </rPr>
      <t xml:space="preserve"> </t>
    </r>
    <r>
      <rPr>
        <sz val="11"/>
        <color theme="1"/>
        <rFont val="Calibri"/>
        <family val="2"/>
        <scheme val="minor"/>
      </rPr>
      <t xml:space="preserve">powinna posiadać powłokę z trwałych włókien nylonowych lub polipropylenu trwałą prążkowaną powierzchnię składającą się z "kanałów" do usuwania brudu i kamyków. Powinna wychwytywać wilgoć z butów, dzięki czemu zapewni bezpieczne chodzenie. Niebrudzący spód z PCV . Winna spełniać wymogi normy klasy palności. Wysokość maty, wycieraczki ok. 9mm. kolor brązowy lub czarny wymiar ok. 85x60 cm   </t>
    </r>
    <r>
      <rPr>
        <b/>
        <sz val="11"/>
        <color rgb="FFFF0000"/>
        <rFont val="Calibri"/>
        <family val="2"/>
        <charset val="238"/>
        <scheme val="minor"/>
      </rPr>
      <t xml:space="preserve"> </t>
    </r>
  </si>
  <si>
    <r>
      <t>Mata antypoślizgowa do</t>
    </r>
    <r>
      <rPr>
        <b/>
        <sz val="11"/>
        <color theme="1"/>
        <rFont val="Calibri"/>
        <family val="2"/>
        <charset val="238"/>
        <scheme val="minor"/>
      </rPr>
      <t xml:space="preserve"> </t>
    </r>
    <r>
      <rPr>
        <sz val="11"/>
        <color theme="1"/>
        <rFont val="Calibri"/>
        <family val="2"/>
        <scheme val="minor"/>
      </rPr>
      <t>kabin natryskowych o wymiarach minimum 54cm x 54 cm wykonana z tworzywa sztucznego PCV. Chropowata struktura i otwory dzięki którym odpływa woda. Mocowanie do podłoża za pomocą przyssawek</t>
    </r>
  </si>
  <si>
    <t xml:space="preserve">Pojemnik plastikowy na ręczniki papierowe typu ZZ    </t>
  </si>
  <si>
    <t xml:space="preserve">pojemnik plastikowy na duży  szary papier  toaletowy   </t>
  </si>
  <si>
    <r>
      <t xml:space="preserve">Uchwyt na papier toaletowy  (1 rolka), mocowany do ściany chromowany </t>
    </r>
    <r>
      <rPr>
        <sz val="11"/>
        <color rgb="FFFF0000"/>
        <rFont val="Calibri"/>
        <family val="2"/>
        <charset val="238"/>
        <scheme val="minor"/>
      </rPr>
      <t xml:space="preserve"> </t>
    </r>
  </si>
  <si>
    <t xml:space="preserve">wiadra różne kolory ( czerwone ,niebieskie,zielone ,żółte )- 5 litra ( +/-1 litr </t>
  </si>
  <si>
    <t>wyciskarka  szczękowa do wózków sprzątających</t>
  </si>
  <si>
    <t xml:space="preserve">mop włókninowy jednorazowy 43x13 cm. Mocowany na kieszeń </t>
  </si>
  <si>
    <t>Kosz na śmieci uchylny 15 l</t>
  </si>
  <si>
    <t>Kosz na śmieci uchylny 25 l</t>
  </si>
  <si>
    <t>Kosz na śmieci uchylny 50 l</t>
  </si>
  <si>
    <t>Kosz na śmieci z pedałem 28 l</t>
  </si>
  <si>
    <t>Kosz na śmieci z pedałem 50 l</t>
  </si>
  <si>
    <t>Kosz na śmieci z pedałem 120 l</t>
  </si>
  <si>
    <t>Kosz na śmieci z pedałem 240 l</t>
  </si>
  <si>
    <t>PAKIET 3</t>
  </si>
  <si>
    <t>mały wózek do sprzątania posiadający dwa wiadra ,wyciskarkę , kółka samoskrętne</t>
  </si>
  <si>
    <r>
      <rPr>
        <sz val="8"/>
        <rFont val="Tahoma"/>
        <family val="2"/>
        <charset val="238"/>
      </rPr>
      <t>1. Do obliczenia ceny oferty należy zastosować następujący sposób:</t>
    </r>
    <r>
      <rPr>
        <sz val="8"/>
        <color rgb="FFFF0000"/>
        <rFont val="Tahoma"/>
        <family val="2"/>
        <charset val="238"/>
      </rPr>
      <t xml:space="preserve">
</t>
    </r>
    <r>
      <rPr>
        <sz val="8"/>
        <rFont val="Tahoma"/>
        <family val="2"/>
        <charset val="238"/>
      </rPr>
      <t> Podać jednostkową cenę netto dla każdej pozycji z dokładnością do dwóch miejsc po przecinku.
 Podać stawkę VAT (w %) dla każdej pozycji.
 Obliczyć wartość podstawową netto każdej pozycji, mnożąc podaną cenę jednostkową netto przez ilość. Tak wyliczoną wartość podstawową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brutto dla każdej pozycji dodając do wyliczonej wartości podstawowej netto iloczyn wyliczonej wartości podstawowej netto i stawki VAT (w %). Tak wyliczoną wartość podstawową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netto dla każdej pozycji mnożąc podaną cenę jednostkową netto przez ilość określoną w ramach prawa opcji. Tak wyliczoną wartość prawa opcji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brutto dla każdej pozycji dodając do wyliczonej wartości prawa opcji netto iloczyn wyliczonej wartości prawa opcji netto i stawki VAT (w %). Tak wyliczoną wartość prawa opcji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netto i wartość podstawową brutto poprzez zsumowanie wartości netto/brutto zamówienia podstawowego dla poszczególnych pozycji;
 Obliczyć wartość prawa opcji netto i wartość prawa opcji brutto poprzez zsumowanie wartości netto/brutto zamówienia prawa opcji dla poszczególnych pozycji;
 Odpowiednio dla wszystkich pakietów łącznie obliczyć wartość podstawową netto i brutto oraz wartość prawa opcji netto i brutto wg tabeli</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</si>
</sst>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zł&quot;_-;\-* #,##0.00\ &quot;zł&quot;_-;_-* &quot;-&quot;??\ &quot;zł&quot;_-;_-@_-"/>
    <numFmt numFmtId="43" formatCode="_-* #,##0.00\ _z_ł_-;\-* #,##0.00\ _z_ł_-;_-* &quot;-&quot;??\ _z_ł_-;_-@_-"/>
    <numFmt numFmtId="164" formatCode="[$-415]General"/>
    <numFmt numFmtId="165" formatCode="&quot; &quot;#,##0.00&quot; zł &quot;;&quot;-&quot;#,##0.00&quot; zł &quot;;&quot; -&quot;#&quot; zł &quot;;&quot; &quot;@&quot; &quot;"/>
    <numFmt numFmtId="166" formatCode="#,##0.00\ &quot;zł&quot;"/>
  </numFmts>
  <fonts count="3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rgb="FF000000"/>
      <name val="Calibri"/>
      <family val="2"/>
      <charset val="238"/>
    </font>
    <font>
      <sz val="11"/>
      <color rgb="FF000000"/>
      <name val="Arial"/>
      <family val="2"/>
      <charset val="238"/>
    </font>
    <font>
      <sz val="10"/>
      <color rgb="FF000000"/>
      <name val="Arial"/>
      <family val="2"/>
      <charset val="238"/>
    </font>
    <font>
      <sz val="8"/>
      <color rgb="FF000000"/>
      <name val="Calibri"/>
      <family val="2"/>
      <charset val="238"/>
    </font>
    <font>
      <sz val="10"/>
      <color rgb="FF000000"/>
      <name val="Arial CE1"/>
      <charset val="238"/>
    </font>
    <font>
      <sz val="10"/>
      <color rgb="FF000000"/>
      <name val="Arial1"/>
      <charset val="238"/>
    </font>
    <font>
      <sz val="10"/>
      <color indexed="8"/>
      <name val="Helvetica Neue"/>
    </font>
    <font>
      <sz val="10"/>
      <name val="Arial1"/>
      <charset val="238"/>
    </font>
    <font>
      <b/>
      <sz val="8"/>
      <name val="Tahoma"/>
      <family val="2"/>
      <charset val="238"/>
    </font>
    <font>
      <sz val="8"/>
      <name val="Tahoma"/>
      <family val="2"/>
      <charset val="238"/>
    </font>
    <font>
      <sz val="8"/>
      <color theme="1"/>
      <name val="Tahoma"/>
      <family val="2"/>
      <charset val="238"/>
    </font>
    <font>
      <sz val="9"/>
      <color theme="1"/>
      <name val="Tahoma"/>
      <family val="2"/>
      <charset val="238"/>
    </font>
    <font>
      <sz val="9"/>
      <color rgb="FF000000"/>
      <name val="Tahoma"/>
      <family val="2"/>
      <charset val="238"/>
    </font>
    <font>
      <b/>
      <sz val="9"/>
      <color rgb="FF000000"/>
      <name val="Tahoma"/>
      <family val="2"/>
      <charset val="238"/>
    </font>
    <font>
      <sz val="11"/>
      <color theme="1"/>
      <name val="Tahoma"/>
      <family val="2"/>
      <charset val="238"/>
    </font>
    <font>
      <b/>
      <sz val="9"/>
      <color theme="1"/>
      <name val="Tahoma"/>
      <family val="2"/>
      <charset val="238"/>
    </font>
    <font>
      <sz val="11"/>
      <name val="Tahoma"/>
      <family val="2"/>
      <charset val="238"/>
    </font>
    <font>
      <b/>
      <sz val="11"/>
      <color theme="1"/>
      <name val="Calibri"/>
      <family val="2"/>
      <charset val="238"/>
      <scheme val="minor"/>
    </font>
    <font>
      <sz val="9"/>
      <name val="Tahoma"/>
      <family val="2"/>
      <charset val="238"/>
    </font>
    <font>
      <sz val="11"/>
      <color rgb="FFFF0000"/>
      <name val="Calibri"/>
      <family val="2"/>
      <charset val="238"/>
      <scheme val="minor"/>
    </font>
    <font>
      <sz val="11"/>
      <name val="Calibri"/>
      <family val="2"/>
      <charset val="238"/>
      <scheme val="minor"/>
    </font>
    <font>
      <sz val="10"/>
      <name val="Calibri"/>
      <family val="2"/>
      <charset val="238"/>
      <scheme val="minor"/>
    </font>
    <font>
      <b/>
      <sz val="11"/>
      <color rgb="FF000000"/>
      <name val="Calibri"/>
      <family val="2"/>
      <charset val="238"/>
      <scheme val="minor"/>
    </font>
    <font>
      <sz val="11"/>
      <color rgb="FF000000"/>
      <name val="Calibri"/>
      <family val="2"/>
      <charset val="238"/>
      <scheme val="minor"/>
    </font>
    <font>
      <b/>
      <sz val="11"/>
      <color rgb="FFFF0000"/>
      <name val="Calibri"/>
      <family val="2"/>
      <charset val="238"/>
      <scheme val="minor"/>
    </font>
    <font>
      <b/>
      <sz val="11"/>
      <name val="Calibri"/>
      <family val="2"/>
      <charset val="238"/>
      <scheme val="minor"/>
    </font>
    <font>
      <sz val="8"/>
      <color rgb="FFFF0000"/>
      <name val="Tahoma"/>
      <family val="2"/>
      <charset val="238"/>
    </font>
    <font>
      <vertAlign val="superscript"/>
      <sz val="11"/>
      <color indexed="8"/>
      <name val="Calibri"/>
      <family val="2"/>
      <charset val="238"/>
      <scheme val="minor"/>
    </font>
    <font>
      <sz val="11"/>
      <color indexed="8"/>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rgb="FFFFC000"/>
      </patternFill>
    </fill>
    <fill>
      <patternFill patternType="solid">
        <fgColor theme="0" tint="-0.14996795556505021"/>
        <bgColor indexed="64"/>
      </patternFill>
    </fill>
    <fill>
      <patternFill patternType="solid">
        <fgColor theme="6" tint="0.79998168889431442"/>
        <bgColor rgb="FFE2F0D9"/>
      </patternFill>
    </fill>
    <fill>
      <patternFill patternType="solid">
        <fgColor theme="6" tint="0.79998168889431442"/>
        <bgColor indexed="64"/>
      </patternFill>
    </fill>
    <fill>
      <patternFill patternType="solid">
        <fgColor theme="6" tint="0.79998168889431442"/>
        <bgColor rgb="FFFFFF00"/>
      </patternFill>
    </fill>
    <fill>
      <patternFill patternType="solid">
        <fgColor theme="6" tint="0.39997558519241921"/>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19">
    <xf numFmtId="0" fontId="0" fillId="0" borderId="0"/>
    <xf numFmtId="164" fontId="4" fillId="0" borderId="0" applyBorder="0" applyProtection="0"/>
    <xf numFmtId="165" fontId="5" fillId="0" borderId="0" applyFont="0" applyBorder="0" applyProtection="0"/>
    <xf numFmtId="164" fontId="6" fillId="0" borderId="0" applyBorder="0" applyProtection="0"/>
    <xf numFmtId="43" fontId="3" fillId="0" borderId="0" applyFont="0" applyFill="0" applyBorder="0" applyAlignment="0" applyProtection="0"/>
    <xf numFmtId="44" fontId="3" fillId="0" borderId="0" applyFont="0" applyFill="0" applyBorder="0" applyAlignment="0" applyProtection="0"/>
    <xf numFmtId="165" fontId="5" fillId="0" borderId="0" applyFont="0" applyBorder="0" applyProtection="0"/>
    <xf numFmtId="0" fontId="7" fillId="0" borderId="0" applyNumberFormat="0" applyBorder="0" applyProtection="0"/>
    <xf numFmtId="164" fontId="8" fillId="0" borderId="0" applyBorder="0" applyProtection="0"/>
    <xf numFmtId="165" fontId="5" fillId="0" borderId="0" applyFont="0" applyBorder="0" applyProtection="0"/>
    <xf numFmtId="164" fontId="6" fillId="0" borderId="0" applyBorder="0" applyProtection="0"/>
    <xf numFmtId="164" fontId="6" fillId="0" borderId="0" applyBorder="0" applyProtection="0"/>
    <xf numFmtId="0" fontId="9" fillId="0" borderId="0" applyNumberFormat="0" applyBorder="0" applyProtection="0"/>
    <xf numFmtId="164" fontId="4" fillId="0" borderId="0" applyBorder="0" applyProtection="0"/>
    <xf numFmtId="0" fontId="7" fillId="0" borderId="0" applyNumberFormat="0" applyBorder="0" applyProtection="0"/>
    <xf numFmtId="0" fontId="10" fillId="0" borderId="0" applyNumberFormat="0" applyFill="0" applyBorder="0" applyProtection="0">
      <alignment vertical="top" wrapText="1"/>
    </xf>
    <xf numFmtId="0" fontId="3" fillId="0" borderId="0"/>
    <xf numFmtId="0" fontId="11" fillId="0" borderId="0" applyNumberFormat="0" applyFill="0" applyBorder="0" applyAlignment="0" applyProtection="0"/>
    <xf numFmtId="164" fontId="7" fillId="0" borderId="0" applyBorder="0" applyProtection="0"/>
  </cellStyleXfs>
  <cellXfs count="108">
    <xf numFmtId="0" fontId="0" fillId="0" borderId="0" xfId="0"/>
    <xf numFmtId="164" fontId="12" fillId="0" borderId="0" xfId="3" applyFont="1" applyFill="1" applyBorder="1" applyAlignment="1">
      <alignment horizontal="left" vertical="center"/>
    </xf>
    <xf numFmtId="164" fontId="13" fillId="0" borderId="0" xfId="3" applyFont="1" applyFill="1" applyBorder="1" applyAlignment="1">
      <alignment horizontal="center"/>
    </xf>
    <xf numFmtId="0" fontId="15" fillId="0" borderId="0" xfId="0" applyFont="1" applyAlignment="1">
      <alignment horizontal="left" vertical="center" indent="5"/>
    </xf>
    <xf numFmtId="0" fontId="15" fillId="2" borderId="0" xfId="0" applyFont="1" applyFill="1"/>
    <xf numFmtId="0" fontId="18" fillId="0" borderId="0" xfId="0" applyFont="1"/>
    <xf numFmtId="0" fontId="14" fillId="0" borderId="0" xfId="0" applyFont="1"/>
    <xf numFmtId="0" fontId="19" fillId="0" borderId="0" xfId="0" applyFont="1"/>
    <xf numFmtId="166" fontId="18" fillId="0" borderId="0" xfId="0" applyNumberFormat="1" applyFont="1"/>
    <xf numFmtId="166" fontId="19" fillId="0" borderId="0" xfId="0" applyNumberFormat="1" applyFont="1"/>
    <xf numFmtId="166" fontId="15" fillId="2" borderId="0" xfId="0" applyNumberFormat="1" applyFont="1" applyFill="1"/>
    <xf numFmtId="9" fontId="18" fillId="0" borderId="0" xfId="0" applyNumberFormat="1" applyFont="1"/>
    <xf numFmtId="9" fontId="19" fillId="0" borderId="0" xfId="0" applyNumberFormat="1" applyFont="1"/>
    <xf numFmtId="0" fontId="19" fillId="0" borderId="0" xfId="0" applyFont="1" applyBorder="1"/>
    <xf numFmtId="166" fontId="19" fillId="0" borderId="0" xfId="0" applyNumberFormat="1" applyFont="1" applyBorder="1"/>
    <xf numFmtId="9" fontId="19" fillId="0" borderId="0" xfId="0" applyNumberFormat="1" applyFont="1" applyBorder="1"/>
    <xf numFmtId="9" fontId="17" fillId="0" borderId="0" xfId="0" applyNumberFormat="1" applyFont="1" applyFill="1" applyBorder="1" applyAlignment="1">
      <alignment vertical="center" wrapText="1"/>
    </xf>
    <xf numFmtId="166" fontId="17" fillId="0" borderId="0" xfId="0" applyNumberFormat="1" applyFont="1" applyFill="1" applyBorder="1" applyAlignment="1">
      <alignment horizontal="center"/>
    </xf>
    <xf numFmtId="166" fontId="17" fillId="0" borderId="0" xfId="0" applyNumberFormat="1" applyFont="1" applyFill="1" applyBorder="1"/>
    <xf numFmtId="9" fontId="15" fillId="0" borderId="0" xfId="0" applyNumberFormat="1" applyFont="1"/>
    <xf numFmtId="166" fontId="15" fillId="0" borderId="0" xfId="0" applyNumberFormat="1" applyFont="1"/>
    <xf numFmtId="166" fontId="15" fillId="0" borderId="1" xfId="0" applyNumberFormat="1" applyFont="1" applyBorder="1"/>
    <xf numFmtId="0" fontId="15" fillId="0" borderId="0" xfId="0" applyFont="1"/>
    <xf numFmtId="0" fontId="19" fillId="5" borderId="1" xfId="0" applyFont="1" applyFill="1" applyBorder="1"/>
    <xf numFmtId="0" fontId="15" fillId="9" borderId="8" xfId="0" applyFont="1" applyFill="1" applyBorder="1" applyAlignment="1">
      <alignment horizontal="center" vertical="center" wrapText="1"/>
    </xf>
    <xf numFmtId="0" fontId="22" fillId="0" borderId="1" xfId="0" applyFont="1" applyBorder="1"/>
    <xf numFmtId="0" fontId="17" fillId="0" borderId="5" xfId="0" applyFont="1" applyFill="1" applyBorder="1" applyAlignment="1">
      <alignment horizontal="center" vertical="center" wrapText="1"/>
    </xf>
    <xf numFmtId="166" fontId="17" fillId="2" borderId="5" xfId="1" applyNumberFormat="1" applyFont="1" applyFill="1" applyBorder="1" applyAlignment="1" applyProtection="1">
      <alignment horizontal="center" vertical="center" wrapText="1"/>
    </xf>
    <xf numFmtId="9" fontId="17" fillId="2" borderId="5" xfId="1" applyNumberFormat="1" applyFont="1" applyFill="1" applyBorder="1" applyAlignment="1" applyProtection="1">
      <alignment horizontal="center" vertical="center" wrapText="1"/>
    </xf>
    <xf numFmtId="166" fontId="17" fillId="7" borderId="5" xfId="1" applyNumberFormat="1" applyFont="1" applyFill="1" applyBorder="1" applyAlignment="1" applyProtection="1">
      <alignment horizontal="center" vertical="center" wrapText="1"/>
    </xf>
    <xf numFmtId="166" fontId="17" fillId="7" borderId="12" xfId="1" applyNumberFormat="1" applyFont="1" applyFill="1" applyBorder="1" applyAlignment="1" applyProtection="1">
      <alignment horizontal="center" vertical="center" wrapText="1"/>
    </xf>
    <xf numFmtId="0" fontId="15" fillId="0" borderId="0" xfId="0" applyFont="1" applyBorder="1" applyAlignment="1">
      <alignment horizontal="center" vertical="center" wrapText="1"/>
    </xf>
    <xf numFmtId="0" fontId="20" fillId="0" borderId="0" xfId="0" applyFont="1"/>
    <xf numFmtId="0" fontId="22" fillId="2" borderId="1" xfId="0" applyFont="1" applyFill="1" applyBorder="1" applyAlignment="1">
      <alignment horizontal="center" vertical="center"/>
    </xf>
    <xf numFmtId="0" fontId="22" fillId="4" borderId="0" xfId="0" applyFont="1" applyFill="1"/>
    <xf numFmtId="0" fontId="22" fillId="0" borderId="0" xfId="0" applyFont="1"/>
    <xf numFmtId="0" fontId="24" fillId="0" borderId="1" xfId="0" applyFont="1" applyBorder="1" applyAlignment="1">
      <alignment horizontal="center" vertical="center" wrapText="1"/>
    </xf>
    <xf numFmtId="0" fontId="0" fillId="0" borderId="15" xfId="0" applyBorder="1" applyAlignment="1"/>
    <xf numFmtId="0" fontId="22" fillId="2" borderId="15" xfId="0" applyFont="1" applyFill="1" applyBorder="1" applyAlignment="1">
      <alignment horizontal="center" vertical="center"/>
    </xf>
    <xf numFmtId="0" fontId="19" fillId="10" borderId="2" xfId="0" applyFont="1" applyFill="1" applyBorder="1" applyAlignment="1"/>
    <xf numFmtId="0" fontId="0" fillId="10" borderId="9" xfId="0" applyFill="1" applyBorder="1" applyAlignment="1"/>
    <xf numFmtId="0" fontId="16" fillId="0" borderId="5" xfId="0" applyFont="1" applyFill="1" applyBorder="1" applyAlignment="1">
      <alignment horizontal="center" vertical="center" wrapText="1"/>
    </xf>
    <xf numFmtId="0" fontId="22" fillId="2" borderId="6" xfId="0" applyFont="1" applyFill="1" applyBorder="1" applyAlignment="1">
      <alignment horizontal="center" vertical="center"/>
    </xf>
    <xf numFmtId="166" fontId="2" fillId="7" borderId="6" xfId="0" applyNumberFormat="1" applyFont="1" applyFill="1" applyBorder="1" applyAlignment="1">
      <alignment horizontal="center" vertical="center"/>
    </xf>
    <xf numFmtId="166" fontId="2" fillId="7" borderId="1" xfId="0" applyNumberFormat="1" applyFont="1" applyFill="1" applyBorder="1" applyAlignment="1">
      <alignment horizontal="center" vertical="center"/>
    </xf>
    <xf numFmtId="166" fontId="24" fillId="7" borderId="5" xfId="3" applyNumberFormat="1" applyFont="1" applyFill="1" applyBorder="1" applyAlignment="1">
      <alignment horizontal="center" vertical="center" wrapText="1"/>
    </xf>
    <xf numFmtId="166" fontId="24" fillId="7" borderId="1" xfId="3" applyNumberFormat="1" applyFont="1" applyFill="1" applyBorder="1" applyAlignment="1">
      <alignment horizontal="center" vertical="center" wrapText="1"/>
    </xf>
    <xf numFmtId="0" fontId="0" fillId="0" borderId="15" xfId="0" applyBorder="1" applyAlignment="1">
      <alignment horizontal="left"/>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1" fillId="0" borderId="16" xfId="0" applyFont="1" applyBorder="1" applyAlignment="1">
      <alignment horizontal="center" vertical="center" wrapText="1"/>
    </xf>
    <xf numFmtId="0" fontId="16" fillId="0" borderId="16" xfId="0" applyFont="1" applyFill="1" applyBorder="1" applyAlignment="1">
      <alignment horizontal="center" vertical="center" wrapText="1"/>
    </xf>
    <xf numFmtId="0" fontId="17" fillId="0" borderId="16" xfId="0" applyFont="1" applyFill="1" applyBorder="1" applyAlignment="1">
      <alignment horizontal="center" vertical="center" wrapText="1"/>
    </xf>
    <xf numFmtId="166" fontId="17" fillId="2" borderId="16" xfId="1" applyNumberFormat="1" applyFont="1" applyFill="1" applyBorder="1" applyAlignment="1" applyProtection="1">
      <alignment horizontal="center" vertical="center" wrapText="1"/>
    </xf>
    <xf numFmtId="9" fontId="17" fillId="2" borderId="16" xfId="1" applyNumberFormat="1" applyFont="1" applyFill="1" applyBorder="1" applyAlignment="1" applyProtection="1">
      <alignment horizontal="center" vertical="center" wrapText="1"/>
    </xf>
    <xf numFmtId="166" fontId="17" fillId="7" borderId="16" xfId="1" applyNumberFormat="1" applyFont="1" applyFill="1" applyBorder="1" applyAlignment="1" applyProtection="1">
      <alignment horizontal="center" vertical="center" wrapText="1"/>
    </xf>
    <xf numFmtId="166" fontId="17" fillId="7" borderId="14" xfId="1" applyNumberFormat="1" applyFont="1" applyFill="1" applyBorder="1" applyAlignment="1" applyProtection="1">
      <alignment horizontal="center" vertical="center" wrapText="1"/>
    </xf>
    <xf numFmtId="0" fontId="25" fillId="2" borderId="1" xfId="0" applyFont="1" applyFill="1" applyBorder="1" applyAlignment="1">
      <alignment horizontal="left" vertical="top" wrapText="1"/>
    </xf>
    <xf numFmtId="0" fontId="27" fillId="2" borderId="4" xfId="14" applyFont="1" applyFill="1" applyBorder="1" applyAlignment="1" applyProtection="1">
      <alignment horizontal="center" vertical="center"/>
    </xf>
    <xf numFmtId="166" fontId="27" fillId="2" borderId="4" xfId="1" applyNumberFormat="1" applyFont="1" applyFill="1" applyBorder="1" applyAlignment="1" applyProtection="1">
      <alignment horizontal="center" vertical="center" wrapText="1"/>
    </xf>
    <xf numFmtId="9" fontId="27" fillId="3" borderId="4" xfId="0" applyNumberFormat="1" applyFont="1" applyFill="1" applyBorder="1" applyAlignment="1">
      <alignment horizontal="center" vertical="center"/>
    </xf>
    <xf numFmtId="0" fontId="27" fillId="2" borderId="1" xfId="14" applyFont="1" applyFill="1" applyBorder="1" applyAlignment="1" applyProtection="1">
      <alignment horizontal="center" vertical="center"/>
    </xf>
    <xf numFmtId="166" fontId="27" fillId="2" borderId="1" xfId="1" applyNumberFormat="1" applyFont="1" applyFill="1" applyBorder="1" applyAlignment="1" applyProtection="1">
      <alignment horizontal="center" vertical="center" wrapText="1"/>
    </xf>
    <xf numFmtId="9" fontId="27" fillId="3" borderId="1" xfId="0" applyNumberFormat="1" applyFont="1" applyFill="1" applyBorder="1" applyAlignment="1">
      <alignment horizontal="center" vertical="center"/>
    </xf>
    <xf numFmtId="166" fontId="27" fillId="8" borderId="1" xfId="0" applyNumberFormat="1" applyFont="1" applyFill="1" applyBorder="1" applyAlignment="1">
      <alignment horizontal="center" vertical="center"/>
    </xf>
    <xf numFmtId="0" fontId="24" fillId="0" borderId="6" xfId="0" applyFont="1" applyBorder="1" applyAlignment="1">
      <alignment horizontal="center" vertical="center" wrapText="1"/>
    </xf>
    <xf numFmtId="166" fontId="27" fillId="2" borderId="6" xfId="1" applyNumberFormat="1" applyFont="1" applyFill="1" applyBorder="1" applyAlignment="1" applyProtection="1">
      <alignment horizontal="center" vertical="center" wrapText="1"/>
    </xf>
    <xf numFmtId="9" fontId="27" fillId="3" borderId="6" xfId="0" applyNumberFormat="1" applyFont="1" applyFill="1" applyBorder="1" applyAlignment="1">
      <alignment horizontal="center" vertical="center"/>
    </xf>
    <xf numFmtId="166" fontId="27" fillId="8" borderId="6" xfId="0" applyNumberFormat="1" applyFont="1" applyFill="1" applyBorder="1" applyAlignment="1">
      <alignment horizontal="center" vertical="center"/>
    </xf>
    <xf numFmtId="0" fontId="2" fillId="0" borderId="0" xfId="0" applyFont="1" applyAlignment="1">
      <alignment horizontal="left" vertical="center" indent="5"/>
    </xf>
    <xf numFmtId="0" fontId="2" fillId="2" borderId="0" xfId="0" applyFont="1" applyFill="1"/>
    <xf numFmtId="166" fontId="2" fillId="2" borderId="0" xfId="0" applyNumberFormat="1" applyFont="1" applyFill="1"/>
    <xf numFmtId="164" fontId="30" fillId="0" borderId="0" xfId="3" applyFont="1" applyFill="1" applyBorder="1" applyAlignment="1">
      <alignment horizontal="center"/>
    </xf>
    <xf numFmtId="166" fontId="30" fillId="0" borderId="0" xfId="3" applyNumberFormat="1" applyFont="1" applyFill="1"/>
    <xf numFmtId="9" fontId="30" fillId="0" borderId="0" xfId="3" applyNumberFormat="1" applyFont="1" applyFill="1"/>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24"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11" xfId="0" applyFont="1" applyFill="1" applyBorder="1" applyAlignment="1">
      <alignment horizontal="left" vertical="top" wrapText="1"/>
    </xf>
    <xf numFmtId="0" fontId="24" fillId="0" borderId="11" xfId="0" applyFont="1" applyBorder="1" applyAlignment="1">
      <alignment horizontal="left" vertical="top" wrapText="1"/>
    </xf>
    <xf numFmtId="0" fontId="21" fillId="0" borderId="17" xfId="0" applyFont="1" applyBorder="1" applyAlignment="1">
      <alignment horizontal="center" vertical="center" wrapText="1"/>
    </xf>
    <xf numFmtId="0" fontId="0" fillId="0" borderId="4" xfId="0" applyFont="1" applyFill="1" applyBorder="1" applyAlignment="1">
      <alignment horizontal="left" vertical="top" wrapText="1"/>
    </xf>
    <xf numFmtId="0" fontId="22" fillId="2" borderId="7" xfId="0" applyFont="1" applyFill="1" applyBorder="1" applyAlignment="1">
      <alignment horizontal="center" vertical="center" wrapText="1"/>
    </xf>
    <xf numFmtId="166" fontId="24" fillId="7" borderId="6" xfId="3" applyNumberFormat="1" applyFont="1" applyFill="1" applyBorder="1" applyAlignment="1">
      <alignment horizontal="center" vertical="center" wrapText="1"/>
    </xf>
    <xf numFmtId="9" fontId="27" fillId="3" borderId="10" xfId="0" applyNumberFormat="1" applyFont="1" applyFill="1" applyBorder="1" applyAlignment="1">
      <alignment horizontal="center" vertical="center"/>
    </xf>
    <xf numFmtId="166" fontId="27" fillId="8" borderId="10" xfId="0" applyNumberFormat="1" applyFont="1" applyFill="1" applyBorder="1" applyAlignment="1">
      <alignment horizontal="center" vertical="center"/>
    </xf>
    <xf numFmtId="166" fontId="2" fillId="7" borderId="10" xfId="0" applyNumberFormat="1" applyFont="1" applyFill="1" applyBorder="1" applyAlignment="1">
      <alignment horizontal="center" vertical="center"/>
    </xf>
    <xf numFmtId="166" fontId="24" fillId="7" borderId="10" xfId="3" applyNumberFormat="1" applyFont="1" applyFill="1" applyBorder="1" applyAlignment="1">
      <alignment horizontal="center" vertical="center" wrapText="1"/>
    </xf>
    <xf numFmtId="9" fontId="26" fillId="6" borderId="7" xfId="0" applyNumberFormat="1" applyFont="1" applyFill="1" applyBorder="1" applyAlignment="1">
      <alignment horizontal="center" vertical="center" wrapText="1"/>
    </xf>
    <xf numFmtId="166" fontId="26" fillId="7" borderId="7" xfId="0" applyNumberFormat="1" applyFont="1" applyFill="1" applyBorder="1" applyAlignment="1">
      <alignment horizontal="center"/>
    </xf>
    <xf numFmtId="166" fontId="29" fillId="7" borderId="7" xfId="0" applyNumberFormat="1" applyFont="1" applyFill="1" applyBorder="1" applyAlignment="1">
      <alignment horizontal="center"/>
    </xf>
    <xf numFmtId="166" fontId="15" fillId="0" borderId="1" xfId="0" applyNumberFormat="1" applyFont="1" applyFill="1" applyBorder="1"/>
    <xf numFmtId="166" fontId="22" fillId="0" borderId="1" xfId="0" applyNumberFormat="1" applyFont="1" applyFill="1" applyBorder="1"/>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166" fontId="26" fillId="7" borderId="7" xfId="0" applyNumberFormat="1" applyFont="1" applyFill="1" applyBorder="1" applyAlignment="1">
      <alignment horizontal="center" vertical="center"/>
    </xf>
    <xf numFmtId="166" fontId="21" fillId="7" borderId="7" xfId="0" applyNumberFormat="1" applyFont="1" applyFill="1" applyBorder="1" applyAlignment="1">
      <alignment horizontal="center" vertical="center"/>
    </xf>
    <xf numFmtId="166" fontId="27" fillId="8" borderId="5" xfId="0" applyNumberFormat="1" applyFont="1" applyFill="1" applyBorder="1" applyAlignment="1">
      <alignment horizontal="center" vertical="center"/>
    </xf>
    <xf numFmtId="166" fontId="2" fillId="7" borderId="5" xfId="0" applyNumberFormat="1" applyFont="1" applyFill="1" applyBorder="1" applyAlignment="1">
      <alignment horizontal="center" vertical="center"/>
    </xf>
    <xf numFmtId="0" fontId="19" fillId="5" borderId="2" xfId="0" applyFont="1" applyFill="1" applyBorder="1" applyAlignment="1">
      <alignment horizontal="left"/>
    </xf>
    <xf numFmtId="0" fontId="0" fillId="0" borderId="3" xfId="0" applyBorder="1" applyAlignment="1">
      <alignment horizontal="left"/>
    </xf>
    <xf numFmtId="164" fontId="30" fillId="0" borderId="0" xfId="3" applyFont="1" applyFill="1" applyBorder="1" applyAlignment="1">
      <alignment horizontal="left" vertical="top" wrapText="1"/>
    </xf>
    <xf numFmtId="164" fontId="13" fillId="0" borderId="0" xfId="3" applyFont="1" applyFill="1" applyBorder="1" applyAlignment="1">
      <alignment horizontal="left" wrapText="1"/>
    </xf>
    <xf numFmtId="0" fontId="13" fillId="0" borderId="0" xfId="0" applyFont="1" applyAlignment="1">
      <alignment wrapText="1"/>
    </xf>
    <xf numFmtId="0" fontId="20" fillId="0" borderId="0" xfId="0" applyFont="1" applyAlignment="1">
      <alignment wrapText="1"/>
    </xf>
  </cellXfs>
  <cellStyles count="19">
    <cellStyle name="Default" xfId="17"/>
    <cellStyle name="Default 1" xfId="12"/>
    <cellStyle name="Dziesiętny 2" xfId="4"/>
    <cellStyle name="Excel Built-in Currency" xfId="2"/>
    <cellStyle name="Excel Built-in Normal" xfId="18"/>
    <cellStyle name="Excel Built-in Normal 1" xfId="14"/>
    <cellStyle name="Excel Built-in Normal 2" xfId="7"/>
    <cellStyle name="Normal 2" xfId="11"/>
    <cellStyle name="Normal 3" xfId="10"/>
    <cellStyle name="Normal 4" xfId="13"/>
    <cellStyle name="Normalny" xfId="0" builtinId="0"/>
    <cellStyle name="Normalny 2" xfId="15"/>
    <cellStyle name="Normalny 3" xfId="3"/>
    <cellStyle name="Normalny 6" xfId="16"/>
    <cellStyle name="Normalny 8" xfId="1"/>
    <cellStyle name="Standardowy 2" xfId="8"/>
    <cellStyle name="Walutowe 2" xfId="9"/>
    <cellStyle name="Walutowy 2" xfId="6"/>
    <cellStyle name="Walutowy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78"/>
  <sheetViews>
    <sheetView tabSelected="1" topLeftCell="B45" zoomScaleNormal="100" zoomScalePageLayoutView="70" workbookViewId="0">
      <selection activeCell="P60" sqref="P60"/>
    </sheetView>
  </sheetViews>
  <sheetFormatPr defaultRowHeight="14.25"/>
  <cols>
    <col min="1" max="1" width="9.42578125" style="32" bestFit="1" customWidth="1"/>
    <col min="2" max="2" width="60.7109375" style="5" customWidth="1"/>
    <col min="3" max="4" width="12.7109375" style="5" customWidth="1"/>
    <col min="5" max="5" width="21.7109375" style="5" customWidth="1"/>
    <col min="6" max="6" width="16" style="5" customWidth="1"/>
    <col min="7" max="7" width="16" style="8" customWidth="1"/>
    <col min="8" max="8" width="16" style="11" customWidth="1"/>
    <col min="9" max="10" width="18.28515625" style="8" customWidth="1"/>
    <col min="11" max="12" width="18.28515625" style="5" customWidth="1"/>
    <col min="13" max="16384" width="9.140625" style="5"/>
  </cols>
  <sheetData>
    <row r="1" spans="1:205" ht="26.25" customHeight="1">
      <c r="A1" s="1" t="s">
        <v>4</v>
      </c>
      <c r="B1" s="2"/>
      <c r="C1" s="2"/>
      <c r="D1" s="2"/>
      <c r="E1" s="2"/>
      <c r="F1" s="72"/>
      <c r="G1" s="73"/>
      <c r="H1" s="74"/>
      <c r="I1" s="73"/>
      <c r="J1" s="73"/>
    </row>
    <row r="2" spans="1:205" ht="157.5" customHeight="1">
      <c r="A2" s="104" t="s">
        <v>75</v>
      </c>
      <c r="B2" s="104"/>
      <c r="C2" s="104"/>
      <c r="D2" s="104"/>
      <c r="E2" s="104"/>
      <c r="F2" s="104"/>
      <c r="G2" s="104"/>
      <c r="H2" s="104"/>
      <c r="I2" s="104"/>
      <c r="J2" s="104"/>
    </row>
    <row r="3" spans="1:205">
      <c r="A3" s="105" t="s">
        <v>5</v>
      </c>
      <c r="B3" s="105"/>
      <c r="C3" s="105"/>
      <c r="D3" s="105"/>
      <c r="E3" s="105"/>
      <c r="F3" s="105"/>
      <c r="G3" s="105"/>
      <c r="H3" s="105"/>
      <c r="I3" s="105"/>
      <c r="J3" s="105"/>
    </row>
    <row r="4" spans="1:205" ht="27.75" customHeight="1">
      <c r="A4" s="106" t="s">
        <v>7</v>
      </c>
      <c r="B4" s="107"/>
      <c r="C4" s="107"/>
      <c r="D4" s="107"/>
      <c r="E4" s="107"/>
      <c r="F4" s="107"/>
      <c r="G4" s="107"/>
      <c r="H4" s="107"/>
      <c r="I4" s="107"/>
      <c r="J4" s="107"/>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row>
    <row r="5" spans="1:205" ht="15" thickBot="1"/>
    <row r="6" spans="1:205" ht="15" customHeight="1" thickBot="1">
      <c r="A6" s="39" t="s">
        <v>6</v>
      </c>
      <c r="B6" s="40"/>
      <c r="C6" s="37"/>
      <c r="D6" s="7"/>
      <c r="E6" s="7"/>
      <c r="F6" s="7"/>
      <c r="G6" s="9"/>
      <c r="H6" s="12"/>
      <c r="I6" s="9"/>
      <c r="J6" s="9"/>
    </row>
    <row r="7" spans="1:205" ht="50.25" customHeight="1" thickBot="1">
      <c r="A7" s="38" t="s">
        <v>0</v>
      </c>
      <c r="B7" s="84" t="s">
        <v>12</v>
      </c>
      <c r="C7" s="82" t="s">
        <v>1</v>
      </c>
      <c r="D7" s="41" t="s">
        <v>18</v>
      </c>
      <c r="E7" s="26" t="s">
        <v>10</v>
      </c>
      <c r="F7" s="41" t="s">
        <v>19</v>
      </c>
      <c r="G7" s="27" t="s">
        <v>9</v>
      </c>
      <c r="H7" s="28" t="s">
        <v>2</v>
      </c>
      <c r="I7" s="29" t="s">
        <v>13</v>
      </c>
      <c r="J7" s="30" t="s">
        <v>14</v>
      </c>
      <c r="K7" s="29" t="s">
        <v>20</v>
      </c>
      <c r="L7" s="30" t="s">
        <v>21</v>
      </c>
    </row>
    <row r="8" spans="1:205" ht="53.25" customHeight="1">
      <c r="A8" s="42">
        <v>1</v>
      </c>
      <c r="B8" s="83" t="s">
        <v>22</v>
      </c>
      <c r="C8" s="65" t="s">
        <v>11</v>
      </c>
      <c r="D8" s="75">
        <v>50</v>
      </c>
      <c r="E8" s="75">
        <v>2000</v>
      </c>
      <c r="F8" s="75">
        <v>500</v>
      </c>
      <c r="G8" s="66"/>
      <c r="H8" s="67"/>
      <c r="I8" s="68">
        <f t="shared" ref="I8:I51" si="0">G8*E8</f>
        <v>0</v>
      </c>
      <c r="J8" s="68">
        <f>ROUND(I8+(I8*H8),2)</f>
        <v>0</v>
      </c>
      <c r="K8" s="43">
        <f t="shared" ref="K8:K51" si="1">F8*G8</f>
        <v>0</v>
      </c>
      <c r="L8" s="85">
        <f>ROUND(K8+(K8*H8),2)</f>
        <v>0</v>
      </c>
    </row>
    <row r="9" spans="1:205" ht="41.25" customHeight="1">
      <c r="A9" s="33">
        <v>2</v>
      </c>
      <c r="B9" s="79" t="s">
        <v>23</v>
      </c>
      <c r="C9" s="36" t="s">
        <v>11</v>
      </c>
      <c r="D9" s="76">
        <v>100</v>
      </c>
      <c r="E9" s="76">
        <v>1000</v>
      </c>
      <c r="F9" s="76">
        <v>100</v>
      </c>
      <c r="G9" s="62"/>
      <c r="H9" s="63"/>
      <c r="I9" s="64">
        <f t="shared" si="0"/>
        <v>0</v>
      </c>
      <c r="J9" s="64">
        <f t="shared" ref="J9:J51" si="2">ROUND(I9+(I9*H9),2)</f>
        <v>0</v>
      </c>
      <c r="K9" s="44">
        <f t="shared" si="1"/>
        <v>0</v>
      </c>
      <c r="L9" s="46">
        <f>ROUND(K9+(K9*H9),2)</f>
        <v>0</v>
      </c>
    </row>
    <row r="10" spans="1:205" ht="43.5" customHeight="1">
      <c r="A10" s="33">
        <v>3</v>
      </c>
      <c r="B10" s="79" t="s">
        <v>24</v>
      </c>
      <c r="C10" s="36" t="s">
        <v>11</v>
      </c>
      <c r="D10" s="76">
        <v>100</v>
      </c>
      <c r="E10" s="76">
        <v>1000</v>
      </c>
      <c r="F10" s="76">
        <v>100</v>
      </c>
      <c r="G10" s="62"/>
      <c r="H10" s="63"/>
      <c r="I10" s="64">
        <f t="shared" si="0"/>
        <v>0</v>
      </c>
      <c r="J10" s="64">
        <f t="shared" si="2"/>
        <v>0</v>
      </c>
      <c r="K10" s="44">
        <f t="shared" si="1"/>
        <v>0</v>
      </c>
      <c r="L10" s="46">
        <f t="shared" ref="L10:L51" si="3">ROUND(K10+(K10*H10),2)</f>
        <v>0</v>
      </c>
    </row>
    <row r="11" spans="1:205" ht="37.5" customHeight="1">
      <c r="A11" s="33">
        <v>4</v>
      </c>
      <c r="B11" s="79" t="s">
        <v>25</v>
      </c>
      <c r="C11" s="36" t="s">
        <v>11</v>
      </c>
      <c r="D11" s="76">
        <v>100</v>
      </c>
      <c r="E11" s="76">
        <v>1000</v>
      </c>
      <c r="F11" s="76">
        <v>100</v>
      </c>
      <c r="G11" s="62"/>
      <c r="H11" s="63"/>
      <c r="I11" s="64">
        <f t="shared" si="0"/>
        <v>0</v>
      </c>
      <c r="J11" s="64">
        <f t="shared" si="2"/>
        <v>0</v>
      </c>
      <c r="K11" s="44">
        <f t="shared" si="1"/>
        <v>0</v>
      </c>
      <c r="L11" s="46">
        <f t="shared" si="3"/>
        <v>0</v>
      </c>
    </row>
    <row r="12" spans="1:205" ht="42.75" customHeight="1">
      <c r="A12" s="33">
        <v>5</v>
      </c>
      <c r="B12" s="79" t="s">
        <v>26</v>
      </c>
      <c r="C12" s="36" t="s">
        <v>11</v>
      </c>
      <c r="D12" s="76">
        <v>100</v>
      </c>
      <c r="E12" s="76">
        <v>1000</v>
      </c>
      <c r="F12" s="76">
        <v>100</v>
      </c>
      <c r="G12" s="62"/>
      <c r="H12" s="63"/>
      <c r="I12" s="64">
        <f t="shared" si="0"/>
        <v>0</v>
      </c>
      <c r="J12" s="64">
        <f t="shared" si="2"/>
        <v>0</v>
      </c>
      <c r="K12" s="44">
        <f t="shared" si="1"/>
        <v>0</v>
      </c>
      <c r="L12" s="46">
        <f t="shared" si="3"/>
        <v>0</v>
      </c>
    </row>
    <row r="13" spans="1:205" ht="57" customHeight="1">
      <c r="A13" s="33">
        <v>6</v>
      </c>
      <c r="B13" s="79" t="s">
        <v>27</v>
      </c>
      <c r="C13" s="36" t="s">
        <v>11</v>
      </c>
      <c r="D13" s="76">
        <v>6</v>
      </c>
      <c r="E13" s="76">
        <v>20</v>
      </c>
      <c r="F13" s="76">
        <v>6</v>
      </c>
      <c r="G13" s="62"/>
      <c r="H13" s="63"/>
      <c r="I13" s="64">
        <f t="shared" si="0"/>
        <v>0</v>
      </c>
      <c r="J13" s="64">
        <f t="shared" si="2"/>
        <v>0</v>
      </c>
      <c r="K13" s="44">
        <f t="shared" si="1"/>
        <v>0</v>
      </c>
      <c r="L13" s="46">
        <f t="shared" si="3"/>
        <v>0</v>
      </c>
    </row>
    <row r="14" spans="1:205" ht="26.25" customHeight="1">
      <c r="A14" s="33">
        <v>7</v>
      </c>
      <c r="B14" s="79" t="s">
        <v>28</v>
      </c>
      <c r="C14" s="36" t="s">
        <v>11</v>
      </c>
      <c r="D14" s="76">
        <v>3</v>
      </c>
      <c r="E14" s="76">
        <v>20</v>
      </c>
      <c r="F14" s="76">
        <v>3</v>
      </c>
      <c r="G14" s="62"/>
      <c r="H14" s="63"/>
      <c r="I14" s="64">
        <f t="shared" si="0"/>
        <v>0</v>
      </c>
      <c r="J14" s="64">
        <f t="shared" si="2"/>
        <v>0</v>
      </c>
      <c r="K14" s="44">
        <f t="shared" si="1"/>
        <v>0</v>
      </c>
      <c r="L14" s="46">
        <f t="shared" si="3"/>
        <v>0</v>
      </c>
    </row>
    <row r="15" spans="1:205" ht="78.75" customHeight="1">
      <c r="A15" s="33">
        <v>8</v>
      </c>
      <c r="B15" s="77" t="s">
        <v>29</v>
      </c>
      <c r="C15" s="36" t="s">
        <v>11</v>
      </c>
      <c r="D15" s="76">
        <v>10</v>
      </c>
      <c r="E15" s="76">
        <v>50</v>
      </c>
      <c r="F15" s="76">
        <v>5</v>
      </c>
      <c r="G15" s="62"/>
      <c r="H15" s="63"/>
      <c r="I15" s="64">
        <f t="shared" si="0"/>
        <v>0</v>
      </c>
      <c r="J15" s="64">
        <f t="shared" si="2"/>
        <v>0</v>
      </c>
      <c r="K15" s="44">
        <f t="shared" si="1"/>
        <v>0</v>
      </c>
      <c r="L15" s="46">
        <f t="shared" si="3"/>
        <v>0</v>
      </c>
    </row>
    <row r="16" spans="1:205" ht="39" customHeight="1">
      <c r="A16" s="33">
        <v>9</v>
      </c>
      <c r="B16" s="79" t="s">
        <v>30</v>
      </c>
      <c r="C16" s="36" t="s">
        <v>11</v>
      </c>
      <c r="D16" s="76">
        <v>15000</v>
      </c>
      <c r="E16" s="76">
        <v>20000</v>
      </c>
      <c r="F16" s="76">
        <v>500</v>
      </c>
      <c r="G16" s="62"/>
      <c r="H16" s="63"/>
      <c r="I16" s="64">
        <f t="shared" si="0"/>
        <v>0</v>
      </c>
      <c r="J16" s="64">
        <f t="shared" si="2"/>
        <v>0</v>
      </c>
      <c r="K16" s="44">
        <f t="shared" si="1"/>
        <v>0</v>
      </c>
      <c r="L16" s="46">
        <f t="shared" si="3"/>
        <v>0</v>
      </c>
    </row>
    <row r="17" spans="1:12" ht="120.75" customHeight="1">
      <c r="A17" s="33">
        <v>10</v>
      </c>
      <c r="B17" s="79" t="s">
        <v>31</v>
      </c>
      <c r="C17" s="36" t="s">
        <v>11</v>
      </c>
      <c r="D17" s="76">
        <v>10</v>
      </c>
      <c r="E17" s="76">
        <v>20</v>
      </c>
      <c r="F17" s="76">
        <v>5</v>
      </c>
      <c r="G17" s="62"/>
      <c r="H17" s="63"/>
      <c r="I17" s="64">
        <f t="shared" si="0"/>
        <v>0</v>
      </c>
      <c r="J17" s="64">
        <f t="shared" si="2"/>
        <v>0</v>
      </c>
      <c r="K17" s="44">
        <f t="shared" si="1"/>
        <v>0</v>
      </c>
      <c r="L17" s="46">
        <f t="shared" si="3"/>
        <v>0</v>
      </c>
    </row>
    <row r="18" spans="1:12" ht="59.25" customHeight="1">
      <c r="A18" s="33">
        <v>11</v>
      </c>
      <c r="B18" s="79" t="s">
        <v>32</v>
      </c>
      <c r="C18" s="36" t="s">
        <v>11</v>
      </c>
      <c r="D18" s="76">
        <v>50</v>
      </c>
      <c r="E18" s="76">
        <v>1000</v>
      </c>
      <c r="F18" s="76">
        <v>50</v>
      </c>
      <c r="G18" s="62"/>
      <c r="H18" s="63"/>
      <c r="I18" s="64">
        <f t="shared" si="0"/>
        <v>0</v>
      </c>
      <c r="J18" s="64">
        <f t="shared" si="2"/>
        <v>0</v>
      </c>
      <c r="K18" s="44">
        <f t="shared" si="1"/>
        <v>0</v>
      </c>
      <c r="L18" s="46">
        <f t="shared" si="3"/>
        <v>0</v>
      </c>
    </row>
    <row r="19" spans="1:12" ht="58.5" customHeight="1">
      <c r="A19" s="33">
        <v>12</v>
      </c>
      <c r="B19" s="79" t="s">
        <v>33</v>
      </c>
      <c r="C19" s="36" t="s">
        <v>11</v>
      </c>
      <c r="D19" s="76">
        <v>200</v>
      </c>
      <c r="E19" s="76">
        <v>550</v>
      </c>
      <c r="F19" s="76">
        <v>60</v>
      </c>
      <c r="G19" s="62"/>
      <c r="H19" s="63"/>
      <c r="I19" s="64">
        <f t="shared" si="0"/>
        <v>0</v>
      </c>
      <c r="J19" s="64">
        <f t="shared" si="2"/>
        <v>0</v>
      </c>
      <c r="K19" s="44">
        <f t="shared" si="1"/>
        <v>0</v>
      </c>
      <c r="L19" s="46">
        <f t="shared" si="3"/>
        <v>0</v>
      </c>
    </row>
    <row r="20" spans="1:12" ht="42.75" customHeight="1">
      <c r="A20" s="33">
        <v>13</v>
      </c>
      <c r="B20" s="79" t="s">
        <v>34</v>
      </c>
      <c r="C20" s="36" t="s">
        <v>11</v>
      </c>
      <c r="D20" s="76">
        <v>200</v>
      </c>
      <c r="E20" s="76">
        <v>500</v>
      </c>
      <c r="F20" s="76">
        <v>50</v>
      </c>
      <c r="G20" s="62"/>
      <c r="H20" s="63"/>
      <c r="I20" s="64">
        <f t="shared" si="0"/>
        <v>0</v>
      </c>
      <c r="J20" s="64">
        <f t="shared" si="2"/>
        <v>0</v>
      </c>
      <c r="K20" s="44">
        <f t="shared" si="1"/>
        <v>0</v>
      </c>
      <c r="L20" s="46">
        <f t="shared" si="3"/>
        <v>0</v>
      </c>
    </row>
    <row r="21" spans="1:12" ht="43.5" customHeight="1">
      <c r="A21" s="33">
        <v>14</v>
      </c>
      <c r="B21" s="78" t="s">
        <v>35</v>
      </c>
      <c r="C21" s="36" t="s">
        <v>11</v>
      </c>
      <c r="D21" s="76">
        <v>50</v>
      </c>
      <c r="E21" s="76">
        <v>100</v>
      </c>
      <c r="F21" s="76">
        <v>10</v>
      </c>
      <c r="G21" s="62"/>
      <c r="H21" s="63"/>
      <c r="I21" s="64">
        <f t="shared" si="0"/>
        <v>0</v>
      </c>
      <c r="J21" s="64">
        <f t="shared" si="2"/>
        <v>0</v>
      </c>
      <c r="K21" s="44">
        <f t="shared" si="1"/>
        <v>0</v>
      </c>
      <c r="L21" s="46">
        <f t="shared" si="3"/>
        <v>0</v>
      </c>
    </row>
    <row r="22" spans="1:12" ht="41.25" customHeight="1">
      <c r="A22" s="33">
        <v>15</v>
      </c>
      <c r="B22" s="79" t="s">
        <v>36</v>
      </c>
      <c r="C22" s="36" t="s">
        <v>11</v>
      </c>
      <c r="D22" s="76">
        <v>50</v>
      </c>
      <c r="E22" s="76">
        <v>100</v>
      </c>
      <c r="F22" s="76">
        <v>20</v>
      </c>
      <c r="G22" s="62"/>
      <c r="H22" s="63"/>
      <c r="I22" s="64">
        <f t="shared" si="0"/>
        <v>0</v>
      </c>
      <c r="J22" s="64">
        <f t="shared" si="2"/>
        <v>0</v>
      </c>
      <c r="K22" s="44">
        <f t="shared" si="1"/>
        <v>0</v>
      </c>
      <c r="L22" s="46">
        <f t="shared" si="3"/>
        <v>0</v>
      </c>
    </row>
    <row r="23" spans="1:12" ht="88.5" customHeight="1">
      <c r="A23" s="33">
        <v>16</v>
      </c>
      <c r="B23" s="79" t="s">
        <v>37</v>
      </c>
      <c r="C23" s="36" t="s">
        <v>11</v>
      </c>
      <c r="D23" s="76">
        <v>6</v>
      </c>
      <c r="E23" s="76">
        <v>10</v>
      </c>
      <c r="F23" s="76">
        <v>3</v>
      </c>
      <c r="G23" s="62"/>
      <c r="H23" s="63"/>
      <c r="I23" s="64">
        <f t="shared" si="0"/>
        <v>0</v>
      </c>
      <c r="J23" s="64">
        <f t="shared" si="2"/>
        <v>0</v>
      </c>
      <c r="K23" s="44">
        <f t="shared" si="1"/>
        <v>0</v>
      </c>
      <c r="L23" s="46">
        <f t="shared" si="3"/>
        <v>0</v>
      </c>
    </row>
    <row r="24" spans="1:12" ht="72.75" customHeight="1">
      <c r="A24" s="33">
        <v>17</v>
      </c>
      <c r="B24" s="79" t="s">
        <v>38</v>
      </c>
      <c r="C24" s="36" t="s">
        <v>11</v>
      </c>
      <c r="D24" s="76">
        <v>6</v>
      </c>
      <c r="E24" s="76">
        <v>10</v>
      </c>
      <c r="F24" s="76">
        <v>3</v>
      </c>
      <c r="G24" s="62"/>
      <c r="H24" s="63"/>
      <c r="I24" s="64">
        <f t="shared" si="0"/>
        <v>0</v>
      </c>
      <c r="J24" s="64">
        <f t="shared" si="2"/>
        <v>0</v>
      </c>
      <c r="K24" s="44">
        <f t="shared" si="1"/>
        <v>0</v>
      </c>
      <c r="L24" s="46">
        <f t="shared" si="3"/>
        <v>0</v>
      </c>
    </row>
    <row r="25" spans="1:12" ht="56.25" customHeight="1">
      <c r="A25" s="33">
        <v>18</v>
      </c>
      <c r="B25" s="77" t="s">
        <v>39</v>
      </c>
      <c r="C25" s="36" t="s">
        <v>11</v>
      </c>
      <c r="D25" s="76">
        <v>6</v>
      </c>
      <c r="E25" s="76">
        <v>25</v>
      </c>
      <c r="F25" s="76">
        <v>6</v>
      </c>
      <c r="G25" s="62"/>
      <c r="H25" s="63"/>
      <c r="I25" s="64">
        <f t="shared" si="0"/>
        <v>0</v>
      </c>
      <c r="J25" s="64">
        <f t="shared" si="2"/>
        <v>0</v>
      </c>
      <c r="K25" s="44">
        <f t="shared" si="1"/>
        <v>0</v>
      </c>
      <c r="L25" s="46">
        <f t="shared" si="3"/>
        <v>0</v>
      </c>
    </row>
    <row r="26" spans="1:12" ht="30.75" customHeight="1">
      <c r="A26" s="33">
        <v>19</v>
      </c>
      <c r="B26" s="77" t="s">
        <v>40</v>
      </c>
      <c r="C26" s="36" t="s">
        <v>11</v>
      </c>
      <c r="D26" s="76">
        <v>10</v>
      </c>
      <c r="E26" s="76">
        <v>20</v>
      </c>
      <c r="F26" s="76">
        <v>3</v>
      </c>
      <c r="G26" s="62"/>
      <c r="H26" s="63"/>
      <c r="I26" s="64">
        <f t="shared" si="0"/>
        <v>0</v>
      </c>
      <c r="J26" s="64">
        <f t="shared" si="2"/>
        <v>0</v>
      </c>
      <c r="K26" s="44">
        <f t="shared" si="1"/>
        <v>0</v>
      </c>
      <c r="L26" s="46">
        <f t="shared" si="3"/>
        <v>0</v>
      </c>
    </row>
    <row r="27" spans="1:12" ht="39" customHeight="1">
      <c r="A27" s="33">
        <v>20</v>
      </c>
      <c r="B27" s="77" t="s">
        <v>41</v>
      </c>
      <c r="C27" s="36" t="s">
        <v>11</v>
      </c>
      <c r="D27" s="76">
        <v>30</v>
      </c>
      <c r="E27" s="76">
        <v>50</v>
      </c>
      <c r="F27" s="76">
        <v>5</v>
      </c>
      <c r="G27" s="62"/>
      <c r="H27" s="63"/>
      <c r="I27" s="64">
        <f t="shared" si="0"/>
        <v>0</v>
      </c>
      <c r="J27" s="64">
        <f t="shared" si="2"/>
        <v>0</v>
      </c>
      <c r="K27" s="44">
        <f t="shared" si="1"/>
        <v>0</v>
      </c>
      <c r="L27" s="46">
        <f t="shared" si="3"/>
        <v>0</v>
      </c>
    </row>
    <row r="28" spans="1:12" ht="42.75" customHeight="1">
      <c r="A28" s="33">
        <v>21</v>
      </c>
      <c r="B28" s="77" t="s">
        <v>42</v>
      </c>
      <c r="C28" s="36" t="s">
        <v>11</v>
      </c>
      <c r="D28" s="76">
        <v>1000</v>
      </c>
      <c r="E28" s="76">
        <v>1500</v>
      </c>
      <c r="F28" s="76">
        <v>100</v>
      </c>
      <c r="G28" s="62"/>
      <c r="H28" s="63"/>
      <c r="I28" s="64">
        <f t="shared" si="0"/>
        <v>0</v>
      </c>
      <c r="J28" s="64">
        <f t="shared" si="2"/>
        <v>0</v>
      </c>
      <c r="K28" s="44">
        <f t="shared" si="1"/>
        <v>0</v>
      </c>
      <c r="L28" s="46">
        <f t="shared" si="3"/>
        <v>0</v>
      </c>
    </row>
    <row r="29" spans="1:12" ht="57" customHeight="1">
      <c r="A29" s="33">
        <v>22</v>
      </c>
      <c r="B29" s="77" t="s">
        <v>43</v>
      </c>
      <c r="C29" s="36" t="s">
        <v>11</v>
      </c>
      <c r="D29" s="76">
        <v>10</v>
      </c>
      <c r="E29" s="76">
        <v>30</v>
      </c>
      <c r="F29" s="76">
        <v>3</v>
      </c>
      <c r="G29" s="62"/>
      <c r="H29" s="63"/>
      <c r="I29" s="64">
        <f t="shared" si="0"/>
        <v>0</v>
      </c>
      <c r="J29" s="64">
        <f t="shared" si="2"/>
        <v>0</v>
      </c>
      <c r="K29" s="44">
        <f t="shared" si="1"/>
        <v>0</v>
      </c>
      <c r="L29" s="46">
        <f t="shared" si="3"/>
        <v>0</v>
      </c>
    </row>
    <row r="30" spans="1:12" ht="41.25" customHeight="1">
      <c r="A30" s="33">
        <v>23</v>
      </c>
      <c r="B30" s="77" t="s">
        <v>44</v>
      </c>
      <c r="C30" s="36" t="s">
        <v>11</v>
      </c>
      <c r="D30" s="76">
        <v>3</v>
      </c>
      <c r="E30" s="76">
        <v>6</v>
      </c>
      <c r="F30" s="76">
        <v>3</v>
      </c>
      <c r="G30" s="62"/>
      <c r="H30" s="63"/>
      <c r="I30" s="64">
        <f t="shared" si="0"/>
        <v>0</v>
      </c>
      <c r="J30" s="64">
        <f t="shared" si="2"/>
        <v>0</v>
      </c>
      <c r="K30" s="44">
        <f t="shared" si="1"/>
        <v>0</v>
      </c>
      <c r="L30" s="46">
        <f t="shared" si="3"/>
        <v>0</v>
      </c>
    </row>
    <row r="31" spans="1:12" ht="44.25" customHeight="1">
      <c r="A31" s="33">
        <v>24</v>
      </c>
      <c r="B31" s="77" t="s">
        <v>45</v>
      </c>
      <c r="C31" s="36" t="s">
        <v>11</v>
      </c>
      <c r="D31" s="76">
        <v>10</v>
      </c>
      <c r="E31" s="76">
        <v>60</v>
      </c>
      <c r="F31" s="76">
        <v>3</v>
      </c>
      <c r="G31" s="62"/>
      <c r="H31" s="63"/>
      <c r="I31" s="64">
        <f t="shared" si="0"/>
        <v>0</v>
      </c>
      <c r="J31" s="64">
        <f t="shared" si="2"/>
        <v>0</v>
      </c>
      <c r="K31" s="44">
        <f t="shared" si="1"/>
        <v>0</v>
      </c>
      <c r="L31" s="46">
        <f t="shared" si="3"/>
        <v>0</v>
      </c>
    </row>
    <row r="32" spans="1:12" ht="38.25" customHeight="1">
      <c r="A32" s="33">
        <v>25</v>
      </c>
      <c r="B32" s="77" t="s">
        <v>46</v>
      </c>
      <c r="C32" s="36" t="s">
        <v>11</v>
      </c>
      <c r="D32" s="76">
        <v>10</v>
      </c>
      <c r="E32" s="76">
        <v>40</v>
      </c>
      <c r="F32" s="76">
        <v>3</v>
      </c>
      <c r="G32" s="62"/>
      <c r="H32" s="63"/>
      <c r="I32" s="64">
        <f t="shared" si="0"/>
        <v>0</v>
      </c>
      <c r="J32" s="64">
        <f t="shared" si="2"/>
        <v>0</v>
      </c>
      <c r="K32" s="44">
        <f t="shared" si="1"/>
        <v>0</v>
      </c>
      <c r="L32" s="46">
        <f t="shared" si="3"/>
        <v>0</v>
      </c>
    </row>
    <row r="33" spans="1:12" ht="43.5" customHeight="1">
      <c r="A33" s="33">
        <v>26</v>
      </c>
      <c r="B33" s="77" t="s">
        <v>47</v>
      </c>
      <c r="C33" s="36" t="s">
        <v>11</v>
      </c>
      <c r="D33" s="76">
        <v>3</v>
      </c>
      <c r="E33" s="76">
        <v>20</v>
      </c>
      <c r="F33" s="76">
        <v>3</v>
      </c>
      <c r="G33" s="62"/>
      <c r="H33" s="63"/>
      <c r="I33" s="64">
        <f t="shared" si="0"/>
        <v>0</v>
      </c>
      <c r="J33" s="64">
        <f t="shared" si="2"/>
        <v>0</v>
      </c>
      <c r="K33" s="44">
        <f t="shared" si="1"/>
        <v>0</v>
      </c>
      <c r="L33" s="46">
        <f t="shared" si="3"/>
        <v>0</v>
      </c>
    </row>
    <row r="34" spans="1:12" ht="43.5" customHeight="1">
      <c r="A34" s="33">
        <v>27</v>
      </c>
      <c r="B34" s="77" t="s">
        <v>48</v>
      </c>
      <c r="C34" s="36" t="s">
        <v>11</v>
      </c>
      <c r="D34" s="76">
        <v>10</v>
      </c>
      <c r="E34" s="76">
        <v>15</v>
      </c>
      <c r="F34" s="76">
        <v>3</v>
      </c>
      <c r="G34" s="62"/>
      <c r="H34" s="63"/>
      <c r="I34" s="64">
        <f t="shared" si="0"/>
        <v>0</v>
      </c>
      <c r="J34" s="64">
        <f t="shared" si="2"/>
        <v>0</v>
      </c>
      <c r="K34" s="44">
        <f t="shared" si="1"/>
        <v>0</v>
      </c>
      <c r="L34" s="46">
        <f t="shared" si="3"/>
        <v>0</v>
      </c>
    </row>
    <row r="35" spans="1:12" ht="49.5" customHeight="1">
      <c r="A35" s="33">
        <v>28</v>
      </c>
      <c r="B35" s="77" t="s">
        <v>49</v>
      </c>
      <c r="C35" s="36" t="s">
        <v>11</v>
      </c>
      <c r="D35" s="76">
        <v>3</v>
      </c>
      <c r="E35" s="76">
        <v>6</v>
      </c>
      <c r="F35" s="76">
        <v>3</v>
      </c>
      <c r="G35" s="62"/>
      <c r="H35" s="63"/>
      <c r="I35" s="64">
        <f t="shared" si="0"/>
        <v>0</v>
      </c>
      <c r="J35" s="64">
        <f t="shared" si="2"/>
        <v>0</v>
      </c>
      <c r="K35" s="44">
        <f t="shared" si="1"/>
        <v>0</v>
      </c>
      <c r="L35" s="46">
        <f t="shared" si="3"/>
        <v>0</v>
      </c>
    </row>
    <row r="36" spans="1:12" ht="61.5" customHeight="1">
      <c r="A36" s="33">
        <v>29</v>
      </c>
      <c r="B36" s="77" t="s">
        <v>50</v>
      </c>
      <c r="C36" s="36" t="s">
        <v>11</v>
      </c>
      <c r="D36" s="76">
        <v>3</v>
      </c>
      <c r="E36" s="76">
        <v>20</v>
      </c>
      <c r="F36" s="76">
        <v>3</v>
      </c>
      <c r="G36" s="62"/>
      <c r="H36" s="63"/>
      <c r="I36" s="64">
        <f t="shared" si="0"/>
        <v>0</v>
      </c>
      <c r="J36" s="64">
        <f t="shared" si="2"/>
        <v>0</v>
      </c>
      <c r="K36" s="44">
        <f t="shared" si="1"/>
        <v>0</v>
      </c>
      <c r="L36" s="46">
        <f t="shared" si="3"/>
        <v>0</v>
      </c>
    </row>
    <row r="37" spans="1:12" ht="57.75" customHeight="1">
      <c r="A37" s="33">
        <v>30</v>
      </c>
      <c r="B37" s="79" t="s">
        <v>51</v>
      </c>
      <c r="C37" s="36" t="s">
        <v>11</v>
      </c>
      <c r="D37" s="76">
        <v>50</v>
      </c>
      <c r="E37" s="76">
        <v>200</v>
      </c>
      <c r="F37" s="76">
        <v>3</v>
      </c>
      <c r="G37" s="62"/>
      <c r="H37" s="63"/>
      <c r="I37" s="64">
        <f t="shared" si="0"/>
        <v>0</v>
      </c>
      <c r="J37" s="64">
        <f t="shared" si="2"/>
        <v>0</v>
      </c>
      <c r="K37" s="44">
        <f t="shared" si="1"/>
        <v>0</v>
      </c>
      <c r="L37" s="46">
        <f t="shared" si="3"/>
        <v>0</v>
      </c>
    </row>
    <row r="38" spans="1:12" ht="48.75" customHeight="1">
      <c r="A38" s="33">
        <v>31</v>
      </c>
      <c r="B38" s="78" t="s">
        <v>52</v>
      </c>
      <c r="C38" s="36" t="s">
        <v>11</v>
      </c>
      <c r="D38" s="76">
        <v>50</v>
      </c>
      <c r="E38" s="76">
        <v>250</v>
      </c>
      <c r="F38" s="76">
        <v>10</v>
      </c>
      <c r="G38" s="62"/>
      <c r="H38" s="63"/>
      <c r="I38" s="64">
        <f t="shared" si="0"/>
        <v>0</v>
      </c>
      <c r="J38" s="64">
        <f t="shared" si="2"/>
        <v>0</v>
      </c>
      <c r="K38" s="44">
        <f t="shared" si="1"/>
        <v>0</v>
      </c>
      <c r="L38" s="46">
        <f t="shared" si="3"/>
        <v>0</v>
      </c>
    </row>
    <row r="39" spans="1:12" ht="71.25" customHeight="1">
      <c r="A39" s="33">
        <v>32</v>
      </c>
      <c r="B39" s="78" t="s">
        <v>53</v>
      </c>
      <c r="C39" s="36" t="s">
        <v>11</v>
      </c>
      <c r="D39" s="76">
        <v>3</v>
      </c>
      <c r="E39" s="76">
        <v>10</v>
      </c>
      <c r="F39" s="76">
        <v>3</v>
      </c>
      <c r="G39" s="62"/>
      <c r="H39" s="63"/>
      <c r="I39" s="64">
        <f t="shared" si="0"/>
        <v>0</v>
      </c>
      <c r="J39" s="64">
        <f t="shared" si="2"/>
        <v>0</v>
      </c>
      <c r="K39" s="44">
        <f t="shared" si="1"/>
        <v>0</v>
      </c>
      <c r="L39" s="46">
        <f t="shared" si="3"/>
        <v>0</v>
      </c>
    </row>
    <row r="40" spans="1:12" ht="40.5" customHeight="1">
      <c r="A40" s="33">
        <v>33</v>
      </c>
      <c r="B40" s="78" t="s">
        <v>54</v>
      </c>
      <c r="C40" s="36" t="s">
        <v>11</v>
      </c>
      <c r="D40" s="76">
        <v>3</v>
      </c>
      <c r="E40" s="76">
        <v>20</v>
      </c>
      <c r="F40" s="76">
        <v>3</v>
      </c>
      <c r="G40" s="62"/>
      <c r="H40" s="63"/>
      <c r="I40" s="64">
        <f t="shared" si="0"/>
        <v>0</v>
      </c>
      <c r="J40" s="64">
        <f t="shared" si="2"/>
        <v>0</v>
      </c>
      <c r="K40" s="44">
        <f t="shared" si="1"/>
        <v>0</v>
      </c>
      <c r="L40" s="46">
        <f t="shared" si="3"/>
        <v>0</v>
      </c>
    </row>
    <row r="41" spans="1:12" ht="119.25" customHeight="1">
      <c r="A41" s="33">
        <v>34</v>
      </c>
      <c r="B41" s="79" t="s">
        <v>55</v>
      </c>
      <c r="C41" s="36" t="s">
        <v>11</v>
      </c>
      <c r="D41" s="76">
        <v>6</v>
      </c>
      <c r="E41" s="76">
        <v>10</v>
      </c>
      <c r="F41" s="76">
        <v>3</v>
      </c>
      <c r="G41" s="62"/>
      <c r="H41" s="63"/>
      <c r="I41" s="64">
        <f t="shared" si="0"/>
        <v>0</v>
      </c>
      <c r="J41" s="64">
        <f t="shared" si="2"/>
        <v>0</v>
      </c>
      <c r="K41" s="44">
        <f t="shared" si="1"/>
        <v>0</v>
      </c>
      <c r="L41" s="46">
        <f t="shared" si="3"/>
        <v>0</v>
      </c>
    </row>
    <row r="42" spans="1:12" ht="118.5" customHeight="1">
      <c r="A42" s="33">
        <v>35</v>
      </c>
      <c r="B42" s="79" t="s">
        <v>56</v>
      </c>
      <c r="C42" s="36" t="s">
        <v>11</v>
      </c>
      <c r="D42" s="76">
        <v>3</v>
      </c>
      <c r="E42" s="76">
        <v>10</v>
      </c>
      <c r="F42" s="76">
        <v>3</v>
      </c>
      <c r="G42" s="62"/>
      <c r="H42" s="63"/>
      <c r="I42" s="64">
        <f t="shared" si="0"/>
        <v>0</v>
      </c>
      <c r="J42" s="64">
        <f t="shared" si="2"/>
        <v>0</v>
      </c>
      <c r="K42" s="44">
        <f t="shared" si="1"/>
        <v>0</v>
      </c>
      <c r="L42" s="46">
        <f t="shared" si="3"/>
        <v>0</v>
      </c>
    </row>
    <row r="43" spans="1:12" ht="117" customHeight="1">
      <c r="A43" s="33">
        <v>36</v>
      </c>
      <c r="B43" s="79" t="s">
        <v>57</v>
      </c>
      <c r="C43" s="36" t="s">
        <v>11</v>
      </c>
      <c r="D43" s="76">
        <v>3</v>
      </c>
      <c r="E43" s="76">
        <v>15</v>
      </c>
      <c r="F43" s="76">
        <v>3</v>
      </c>
      <c r="G43" s="62"/>
      <c r="H43" s="63"/>
      <c r="I43" s="64">
        <f t="shared" si="0"/>
        <v>0</v>
      </c>
      <c r="J43" s="64">
        <f t="shared" si="2"/>
        <v>0</v>
      </c>
      <c r="K43" s="44">
        <f t="shared" si="1"/>
        <v>0</v>
      </c>
      <c r="L43" s="46">
        <f t="shared" si="3"/>
        <v>0</v>
      </c>
    </row>
    <row r="44" spans="1:12" ht="115.5" customHeight="1">
      <c r="A44" s="33">
        <v>37</v>
      </c>
      <c r="B44" s="79" t="s">
        <v>58</v>
      </c>
      <c r="C44" s="36" t="s">
        <v>11</v>
      </c>
      <c r="D44" s="76">
        <v>3</v>
      </c>
      <c r="E44" s="76">
        <v>15</v>
      </c>
      <c r="F44" s="76">
        <v>3</v>
      </c>
      <c r="G44" s="62"/>
      <c r="H44" s="63"/>
      <c r="I44" s="64">
        <f t="shared" si="0"/>
        <v>0</v>
      </c>
      <c r="J44" s="64">
        <f t="shared" si="2"/>
        <v>0</v>
      </c>
      <c r="K44" s="44">
        <f t="shared" si="1"/>
        <v>0</v>
      </c>
      <c r="L44" s="46">
        <f t="shared" si="3"/>
        <v>0</v>
      </c>
    </row>
    <row r="45" spans="1:12" ht="74.25" customHeight="1">
      <c r="A45" s="33">
        <v>38</v>
      </c>
      <c r="B45" s="79" t="s">
        <v>59</v>
      </c>
      <c r="C45" s="36" t="s">
        <v>11</v>
      </c>
      <c r="D45" s="76">
        <v>3</v>
      </c>
      <c r="E45" s="76">
        <v>6</v>
      </c>
      <c r="F45" s="76">
        <v>3</v>
      </c>
      <c r="G45" s="62"/>
      <c r="H45" s="63"/>
      <c r="I45" s="64">
        <f t="shared" si="0"/>
        <v>0</v>
      </c>
      <c r="J45" s="64">
        <f t="shared" si="2"/>
        <v>0</v>
      </c>
      <c r="K45" s="44">
        <f t="shared" si="1"/>
        <v>0</v>
      </c>
      <c r="L45" s="46">
        <f t="shared" si="3"/>
        <v>0</v>
      </c>
    </row>
    <row r="46" spans="1:12" ht="34.5" customHeight="1">
      <c r="A46" s="33">
        <v>39</v>
      </c>
      <c r="B46" s="80" t="s">
        <v>60</v>
      </c>
      <c r="C46" s="36" t="s">
        <v>11</v>
      </c>
      <c r="D46" s="76">
        <v>6</v>
      </c>
      <c r="E46" s="76">
        <v>20</v>
      </c>
      <c r="F46" s="76">
        <v>3</v>
      </c>
      <c r="G46" s="62"/>
      <c r="H46" s="63"/>
      <c r="I46" s="64">
        <f t="shared" si="0"/>
        <v>0</v>
      </c>
      <c r="J46" s="64">
        <f t="shared" si="2"/>
        <v>0</v>
      </c>
      <c r="K46" s="44">
        <f t="shared" si="1"/>
        <v>0</v>
      </c>
      <c r="L46" s="46">
        <f t="shared" si="3"/>
        <v>0</v>
      </c>
    </row>
    <row r="47" spans="1:12" ht="21" customHeight="1">
      <c r="A47" s="33">
        <v>40</v>
      </c>
      <c r="B47" s="80" t="s">
        <v>61</v>
      </c>
      <c r="C47" s="36" t="s">
        <v>11</v>
      </c>
      <c r="D47" s="76">
        <v>6</v>
      </c>
      <c r="E47" s="76">
        <v>15</v>
      </c>
      <c r="F47" s="76">
        <v>3</v>
      </c>
      <c r="G47" s="62"/>
      <c r="H47" s="63"/>
      <c r="I47" s="64">
        <f t="shared" si="0"/>
        <v>0</v>
      </c>
      <c r="J47" s="64">
        <f t="shared" si="2"/>
        <v>0</v>
      </c>
      <c r="K47" s="44">
        <f t="shared" si="1"/>
        <v>0</v>
      </c>
      <c r="L47" s="46">
        <f t="shared" si="3"/>
        <v>0</v>
      </c>
    </row>
    <row r="48" spans="1:12" ht="42.75" customHeight="1">
      <c r="A48" s="33">
        <v>41</v>
      </c>
      <c r="B48" s="81" t="s">
        <v>62</v>
      </c>
      <c r="C48" s="36" t="s">
        <v>11</v>
      </c>
      <c r="D48" s="76">
        <v>20</v>
      </c>
      <c r="E48" s="76">
        <v>40</v>
      </c>
      <c r="F48" s="76">
        <v>3</v>
      </c>
      <c r="G48" s="62"/>
      <c r="H48" s="63"/>
      <c r="I48" s="64">
        <f t="shared" si="0"/>
        <v>0</v>
      </c>
      <c r="J48" s="64">
        <f t="shared" si="2"/>
        <v>0</v>
      </c>
      <c r="K48" s="44">
        <f t="shared" si="1"/>
        <v>0</v>
      </c>
      <c r="L48" s="46">
        <f t="shared" si="3"/>
        <v>0</v>
      </c>
    </row>
    <row r="49" spans="1:12" ht="38.25" customHeight="1">
      <c r="A49" s="33">
        <v>42</v>
      </c>
      <c r="B49" s="81" t="s">
        <v>63</v>
      </c>
      <c r="C49" s="36" t="s">
        <v>11</v>
      </c>
      <c r="D49" s="76">
        <v>20</v>
      </c>
      <c r="E49" s="76">
        <v>60</v>
      </c>
      <c r="F49" s="76">
        <v>10</v>
      </c>
      <c r="G49" s="62"/>
      <c r="H49" s="63"/>
      <c r="I49" s="64">
        <f t="shared" si="0"/>
        <v>0</v>
      </c>
      <c r="J49" s="64">
        <f t="shared" si="2"/>
        <v>0</v>
      </c>
      <c r="K49" s="44">
        <f t="shared" si="1"/>
        <v>0</v>
      </c>
      <c r="L49" s="46">
        <f t="shared" si="3"/>
        <v>0</v>
      </c>
    </row>
    <row r="50" spans="1:12" ht="33" customHeight="1">
      <c r="A50" s="33">
        <v>43</v>
      </c>
      <c r="B50" s="81" t="s">
        <v>64</v>
      </c>
      <c r="C50" s="36" t="s">
        <v>11</v>
      </c>
      <c r="D50" s="76">
        <v>10</v>
      </c>
      <c r="E50" s="76">
        <v>50</v>
      </c>
      <c r="F50" s="76">
        <v>10</v>
      </c>
      <c r="G50" s="62"/>
      <c r="H50" s="63"/>
      <c r="I50" s="64">
        <f t="shared" si="0"/>
        <v>0</v>
      </c>
      <c r="J50" s="64">
        <f t="shared" si="2"/>
        <v>0</v>
      </c>
      <c r="K50" s="44">
        <f t="shared" si="1"/>
        <v>0</v>
      </c>
      <c r="L50" s="46">
        <f t="shared" si="3"/>
        <v>0</v>
      </c>
    </row>
    <row r="51" spans="1:12" ht="28.5" customHeight="1" thickBot="1">
      <c r="A51" s="33">
        <v>44</v>
      </c>
      <c r="B51" s="81" t="s">
        <v>65</v>
      </c>
      <c r="C51" s="36" t="s">
        <v>11</v>
      </c>
      <c r="D51" s="76">
        <v>1000</v>
      </c>
      <c r="E51" s="76">
        <v>6000</v>
      </c>
      <c r="F51" s="76">
        <v>500</v>
      </c>
      <c r="G51" s="62"/>
      <c r="H51" s="86"/>
      <c r="I51" s="87">
        <f t="shared" si="0"/>
        <v>0</v>
      </c>
      <c r="J51" s="87">
        <f t="shared" si="2"/>
        <v>0</v>
      </c>
      <c r="K51" s="88">
        <f t="shared" si="1"/>
        <v>0</v>
      </c>
      <c r="L51" s="89">
        <f t="shared" si="3"/>
        <v>0</v>
      </c>
    </row>
    <row r="52" spans="1:12" ht="19.5" customHeight="1" thickBot="1">
      <c r="A52" s="34"/>
      <c r="B52" s="3"/>
      <c r="C52" s="69"/>
      <c r="D52" s="70"/>
      <c r="E52" s="70"/>
      <c r="F52" s="70"/>
      <c r="G52" s="71"/>
      <c r="H52" s="90" t="s">
        <v>3</v>
      </c>
      <c r="I52" s="91">
        <f>SUM(I8:I51)</f>
        <v>0</v>
      </c>
      <c r="J52" s="92">
        <f>SUM(J8:J51)</f>
        <v>0</v>
      </c>
      <c r="K52" s="92">
        <f>SUM(K8:K51)</f>
        <v>0</v>
      </c>
      <c r="L52" s="92">
        <f>SUM(L8:L51)</f>
        <v>0</v>
      </c>
    </row>
    <row r="53" spans="1:12" ht="21.75" customHeight="1" thickBot="1">
      <c r="A53" s="35"/>
      <c r="B53" s="22"/>
      <c r="C53" s="22"/>
      <c r="D53" s="22"/>
      <c r="E53" s="22"/>
      <c r="F53" s="22"/>
      <c r="G53" s="20"/>
      <c r="H53" s="19"/>
      <c r="I53" s="20"/>
      <c r="J53" s="20"/>
    </row>
    <row r="54" spans="1:12" ht="16.5" customHeight="1" thickBot="1">
      <c r="A54" s="102" t="s">
        <v>8</v>
      </c>
      <c r="B54" s="103"/>
      <c r="C54" s="47"/>
      <c r="D54" s="13"/>
      <c r="E54" s="13"/>
      <c r="F54" s="13"/>
      <c r="G54" s="14"/>
      <c r="H54" s="15"/>
      <c r="I54" s="14"/>
      <c r="J54" s="14"/>
    </row>
    <row r="55" spans="1:12" ht="47.25" customHeight="1" thickBot="1">
      <c r="A55" s="48" t="s">
        <v>0</v>
      </c>
      <c r="B55" s="49" t="s">
        <v>12</v>
      </c>
      <c r="C55" s="50" t="s">
        <v>1</v>
      </c>
      <c r="D55" s="51" t="s">
        <v>18</v>
      </c>
      <c r="E55" s="52" t="s">
        <v>10</v>
      </c>
      <c r="F55" s="51" t="s">
        <v>19</v>
      </c>
      <c r="G55" s="53" t="s">
        <v>9</v>
      </c>
      <c r="H55" s="54" t="s">
        <v>2</v>
      </c>
      <c r="I55" s="55" t="s">
        <v>13</v>
      </c>
      <c r="J55" s="56" t="s">
        <v>14</v>
      </c>
      <c r="K55" s="55" t="s">
        <v>20</v>
      </c>
      <c r="L55" s="56" t="s">
        <v>21</v>
      </c>
    </row>
    <row r="56" spans="1:12" ht="27.75" customHeight="1">
      <c r="A56" s="42">
        <v>1</v>
      </c>
      <c r="B56" s="81" t="s">
        <v>66</v>
      </c>
      <c r="C56" s="95" t="s">
        <v>11</v>
      </c>
      <c r="D56" s="58">
        <v>6</v>
      </c>
      <c r="E56" s="58">
        <v>20</v>
      </c>
      <c r="F56" s="58">
        <v>3</v>
      </c>
      <c r="G56" s="59"/>
      <c r="H56" s="60"/>
      <c r="I56" s="68">
        <f>G56*E56</f>
        <v>0</v>
      </c>
      <c r="J56" s="68">
        <f>ROUND(I56+(I56*H56),2)</f>
        <v>0</v>
      </c>
      <c r="K56" s="43">
        <f>F56*G56</f>
        <v>0</v>
      </c>
      <c r="L56" s="85">
        <f t="shared" ref="L56:L62" si="4">ROUND(K56+(K56*H56),2)</f>
        <v>0</v>
      </c>
    </row>
    <row r="57" spans="1:12" ht="27.75" customHeight="1">
      <c r="A57" s="33">
        <v>2</v>
      </c>
      <c r="B57" s="81" t="s">
        <v>67</v>
      </c>
      <c r="C57" s="96" t="s">
        <v>11</v>
      </c>
      <c r="D57" s="61">
        <v>3</v>
      </c>
      <c r="E57" s="61">
        <v>6</v>
      </c>
      <c r="F57" s="61">
        <v>3</v>
      </c>
      <c r="G57" s="62"/>
      <c r="H57" s="63"/>
      <c r="I57" s="64">
        <f>G57*E57</f>
        <v>0</v>
      </c>
      <c r="J57" s="64">
        <f t="shared" ref="J57:J62" si="5">ROUND(I57+(I57*H57),2)</f>
        <v>0</v>
      </c>
      <c r="K57" s="44">
        <f>F57*G57</f>
        <v>0</v>
      </c>
      <c r="L57" s="46">
        <f t="shared" si="4"/>
        <v>0</v>
      </c>
    </row>
    <row r="58" spans="1:12" ht="27.75" customHeight="1">
      <c r="A58" s="33">
        <v>3</v>
      </c>
      <c r="B58" s="81" t="s">
        <v>68</v>
      </c>
      <c r="C58" s="96" t="s">
        <v>11</v>
      </c>
      <c r="D58" s="61">
        <v>3</v>
      </c>
      <c r="E58" s="61">
        <v>6</v>
      </c>
      <c r="F58" s="61">
        <v>3</v>
      </c>
      <c r="G58" s="62"/>
      <c r="H58" s="63"/>
      <c r="I58" s="64">
        <f>G58*E58</f>
        <v>0</v>
      </c>
      <c r="J58" s="64">
        <f t="shared" si="5"/>
        <v>0</v>
      </c>
      <c r="K58" s="44">
        <f>F58*G58</f>
        <v>0</v>
      </c>
      <c r="L58" s="46">
        <f t="shared" si="4"/>
        <v>0</v>
      </c>
    </row>
    <row r="59" spans="1:12" ht="27.75" customHeight="1">
      <c r="A59" s="33">
        <v>4</v>
      </c>
      <c r="B59" s="81" t="s">
        <v>69</v>
      </c>
      <c r="C59" s="96" t="s">
        <v>11</v>
      </c>
      <c r="D59" s="61">
        <v>50</v>
      </c>
      <c r="E59" s="61">
        <v>200</v>
      </c>
      <c r="F59" s="61">
        <v>20</v>
      </c>
      <c r="G59" s="62"/>
      <c r="H59" s="63"/>
      <c r="I59" s="64">
        <f t="shared" ref="I59:I62" si="6">G59*E59</f>
        <v>0</v>
      </c>
      <c r="J59" s="64">
        <f t="shared" si="5"/>
        <v>0</v>
      </c>
      <c r="K59" s="44">
        <f t="shared" ref="K59:K62" si="7">F59*G59</f>
        <v>0</v>
      </c>
      <c r="L59" s="46">
        <f t="shared" si="4"/>
        <v>0</v>
      </c>
    </row>
    <row r="60" spans="1:12" ht="27.75" customHeight="1">
      <c r="A60" s="33">
        <v>5</v>
      </c>
      <c r="B60" s="81" t="s">
        <v>70</v>
      </c>
      <c r="C60" s="96" t="s">
        <v>11</v>
      </c>
      <c r="D60" s="61">
        <v>50</v>
      </c>
      <c r="E60" s="61">
        <v>100</v>
      </c>
      <c r="F60" s="61">
        <v>20</v>
      </c>
      <c r="G60" s="62"/>
      <c r="H60" s="63"/>
      <c r="I60" s="64">
        <f t="shared" si="6"/>
        <v>0</v>
      </c>
      <c r="J60" s="64">
        <f t="shared" si="5"/>
        <v>0</v>
      </c>
      <c r="K60" s="44">
        <f t="shared" si="7"/>
        <v>0</v>
      </c>
      <c r="L60" s="46">
        <f t="shared" si="4"/>
        <v>0</v>
      </c>
    </row>
    <row r="61" spans="1:12" ht="27.75" customHeight="1">
      <c r="A61" s="33">
        <v>6</v>
      </c>
      <c r="B61" s="81" t="s">
        <v>71</v>
      </c>
      <c r="C61" s="96" t="s">
        <v>11</v>
      </c>
      <c r="D61" s="61">
        <v>10</v>
      </c>
      <c r="E61" s="61">
        <v>40</v>
      </c>
      <c r="F61" s="61">
        <v>20</v>
      </c>
      <c r="G61" s="62"/>
      <c r="H61" s="63"/>
      <c r="I61" s="64">
        <f t="shared" si="6"/>
        <v>0</v>
      </c>
      <c r="J61" s="64">
        <f t="shared" si="5"/>
        <v>0</v>
      </c>
      <c r="K61" s="44">
        <f t="shared" si="7"/>
        <v>0</v>
      </c>
      <c r="L61" s="46">
        <f t="shared" si="4"/>
        <v>0</v>
      </c>
    </row>
    <row r="62" spans="1:12" ht="27.75" customHeight="1" thickBot="1">
      <c r="A62" s="33">
        <v>7</v>
      </c>
      <c r="B62" s="81" t="s">
        <v>72</v>
      </c>
      <c r="C62" s="96" t="s">
        <v>11</v>
      </c>
      <c r="D62" s="61">
        <v>3</v>
      </c>
      <c r="E62" s="61">
        <v>15</v>
      </c>
      <c r="F62" s="61">
        <v>3</v>
      </c>
      <c r="G62" s="62"/>
      <c r="H62" s="86"/>
      <c r="I62" s="87">
        <f t="shared" si="6"/>
        <v>0</v>
      </c>
      <c r="J62" s="87">
        <f t="shared" si="5"/>
        <v>0</v>
      </c>
      <c r="K62" s="88">
        <f t="shared" si="7"/>
        <v>0</v>
      </c>
      <c r="L62" s="89">
        <f t="shared" si="4"/>
        <v>0</v>
      </c>
    </row>
    <row r="63" spans="1:12" ht="21" customHeight="1" thickBot="1">
      <c r="A63" s="34"/>
      <c r="B63" s="3"/>
      <c r="C63" s="3"/>
      <c r="D63" s="4"/>
      <c r="E63" s="4"/>
      <c r="F63" s="4"/>
      <c r="G63" s="10"/>
      <c r="H63" s="90" t="s">
        <v>3</v>
      </c>
      <c r="I63" s="98">
        <f>SUM(I56:I62)</f>
        <v>0</v>
      </c>
      <c r="J63" s="98">
        <f>SUM(J56:J62)</f>
        <v>0</v>
      </c>
      <c r="K63" s="99">
        <f>SUM(K56:K62)</f>
        <v>0</v>
      </c>
      <c r="L63" s="99">
        <f>SUM(L56:L62)</f>
        <v>0</v>
      </c>
    </row>
    <row r="64" spans="1:12" ht="15" customHeight="1" thickBot="1">
      <c r="A64" s="34"/>
      <c r="B64" s="3"/>
      <c r="C64" s="3"/>
      <c r="D64" s="4"/>
      <c r="E64" s="4"/>
      <c r="F64" s="4"/>
      <c r="G64" s="10"/>
      <c r="H64" s="16"/>
      <c r="I64" s="17"/>
      <c r="J64" s="18"/>
    </row>
    <row r="65" spans="1:12" ht="19.5" customHeight="1" thickBot="1">
      <c r="A65" s="102" t="s">
        <v>73</v>
      </c>
      <c r="B65" s="103"/>
      <c r="C65" s="47"/>
      <c r="D65" s="13"/>
      <c r="E65" s="13"/>
      <c r="F65" s="13"/>
      <c r="G65" s="14"/>
      <c r="H65" s="15"/>
      <c r="I65" s="14"/>
      <c r="J65" s="14"/>
    </row>
    <row r="66" spans="1:12" ht="50.25" customHeight="1" thickBot="1">
      <c r="A66" s="48" t="s">
        <v>0</v>
      </c>
      <c r="B66" s="49" t="s">
        <v>12</v>
      </c>
      <c r="C66" s="50" t="s">
        <v>1</v>
      </c>
      <c r="D66" s="51" t="s">
        <v>18</v>
      </c>
      <c r="E66" s="52" t="s">
        <v>10</v>
      </c>
      <c r="F66" s="51" t="s">
        <v>19</v>
      </c>
      <c r="G66" s="53" t="s">
        <v>9</v>
      </c>
      <c r="H66" s="54" t="s">
        <v>2</v>
      </c>
      <c r="I66" s="55" t="s">
        <v>13</v>
      </c>
      <c r="J66" s="56" t="s">
        <v>14</v>
      </c>
      <c r="K66" s="55" t="s">
        <v>20</v>
      </c>
      <c r="L66" s="56" t="s">
        <v>21</v>
      </c>
    </row>
    <row r="67" spans="1:12" ht="48" customHeight="1" thickBot="1">
      <c r="A67" s="42">
        <v>1</v>
      </c>
      <c r="B67" s="57" t="s">
        <v>74</v>
      </c>
      <c r="C67" s="97" t="s">
        <v>11</v>
      </c>
      <c r="D67" s="61">
        <v>10</v>
      </c>
      <c r="E67" s="61">
        <v>10</v>
      </c>
      <c r="F67" s="61">
        <v>3</v>
      </c>
      <c r="G67" s="62"/>
      <c r="H67" s="86"/>
      <c r="I67" s="100">
        <f>G67*E67</f>
        <v>0</v>
      </c>
      <c r="J67" s="100">
        <f>ROUND(I67+(I67*H67),2)</f>
        <v>0</v>
      </c>
      <c r="K67" s="101">
        <f>F67*G67</f>
        <v>0</v>
      </c>
      <c r="L67" s="45">
        <f>ROUND(K67+(K67*H67),2)</f>
        <v>0</v>
      </c>
    </row>
    <row r="68" spans="1:12" ht="15" customHeight="1" thickBot="1">
      <c r="A68" s="34"/>
      <c r="B68" s="3"/>
      <c r="C68" s="3"/>
      <c r="D68" s="4"/>
      <c r="E68" s="4"/>
      <c r="F68" s="4"/>
      <c r="G68" s="10"/>
      <c r="H68" s="90" t="s">
        <v>3</v>
      </c>
      <c r="I68" s="98">
        <f>SUM(I67:I67)</f>
        <v>0</v>
      </c>
      <c r="J68" s="98">
        <f>SUM(J67:J67)</f>
        <v>0</v>
      </c>
      <c r="K68" s="99">
        <f>SUM(K67:K67)</f>
        <v>0</v>
      </c>
      <c r="L68" s="99">
        <f>SUM(L67:L67)</f>
        <v>0</v>
      </c>
    </row>
    <row r="69" spans="1:12" ht="15" customHeight="1">
      <c r="A69" s="34"/>
      <c r="B69" s="3"/>
      <c r="C69" s="3"/>
      <c r="D69" s="4"/>
      <c r="E69" s="4"/>
      <c r="F69" s="4"/>
      <c r="G69" s="10"/>
      <c r="H69" s="16"/>
      <c r="I69" s="17"/>
      <c r="J69" s="18"/>
    </row>
    <row r="70" spans="1:12" ht="15" thickBot="1">
      <c r="G70" s="5"/>
      <c r="H70" s="31"/>
      <c r="I70" s="5"/>
      <c r="J70" s="5"/>
    </row>
    <row r="71" spans="1:12" ht="22.5">
      <c r="H71" s="5"/>
      <c r="I71" s="24" t="s">
        <v>13</v>
      </c>
      <c r="J71" s="24" t="s">
        <v>14</v>
      </c>
      <c r="K71" s="24" t="s">
        <v>15</v>
      </c>
      <c r="L71" s="24" t="s">
        <v>16</v>
      </c>
    </row>
    <row r="72" spans="1:12">
      <c r="H72" s="23" t="s">
        <v>6</v>
      </c>
      <c r="I72" s="93">
        <f>I52</f>
        <v>0</v>
      </c>
      <c r="J72" s="93">
        <f>J52</f>
        <v>0</v>
      </c>
      <c r="K72" s="93">
        <f>K52</f>
        <v>0</v>
      </c>
      <c r="L72" s="93">
        <f>L52</f>
        <v>0</v>
      </c>
    </row>
    <row r="73" spans="1:12">
      <c r="H73" s="23" t="s">
        <v>8</v>
      </c>
      <c r="I73" s="21">
        <f>I63</f>
        <v>0</v>
      </c>
      <c r="J73" s="21">
        <f>J63</f>
        <v>0</v>
      </c>
      <c r="K73" s="21">
        <f>K63</f>
        <v>0</v>
      </c>
      <c r="L73" s="21">
        <f>L63</f>
        <v>0</v>
      </c>
    </row>
    <row r="74" spans="1:12">
      <c r="H74" s="23" t="s">
        <v>73</v>
      </c>
      <c r="I74" s="21">
        <f>I68</f>
        <v>0</v>
      </c>
      <c r="J74" s="21">
        <f>J68</f>
        <v>0</v>
      </c>
      <c r="K74" s="21">
        <f>K68</f>
        <v>0</v>
      </c>
      <c r="L74" s="21">
        <f>L68</f>
        <v>0</v>
      </c>
    </row>
    <row r="75" spans="1:12">
      <c r="H75" s="25" t="s">
        <v>17</v>
      </c>
      <c r="I75" s="94">
        <f>SUM(I72:I74)</f>
        <v>0</v>
      </c>
      <c r="J75" s="94">
        <f>SUM(J72:J74)</f>
        <v>0</v>
      </c>
      <c r="K75" s="94">
        <f>SUM(K72:K74)</f>
        <v>0</v>
      </c>
      <c r="L75" s="94">
        <f>SUM(L72:L74)</f>
        <v>0</v>
      </c>
    </row>
    <row r="76" spans="1:12">
      <c r="B76" s="22"/>
      <c r="E76" s="22"/>
      <c r="H76" s="22"/>
      <c r="I76" s="22"/>
      <c r="J76" s="22"/>
      <c r="K76" s="20"/>
      <c r="L76" s="19"/>
    </row>
    <row r="77" spans="1:12">
      <c r="H77" s="5"/>
      <c r="J77" s="11"/>
      <c r="K77" s="8"/>
      <c r="L77" s="8"/>
    </row>
    <row r="78" spans="1:12">
      <c r="G78" s="22"/>
      <c r="H78" s="22"/>
      <c r="I78" s="22"/>
      <c r="J78" s="5"/>
    </row>
  </sheetData>
  <mergeCells count="5">
    <mergeCell ref="A65:B65"/>
    <mergeCell ref="A2:J2"/>
    <mergeCell ref="A3:J3"/>
    <mergeCell ref="A4:J4"/>
    <mergeCell ref="A54:B54"/>
  </mergeCells>
  <pageMargins left="0.7" right="0.7" top="0.75" bottom="0.75" header="0.3" footer="0.3"/>
  <pageSetup paperSize="9" scale="55" fitToHeight="0" orientation="landscape" horizontalDpi="4294967294" verticalDpi="4294967294" r:id="rId1"/>
  <headerFooter>
    <oddHeader>&amp;L&amp;"-,Pogrubiony" 160/TP/ZP/D/2024 
sukcesywne dostawy drobnego sprzętu do utrzymania czystości na potrzeby wszystkich obiektów USK nr 2 w Łodzi&amp;RFormularz asortymentowo-cenowy - Załącznik nr 2 do SWZ i Załącznik nr 2 do Umowy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2024-10-07T12:09:22Z</dcterms:modified>
</cp:coreProperties>
</file>