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Łukasz Kuczyński\Desktop\2024\2024 Polski Ład - inwestycje drogowe\Przetarg\2024.10.10 - odpowiedzi na pytania i uzupełnienie\kosztorysy w excelu\"/>
    </mc:Choice>
  </mc:AlternateContent>
  <bookViews>
    <workbookView xWindow="0" yWindow="0" windowWidth="28800" windowHeight="12315" activeTab="1"/>
  </bookViews>
  <sheets>
    <sheet name="Table 1" sheetId="1" r:id="rId1"/>
    <sheet name="Table 2" sheetId="2" r:id="rId2"/>
  </sheets>
  <calcPr calcId="152511"/>
</workbook>
</file>

<file path=xl/calcChain.xml><?xml version="1.0" encoding="utf-8"?>
<calcChain xmlns="http://schemas.openxmlformats.org/spreadsheetml/2006/main">
  <c r="F69" i="2" l="1"/>
  <c r="F134" i="2"/>
  <c r="F259" i="2"/>
  <c r="F264" i="2"/>
  <c r="F285" i="2"/>
  <c r="F296" i="2"/>
  <c r="F303" i="2"/>
  <c r="F320" i="2"/>
  <c r="F364" i="2"/>
  <c r="F360" i="2"/>
  <c r="F357" i="2"/>
  <c r="F353" i="2"/>
  <c r="F349" i="2"/>
  <c r="F346" i="2"/>
  <c r="F343" i="2"/>
  <c r="F340" i="2"/>
  <c r="F335" i="2"/>
  <c r="F331" i="2"/>
  <c r="F326" i="2"/>
  <c r="F306" i="2"/>
  <c r="F292" i="2"/>
  <c r="F289" i="2"/>
  <c r="F280" i="2"/>
  <c r="F276" i="2"/>
  <c r="F272" i="2"/>
  <c r="F268" i="2"/>
  <c r="F252" i="2"/>
  <c r="F249" i="2"/>
  <c r="F244" i="2"/>
  <c r="F239" i="2"/>
  <c r="F233" i="2"/>
  <c r="F228" i="2"/>
  <c r="F224" i="2"/>
  <c r="F219" i="2"/>
  <c r="F214" i="2"/>
  <c r="F210" i="2"/>
  <c r="F205" i="2"/>
  <c r="F200" i="2"/>
  <c r="F195" i="2"/>
  <c r="F191" i="2"/>
  <c r="F187" i="2"/>
  <c r="F184" i="2"/>
  <c r="F178" i="2"/>
  <c r="F173" i="2"/>
  <c r="F169" i="2"/>
  <c r="F164" i="2"/>
  <c r="F159" i="2"/>
  <c r="F154" i="2"/>
  <c r="F149" i="2"/>
  <c r="F142" i="2"/>
  <c r="F119" i="2"/>
  <c r="F115" i="2"/>
  <c r="F111" i="2"/>
  <c r="F107" i="2"/>
  <c r="F103" i="2"/>
  <c r="F99" i="2"/>
  <c r="F95" i="2"/>
  <c r="F90" i="2"/>
  <c r="F87" i="2"/>
  <c r="F84" i="2"/>
  <c r="F79" i="2"/>
  <c r="F73" i="2"/>
  <c r="F60" i="2"/>
  <c r="F56" i="2"/>
  <c r="F53" i="2"/>
  <c r="F47" i="2"/>
  <c r="F43" i="2"/>
  <c r="F39" i="2"/>
  <c r="F32" i="2"/>
  <c r="F27" i="2"/>
  <c r="F23" i="2"/>
  <c r="F19" i="2"/>
  <c r="F15" i="2"/>
  <c r="F10" i="2"/>
  <c r="F371" i="2"/>
  <c r="F368" i="2"/>
</calcChain>
</file>

<file path=xl/sharedStrings.xml><?xml version="1.0" encoding="utf-8"?>
<sst xmlns="http://schemas.openxmlformats.org/spreadsheetml/2006/main" count="697" uniqueCount="277">
  <si>
    <r>
      <rPr>
        <b/>
        <sz val="16"/>
        <rFont val="Arial"/>
        <family val="2"/>
      </rPr>
      <t>PRZEDMIAR</t>
    </r>
  </si>
  <si>
    <r>
      <rPr>
        <sz val="10"/>
        <rFont val="Microsoft Sans Serif"/>
        <family val="2"/>
      </rPr>
      <t xml:space="preserve">Klasyfikacja robót wg Wspólnego Słownika Zamówień
</t>
    </r>
    <r>
      <rPr>
        <sz val="10"/>
        <rFont val="Microsoft Sans Serif"/>
        <family val="2"/>
      </rPr>
      <t xml:space="preserve">45113000-2                         Roboty na placu budowy
</t>
    </r>
    <r>
      <rPr>
        <sz val="10"/>
        <rFont val="Microsoft Sans Serif"/>
        <family val="2"/>
      </rPr>
      <t xml:space="preserve">45111000-8                         Roboty w zakresie burzenia, roboty ziemne
</t>
    </r>
    <r>
      <rPr>
        <sz val="10"/>
        <rFont val="Microsoft Sans Serif"/>
        <family val="2"/>
      </rPr>
      <t xml:space="preserve">45233252-0                         Roboty w zakresie nawierzchni ulic
</t>
    </r>
    <r>
      <rPr>
        <sz val="10"/>
        <rFont val="Microsoft Sans Serif"/>
        <family val="2"/>
      </rPr>
      <t xml:space="preserve">45233253-7                         Roboty w zakresie nawierzchni dróg dla pieszych 45233290-8                         Instalowanie znaków drogowych
</t>
    </r>
    <r>
      <rPr>
        <sz val="10"/>
        <rFont val="Microsoft Sans Serif"/>
        <family val="2"/>
      </rPr>
      <t xml:space="preserve">45233221-4                         Malowanie nawierzchni
</t>
    </r>
    <r>
      <rPr>
        <sz val="10"/>
        <rFont val="Microsoft Sans Serif"/>
        <family val="2"/>
      </rPr>
      <t xml:space="preserve">45450000-6                         Roboty budowlane wykończeniowe, pozostałe
</t>
    </r>
    <r>
      <rPr>
        <sz val="10"/>
        <rFont val="Microsoft Sans Serif"/>
        <family val="2"/>
      </rPr>
      <t xml:space="preserve">71354000-4                         Usługi sporządzania map
</t>
    </r>
    <r>
      <rPr>
        <sz val="10"/>
        <rFont val="Microsoft Sans Serif"/>
        <family val="2"/>
      </rPr>
      <t xml:space="preserve">NAZWA INWESTYCJI:      Przebudowa ul. Złotoryjskiej od ul. Gwarnej do pl. Wolności
</t>
    </r>
    <r>
      <rPr>
        <sz val="10"/>
        <rFont val="Microsoft Sans Serif"/>
        <family val="2"/>
      </rPr>
      <t xml:space="preserve">ADRES INWESTYCJI:       m. Legnica, ul. Złotoryjska - działki geodezyjne nr 566, 775, 626, 632/2 obręb 0010 Stare e Miasto
</t>
    </r>
    <r>
      <rPr>
        <sz val="10"/>
        <rFont val="Microsoft Sans Serif"/>
        <family val="2"/>
      </rPr>
      <t>NAZWA INWESTORA:      Gmina Legnica - Zarząd Dróg Miejskich w Legnicy ADRES INWESTORA:       59-220 Legnica , ul. Wojska Polskiego nr 10.</t>
    </r>
  </si>
  <si>
    <r>
      <rPr>
        <sz val="10"/>
        <rFont val="Microsoft Sans Serif"/>
        <family val="2"/>
      </rPr>
      <t>BRANŻE:                             drogowa</t>
    </r>
  </si>
  <si>
    <r>
      <rPr>
        <sz val="10"/>
        <rFont val="Microsoft Sans Serif"/>
        <family val="2"/>
      </rPr>
      <t xml:space="preserve">SPRAWDZIŁ PRZEDMIAR:
</t>
    </r>
    <r>
      <rPr>
        <sz val="10"/>
        <rFont val="Microsoft Sans Serif"/>
        <family val="2"/>
      </rPr>
      <t xml:space="preserve">aktualizacja cen                                Jacek Kurzeja
</t>
    </r>
    <r>
      <rPr>
        <sz val="10"/>
        <rFont val="Microsoft Sans Serif"/>
        <family val="2"/>
      </rPr>
      <t>DATA OPRACOWANIA:</t>
    </r>
    <r>
      <rPr>
        <sz val="10"/>
        <rFont val="Times New Roman"/>
        <family val="1"/>
      </rPr>
      <t xml:space="preserve">                    </t>
    </r>
    <r>
      <rPr>
        <sz val="10"/>
        <rFont val="Microsoft Sans Serif"/>
        <family val="2"/>
      </rPr>
      <t>14.06.2024</t>
    </r>
  </si>
  <si>
    <r>
      <rPr>
        <sz val="9"/>
        <rFont val="Microsoft Sans Serif"/>
        <family val="2"/>
      </rPr>
      <t>Lp.</t>
    </r>
  </si>
  <si>
    <r>
      <rPr>
        <sz val="9"/>
        <rFont val="Microsoft Sans Serif"/>
        <family val="2"/>
      </rPr>
      <t>Nazwa działu</t>
    </r>
  </si>
  <si>
    <r>
      <rPr>
        <sz val="9"/>
        <rFont val="Microsoft Sans Serif"/>
        <family val="2"/>
      </rPr>
      <t>Od</t>
    </r>
  </si>
  <si>
    <r>
      <rPr>
        <sz val="9"/>
        <rFont val="Microsoft Sans Serif"/>
        <family val="2"/>
      </rPr>
      <t>Do</t>
    </r>
  </si>
  <si>
    <r>
      <rPr>
        <sz val="9"/>
        <rFont val="Microsoft Sans Serif"/>
        <family val="2"/>
      </rPr>
      <t>Roboty na placu budowy</t>
    </r>
  </si>
  <si>
    <r>
      <rPr>
        <sz val="9"/>
        <rFont val="Microsoft Sans Serif"/>
        <family val="2"/>
      </rPr>
      <t>Roboty w zakresie burzenia, roboty ziemne</t>
    </r>
  </si>
  <si>
    <r>
      <rPr>
        <sz val="9"/>
        <rFont val="Microsoft Sans Serif"/>
        <family val="2"/>
      </rPr>
      <t>Jezdnia</t>
    </r>
  </si>
  <si>
    <r>
      <rPr>
        <sz val="9"/>
        <rFont val="Microsoft Sans Serif"/>
        <family val="2"/>
      </rPr>
      <t>Jezdnia - nowa konstrukcja</t>
    </r>
  </si>
  <si>
    <r>
      <rPr>
        <sz val="9"/>
        <rFont val="Microsoft Sans Serif"/>
        <family val="2"/>
      </rPr>
      <t>Krawężniki i obrzeża kamienne</t>
    </r>
  </si>
  <si>
    <r>
      <rPr>
        <sz val="9"/>
        <rFont val="Microsoft Sans Serif"/>
        <family val="2"/>
      </rPr>
      <t>Chodniki i zjazdy</t>
    </r>
  </si>
  <si>
    <r>
      <rPr>
        <sz val="9"/>
        <rFont val="Microsoft Sans Serif"/>
        <family val="2"/>
      </rPr>
      <t>Instalowanie znaków drogowych</t>
    </r>
  </si>
  <si>
    <r>
      <rPr>
        <sz val="9"/>
        <rFont val="Microsoft Sans Serif"/>
        <family val="2"/>
      </rPr>
      <t>Malowanie nawierzchni</t>
    </r>
  </si>
  <si>
    <r>
      <rPr>
        <sz val="9"/>
        <rFont val="Microsoft Sans Serif"/>
        <family val="2"/>
      </rPr>
      <t>Roboty wykończeniowe</t>
    </r>
  </si>
  <si>
    <r>
      <rPr>
        <sz val="9"/>
        <rFont val="Microsoft Sans Serif"/>
        <family val="2"/>
      </rPr>
      <t>Usługi sporządzania map</t>
    </r>
  </si>
  <si>
    <t>PRZEDMIAR ROBÓT - REWIZJA NR 1</t>
  </si>
  <si>
    <t>Zadanie nr 3: Przebudowa ul. Złotoryjskiej od Gwarnej do Placu Wolności  w Legnicy</t>
  </si>
  <si>
    <t>BANERY I TABLICE INFORMACYJNE (MONTAŻ PRZED ROZPOCZĘCIEM ROBÓT)</t>
  </si>
  <si>
    <t xml:space="preserve">Zakup i montaż tymczasowych banerów o wymiarach min.  wraz z konstrukcjami wsporczymi o treści: "Naprawiamy Legnicę dla Was.
Przepraszamy za chwilowe utrudnienia." Grafika banerów do uzgodnienia z Zamawiającym. Po zakończeniu inwestycji banery stają się własnością Zamawiającego.
</t>
  </si>
  <si>
    <t>szt.</t>
  </si>
  <si>
    <t>RAZEM</t>
  </si>
  <si>
    <t xml:space="preserve">Zakup i montaż tablic informujących o dofinansowaniu zadania z Rządowego Funduszu "Polski Ład" 
</t>
  </si>
  <si>
    <t>76
d.11</t>
  </si>
  <si>
    <t>77
d.11</t>
  </si>
  <si>
    <t>&lt;koryto pod chodniki&gt;</t>
  </si>
  <si>
    <t>&lt;koryto pod zjazd&gt;</t>
  </si>
  <si>
    <r>
      <rPr>
        <sz val="10"/>
        <rFont val="Microsoft Sans Serif"/>
        <family val="2"/>
      </rPr>
      <t>Lp.</t>
    </r>
  </si>
  <si>
    <r>
      <rPr>
        <sz val="10"/>
        <rFont val="Microsoft Sans Serif"/>
        <family val="2"/>
      </rPr>
      <t>Nr spec. techn.</t>
    </r>
  </si>
  <si>
    <r>
      <rPr>
        <sz val="10"/>
        <rFont val="Microsoft Sans Serif"/>
        <family val="2"/>
      </rPr>
      <t>Opis i wyliczenia</t>
    </r>
  </si>
  <si>
    <r>
      <rPr>
        <sz val="10"/>
        <rFont val="Microsoft Sans Serif"/>
        <family val="2"/>
      </rPr>
      <t>j.m.</t>
    </r>
  </si>
  <si>
    <r>
      <rPr>
        <sz val="10"/>
        <rFont val="Microsoft Sans Serif"/>
        <family val="2"/>
      </rPr>
      <t>Poszcz.</t>
    </r>
  </si>
  <si>
    <r>
      <rPr>
        <sz val="10"/>
        <rFont val="Microsoft Sans Serif"/>
        <family val="2"/>
      </rPr>
      <t>Razem</t>
    </r>
  </si>
  <si>
    <r>
      <rPr>
        <sz val="10"/>
        <rFont val="Microsoft Sans Serif"/>
        <family val="2"/>
      </rPr>
      <t>1
d.1</t>
    </r>
  </si>
  <si>
    <r>
      <rPr>
        <sz val="10"/>
        <rFont val="Microsoft Sans Serif"/>
        <family val="2"/>
      </rPr>
      <t>D- 00.00.00</t>
    </r>
  </si>
  <si>
    <r>
      <rPr>
        <sz val="10"/>
        <rFont val="Microsoft Sans Serif"/>
        <family val="2"/>
      </rPr>
      <t>Koszty organizacji ruchu na czas budowy - ryczzałt</t>
    </r>
  </si>
  <si>
    <r>
      <rPr>
        <sz val="10"/>
        <rFont val="Microsoft Sans Serif"/>
        <family val="2"/>
      </rPr>
      <t>kpl</t>
    </r>
  </si>
  <si>
    <r>
      <rPr>
        <sz val="10"/>
        <rFont val="Microsoft Sans Serif"/>
        <family val="2"/>
      </rPr>
      <t>RAZEM</t>
    </r>
  </si>
  <si>
    <r>
      <rPr>
        <sz val="10"/>
        <rFont val="Microsoft Sans Serif"/>
        <family val="2"/>
      </rPr>
      <t>D-</t>
    </r>
  </si>
  <si>
    <r>
      <rPr>
        <sz val="10"/>
        <rFont val="Microsoft Sans Serif"/>
        <family val="2"/>
      </rPr>
      <t>Roboty pomiarowe przy liniowych robotach ziemnych - trasa</t>
    </r>
  </si>
  <si>
    <r>
      <rPr>
        <sz val="10"/>
        <rFont val="Microsoft Sans Serif"/>
        <family val="2"/>
      </rPr>
      <t>km</t>
    </r>
  </si>
  <si>
    <r>
      <rPr>
        <sz val="10"/>
        <rFont val="Microsoft Sans Serif"/>
        <family val="2"/>
      </rPr>
      <t>d.2</t>
    </r>
  </si>
  <si>
    <r>
      <rPr>
        <sz val="10"/>
        <rFont val="Microsoft Sans Serif"/>
        <family val="2"/>
      </rPr>
      <t>01.01.01a</t>
    </r>
  </si>
  <si>
    <r>
      <rPr>
        <sz val="10"/>
        <rFont val="Microsoft Sans Serif"/>
        <family val="2"/>
      </rPr>
      <t>drogi w terenie równinnym</t>
    </r>
  </si>
  <si>
    <r>
      <rPr>
        <sz val="10"/>
        <rFont val="Microsoft Sans Serif"/>
        <family val="2"/>
      </rPr>
      <t>D.01.02.0</t>
    </r>
  </si>
  <si>
    <r>
      <rPr>
        <sz val="10"/>
        <rFont val="Microsoft Sans Serif"/>
        <family val="2"/>
      </rPr>
      <t>Ścinanie drzew o średnicy 152 cm z karczowaniem pni wraz</t>
    </r>
  </si>
  <si>
    <r>
      <rPr>
        <sz val="10"/>
        <rFont val="Microsoft Sans Serif"/>
        <family val="2"/>
      </rPr>
      <t>szt</t>
    </r>
  </si>
  <si>
    <r>
      <rPr>
        <sz val="10"/>
        <rFont val="Microsoft Sans Serif"/>
        <family val="2"/>
      </rPr>
      <t>z kosztem zagospodawoania mat. z wycinki</t>
    </r>
  </si>
  <si>
    <r>
      <rPr>
        <sz val="10"/>
        <rFont val="Microsoft Sans Serif"/>
        <family val="2"/>
      </rPr>
      <t>Mechaniczne karczowanie krzaków i podszyć gęstych</t>
    </r>
  </si>
  <si>
    <r>
      <rPr>
        <sz val="10"/>
        <rFont val="Microsoft Sans Serif"/>
        <family val="2"/>
      </rPr>
      <t>ha</t>
    </r>
  </si>
  <si>
    <r>
      <rPr>
        <sz val="10"/>
        <rFont val="Microsoft Sans Serif"/>
        <family val="2"/>
      </rPr>
      <t>powyżej 60% powierzchni</t>
    </r>
  </si>
  <si>
    <r>
      <rPr>
        <sz val="10"/>
        <rFont val="Microsoft Sans Serif"/>
        <family val="2"/>
      </rPr>
      <t>Mechaniczne zdjęcie warstwy ziemi urodzajnej spycharka</t>
    </r>
  </si>
  <si>
    <r>
      <rPr>
        <sz val="10"/>
        <rFont val="Microsoft Sans Serif"/>
        <family val="2"/>
      </rPr>
      <t>m3</t>
    </r>
  </si>
  <si>
    <r>
      <rPr>
        <sz val="10"/>
        <rFont val="Microsoft Sans Serif"/>
        <family val="2"/>
      </rPr>
      <t>(grunt zadarniony)</t>
    </r>
  </si>
  <si>
    <r>
      <rPr>
        <sz val="10"/>
        <rFont val="Microsoft Sans Serif"/>
        <family val="2"/>
      </rPr>
      <t>58,59*0,15
8,789</t>
    </r>
  </si>
  <si>
    <r>
      <rPr>
        <sz val="10"/>
        <rFont val="Microsoft Sans Serif"/>
        <family val="2"/>
      </rPr>
      <t>Roboty remontowe - frezowanie nawierzchni bitumicznej o</t>
    </r>
  </si>
  <si>
    <r>
      <rPr>
        <sz val="10"/>
        <rFont val="Microsoft Sans Serif"/>
        <family val="2"/>
      </rPr>
      <t>m2</t>
    </r>
  </si>
  <si>
    <r>
      <rPr>
        <sz val="10"/>
        <rFont val="Microsoft Sans Serif"/>
        <family val="2"/>
      </rPr>
      <t>gr. 6 cm z wywozem materiału z rozbiórki na odl. do 1 km -</t>
    </r>
  </si>
  <si>
    <r>
      <rPr>
        <sz val="10"/>
        <rFont val="Microsoft Sans Serif"/>
        <family val="2"/>
      </rPr>
      <t>interpolacja - jezdnia</t>
    </r>
  </si>
  <si>
    <r>
      <rPr>
        <sz val="10"/>
        <rFont val="Microsoft Sans Serif"/>
        <family val="2"/>
      </rPr>
      <t>Wywiezienie gruzu z terenu rozbiórki przy mechanicznym</t>
    </r>
  </si>
  <si>
    <r>
      <rPr>
        <sz val="10"/>
        <rFont val="Microsoft Sans Serif"/>
        <family val="2"/>
      </rPr>
      <t>załadowaniu i wyładowaniu samochodem</t>
    </r>
  </si>
  <si>
    <r>
      <rPr>
        <sz val="10"/>
        <rFont val="Microsoft Sans Serif"/>
        <family val="2"/>
      </rPr>
      <t>samowyładowczym - przewóz frezu asfaltowego na dalsze 9</t>
    </r>
  </si>
  <si>
    <r>
      <rPr>
        <sz val="10"/>
        <rFont val="Microsoft Sans Serif"/>
        <family val="2"/>
      </rPr>
      <t>km w miejsce wskazane przez Zamawiającego</t>
    </r>
  </si>
  <si>
    <r>
      <rPr>
        <sz val="10"/>
        <rFont val="Microsoft Sans Serif"/>
        <family val="2"/>
      </rPr>
      <t>Krotność = 9</t>
    </r>
  </si>
  <si>
    <r>
      <rPr>
        <sz val="10"/>
        <rFont val="Microsoft Sans Serif"/>
        <family val="2"/>
      </rPr>
      <t>poz.6 * 0,06 * 70%</t>
    </r>
  </si>
  <si>
    <r>
      <rPr>
        <sz val="10"/>
        <rFont val="Microsoft Sans Serif"/>
        <family val="2"/>
      </rPr>
      <t>Mechaniczne rozebranie nawierzchni z mieszanek</t>
    </r>
  </si>
  <si>
    <r>
      <rPr>
        <sz val="10"/>
        <rFont val="Microsoft Sans Serif"/>
        <family val="2"/>
      </rPr>
      <t>mineralno-bitumicznych o grubości 5 cm - chodnik</t>
    </r>
  </si>
  <si>
    <r>
      <rPr>
        <sz val="10"/>
        <rFont val="Microsoft Sans Serif"/>
        <family val="2"/>
      </rPr>
      <t>Rozebranie krawężników kamiennych o wymiarach 20x35</t>
    </r>
  </si>
  <si>
    <r>
      <rPr>
        <sz val="10"/>
        <rFont val="Microsoft Sans Serif"/>
        <family val="2"/>
      </rPr>
      <t>m</t>
    </r>
  </si>
  <si>
    <r>
      <rPr>
        <sz val="10"/>
        <rFont val="Microsoft Sans Serif"/>
        <family val="2"/>
      </rPr>
      <t>cm na podsypce cementowo-piaskowej</t>
    </r>
  </si>
  <si>
    <r>
      <rPr>
        <sz val="10"/>
        <rFont val="Microsoft Sans Serif"/>
        <family val="2"/>
      </rPr>
      <t>Transport wewnętrzny materiałów sztukowych o masie</t>
    </r>
  </si>
  <si>
    <r>
      <rPr>
        <sz val="10"/>
        <rFont val="Microsoft Sans Serif"/>
        <family val="2"/>
      </rPr>
      <t>t</t>
    </r>
  </si>
  <si>
    <r>
      <rPr>
        <sz val="10"/>
        <rFont val="Microsoft Sans Serif"/>
        <family val="2"/>
      </rPr>
      <t>150-200 kg pojazdami skrzyniowymi na odległość do 4 km z</t>
    </r>
  </si>
  <si>
    <r>
      <rPr>
        <sz val="10"/>
        <rFont val="Microsoft Sans Serif"/>
        <family val="2"/>
      </rPr>
      <t>załadunkiem i wyładunkiem ręcznym - wywóz krawężników</t>
    </r>
  </si>
  <si>
    <r>
      <rPr>
        <sz val="10"/>
        <rFont val="Microsoft Sans Serif"/>
        <family val="2"/>
      </rPr>
      <t>z rozbiórki na bazę przy ul. Ceglanej</t>
    </r>
  </si>
  <si>
    <r>
      <rPr>
        <sz val="10"/>
        <rFont val="Microsoft Sans Serif"/>
        <family val="2"/>
      </rPr>
      <t>poz.9 * 0,171</t>
    </r>
  </si>
  <si>
    <r>
      <rPr>
        <sz val="10"/>
        <rFont val="Microsoft Sans Serif"/>
        <family val="2"/>
      </rPr>
      <t>11
d.2</t>
    </r>
  </si>
  <si>
    <r>
      <rPr>
        <sz val="10"/>
        <rFont val="Microsoft Sans Serif"/>
        <family val="2"/>
      </rPr>
      <t>D- 01.02.04</t>
    </r>
  </si>
  <si>
    <r>
      <rPr>
        <sz val="10"/>
        <rFont val="Microsoft Sans Serif"/>
        <family val="2"/>
      </rPr>
      <t>Rozebranie ław pod krawężniki z betonu</t>
    </r>
  </si>
  <si>
    <r>
      <rPr>
        <sz val="10"/>
        <rFont val="Microsoft Sans Serif"/>
        <family val="2"/>
      </rPr>
      <t>poz.9 * 0,10</t>
    </r>
  </si>
  <si>
    <r>
      <rPr>
        <sz val="10"/>
        <rFont val="Microsoft Sans Serif"/>
        <family val="2"/>
      </rPr>
      <t>Rozebranie obrzeży trawnikowych o wymiarach 8x30 cm na</t>
    </r>
  </si>
  <si>
    <r>
      <rPr>
        <sz val="10"/>
        <rFont val="Microsoft Sans Serif"/>
        <family val="2"/>
      </rPr>
      <t>podsypce piaskowej</t>
    </r>
  </si>
  <si>
    <r>
      <rPr>
        <sz val="10"/>
        <rFont val="Microsoft Sans Serif"/>
        <family val="2"/>
      </rPr>
      <t>samowyładowczym - wywóz na składowisko Wykonawcy</t>
    </r>
  </si>
  <si>
    <r>
      <rPr>
        <sz val="10"/>
        <rFont val="Microsoft Sans Serif"/>
        <family val="2"/>
      </rPr>
      <t>wraz z kosztami utylizacji</t>
    </r>
  </si>
  <si>
    <r>
      <rPr>
        <sz val="10"/>
        <rFont val="Microsoft Sans Serif"/>
        <family val="2"/>
      </rPr>
      <t>&lt;jezdnia bitumiczna&gt; poz.6 * 0,06 * 30%</t>
    </r>
  </si>
  <si>
    <r>
      <rPr>
        <sz val="10"/>
        <rFont val="Microsoft Sans Serif"/>
        <family val="2"/>
      </rPr>
      <t>&lt;chodnik bitumiczny&gt; poz.8 * 0,05</t>
    </r>
  </si>
  <si>
    <r>
      <rPr>
        <sz val="10"/>
        <rFont val="Microsoft Sans Serif"/>
        <family val="2"/>
      </rPr>
      <t>&lt;ława betonowa&gt; poz.11</t>
    </r>
  </si>
  <si>
    <r>
      <rPr>
        <sz val="10"/>
        <rFont val="Microsoft Sans Serif"/>
        <family val="2"/>
      </rPr>
      <t>&lt;obrzeże betonowe&gt; poz.12 * 0,08 * 0,3</t>
    </r>
  </si>
  <si>
    <r>
      <rPr>
        <sz val="10"/>
        <rFont val="Microsoft Sans Serif"/>
        <family val="2"/>
      </rPr>
      <t>Ręczne rozebranie nawierzchni z kostki betonowej na</t>
    </r>
  </si>
  <si>
    <r>
      <rPr>
        <sz val="10"/>
        <rFont val="Microsoft Sans Serif"/>
        <family val="2"/>
      </rPr>
      <t>Załadunek i wyładunek materiałów budowlanych -</t>
    </r>
  </si>
  <si>
    <r>
      <rPr>
        <sz val="10"/>
        <rFont val="Microsoft Sans Serif"/>
        <family val="2"/>
      </rPr>
      <t>samochód skrzyniowy z żurawiem przeładunkowym; masa</t>
    </r>
  </si>
  <si>
    <r>
      <rPr>
        <sz val="10"/>
        <rFont val="Microsoft Sans Serif"/>
        <family val="2"/>
      </rPr>
      <t>jednego ładunku do 1,75 t - kostka betonowa z rozbiórki na</t>
    </r>
  </si>
  <si>
    <r>
      <rPr>
        <sz val="10"/>
        <rFont val="Microsoft Sans Serif"/>
        <family val="2"/>
      </rPr>
      <t>paletach</t>
    </r>
  </si>
  <si>
    <r>
      <rPr>
        <sz val="10"/>
        <rFont val="Microsoft Sans Serif"/>
        <family val="2"/>
      </rPr>
      <t>poz.14 * 0,08 * 2,4</t>
    </r>
  </si>
  <si>
    <r>
      <rPr>
        <sz val="10"/>
        <rFont val="Microsoft Sans Serif"/>
        <family val="2"/>
      </rPr>
      <t>Przewóz materiałów budowlanych na odległość 4 km po</t>
    </r>
  </si>
  <si>
    <r>
      <rPr>
        <sz val="10"/>
        <rFont val="Microsoft Sans Serif"/>
        <family val="2"/>
      </rPr>
      <t>kurs</t>
    </r>
  </si>
  <si>
    <r>
      <rPr>
        <sz val="10"/>
        <rFont val="Microsoft Sans Serif"/>
        <family val="2"/>
      </rPr>
      <t>drodze o nawierzchni kl. I - przewóz kostki na bazę przy ul.</t>
    </r>
  </si>
  <si>
    <r>
      <rPr>
        <sz val="10"/>
        <rFont val="Microsoft Sans Serif"/>
        <family val="2"/>
      </rPr>
      <t>Ceglanej</t>
    </r>
  </si>
  <si>
    <r>
      <rPr>
        <sz val="10"/>
        <rFont val="Microsoft Sans Serif"/>
        <family val="2"/>
      </rPr>
      <t>17
d.2</t>
    </r>
  </si>
  <si>
    <r>
      <rPr>
        <sz val="10"/>
        <rFont val="Microsoft Sans Serif"/>
        <family val="2"/>
      </rPr>
      <t>Pionowe znaki drogowe - zdjęcie znaków lub drogowskazów</t>
    </r>
  </si>
  <si>
    <r>
      <rPr>
        <sz val="10"/>
        <rFont val="Microsoft Sans Serif"/>
        <family val="2"/>
      </rPr>
      <t>szt.</t>
    </r>
  </si>
  <si>
    <r>
      <rPr>
        <sz val="10"/>
        <rFont val="Microsoft Sans Serif"/>
        <family val="2"/>
      </rPr>
      <t>18
d.2</t>
    </r>
  </si>
  <si>
    <r>
      <rPr>
        <sz val="10"/>
        <rFont val="Microsoft Sans Serif"/>
        <family val="2"/>
      </rPr>
      <t>Rozebranie słupków do znaków</t>
    </r>
  </si>
  <si>
    <r>
      <rPr>
        <sz val="10"/>
        <rFont val="Microsoft Sans Serif"/>
        <family val="2"/>
      </rPr>
      <t>drodze o nawierzchni kl. I - przewóz elementów</t>
    </r>
  </si>
  <si>
    <r>
      <rPr>
        <sz val="10"/>
        <rFont val="Microsoft Sans Serif"/>
        <family val="2"/>
      </rPr>
      <t>oznakowania na bazę przy ul. Ceglanej</t>
    </r>
  </si>
  <si>
    <r>
      <rPr>
        <sz val="10"/>
        <rFont val="Microsoft Sans Serif"/>
        <family val="2"/>
      </rPr>
      <t>- znaki do ponownego montażu</t>
    </r>
  </si>
  <si>
    <r>
      <rPr>
        <sz val="10"/>
        <rFont val="Microsoft Sans Serif"/>
        <family val="2"/>
      </rPr>
      <t>Rozebranie słupków do znaków - słupki do ponownego</t>
    </r>
  </si>
  <si>
    <r>
      <rPr>
        <sz val="10"/>
        <rFont val="Microsoft Sans Serif"/>
        <family val="2"/>
      </rPr>
      <t>montażu</t>
    </r>
  </si>
  <si>
    <r>
      <rPr>
        <sz val="10"/>
        <rFont val="Microsoft Sans Serif"/>
        <family val="2"/>
      </rPr>
      <t>Rowki pod obrzeża i ławy obrzeżowe o wymiarach 30x30</t>
    </r>
  </si>
  <si>
    <r>
      <rPr>
        <sz val="10"/>
        <rFont val="Microsoft Sans Serif"/>
        <family val="2"/>
      </rPr>
      <t>cm w gruncie kat.III-IV</t>
    </r>
  </si>
  <si>
    <r>
      <rPr>
        <sz val="10"/>
        <rFont val="Microsoft Sans Serif"/>
        <family val="2"/>
      </rPr>
      <t>Mechaniczne wykonanie koryta na całej szerokości jezdni i</t>
    </r>
  </si>
  <si>
    <r>
      <rPr>
        <sz val="10"/>
        <rFont val="Microsoft Sans Serif"/>
        <family val="2"/>
      </rPr>
      <t>chodników w gruncie kat. I-IV głębokości 28 cm</t>
    </r>
  </si>
  <si>
    <r>
      <rPr>
        <sz val="10"/>
        <rFont val="Microsoft Sans Serif"/>
        <family val="2"/>
      </rPr>
      <t>Koryta gł. 30 cm wykonywane w gruntach kat. II-IV na</t>
    </r>
  </si>
  <si>
    <r>
      <rPr>
        <sz val="10"/>
        <rFont val="Microsoft Sans Serif"/>
        <family val="2"/>
      </rPr>
      <t>poszerzeniach jezdni lub chodników</t>
    </r>
  </si>
  <si>
    <r>
      <rPr>
        <sz val="10"/>
        <rFont val="Microsoft Sans Serif"/>
        <family val="2"/>
      </rPr>
      <t>&lt;koryto pod progi sinusoidalne&gt; 34,00</t>
    </r>
  </si>
  <si>
    <r>
      <rPr>
        <sz val="10"/>
        <rFont val="Microsoft Sans Serif"/>
        <family val="2"/>
      </rPr>
      <t>&lt;koryto pod wjazd na stację paliw&gt; 15,00</t>
    </r>
  </si>
  <si>
    <r>
      <rPr>
        <sz val="10"/>
        <rFont val="Microsoft Sans Serif"/>
        <family val="2"/>
      </rPr>
      <t>Roboty ziemne wykonywane koparkami przedsiębiernymi o</t>
    </r>
  </si>
  <si>
    <r>
      <rPr>
        <sz val="10"/>
        <rFont val="Microsoft Sans Serif"/>
        <family val="2"/>
      </rPr>
      <t>poj. łyżki 0.25 m3 w gruncie kat. I-III w ziemi uprzednio</t>
    </r>
  </si>
  <si>
    <r>
      <rPr>
        <sz val="10"/>
        <rFont val="Microsoft Sans Serif"/>
        <family val="2"/>
      </rPr>
      <t>zmagazynowanej w hałdach z transportem urobku na</t>
    </r>
  </si>
  <si>
    <r>
      <rPr>
        <sz val="10"/>
        <rFont val="Microsoft Sans Serif"/>
        <family val="2"/>
      </rPr>
      <t>odległość do 1 km samochodami samowyładowczymi</t>
    </r>
  </si>
  <si>
    <r>
      <rPr>
        <sz val="10"/>
        <rFont val="Microsoft Sans Serif"/>
        <family val="2"/>
      </rPr>
      <t>&lt;rowek pod krawężniki i ławy&gt; (213,46 + 31,69) * 0,3 * 0,4</t>
    </r>
  </si>
  <si>
    <r>
      <rPr>
        <sz val="10"/>
        <rFont val="Microsoft Sans Serif"/>
        <family val="2"/>
      </rPr>
      <t>&lt;rowek pod obrzeża i ławy&gt; 79,66 * 0,3 * 0,3</t>
    </r>
  </si>
  <si>
    <r>
      <rPr>
        <sz val="10"/>
        <rFont val="Microsoft Sans Serif"/>
        <family val="2"/>
      </rPr>
      <t>&lt;koryto pod chodniki&gt; (254,57 + 227,26) * 0,28</t>
    </r>
  </si>
  <si>
    <r>
      <rPr>
        <sz val="10"/>
        <rFont val="Microsoft Sans Serif"/>
        <family val="2"/>
      </rPr>
      <t>&lt;koryto pod zjazd&gt; 36,38 * 0,35</t>
    </r>
  </si>
  <si>
    <r>
      <rPr>
        <sz val="10"/>
        <rFont val="Microsoft Sans Serif"/>
        <family val="2"/>
      </rPr>
      <t>&lt;koryto pod jezdnię nowa konstrukcja&gt; 1431,87 * 40% * 0,42</t>
    </r>
  </si>
  <si>
    <r>
      <rPr>
        <sz val="10"/>
        <rFont val="Microsoft Sans Serif"/>
        <family val="2"/>
      </rPr>
      <t>Dodatek za każdy rozpoczęty 1 km transportu ziemi</t>
    </r>
  </si>
  <si>
    <r>
      <rPr>
        <sz val="10"/>
        <rFont val="Microsoft Sans Serif"/>
        <family val="2"/>
      </rPr>
      <t>samochodami samowyładowczymi po drogach o</t>
    </r>
  </si>
  <si>
    <r>
      <rPr>
        <sz val="10"/>
        <rFont val="Microsoft Sans Serif"/>
        <family val="2"/>
      </rPr>
      <t>nawierzchni utwardzonej (kat. gruntu I-IV) ponad 1 km -</t>
    </r>
  </si>
  <si>
    <r>
      <rPr>
        <sz val="10"/>
        <rFont val="Microsoft Sans Serif"/>
        <family val="2"/>
      </rPr>
      <t>wywóz gruntu na składowisko Wykonawcy wraz z kosztami</t>
    </r>
  </si>
  <si>
    <r>
      <rPr>
        <sz val="10"/>
        <rFont val="Microsoft Sans Serif"/>
        <family val="2"/>
      </rPr>
      <t>utylizacji</t>
    </r>
  </si>
  <si>
    <r>
      <rPr>
        <sz val="10"/>
        <rFont val="Microsoft Sans Serif"/>
        <family val="2"/>
      </rPr>
      <t>poz.27</t>
    </r>
  </si>
  <si>
    <r>
      <rPr>
        <sz val="10"/>
        <rFont val="Microsoft Sans Serif"/>
        <family val="2"/>
      </rPr>
      <t>Mechaniczne oczyszczenie i skropienie emulsją asfaltową</t>
    </r>
  </si>
  <si>
    <r>
      <rPr>
        <sz val="10"/>
        <rFont val="Microsoft Sans Serif"/>
        <family val="2"/>
      </rPr>
      <t>d.3</t>
    </r>
  </si>
  <si>
    <r>
      <rPr>
        <sz val="10"/>
        <rFont val="Microsoft Sans Serif"/>
        <family val="2"/>
      </rPr>
      <t>na zimno podbudowy lub nawierzchni</t>
    </r>
  </si>
  <si>
    <r>
      <rPr>
        <sz val="10"/>
        <rFont val="Microsoft Sans Serif"/>
        <family val="2"/>
      </rPr>
      <t>betonowej/bitumicznej; zużycie emulsji 0,6 kg/m2 - pod</t>
    </r>
  </si>
  <si>
    <r>
      <rPr>
        <sz val="10"/>
        <rFont val="Microsoft Sans Serif"/>
        <family val="2"/>
      </rPr>
      <t>warstwę wyrównawczą</t>
    </r>
  </si>
  <si>
    <r>
      <rPr>
        <sz val="10"/>
        <rFont val="Microsoft Sans Serif"/>
        <family val="2"/>
      </rPr>
      <t>1431,87 * 60%</t>
    </r>
  </si>
  <si>
    <r>
      <rPr>
        <sz val="10"/>
        <rFont val="Microsoft Sans Serif"/>
        <family val="2"/>
      </rPr>
      <t>Nawierzchnia z mieszanek mineralno-bitumicznych</t>
    </r>
  </si>
  <si>
    <r>
      <rPr>
        <sz val="10"/>
        <rFont val="Microsoft Sans Serif"/>
        <family val="2"/>
      </rPr>
      <t>05.03.05b</t>
    </r>
  </si>
  <si>
    <r>
      <rPr>
        <sz val="10"/>
        <rFont val="Microsoft Sans Serif"/>
        <family val="2"/>
      </rPr>
      <t>grysowych - warstwa wyrównawcza z betonu asfaltowego</t>
    </r>
  </si>
  <si>
    <r>
      <rPr>
        <sz val="10"/>
        <rFont val="Microsoft Sans Serif"/>
        <family val="2"/>
      </rPr>
      <t>poz.29</t>
    </r>
  </si>
  <si>
    <r>
      <rPr>
        <sz val="10"/>
        <rFont val="Microsoft Sans Serif"/>
        <family val="2"/>
      </rPr>
      <t>AC16W - za każdy dalszy 1 cm grubości po zagęszczeniu</t>
    </r>
  </si>
  <si>
    <r>
      <rPr>
        <sz val="10"/>
        <rFont val="Microsoft Sans Serif"/>
        <family val="2"/>
      </rPr>
      <t>poz.29 * 50%</t>
    </r>
  </si>
  <si>
    <r>
      <rPr>
        <sz val="10"/>
        <rFont val="Microsoft Sans Serif"/>
        <family val="2"/>
      </rPr>
      <t>Dodatek za transport mieszanki mineralno-asfaltowej -</t>
    </r>
  </si>
  <si>
    <r>
      <rPr>
        <sz val="10"/>
        <rFont val="Microsoft Sans Serif"/>
        <family val="2"/>
      </rPr>
      <t>dalsze 25 km ponad 5 km</t>
    </r>
  </si>
  <si>
    <r>
      <rPr>
        <sz val="10"/>
        <rFont val="Microsoft Sans Serif"/>
        <family val="2"/>
      </rPr>
      <t>Krotność = 25</t>
    </r>
  </si>
  <si>
    <r>
      <rPr>
        <sz val="10"/>
        <rFont val="Microsoft Sans Serif"/>
        <family val="2"/>
      </rPr>
      <t>poz.29 * (0,075 + 0,025 * 50%)</t>
    </r>
  </si>
  <si>
    <r>
      <rPr>
        <sz val="10"/>
        <rFont val="Microsoft Sans Serif"/>
        <family val="2"/>
      </rPr>
      <t>na zimno bitumicznej; zużycie emulsji 0,4 kg/m2 - pod</t>
    </r>
  </si>
  <si>
    <r>
      <rPr>
        <sz val="10"/>
        <rFont val="Microsoft Sans Serif"/>
        <family val="2"/>
      </rPr>
      <t>warstwę ścieralną</t>
    </r>
  </si>
  <si>
    <r>
      <rPr>
        <sz val="10"/>
        <rFont val="Microsoft Sans Serif"/>
        <family val="2"/>
      </rPr>
      <t>Nawierzchnie z mieszanek mineralno-bitumicznych -</t>
    </r>
  </si>
  <si>
    <r>
      <rPr>
        <sz val="10"/>
        <rFont val="Microsoft Sans Serif"/>
        <family val="2"/>
      </rPr>
      <t>05.03.05a</t>
    </r>
  </si>
  <si>
    <r>
      <rPr>
        <sz val="10"/>
        <rFont val="Microsoft Sans Serif"/>
        <family val="2"/>
      </rPr>
      <t>warstwa ścieralna z betonu asfaltowego AC11S o gr. 3 cm</t>
    </r>
  </si>
  <si>
    <r>
      <rPr>
        <sz val="10"/>
        <rFont val="Microsoft Sans Serif"/>
        <family val="2"/>
      </rPr>
      <t>poz.29 * 0,075</t>
    </r>
  </si>
  <si>
    <r>
      <rPr>
        <sz val="10"/>
        <rFont val="Microsoft Sans Serif"/>
        <family val="2"/>
      </rPr>
      <t>Warstwa przeciwspękaniowa pod warstwy bitumiczne -</t>
    </r>
  </si>
  <si>
    <r>
      <rPr>
        <sz val="10"/>
        <rFont val="Microsoft Sans Serif"/>
        <family val="2"/>
      </rPr>
      <t>05.03.26a</t>
    </r>
  </si>
  <si>
    <r>
      <rPr>
        <sz val="10"/>
        <rFont val="Microsoft Sans Serif"/>
        <family val="2"/>
      </rPr>
      <t>geosiatka do nawierzchni bitumicznych, z włókna szklanego</t>
    </r>
  </si>
  <si>
    <r>
      <rPr>
        <sz val="10"/>
        <rFont val="Microsoft Sans Serif"/>
        <family val="2"/>
      </rPr>
      <t>o wytrzymałości na rozciąganie min. 100 kn/m w kierunku</t>
    </r>
  </si>
  <si>
    <r>
      <rPr>
        <sz val="10"/>
        <rFont val="Microsoft Sans Serif"/>
        <family val="2"/>
      </rPr>
      <t>poprzecznym i podłużnym</t>
    </r>
  </si>
  <si>
    <r>
      <rPr>
        <sz val="10"/>
        <rFont val="Microsoft Sans Serif"/>
        <family val="2"/>
      </rPr>
      <t>37
d.4</t>
    </r>
  </si>
  <si>
    <r>
      <rPr>
        <sz val="10"/>
        <rFont val="Microsoft Sans Serif"/>
        <family val="2"/>
      </rPr>
      <t>D- 04.01.01</t>
    </r>
  </si>
  <si>
    <r>
      <rPr>
        <sz val="10"/>
        <rFont val="Microsoft Sans Serif"/>
        <family val="2"/>
      </rPr>
      <t>Mechaniczne profilowanie i zagęszczenie podłoża pod warstwy konstrukcyjne nawierzchni w gruncie kat. I-IV</t>
    </r>
  </si>
  <si>
    <r>
      <rPr>
        <sz val="10"/>
        <rFont val="Microsoft Sans Serif"/>
        <family val="2"/>
      </rPr>
      <t>1431,87 * 40%</t>
    </r>
  </si>
  <si>
    <r>
      <rPr>
        <sz val="10"/>
        <rFont val="Microsoft Sans Serif"/>
        <family val="2"/>
      </rPr>
      <t>Warstwa gruntu stabilizowanego cementem Rm=1,5MPA</t>
    </r>
  </si>
  <si>
    <r>
      <rPr>
        <sz val="10"/>
        <rFont val="Microsoft Sans Serif"/>
        <family val="2"/>
      </rPr>
      <t>d.4</t>
    </r>
  </si>
  <si>
    <r>
      <rPr>
        <sz val="10"/>
        <rFont val="Microsoft Sans Serif"/>
        <family val="2"/>
      </rPr>
      <t>gr. 15cm</t>
    </r>
  </si>
  <si>
    <r>
      <rPr>
        <sz val="10"/>
        <rFont val="Microsoft Sans Serif"/>
        <family val="2"/>
      </rPr>
      <t>poz.37</t>
    </r>
  </si>
  <si>
    <r>
      <rPr>
        <sz val="10"/>
        <rFont val="Microsoft Sans Serif"/>
        <family val="2"/>
      </rPr>
      <t>Warstwa pomocnicza podbudowy z kruszyw łamanych</t>
    </r>
  </si>
  <si>
    <r>
      <rPr>
        <sz val="10"/>
        <rFont val="Microsoft Sans Serif"/>
        <family val="2"/>
      </rPr>
      <t>(0/31,5mm) o grubości po zagęszczeniu 20 cm</t>
    </r>
  </si>
  <si>
    <r>
      <rPr>
        <sz val="10"/>
        <rFont val="Microsoft Sans Serif"/>
        <family val="2"/>
      </rPr>
      <t>Podbudowy z mieszanek mineralno-bitumicznych  -</t>
    </r>
  </si>
  <si>
    <r>
      <rPr>
        <sz val="10"/>
        <rFont val="Microsoft Sans Serif"/>
        <family val="2"/>
      </rPr>
      <t>04.07.01a</t>
    </r>
  </si>
  <si>
    <r>
      <rPr>
        <sz val="10"/>
        <rFont val="Microsoft Sans Serif"/>
        <family val="2"/>
      </rPr>
      <t>podbudowa z betonu asfaltowego AC 22P - grubość po</t>
    </r>
  </si>
  <si>
    <r>
      <rPr>
        <sz val="10"/>
        <rFont val="Microsoft Sans Serif"/>
        <family val="2"/>
      </rPr>
      <t>zagęszczeniu 7 cm</t>
    </r>
  </si>
  <si>
    <r>
      <rPr>
        <sz val="10"/>
        <rFont val="Microsoft Sans Serif"/>
        <family val="2"/>
      </rPr>
      <t>poz.37 * 0,175</t>
    </r>
  </si>
  <si>
    <r>
      <rPr>
        <sz val="10"/>
        <rFont val="Microsoft Sans Serif"/>
        <family val="2"/>
      </rPr>
      <t>na zimno podbudowy bitumicznej; zużycie emulsji 0,7 kg/m2</t>
    </r>
  </si>
  <si>
    <r>
      <rPr>
        <sz val="10"/>
        <rFont val="Microsoft Sans Serif"/>
        <family val="2"/>
      </rPr>
      <t>- pod warstwę wiążącą</t>
    </r>
  </si>
  <si>
    <r>
      <rPr>
        <sz val="10"/>
        <rFont val="Microsoft Sans Serif"/>
        <family val="2"/>
      </rPr>
      <t>Nawierzchnia z mieszanek mineralno-bitumicznych -</t>
    </r>
  </si>
  <si>
    <r>
      <rPr>
        <sz val="10"/>
        <rFont val="Microsoft Sans Serif"/>
        <family val="2"/>
      </rPr>
      <t>warstwa wiążąca  z betonu asfaltowego AC16W o gr. 4 cm</t>
    </r>
  </si>
  <si>
    <r>
      <rPr>
        <sz val="10"/>
        <rFont val="Microsoft Sans Serif"/>
        <family val="2"/>
      </rPr>
      <t>na zimno nawierzchni bitumicznej; zużycie emulsji 0,4</t>
    </r>
  </si>
  <si>
    <r>
      <rPr>
        <sz val="10"/>
        <rFont val="Microsoft Sans Serif"/>
        <family val="2"/>
      </rPr>
      <t>kg/m2 - pod warstwę ścieralną</t>
    </r>
  </si>
  <si>
    <r>
      <rPr>
        <sz val="10"/>
        <rFont val="Microsoft Sans Serif"/>
        <family val="2"/>
      </rPr>
      <t>poz.37 * 0,075</t>
    </r>
  </si>
  <si>
    <r>
      <rPr>
        <sz val="10"/>
        <rFont val="Microsoft Sans Serif"/>
        <family val="2"/>
      </rPr>
      <t>Krawężniki kamienne wystające o wymiarach 15x30 cm z</t>
    </r>
  </si>
  <si>
    <r>
      <rPr>
        <sz val="10"/>
        <rFont val="Microsoft Sans Serif"/>
        <family val="2"/>
      </rPr>
      <t>d.5</t>
    </r>
  </si>
  <si>
    <r>
      <rPr>
        <sz val="10"/>
        <rFont val="Microsoft Sans Serif"/>
        <family val="2"/>
      </rPr>
      <t>08.01.02a</t>
    </r>
  </si>
  <si>
    <r>
      <rPr>
        <sz val="10"/>
        <rFont val="Microsoft Sans Serif"/>
        <family val="2"/>
      </rPr>
      <t>wykonaniem ław betonowych na podsypce</t>
    </r>
  </si>
  <si>
    <r>
      <rPr>
        <sz val="10"/>
        <rFont val="Microsoft Sans Serif"/>
        <family val="2"/>
      </rPr>
      <t>cementowo-piaskowej</t>
    </r>
  </si>
  <si>
    <r>
      <rPr>
        <sz val="10"/>
        <rFont val="Microsoft Sans Serif"/>
        <family val="2"/>
      </rPr>
      <t>Krawężniki kamienne wystające o wymiarach 15x22 cm z</t>
    </r>
  </si>
  <si>
    <r>
      <rPr>
        <sz val="10"/>
        <rFont val="Microsoft Sans Serif"/>
        <family val="2"/>
      </rPr>
      <t>Obrzeża kamienne o wymiarach 30x8 cm na podsypce</t>
    </r>
  </si>
  <si>
    <r>
      <rPr>
        <sz val="10"/>
        <rFont val="Microsoft Sans Serif"/>
        <family val="2"/>
      </rPr>
      <t>cementowo-piaskowej z wypełnieniem spoin zaprawą</t>
    </r>
  </si>
  <si>
    <r>
      <rPr>
        <sz val="10"/>
        <rFont val="Microsoft Sans Serif"/>
        <family val="2"/>
      </rPr>
      <t>cementową</t>
    </r>
  </si>
  <si>
    <r>
      <rPr>
        <sz val="10"/>
        <rFont val="Microsoft Sans Serif"/>
        <family val="2"/>
      </rPr>
      <t>51
d.5</t>
    </r>
  </si>
  <si>
    <r>
      <rPr>
        <sz val="10"/>
        <rFont val="Microsoft Sans Serif"/>
        <family val="2"/>
      </rPr>
      <t>D- 08.03.02</t>
    </r>
  </si>
  <si>
    <r>
      <rPr>
        <sz val="10"/>
        <rFont val="Microsoft Sans Serif"/>
        <family val="2"/>
      </rPr>
      <t>Ława pod obrzeża betonowa z oporem</t>
    </r>
  </si>
  <si>
    <r>
      <rPr>
        <sz val="10"/>
        <rFont val="Microsoft Sans Serif"/>
        <family val="2"/>
      </rPr>
      <t>poz.50 * 0,028</t>
    </r>
  </si>
  <si>
    <r>
      <rPr>
        <sz val="10"/>
        <rFont val="Microsoft Sans Serif"/>
        <family val="2"/>
      </rPr>
      <t>Mechaniczne profilowanie i zagęszczenie podłoża pod</t>
    </r>
  </si>
  <si>
    <r>
      <rPr>
        <sz val="10"/>
        <rFont val="Microsoft Sans Serif"/>
        <family val="2"/>
      </rPr>
      <t>d.6</t>
    </r>
  </si>
  <si>
    <r>
      <rPr>
        <sz val="10"/>
        <rFont val="Microsoft Sans Serif"/>
        <family val="2"/>
      </rPr>
      <t>warstwy konstrukcyjne nawierzchni w gruncie kat. I-IV</t>
    </r>
  </si>
  <si>
    <r>
      <rPr>
        <sz val="10"/>
        <rFont val="Microsoft Sans Serif"/>
        <family val="2"/>
      </rPr>
      <t>&lt;chodnik z płyt&gt; 254,57</t>
    </r>
  </si>
  <si>
    <r>
      <rPr>
        <sz val="10"/>
        <rFont val="Microsoft Sans Serif"/>
        <family val="2"/>
      </rPr>
      <t>&lt;chodnik z kostki&gt; 227,26</t>
    </r>
  </si>
  <si>
    <r>
      <rPr>
        <sz val="10"/>
        <rFont val="Microsoft Sans Serif"/>
        <family val="2"/>
      </rPr>
      <t>&lt;zjazdy&gt; 36,38</t>
    </r>
  </si>
  <si>
    <r>
      <rPr>
        <sz val="10"/>
        <rFont val="Microsoft Sans Serif"/>
        <family val="2"/>
      </rPr>
      <t>gr. 10cm</t>
    </r>
  </si>
  <si>
    <r>
      <rPr>
        <sz val="10"/>
        <rFont val="Microsoft Sans Serif"/>
        <family val="2"/>
      </rPr>
      <t>Warstwa górna podbudowy z kruszyw łamanych (0/31,5mm)</t>
    </r>
  </si>
  <si>
    <r>
      <rPr>
        <sz val="10"/>
        <rFont val="Microsoft Sans Serif"/>
        <family val="2"/>
      </rPr>
      <t>o grubości po zagęszczeniu 10 cm</t>
    </r>
  </si>
  <si>
    <r>
      <rPr>
        <sz val="10"/>
        <rFont val="Microsoft Sans Serif"/>
        <family val="2"/>
      </rPr>
      <t>poz.53</t>
    </r>
  </si>
  <si>
    <r>
      <rPr>
        <sz val="10"/>
        <rFont val="Microsoft Sans Serif"/>
        <family val="2"/>
      </rPr>
      <t>o grubości po zagęszczeniu 15 cm</t>
    </r>
  </si>
  <si>
    <r>
      <rPr>
        <sz val="10"/>
        <rFont val="Microsoft Sans Serif"/>
        <family val="2"/>
      </rPr>
      <t>poz.54</t>
    </r>
  </si>
  <si>
    <r>
      <rPr>
        <sz val="10"/>
        <rFont val="Microsoft Sans Serif"/>
        <family val="2"/>
      </rPr>
      <t>Chodniki z płyt kamiennych 120x60x8cm na podsypce miału</t>
    </r>
  </si>
  <si>
    <r>
      <rPr>
        <sz val="10"/>
        <rFont val="Microsoft Sans Serif"/>
        <family val="2"/>
      </rPr>
      <t>kamiennego z wypełnieniem spoin piaskiem</t>
    </r>
  </si>
  <si>
    <r>
      <rPr>
        <sz val="10"/>
        <rFont val="Microsoft Sans Serif"/>
        <family val="2"/>
      </rPr>
      <t>Chodniki z kostki kamiennej o wysokości 9/11 cm na</t>
    </r>
  </si>
  <si>
    <r>
      <rPr>
        <sz val="10"/>
        <rFont val="Microsoft Sans Serif"/>
        <family val="2"/>
      </rPr>
      <t>podsypce miału kamiennego z wypełnieniem spoin piaskiem</t>
    </r>
  </si>
  <si>
    <r>
      <rPr>
        <sz val="10"/>
        <rFont val="Microsoft Sans Serif"/>
        <family val="2"/>
      </rPr>
      <t>&lt;chodniki&gt; 227,26</t>
    </r>
  </si>
  <si>
    <r>
      <rPr>
        <sz val="10"/>
        <rFont val="Microsoft Sans Serif"/>
        <family val="2"/>
      </rPr>
      <t>59
d.7</t>
    </r>
  </si>
  <si>
    <r>
      <rPr>
        <sz val="10"/>
        <rFont val="Microsoft Sans Serif"/>
        <family val="2"/>
      </rPr>
      <t>D- 07.02.01a</t>
    </r>
  </si>
  <si>
    <r>
      <rPr>
        <sz val="10"/>
        <rFont val="Microsoft Sans Serif"/>
        <family val="2"/>
      </rPr>
      <t>Pionowe znaki drogowe - słupki z rur stalowych</t>
    </r>
  </si>
  <si>
    <r>
      <rPr>
        <sz val="10"/>
        <rFont val="Microsoft Sans Serif"/>
        <family val="2"/>
      </rPr>
      <t>60
d.7</t>
    </r>
  </si>
  <si>
    <r>
      <rPr>
        <sz val="10"/>
        <rFont val="Microsoft Sans Serif"/>
        <family val="2"/>
      </rPr>
      <t>Pionowe znaki drogowe - słupki z demontażu</t>
    </r>
  </si>
  <si>
    <r>
      <rPr>
        <sz val="10"/>
        <rFont val="Microsoft Sans Serif"/>
        <family val="2"/>
      </rPr>
      <t>61
d.7</t>
    </r>
  </si>
  <si>
    <r>
      <rPr>
        <sz val="10"/>
        <rFont val="Microsoft Sans Serif"/>
        <family val="2"/>
      </rPr>
      <t>Pionowe znaki drogowe - znaki zakazu, nakazu, ostrzegawcze i informacyjne o pow. do 0.3 m2</t>
    </r>
  </si>
  <si>
    <r>
      <rPr>
        <sz val="10"/>
        <rFont val="Microsoft Sans Serif"/>
        <family val="2"/>
      </rPr>
      <t>&lt;T-0&gt; 2</t>
    </r>
  </si>
  <si>
    <r>
      <rPr>
        <sz val="10"/>
        <rFont val="Microsoft Sans Serif"/>
        <family val="2"/>
      </rPr>
      <t>&lt;T-29&gt; 2</t>
    </r>
  </si>
  <si>
    <r>
      <rPr>
        <sz val="10"/>
        <rFont val="Microsoft Sans Serif"/>
        <family val="2"/>
      </rPr>
      <t>Pionowe znaki drogowe - znaki zakazu, nakazu,</t>
    </r>
  </si>
  <si>
    <r>
      <rPr>
        <sz val="10"/>
        <rFont val="Microsoft Sans Serif"/>
        <family val="2"/>
      </rPr>
      <t>d.7</t>
    </r>
  </si>
  <si>
    <r>
      <rPr>
        <sz val="10"/>
        <rFont val="Microsoft Sans Serif"/>
        <family val="2"/>
      </rPr>
      <t>07.02.01a</t>
    </r>
  </si>
  <si>
    <r>
      <rPr>
        <sz val="10"/>
        <rFont val="Microsoft Sans Serif"/>
        <family val="2"/>
      </rPr>
      <t>ostrzegawcze i informacyjne o pow. ponad 0.3 m2</t>
    </r>
  </si>
  <si>
    <r>
      <rPr>
        <sz val="10"/>
        <rFont val="Microsoft Sans Serif"/>
        <family val="2"/>
      </rPr>
      <t>&lt;D-18&gt; 2</t>
    </r>
  </si>
  <si>
    <r>
      <rPr>
        <sz val="10"/>
        <rFont val="Microsoft Sans Serif"/>
        <family val="2"/>
      </rPr>
      <t>&lt;D-18a&gt; 3</t>
    </r>
  </si>
  <si>
    <r>
      <rPr>
        <sz val="10"/>
        <rFont val="Microsoft Sans Serif"/>
        <family val="2"/>
      </rPr>
      <t>&lt;D-40&gt; 1</t>
    </r>
  </si>
  <si>
    <r>
      <rPr>
        <sz val="10"/>
        <rFont val="Microsoft Sans Serif"/>
        <family val="2"/>
      </rPr>
      <t>&lt;D-41&gt; 1</t>
    </r>
  </si>
  <si>
    <r>
      <rPr>
        <sz val="10"/>
        <rFont val="Microsoft Sans Serif"/>
        <family val="2"/>
      </rPr>
      <t>63
d.7</t>
    </r>
  </si>
  <si>
    <r>
      <rPr>
        <sz val="10"/>
        <rFont val="Microsoft Sans Serif"/>
        <family val="2"/>
      </rPr>
      <t>Pionowe znaki drogowe - znaki z demontażu</t>
    </r>
  </si>
  <si>
    <r>
      <rPr>
        <sz val="10"/>
        <rFont val="Microsoft Sans Serif"/>
        <family val="2"/>
      </rPr>
      <t>Oznakowanie poziome nawierzchni bitumicznych - na</t>
    </r>
  </si>
  <si>
    <r>
      <rPr>
        <sz val="10"/>
        <rFont val="Microsoft Sans Serif"/>
        <family val="2"/>
      </rPr>
      <t>d.8</t>
    </r>
  </si>
  <si>
    <r>
      <rPr>
        <sz val="10"/>
        <rFont val="Microsoft Sans Serif"/>
        <family val="2"/>
      </rPr>
      <t>07.01.01a</t>
    </r>
  </si>
  <si>
    <r>
      <rPr>
        <sz val="10"/>
        <rFont val="Microsoft Sans Serif"/>
        <family val="2"/>
      </rPr>
      <t>zimno, za pomocą mas chemoutwardzalnych</t>
    </r>
  </si>
  <si>
    <r>
      <rPr>
        <sz val="10"/>
        <rFont val="Microsoft Sans Serif"/>
        <family val="2"/>
      </rPr>
      <t>grubowarstwowe wykonywane sprzętem ręcznym -</t>
    </r>
  </si>
  <si>
    <r>
      <rPr>
        <sz val="10"/>
        <rFont val="Microsoft Sans Serif"/>
        <family val="2"/>
      </rPr>
      <t>oznakowanie gładkie</t>
    </r>
  </si>
  <si>
    <r>
      <rPr>
        <sz val="10"/>
        <rFont val="Microsoft Sans Serif"/>
        <family val="2"/>
      </rPr>
      <t>&lt;P-24&gt; 1,52</t>
    </r>
  </si>
  <si>
    <r>
      <rPr>
        <sz val="10"/>
        <rFont val="Microsoft Sans Serif"/>
        <family val="2"/>
      </rPr>
      <t>&lt;P-21a&gt; 25,42</t>
    </r>
  </si>
  <si>
    <r>
      <rPr>
        <sz val="10"/>
        <rFont val="Microsoft Sans Serif"/>
        <family val="2"/>
      </rPr>
      <t>&lt;P-19&gt; 5,89</t>
    </r>
  </si>
  <si>
    <r>
      <rPr>
        <sz val="10"/>
        <rFont val="Microsoft Sans Serif"/>
        <family val="2"/>
      </rPr>
      <t>&lt;P-18&gt; 14,14</t>
    </r>
  </si>
  <si>
    <r>
      <rPr>
        <sz val="10"/>
        <rFont val="Microsoft Sans Serif"/>
        <family val="2"/>
      </rPr>
      <t>&lt;P-13&gt; 1,76</t>
    </r>
  </si>
  <si>
    <r>
      <rPr>
        <sz val="10"/>
        <rFont val="Microsoft Sans Serif"/>
        <family val="2"/>
      </rPr>
      <t>&lt;P-10&gt; 11,25</t>
    </r>
  </si>
  <si>
    <r>
      <rPr>
        <sz val="10"/>
        <rFont val="Microsoft Sans Serif"/>
        <family val="2"/>
      </rPr>
      <t>&lt;P-7b&gt; 8,18</t>
    </r>
  </si>
  <si>
    <r>
      <rPr>
        <sz val="10"/>
        <rFont val="Microsoft Sans Serif"/>
        <family val="2"/>
      </rPr>
      <t>&lt;P-7a&gt; 1,04</t>
    </r>
  </si>
  <si>
    <r>
      <rPr>
        <sz val="10"/>
        <rFont val="Microsoft Sans Serif"/>
        <family val="2"/>
      </rPr>
      <t>oznakowanie gładkie - kolor niebieski</t>
    </r>
  </si>
  <si>
    <r>
      <rPr>
        <sz val="10"/>
        <rFont val="Microsoft Sans Serif"/>
        <family val="2"/>
      </rPr>
      <t>Regulacja pionowa studzienek dla zaworów wodociągowych</t>
    </r>
  </si>
  <si>
    <r>
      <rPr>
        <sz val="10"/>
        <rFont val="Microsoft Sans Serif"/>
        <family val="2"/>
      </rPr>
      <t>d.9</t>
    </r>
  </si>
  <si>
    <r>
      <rPr>
        <sz val="10"/>
        <rFont val="Microsoft Sans Serif"/>
        <family val="2"/>
      </rPr>
      <t>03.02.01a</t>
    </r>
  </si>
  <si>
    <r>
      <rPr>
        <sz val="10"/>
        <rFont val="Microsoft Sans Serif"/>
        <family val="2"/>
      </rPr>
      <t>i gazowych</t>
    </r>
  </si>
  <si>
    <r>
      <rPr>
        <sz val="10"/>
        <rFont val="Microsoft Sans Serif"/>
        <family val="2"/>
      </rPr>
      <t>Regulacja pionowa studzienek dla włazów kanałowych wraz</t>
    </r>
  </si>
  <si>
    <r>
      <rPr>
        <sz val="10"/>
        <rFont val="Microsoft Sans Serif"/>
        <family val="2"/>
      </rPr>
      <t>z wymianą włazów na nowe</t>
    </r>
  </si>
  <si>
    <r>
      <rPr>
        <sz val="10"/>
        <rFont val="Microsoft Sans Serif"/>
        <family val="2"/>
      </rPr>
      <t>Regulacja pionowa studzienek dla kratek ściekowych</t>
    </r>
  </si>
  <si>
    <r>
      <rPr>
        <sz val="10"/>
        <rFont val="Microsoft Sans Serif"/>
        <family val="2"/>
      </rPr>
      <t>ulicznych wraz z wymianą zwieńczeń wpustów</t>
    </r>
  </si>
  <si>
    <r>
      <rPr>
        <sz val="10"/>
        <rFont val="Microsoft Sans Serif"/>
        <family val="2"/>
      </rPr>
      <t>deszczowych na nowe</t>
    </r>
  </si>
  <si>
    <r>
      <rPr>
        <sz val="10"/>
        <rFont val="Microsoft Sans Serif"/>
        <family val="2"/>
      </rPr>
      <t>69
d.9</t>
    </r>
  </si>
  <si>
    <r>
      <rPr>
        <sz val="10"/>
        <rFont val="Microsoft Sans Serif"/>
        <family val="2"/>
      </rPr>
      <t>D- 03.02.01a</t>
    </r>
  </si>
  <si>
    <r>
      <rPr>
        <sz val="10"/>
        <rFont val="Microsoft Sans Serif"/>
        <family val="2"/>
      </rPr>
      <t>Regulacja pionowa studzienek telefonicznych</t>
    </r>
  </si>
  <si>
    <r>
      <rPr>
        <sz val="10"/>
        <rFont val="Microsoft Sans Serif"/>
        <family val="2"/>
      </rPr>
      <t>5 + 1,000</t>
    </r>
  </si>
  <si>
    <r>
      <rPr>
        <sz val="10"/>
        <rFont val="Microsoft Sans Serif"/>
        <family val="2"/>
      </rPr>
      <t>70
d.9</t>
    </r>
  </si>
  <si>
    <r>
      <rPr>
        <sz val="10"/>
        <rFont val="Microsoft Sans Serif"/>
        <family val="2"/>
      </rPr>
      <t>Pionowe znaki drogowe - słupki miejskie blokujące</t>
    </r>
  </si>
  <si>
    <r>
      <rPr>
        <sz val="10"/>
        <rFont val="Microsoft Sans Serif"/>
        <family val="2"/>
      </rPr>
      <t>71
d.9</t>
    </r>
  </si>
  <si>
    <r>
      <rPr>
        <sz val="10"/>
        <rFont val="Microsoft Sans Serif"/>
        <family val="2"/>
      </rPr>
      <t>Montaż gotowych stojaków rowerowych typu "odwrócone U"</t>
    </r>
  </si>
  <si>
    <r>
      <rPr>
        <sz val="10"/>
        <rFont val="Microsoft Sans Serif"/>
        <family val="2"/>
      </rPr>
      <t>Urządzenia bezpieczeństwa ruchu - Separator Drogowy</t>
    </r>
  </si>
  <si>
    <r>
      <rPr>
        <sz val="10"/>
        <rFont val="Microsoft Sans Serif"/>
        <family val="2"/>
      </rPr>
      <t>U-25a, Liniowy</t>
    </r>
  </si>
  <si>
    <r>
      <rPr>
        <sz val="10"/>
        <rFont val="Microsoft Sans Serif"/>
        <family val="2"/>
      </rPr>
      <t>Urządzenia bezpieczeństwa ruchu - U-5a słupek</t>
    </r>
  </si>
  <si>
    <r>
      <rPr>
        <sz val="10"/>
        <rFont val="Microsoft Sans Serif"/>
        <family val="2"/>
      </rPr>
      <t>przeszkodowy odblaskowy</t>
    </r>
  </si>
  <si>
    <r>
      <rPr>
        <sz val="10"/>
        <rFont val="Microsoft Sans Serif"/>
        <family val="2"/>
      </rPr>
      <t>74
d.9</t>
    </r>
  </si>
  <si>
    <r>
      <rPr>
        <sz val="10"/>
        <rFont val="Microsoft Sans Serif"/>
        <family val="2"/>
      </rPr>
      <t>D- 09.01.01</t>
    </r>
  </si>
  <si>
    <r>
      <rPr>
        <sz val="10"/>
        <rFont val="Microsoft Sans Serif"/>
        <family val="2"/>
      </rPr>
      <t>Sadzenie drzew i krzewów liściastych form naturalnych na terenie płaskim w gruncie kat. III z całkowitą zaprawą dołów; średnica/głębokość : 0.7 m - Głóg Dwuszyjkowy H&gt;100cm</t>
    </r>
  </si>
  <si>
    <r>
      <rPr>
        <sz val="10"/>
        <rFont val="Microsoft Sans Serif"/>
        <family val="2"/>
      </rPr>
      <t>75 d.10</t>
    </r>
  </si>
  <si>
    <r>
      <rPr>
        <sz val="10"/>
        <rFont val="Microsoft Sans Serif"/>
        <family val="2"/>
      </rPr>
      <t>Geodezyjna inwentaryzacja powykonawcza</t>
    </r>
  </si>
  <si>
    <t>&lt;koryto pod jezdnię o pełnej konstrukcji&gt; 0,4*1431,87</t>
  </si>
  <si>
    <t>chodników w miejscach zjazdów w gruncie kat. I-IV głębokości 35 cm</t>
  </si>
  <si>
    <t>jezdni w gruncie kat. I-IV głębokości 42 cm (40% pow.)</t>
  </si>
  <si>
    <t>AC16W o gr. 4 cm</t>
  </si>
  <si>
    <t>poz.37 * 0,100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</si>
</sst>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mm\.dd\.yy;@"/>
  </numFmts>
  <fonts count="19" x14ac:knownFonts="1">
    <font>
      <sz val="10"/>
      <color rgb="FF000000"/>
      <name val="Times New Roman"/>
      <charset val="204"/>
    </font>
    <font>
      <b/>
      <sz val="16"/>
      <name val="Arial"/>
    </font>
    <font>
      <sz val="10"/>
      <name val="Microsoft Sans Serif"/>
    </font>
    <font>
      <sz val="9"/>
      <name val="Microsoft Sans Serif"/>
    </font>
    <font>
      <sz val="9"/>
      <color rgb="FF000000"/>
      <name val="Microsoft Sans Serif"/>
      <family val="2"/>
    </font>
    <font>
      <b/>
      <sz val="16"/>
      <name val="Arial"/>
      <family val="2"/>
    </font>
    <font>
      <sz val="10"/>
      <name val="Microsoft Sans Serif"/>
      <family val="2"/>
    </font>
    <font>
      <sz val="10"/>
      <name val="Times New Roman"/>
      <family val="1"/>
    </font>
    <font>
      <sz val="9"/>
      <name val="Microsoft Sans Serif"/>
      <family val="2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name val="Microsoft Sans Serif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Microsoft Sans Serif"/>
      <family val="2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FF0000"/>
      <name val="Microsoft Sans Serif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 style="thin">
        <color rgb="FF000000"/>
      </diagonal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 style="thin">
        <color rgb="FF000000"/>
      </diagonal>
    </border>
    <border diagonalUp="1" diagonalDown="1">
      <left style="thin">
        <color rgb="FF000000"/>
      </left>
      <right style="thin">
        <color rgb="FF000000"/>
      </right>
      <top/>
      <bottom/>
      <diagonal style="thin">
        <color rgb="FF000000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</borders>
  <cellStyleXfs count="1">
    <xf numFmtId="0" fontId="0" fillId="0" borderId="0"/>
  </cellStyleXfs>
  <cellXfs count="153">
    <xf numFmtId="0" fontId="0" fillId="0" borderId="0" xfId="0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right" vertical="top" shrinkToFit="1"/>
    </xf>
    <xf numFmtId="0" fontId="3" fillId="0" borderId="1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top"/>
    </xf>
    <xf numFmtId="0" fontId="9" fillId="0" borderId="8" xfId="0" applyFont="1" applyFill="1" applyBorder="1" applyAlignment="1">
      <alignment horizontal="right" vertical="top"/>
    </xf>
    <xf numFmtId="0" fontId="9" fillId="0" borderId="8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left" vertical="top" wrapText="1"/>
    </xf>
    <xf numFmtId="1" fontId="10" fillId="0" borderId="8" xfId="0" applyNumberFormat="1" applyFont="1" applyFill="1" applyBorder="1" applyAlignment="1">
      <alignment horizontal="left" vertical="top"/>
    </xf>
    <xf numFmtId="1" fontId="9" fillId="0" borderId="8" xfId="0" applyNumberFormat="1" applyFont="1" applyFill="1" applyBorder="1" applyAlignment="1">
      <alignment horizontal="left" vertical="top"/>
    </xf>
    <xf numFmtId="1" fontId="9" fillId="0" borderId="8" xfId="0" applyNumberFormat="1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vertical="top" wrapText="1" inden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 indent="2"/>
    </xf>
    <xf numFmtId="0" fontId="12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right" vertical="top" wrapText="1"/>
    </xf>
    <xf numFmtId="0" fontId="12" fillId="0" borderId="1" xfId="0" applyFont="1" applyFill="1" applyBorder="1" applyAlignment="1">
      <alignment horizontal="left" vertical="center" wrapText="1"/>
    </xf>
    <xf numFmtId="1" fontId="13" fillId="0" borderId="1" xfId="0" applyNumberFormat="1" applyFont="1" applyFill="1" applyBorder="1" applyAlignment="1">
      <alignment horizontal="left" vertical="top" shrinkToFit="1"/>
    </xf>
    <xf numFmtId="1" fontId="12" fillId="0" borderId="1" xfId="0" applyNumberFormat="1" applyFont="1" applyFill="1" applyBorder="1" applyAlignment="1">
      <alignment horizontal="left" wrapText="1"/>
    </xf>
    <xf numFmtId="1" fontId="13" fillId="0" borderId="5" xfId="0" applyNumberFormat="1" applyFont="1" applyFill="1" applyBorder="1" applyAlignment="1">
      <alignment horizontal="right" vertical="top" shrinkToFit="1"/>
    </xf>
    <xf numFmtId="0" fontId="11" fillId="0" borderId="5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right" vertical="top" wrapText="1"/>
    </xf>
    <xf numFmtId="0" fontId="11" fillId="0" borderId="6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wrapText="1"/>
    </xf>
    <xf numFmtId="164" fontId="13" fillId="0" borderId="1" xfId="0" applyNumberFormat="1" applyFont="1" applyFill="1" applyBorder="1" applyAlignment="1">
      <alignment horizontal="left" vertical="top" shrinkToFit="1"/>
    </xf>
    <xf numFmtId="1" fontId="13" fillId="0" borderId="6" xfId="0" applyNumberFormat="1" applyFont="1" applyFill="1" applyBorder="1" applyAlignment="1">
      <alignment horizontal="left" vertical="top" shrinkToFit="1"/>
    </xf>
    <xf numFmtId="165" fontId="13" fillId="0" borderId="6" xfId="0" applyNumberFormat="1" applyFont="1" applyFill="1" applyBorder="1" applyAlignment="1">
      <alignment horizontal="left" vertical="top" shrinkToFit="1"/>
    </xf>
    <xf numFmtId="0" fontId="12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right" vertical="top" wrapText="1"/>
    </xf>
    <xf numFmtId="165" fontId="13" fillId="0" borderId="7" xfId="0" applyNumberFormat="1" applyFont="1" applyFill="1" applyBorder="1" applyAlignment="1">
      <alignment horizontal="left" vertical="top" shrinkToFit="1"/>
    </xf>
    <xf numFmtId="0" fontId="11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wrapText="1"/>
    </xf>
    <xf numFmtId="2" fontId="13" fillId="0" borderId="1" xfId="0" applyNumberFormat="1" applyFont="1" applyFill="1" applyBorder="1" applyAlignment="1">
      <alignment horizontal="left" vertical="top" shrinkToFit="1"/>
    </xf>
    <xf numFmtId="0" fontId="12" fillId="0" borderId="1" xfId="0" applyFont="1" applyFill="1" applyBorder="1" applyAlignment="1">
      <alignment horizontal="left" vertical="top" wrapText="1" indent="2"/>
    </xf>
    <xf numFmtId="0" fontId="11" fillId="0" borderId="7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1" fontId="13" fillId="0" borderId="9" xfId="0" applyNumberFormat="1" applyFont="1" applyFill="1" applyBorder="1" applyAlignment="1">
      <alignment horizontal="right" vertical="top" shrinkToFit="1"/>
    </xf>
    <xf numFmtId="0" fontId="11" fillId="0" borderId="9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center" vertical="top" wrapText="1"/>
    </xf>
    <xf numFmtId="0" fontId="11" fillId="0" borderId="10" xfId="0" applyFont="1" applyFill="1" applyBorder="1" applyAlignment="1">
      <alignment horizontal="right" vertical="top" wrapText="1"/>
    </xf>
    <xf numFmtId="165" fontId="13" fillId="0" borderId="10" xfId="0" applyNumberFormat="1" applyFont="1" applyFill="1" applyBorder="1" applyAlignment="1">
      <alignment horizontal="left" vertical="top" shrinkToFit="1"/>
    </xf>
    <xf numFmtId="0" fontId="11" fillId="0" borderId="10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horizontal="left" wrapText="1"/>
    </xf>
    <xf numFmtId="164" fontId="13" fillId="0" borderId="9" xfId="0" applyNumberFormat="1" applyFont="1" applyFill="1" applyBorder="1" applyAlignment="1">
      <alignment horizontal="right" vertical="top" shrinkToFit="1"/>
    </xf>
    <xf numFmtId="0" fontId="11" fillId="0" borderId="11" xfId="0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horizontal="center" vertical="top" wrapText="1"/>
    </xf>
    <xf numFmtId="164" fontId="13" fillId="0" borderId="11" xfId="0" applyNumberFormat="1" applyFont="1" applyFill="1" applyBorder="1" applyAlignment="1">
      <alignment horizontal="right" vertical="top" shrinkToFit="1"/>
    </xf>
    <xf numFmtId="0" fontId="12" fillId="0" borderId="12" xfId="0" applyFont="1" applyFill="1" applyBorder="1" applyAlignment="1">
      <alignment horizontal="left" wrapText="1"/>
    </xf>
    <xf numFmtId="0" fontId="12" fillId="0" borderId="6" xfId="0" applyFont="1" applyFill="1" applyBorder="1" applyAlignment="1">
      <alignment horizontal="left" vertical="top" wrapText="1" indent="2"/>
    </xf>
    <xf numFmtId="0" fontId="12" fillId="0" borderId="5" xfId="0" applyFont="1" applyFill="1" applyBorder="1" applyAlignment="1">
      <alignment horizontal="left" wrapText="1"/>
    </xf>
    <xf numFmtId="2" fontId="13" fillId="0" borderId="5" xfId="0" applyNumberFormat="1" applyFont="1" applyFill="1" applyBorder="1" applyAlignment="1">
      <alignment horizontal="left" vertical="top" shrinkToFit="1"/>
    </xf>
    <xf numFmtId="1" fontId="12" fillId="0" borderId="1" xfId="0" applyNumberFormat="1" applyFont="1" applyFill="1" applyBorder="1" applyAlignment="1">
      <alignment horizontal="left" vertical="center" wrapText="1"/>
    </xf>
    <xf numFmtId="1" fontId="11" fillId="0" borderId="6" xfId="0" applyNumberFormat="1" applyFont="1" applyFill="1" applyBorder="1" applyAlignment="1">
      <alignment horizontal="left" vertical="top" wrapText="1"/>
    </xf>
    <xf numFmtId="1" fontId="11" fillId="0" borderId="6" xfId="0" applyNumberFormat="1" applyFont="1" applyFill="1" applyBorder="1" applyAlignment="1">
      <alignment horizontal="center" vertical="top" wrapText="1"/>
    </xf>
    <xf numFmtId="1" fontId="11" fillId="0" borderId="1" xfId="0" applyNumberFormat="1" applyFont="1" applyFill="1" applyBorder="1" applyAlignment="1">
      <alignment horizontal="center" vertical="top" wrapText="1"/>
    </xf>
    <xf numFmtId="1" fontId="11" fillId="0" borderId="1" xfId="0" applyNumberFormat="1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 indent="2"/>
    </xf>
    <xf numFmtId="1" fontId="14" fillId="0" borderId="8" xfId="0" applyNumberFormat="1" applyFont="1" applyFill="1" applyBorder="1" applyAlignment="1">
      <alignment horizontal="right" vertical="top" wrapText="1"/>
    </xf>
    <xf numFmtId="1" fontId="15" fillId="0" borderId="1" xfId="0" applyNumberFormat="1" applyFont="1" applyFill="1" applyBorder="1" applyAlignment="1">
      <alignment horizontal="left" wrapText="1"/>
    </xf>
    <xf numFmtId="164" fontId="15" fillId="0" borderId="1" xfId="0" applyNumberFormat="1" applyFont="1" applyFill="1" applyBorder="1" applyAlignment="1">
      <alignment horizontal="left" wrapText="1"/>
    </xf>
    <xf numFmtId="164" fontId="15" fillId="0" borderId="1" xfId="0" applyNumberFormat="1" applyFont="1" applyFill="1" applyBorder="1" applyAlignment="1">
      <alignment horizontal="right" vertical="top" shrinkToFit="1"/>
    </xf>
    <xf numFmtId="0" fontId="15" fillId="0" borderId="1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right" vertical="top" wrapText="1"/>
    </xf>
    <xf numFmtId="2" fontId="15" fillId="0" borderId="1" xfId="0" applyNumberFormat="1" applyFont="1" applyFill="1" applyBorder="1" applyAlignment="1">
      <alignment horizontal="right" vertical="top" shrinkToFit="1"/>
    </xf>
    <xf numFmtId="2" fontId="15" fillId="0" borderId="1" xfId="0" applyNumberFormat="1" applyFont="1" applyFill="1" applyBorder="1" applyAlignment="1">
      <alignment horizontal="left" wrapText="1"/>
    </xf>
    <xf numFmtId="2" fontId="16" fillId="0" borderId="1" xfId="0" applyNumberFormat="1" applyFont="1" applyFill="1" applyBorder="1" applyAlignment="1">
      <alignment horizontal="right" vertical="top" wrapText="1"/>
    </xf>
    <xf numFmtId="1" fontId="15" fillId="0" borderId="1" xfId="0" applyNumberFormat="1" applyFont="1" applyFill="1" applyBorder="1" applyAlignment="1">
      <alignment horizontal="right" vertical="top" shrinkToFit="1"/>
    </xf>
    <xf numFmtId="1" fontId="16" fillId="0" borderId="1" xfId="0" applyNumberFormat="1" applyFont="1" applyFill="1" applyBorder="1" applyAlignment="1">
      <alignment horizontal="right" vertical="top" wrapText="1"/>
    </xf>
    <xf numFmtId="1" fontId="15" fillId="0" borderId="1" xfId="0" applyNumberFormat="1" applyFont="1" applyFill="1" applyBorder="1" applyAlignment="1">
      <alignment horizontal="left" vertical="center" wrapText="1"/>
    </xf>
    <xf numFmtId="2" fontId="17" fillId="0" borderId="1" xfId="0" applyNumberFormat="1" applyFont="1" applyFill="1" applyBorder="1" applyAlignment="1">
      <alignment horizontal="right" vertical="top" shrinkToFit="1"/>
    </xf>
    <xf numFmtId="2" fontId="15" fillId="0" borderId="7" xfId="0" applyNumberFormat="1" applyFont="1" applyFill="1" applyBorder="1" applyAlignment="1">
      <alignment horizontal="right" vertical="top" shrinkToFit="1"/>
    </xf>
    <xf numFmtId="2" fontId="15" fillId="0" borderId="6" xfId="0" applyNumberFormat="1" applyFont="1" applyFill="1" applyBorder="1" applyAlignment="1">
      <alignment horizontal="right" vertical="top" shrinkToFit="1"/>
    </xf>
    <xf numFmtId="2" fontId="15" fillId="0" borderId="1" xfId="0" applyNumberFormat="1" applyFont="1" applyFill="1" applyBorder="1" applyAlignment="1">
      <alignment horizontal="right" vertical="center" shrinkToFit="1"/>
    </xf>
    <xf numFmtId="2" fontId="15" fillId="0" borderId="1" xfId="0" applyNumberFormat="1" applyFont="1" applyFill="1" applyBorder="1" applyAlignment="1">
      <alignment horizontal="left" vertical="center" wrapText="1"/>
    </xf>
    <xf numFmtId="2" fontId="15" fillId="0" borderId="5" xfId="0" applyNumberFormat="1" applyFont="1" applyFill="1" applyBorder="1" applyAlignment="1">
      <alignment horizontal="right" vertical="top" shrinkToFit="1"/>
    </xf>
    <xf numFmtId="2" fontId="16" fillId="0" borderId="12" xfId="0" applyNumberFormat="1" applyFont="1" applyFill="1" applyBorder="1" applyAlignment="1">
      <alignment horizontal="right" vertical="top" wrapText="1"/>
    </xf>
    <xf numFmtId="2" fontId="15" fillId="0" borderId="12" xfId="0" applyNumberFormat="1" applyFont="1" applyFill="1" applyBorder="1" applyAlignment="1">
      <alignment horizontal="left" wrapText="1"/>
    </xf>
    <xf numFmtId="2" fontId="15" fillId="0" borderId="6" xfId="0" applyNumberFormat="1" applyFont="1" applyFill="1" applyBorder="1" applyAlignment="1">
      <alignment horizontal="left" vertical="center" wrapText="1"/>
    </xf>
    <xf numFmtId="164" fontId="17" fillId="0" borderId="1" xfId="0" applyNumberFormat="1" applyFont="1" applyFill="1" applyBorder="1" applyAlignment="1">
      <alignment horizontal="right" vertical="top" shrinkToFit="1"/>
    </xf>
    <xf numFmtId="164" fontId="16" fillId="0" borderId="1" xfId="0" applyNumberFormat="1" applyFont="1" applyFill="1" applyBorder="1" applyAlignment="1">
      <alignment horizontal="right" vertical="top" wrapText="1"/>
    </xf>
    <xf numFmtId="2" fontId="15" fillId="0" borderId="5" xfId="0" applyNumberFormat="1" applyFont="1" applyFill="1" applyBorder="1" applyAlignment="1">
      <alignment horizontal="left" wrapText="1"/>
    </xf>
    <xf numFmtId="2" fontId="16" fillId="0" borderId="6" xfId="0" applyNumberFormat="1" applyFont="1" applyFill="1" applyBorder="1" applyAlignment="1">
      <alignment horizontal="right" vertical="top" wrapText="1"/>
    </xf>
    <xf numFmtId="1" fontId="15" fillId="0" borderId="5" xfId="0" applyNumberFormat="1" applyFont="1" applyFill="1" applyBorder="1" applyAlignment="1">
      <alignment horizontal="right" vertical="top" shrinkToFit="1"/>
    </xf>
    <xf numFmtId="1" fontId="15" fillId="0" borderId="6" xfId="0" applyNumberFormat="1" applyFont="1" applyFill="1" applyBorder="1" applyAlignment="1">
      <alignment horizontal="right" vertical="top" shrinkToFit="1"/>
    </xf>
    <xf numFmtId="1" fontId="15" fillId="0" borderId="7" xfId="0" applyNumberFormat="1" applyFont="1" applyFill="1" applyBorder="1" applyAlignment="1">
      <alignment horizontal="right" vertical="top" shrinkToFit="1"/>
    </xf>
    <xf numFmtId="1" fontId="16" fillId="0" borderId="12" xfId="0" applyNumberFormat="1" applyFont="1" applyFill="1" applyBorder="1" applyAlignment="1">
      <alignment horizontal="right" vertical="top" wrapText="1"/>
    </xf>
    <xf numFmtId="1" fontId="15" fillId="0" borderId="6" xfId="0" applyNumberFormat="1" applyFont="1" applyFill="1" applyBorder="1" applyAlignment="1">
      <alignment horizontal="left" vertical="center" wrapText="1"/>
    </xf>
    <xf numFmtId="1" fontId="15" fillId="0" borderId="12" xfId="0" applyNumberFormat="1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vertical="top" wrapText="1"/>
    </xf>
    <xf numFmtId="0" fontId="18" fillId="0" borderId="6" xfId="0" applyFont="1" applyFill="1" applyBorder="1" applyAlignment="1">
      <alignment horizontal="left" vertical="top" wrapText="1"/>
    </xf>
    <xf numFmtId="2" fontId="13" fillId="0" borderId="9" xfId="0" applyNumberFormat="1" applyFont="1" applyFill="1" applyBorder="1" applyAlignment="1">
      <alignment horizontal="right" vertical="top" shrinkToFit="1"/>
    </xf>
    <xf numFmtId="2" fontId="11" fillId="0" borderId="9" xfId="0" applyNumberFormat="1" applyFont="1" applyFill="1" applyBorder="1" applyAlignment="1">
      <alignment horizontal="left" vertical="top" wrapText="1"/>
    </xf>
    <xf numFmtId="2" fontId="11" fillId="0" borderId="9" xfId="0" applyNumberFormat="1" applyFont="1" applyFill="1" applyBorder="1" applyAlignment="1">
      <alignment horizontal="center" vertical="top" wrapText="1"/>
    </xf>
    <xf numFmtId="2" fontId="11" fillId="0" borderId="11" xfId="0" applyNumberFormat="1" applyFont="1" applyFill="1" applyBorder="1" applyAlignment="1">
      <alignment horizontal="right" vertical="top" wrapText="1"/>
    </xf>
    <xf numFmtId="2" fontId="11" fillId="0" borderId="11" xfId="0" applyNumberFormat="1" applyFont="1" applyFill="1" applyBorder="1" applyAlignment="1">
      <alignment horizontal="left" vertical="top" wrapText="1"/>
    </xf>
    <xf numFmtId="2" fontId="12" fillId="0" borderId="11" xfId="0" applyNumberFormat="1" applyFont="1" applyFill="1" applyBorder="1" applyAlignment="1">
      <alignment horizontal="left" wrapText="1"/>
    </xf>
    <xf numFmtId="2" fontId="12" fillId="0" borderId="10" xfId="0" applyNumberFormat="1" applyFont="1" applyFill="1" applyBorder="1" applyAlignment="1">
      <alignment horizontal="left" wrapText="1"/>
    </xf>
    <xf numFmtId="2" fontId="11" fillId="0" borderId="10" xfId="0" applyNumberFormat="1" applyFont="1" applyFill="1" applyBorder="1" applyAlignment="1">
      <alignment horizontal="left" vertical="top" wrapText="1"/>
    </xf>
    <xf numFmtId="2" fontId="12" fillId="0" borderId="13" xfId="0" applyNumberFormat="1" applyFont="1" applyFill="1" applyBorder="1" applyAlignment="1">
      <alignment horizontal="left" wrapText="1"/>
    </xf>
    <xf numFmtId="2" fontId="11" fillId="0" borderId="13" xfId="0" applyNumberFormat="1" applyFont="1" applyFill="1" applyBorder="1" applyAlignment="1">
      <alignment horizontal="left" vertical="top" wrapText="1"/>
    </xf>
    <xf numFmtId="2" fontId="11" fillId="0" borderId="13" xfId="0" applyNumberFormat="1" applyFont="1" applyFill="1" applyBorder="1" applyAlignment="1">
      <alignment horizontal="center" vertical="top" wrapText="1"/>
    </xf>
    <xf numFmtId="2" fontId="15" fillId="0" borderId="13" xfId="0" applyNumberFormat="1" applyFont="1" applyFill="1" applyBorder="1" applyAlignment="1">
      <alignment horizontal="right" vertical="top" shrinkToFit="1"/>
    </xf>
    <xf numFmtId="2" fontId="15" fillId="0" borderId="13" xfId="0" applyNumberFormat="1" applyFont="1" applyFill="1" applyBorder="1" applyAlignment="1">
      <alignment horizontal="left" wrapText="1"/>
    </xf>
    <xf numFmtId="2" fontId="16" fillId="0" borderId="13" xfId="0" applyNumberFormat="1" applyFont="1" applyFill="1" applyBorder="1" applyAlignment="1">
      <alignment horizontal="right" vertical="top" wrapText="1"/>
    </xf>
    <xf numFmtId="0" fontId="18" fillId="0" borderId="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left" vertical="top" wrapText="1" indent="2"/>
    </xf>
    <xf numFmtId="1" fontId="15" fillId="0" borderId="5" xfId="0" applyNumberFormat="1" applyFont="1" applyFill="1" applyBorder="1" applyAlignment="1">
      <alignment horizontal="left" vertical="center" wrapText="1"/>
    </xf>
    <xf numFmtId="1" fontId="15" fillId="0" borderId="6" xfId="0" applyNumberFormat="1" applyFont="1" applyFill="1" applyBorder="1" applyAlignment="1">
      <alignment horizontal="left" vertical="center" wrapText="1"/>
    </xf>
    <xf numFmtId="1" fontId="12" fillId="0" borderId="2" xfId="0" applyNumberFormat="1" applyFont="1" applyFill="1" applyBorder="1" applyAlignment="1">
      <alignment horizontal="left" wrapText="1"/>
    </xf>
    <xf numFmtId="1" fontId="12" fillId="0" borderId="3" xfId="0" applyNumberFormat="1" applyFont="1" applyFill="1" applyBorder="1" applyAlignment="1">
      <alignment horizontal="left" wrapText="1"/>
    </xf>
    <xf numFmtId="1" fontId="12" fillId="0" borderId="4" xfId="0" applyNumberFormat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center" vertical="top"/>
    </xf>
    <xf numFmtId="0" fontId="9" fillId="0" borderId="8" xfId="0" applyFont="1" applyFill="1" applyBorder="1" applyAlignment="1">
      <alignment horizontal="left" vertical="top" wrapText="1"/>
    </xf>
    <xf numFmtId="2" fontId="15" fillId="0" borderId="5" xfId="0" applyNumberFormat="1" applyFont="1" applyFill="1" applyBorder="1" applyAlignment="1">
      <alignment horizontal="left" vertical="top" wrapText="1"/>
    </xf>
    <xf numFmtId="2" fontId="15" fillId="0" borderId="7" xfId="0" applyNumberFormat="1" applyFont="1" applyFill="1" applyBorder="1" applyAlignment="1">
      <alignment horizontal="left" vertical="top" wrapText="1"/>
    </xf>
    <xf numFmtId="2" fontId="15" fillId="0" borderId="6" xfId="0" applyNumberFormat="1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wrapText="1"/>
    </xf>
    <xf numFmtId="0" fontId="12" fillId="0" borderId="3" xfId="0" applyFont="1" applyFill="1" applyBorder="1" applyAlignment="1">
      <alignment horizontal="left" wrapText="1"/>
    </xf>
    <xf numFmtId="0" fontId="12" fillId="0" borderId="4" xfId="0" applyFont="1" applyFill="1" applyBorder="1" applyAlignment="1">
      <alignment horizontal="left" wrapText="1"/>
    </xf>
    <xf numFmtId="1" fontId="12" fillId="0" borderId="5" xfId="0" applyNumberFormat="1" applyFont="1" applyFill="1" applyBorder="1" applyAlignment="1">
      <alignment horizontal="left" vertical="center" wrapText="1"/>
    </xf>
    <xf numFmtId="1" fontId="12" fillId="0" borderId="6" xfId="0" applyNumberFormat="1" applyFont="1" applyFill="1" applyBorder="1" applyAlignment="1">
      <alignment horizontal="left" vertical="center" wrapText="1"/>
    </xf>
    <xf numFmtId="1" fontId="15" fillId="0" borderId="7" xfId="0" applyNumberFormat="1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left" vertical="center" wrapText="1"/>
    </xf>
    <xf numFmtId="2" fontId="15" fillId="0" borderId="5" xfId="0" applyNumberFormat="1" applyFont="1" applyFill="1" applyBorder="1" applyAlignment="1">
      <alignment horizontal="left" vertical="center" wrapText="1"/>
    </xf>
    <xf numFmtId="2" fontId="15" fillId="0" borderId="6" xfId="0" applyNumberFormat="1" applyFont="1" applyFill="1" applyBorder="1" applyAlignment="1">
      <alignment horizontal="left" vertical="center" wrapText="1"/>
    </xf>
    <xf numFmtId="2" fontId="15" fillId="0" borderId="7" xfId="0" applyNumberFormat="1" applyFont="1" applyFill="1" applyBorder="1" applyAlignment="1">
      <alignment horizontal="left" vertical="center" wrapText="1"/>
    </xf>
    <xf numFmtId="2" fontId="15" fillId="0" borderId="9" xfId="0" applyNumberFormat="1" applyFont="1" applyFill="1" applyBorder="1" applyAlignment="1">
      <alignment horizontal="left" vertical="center" wrapText="1"/>
    </xf>
    <xf numFmtId="2" fontId="15" fillId="0" borderId="11" xfId="0" applyNumberFormat="1" applyFont="1" applyFill="1" applyBorder="1" applyAlignment="1">
      <alignment horizontal="left" vertical="center" wrapText="1"/>
    </xf>
    <xf numFmtId="2" fontId="15" fillId="0" borderId="10" xfId="0" applyNumberFormat="1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2" fontId="12" fillId="0" borderId="5" xfId="0" applyNumberFormat="1" applyFont="1" applyFill="1" applyBorder="1" applyAlignment="1">
      <alignment horizontal="left" vertical="center" wrapText="1"/>
    </xf>
    <xf numFmtId="2" fontId="12" fillId="0" borderId="6" xfId="0" applyNumberFormat="1" applyFont="1" applyFill="1" applyBorder="1" applyAlignment="1">
      <alignment horizontal="left" vertical="center" wrapText="1"/>
    </xf>
    <xf numFmtId="2" fontId="12" fillId="0" borderId="7" xfId="0" applyNumberFormat="1" applyFont="1" applyFill="1" applyBorder="1" applyAlignment="1">
      <alignment horizontal="left" vertical="center" wrapText="1"/>
    </xf>
    <xf numFmtId="2" fontId="12" fillId="0" borderId="5" xfId="0" applyNumberFormat="1" applyFont="1" applyFill="1" applyBorder="1" applyAlignment="1">
      <alignment horizontal="left" vertical="top" wrapText="1"/>
    </xf>
    <xf numFmtId="2" fontId="12" fillId="0" borderId="7" xfId="0" applyNumberFormat="1" applyFont="1" applyFill="1" applyBorder="1" applyAlignment="1">
      <alignment horizontal="left" vertical="top" wrapText="1"/>
    </xf>
    <xf numFmtId="2" fontId="12" fillId="0" borderId="6" xfId="0" applyNumberFormat="1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160020</xdr:colOff>
      <xdr:row>1</xdr:row>
      <xdr:rowOff>161758</xdr:rowOff>
    </xdr:from>
    <xdr:ext cx="5626735" cy="10795"/>
    <xdr:sp macro="" textlink="">
      <xdr:nvSpPr>
        <xdr:cNvPr id="2" name="Shape 2"/>
        <xdr:cNvSpPr/>
      </xdr:nvSpPr>
      <xdr:spPr>
        <a:xfrm>
          <a:off x="0" y="0"/>
          <a:ext cx="5626735" cy="10795"/>
        </a:xfrm>
        <a:custGeom>
          <a:avLst/>
          <a:gdLst/>
          <a:ahLst/>
          <a:cxnLst/>
          <a:rect l="0" t="0" r="0" b="0"/>
          <a:pathLst>
            <a:path w="5626735" h="10795">
              <a:moveTo>
                <a:pt x="5626608" y="10667"/>
              </a:moveTo>
              <a:lnTo>
                <a:pt x="0" y="10667"/>
              </a:lnTo>
              <a:lnTo>
                <a:pt x="0" y="0"/>
              </a:lnTo>
              <a:lnTo>
                <a:pt x="5626608" y="0"/>
              </a:lnTo>
              <a:lnTo>
                <a:pt x="5626608" y="10667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1</xdr:col>
      <xdr:colOff>580389</xdr:colOff>
      <xdr:row>4</xdr:row>
      <xdr:rowOff>9905</xdr:rowOff>
    </xdr:from>
    <xdr:ext cx="5619115" cy="0"/>
    <xdr:sp macro="" textlink="">
      <xdr:nvSpPr>
        <xdr:cNvPr id="3" name="Shape 3"/>
        <xdr:cNvSpPr/>
      </xdr:nvSpPr>
      <xdr:spPr>
        <a:xfrm>
          <a:off x="0" y="0"/>
          <a:ext cx="5619115" cy="0"/>
        </a:xfrm>
        <a:custGeom>
          <a:avLst/>
          <a:gdLst/>
          <a:ahLst/>
          <a:cxnLst/>
          <a:rect l="0" t="0" r="0" b="0"/>
          <a:pathLst>
            <a:path w="5619115">
              <a:moveTo>
                <a:pt x="0" y="0"/>
              </a:moveTo>
              <a:lnTo>
                <a:pt x="5618988" y="0"/>
              </a:lnTo>
            </a:path>
          </a:pathLst>
        </a:custGeom>
        <a:ln w="19812">
          <a:solidFill>
            <a:srgbClr val="000000"/>
          </a:solidFill>
        </a:ln>
      </xdr:spPr>
    </xdr:sp>
    <xdr:clientData/>
  </xdr:oneCellAnchor>
  <xdr:oneCellAnchor>
    <xdr:from>
      <xdr:col>1</xdr:col>
      <xdr:colOff>580389</xdr:colOff>
      <xdr:row>5</xdr:row>
      <xdr:rowOff>9905</xdr:rowOff>
    </xdr:from>
    <xdr:ext cx="5619115" cy="0"/>
    <xdr:sp macro="" textlink="">
      <xdr:nvSpPr>
        <xdr:cNvPr id="4" name="Shape 4"/>
        <xdr:cNvSpPr/>
      </xdr:nvSpPr>
      <xdr:spPr>
        <a:xfrm>
          <a:off x="0" y="0"/>
          <a:ext cx="5619115" cy="0"/>
        </a:xfrm>
        <a:custGeom>
          <a:avLst/>
          <a:gdLst/>
          <a:ahLst/>
          <a:cxnLst/>
          <a:rect l="0" t="0" r="0" b="0"/>
          <a:pathLst>
            <a:path w="5619115">
              <a:moveTo>
                <a:pt x="0" y="0"/>
              </a:moveTo>
              <a:lnTo>
                <a:pt x="5618988" y="0"/>
              </a:lnTo>
            </a:path>
          </a:pathLst>
        </a:custGeom>
        <a:ln w="19812">
          <a:solidFill>
            <a:srgbClr val="000000"/>
          </a:solidFill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19049</xdr:colOff>
      <xdr:row>5</xdr:row>
      <xdr:rowOff>25146</xdr:rowOff>
    </xdr:from>
    <xdr:ext cx="3884675" cy="109727"/>
    <xdr:pic>
      <xdr:nvPicPr>
        <xdr:cNvPr id="5" name="image1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884675" cy="109727"/>
        </a:xfrm>
        <a:prstGeom prst="rect">
          <a:avLst/>
        </a:prstGeom>
      </xdr:spPr>
    </xdr:pic>
    <xdr:clientData/>
  </xdr:oneCellAnchor>
  <xdr:oneCellAnchor>
    <xdr:from>
      <xdr:col>0</xdr:col>
      <xdr:colOff>325373</xdr:colOff>
      <xdr:row>6</xdr:row>
      <xdr:rowOff>23622</xdr:rowOff>
    </xdr:from>
    <xdr:ext cx="33528" cy="85343"/>
    <xdr:pic>
      <xdr:nvPicPr>
        <xdr:cNvPr id="6" name="image2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3528" cy="85343"/>
        </a:xfrm>
        <a:prstGeom prst="rect">
          <a:avLst/>
        </a:prstGeom>
      </xdr:spPr>
    </xdr:pic>
    <xdr:clientData/>
  </xdr:oneCellAnchor>
  <xdr:oneCellAnchor>
    <xdr:from>
      <xdr:col>2</xdr:col>
      <xdr:colOff>63246</xdr:colOff>
      <xdr:row>6</xdr:row>
      <xdr:rowOff>25146</xdr:rowOff>
    </xdr:from>
    <xdr:ext cx="1283208" cy="108203"/>
    <xdr:pic>
      <xdr:nvPicPr>
        <xdr:cNvPr id="7" name="image3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83208" cy="108203"/>
        </a:xfrm>
        <a:prstGeom prst="rect">
          <a:avLst/>
        </a:prstGeom>
      </xdr:spPr>
    </xdr:pic>
    <xdr:clientData/>
  </xdr:oneCellAnchor>
  <xdr:oneCellAnchor>
    <xdr:from>
      <xdr:col>0</xdr:col>
      <xdr:colOff>317753</xdr:colOff>
      <xdr:row>10</xdr:row>
      <xdr:rowOff>19049</xdr:rowOff>
    </xdr:from>
    <xdr:ext cx="56387" cy="85343"/>
    <xdr:pic>
      <xdr:nvPicPr>
        <xdr:cNvPr id="9" name="image5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6387" cy="85343"/>
        </a:xfrm>
        <a:prstGeom prst="rect">
          <a:avLst/>
        </a:prstGeom>
      </xdr:spPr>
    </xdr:pic>
    <xdr:clientData/>
  </xdr:oneCellAnchor>
  <xdr:oneCellAnchor>
    <xdr:from>
      <xdr:col>2</xdr:col>
      <xdr:colOff>63246</xdr:colOff>
      <xdr:row>10</xdr:row>
      <xdr:rowOff>20574</xdr:rowOff>
    </xdr:from>
    <xdr:ext cx="2247899" cy="108203"/>
    <xdr:pic>
      <xdr:nvPicPr>
        <xdr:cNvPr id="10" name="image6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47899" cy="108203"/>
        </a:xfrm>
        <a:prstGeom prst="rect">
          <a:avLst/>
        </a:prstGeom>
      </xdr:spPr>
    </xdr:pic>
    <xdr:clientData/>
  </xdr:oneCellAnchor>
  <xdr:oneCellAnchor>
    <xdr:from>
      <xdr:col>5</xdr:col>
      <xdr:colOff>496062</xdr:colOff>
      <xdr:row>123</xdr:row>
      <xdr:rowOff>22860</xdr:rowOff>
    </xdr:from>
    <xdr:ext cx="356615" cy="100583"/>
    <xdr:pic>
      <xdr:nvPicPr>
        <xdr:cNvPr id="35" name="image26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56615" cy="100583"/>
        </a:xfrm>
        <a:prstGeom prst="rect">
          <a:avLst/>
        </a:prstGeom>
      </xdr:spPr>
    </xdr:pic>
    <xdr:clientData/>
  </xdr:oneCellAnchor>
  <xdr:oneCellAnchor>
    <xdr:from>
      <xdr:col>0</xdr:col>
      <xdr:colOff>317753</xdr:colOff>
      <xdr:row>142</xdr:row>
      <xdr:rowOff>20574</xdr:rowOff>
    </xdr:from>
    <xdr:ext cx="57912" cy="86867"/>
    <xdr:pic>
      <xdr:nvPicPr>
        <xdr:cNvPr id="38" name="image28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912" cy="86867"/>
        </a:xfrm>
        <a:prstGeom prst="rect">
          <a:avLst/>
        </a:prstGeom>
      </xdr:spPr>
    </xdr:pic>
    <xdr:clientData/>
  </xdr:oneCellAnchor>
  <xdr:oneCellAnchor>
    <xdr:from>
      <xdr:col>2</xdr:col>
      <xdr:colOff>57149</xdr:colOff>
      <xdr:row>142</xdr:row>
      <xdr:rowOff>22098</xdr:rowOff>
    </xdr:from>
    <xdr:ext cx="399287" cy="85343"/>
    <xdr:pic>
      <xdr:nvPicPr>
        <xdr:cNvPr id="39" name="image29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99287" cy="85343"/>
        </a:xfrm>
        <a:prstGeom prst="rect">
          <a:avLst/>
        </a:prstGeom>
      </xdr:spPr>
    </xdr:pic>
    <xdr:clientData/>
  </xdr:oneCellAnchor>
  <xdr:oneCellAnchor>
    <xdr:from>
      <xdr:col>0</xdr:col>
      <xdr:colOff>317753</xdr:colOff>
      <xdr:row>233</xdr:row>
      <xdr:rowOff>22099</xdr:rowOff>
    </xdr:from>
    <xdr:ext cx="57912" cy="85343"/>
    <xdr:pic>
      <xdr:nvPicPr>
        <xdr:cNvPr id="59" name="image38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912" cy="85343"/>
        </a:xfrm>
        <a:prstGeom prst="rect">
          <a:avLst/>
        </a:prstGeom>
      </xdr:spPr>
    </xdr:pic>
    <xdr:clientData/>
  </xdr:oneCellAnchor>
  <xdr:oneCellAnchor>
    <xdr:from>
      <xdr:col>2</xdr:col>
      <xdr:colOff>63246</xdr:colOff>
      <xdr:row>233</xdr:row>
      <xdr:rowOff>22099</xdr:rowOff>
    </xdr:from>
    <xdr:ext cx="1618487" cy="108203"/>
    <xdr:pic>
      <xdr:nvPicPr>
        <xdr:cNvPr id="60" name="image39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18487" cy="108203"/>
        </a:xfrm>
        <a:prstGeom prst="rect">
          <a:avLst/>
        </a:prstGeom>
      </xdr:spPr>
    </xdr:pic>
    <xdr:clientData/>
  </xdr:oneCellAnchor>
  <xdr:oneCellAnchor>
    <xdr:from>
      <xdr:col>0</xdr:col>
      <xdr:colOff>317753</xdr:colOff>
      <xdr:row>252</xdr:row>
      <xdr:rowOff>20574</xdr:rowOff>
    </xdr:from>
    <xdr:ext cx="57912" cy="86867"/>
    <xdr:pic>
      <xdr:nvPicPr>
        <xdr:cNvPr id="65" name="image44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912" cy="86867"/>
        </a:xfrm>
        <a:prstGeom prst="rect">
          <a:avLst/>
        </a:prstGeom>
      </xdr:spPr>
    </xdr:pic>
    <xdr:clientData/>
  </xdr:oneCellAnchor>
  <xdr:oneCellAnchor>
    <xdr:from>
      <xdr:col>2</xdr:col>
      <xdr:colOff>60198</xdr:colOff>
      <xdr:row>252</xdr:row>
      <xdr:rowOff>20574</xdr:rowOff>
    </xdr:from>
    <xdr:ext cx="883919" cy="109727"/>
    <xdr:pic>
      <xdr:nvPicPr>
        <xdr:cNvPr id="66" name="image45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3919" cy="109727"/>
        </a:xfrm>
        <a:prstGeom prst="rect">
          <a:avLst/>
        </a:prstGeom>
      </xdr:spPr>
    </xdr:pic>
    <xdr:clientData/>
  </xdr:oneCellAnchor>
  <xdr:oneCellAnchor>
    <xdr:from>
      <xdr:col>0</xdr:col>
      <xdr:colOff>319277</xdr:colOff>
      <xdr:row>285</xdr:row>
      <xdr:rowOff>22097</xdr:rowOff>
    </xdr:from>
    <xdr:ext cx="56387" cy="83819"/>
    <xdr:pic>
      <xdr:nvPicPr>
        <xdr:cNvPr id="74" name="image51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6387" cy="83819"/>
        </a:xfrm>
        <a:prstGeom prst="rect">
          <a:avLst/>
        </a:prstGeom>
      </xdr:spPr>
    </xdr:pic>
    <xdr:clientData/>
  </xdr:oneCellAnchor>
  <xdr:oneCellAnchor>
    <xdr:from>
      <xdr:col>2</xdr:col>
      <xdr:colOff>64769</xdr:colOff>
      <xdr:row>285</xdr:row>
      <xdr:rowOff>20575</xdr:rowOff>
    </xdr:from>
    <xdr:ext cx="1679447" cy="109727"/>
    <xdr:pic>
      <xdr:nvPicPr>
        <xdr:cNvPr id="75" name="image52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79447" cy="109727"/>
        </a:xfrm>
        <a:prstGeom prst="rect">
          <a:avLst/>
        </a:prstGeom>
      </xdr:spPr>
    </xdr:pic>
    <xdr:clientData/>
  </xdr:oneCellAnchor>
  <xdr:oneCellAnchor>
    <xdr:from>
      <xdr:col>0</xdr:col>
      <xdr:colOff>317753</xdr:colOff>
      <xdr:row>306</xdr:row>
      <xdr:rowOff>20574</xdr:rowOff>
    </xdr:from>
    <xdr:ext cx="57912" cy="86867"/>
    <xdr:pic>
      <xdr:nvPicPr>
        <xdr:cNvPr id="81" name="image55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912" cy="86867"/>
        </a:xfrm>
        <a:prstGeom prst="rect">
          <a:avLst/>
        </a:prstGeom>
      </xdr:spPr>
    </xdr:pic>
    <xdr:clientData/>
  </xdr:oneCellAnchor>
  <xdr:oneCellAnchor>
    <xdr:from>
      <xdr:col>2</xdr:col>
      <xdr:colOff>63246</xdr:colOff>
      <xdr:row>306</xdr:row>
      <xdr:rowOff>22097</xdr:rowOff>
    </xdr:from>
    <xdr:ext cx="1208531" cy="85343"/>
    <xdr:pic>
      <xdr:nvPicPr>
        <xdr:cNvPr id="82" name="image56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08531" cy="85343"/>
        </a:xfrm>
        <a:prstGeom prst="rect">
          <a:avLst/>
        </a:prstGeom>
      </xdr:spPr>
    </xdr:pic>
    <xdr:clientData/>
  </xdr:oneCellAnchor>
  <xdr:oneCellAnchor>
    <xdr:from>
      <xdr:col>0</xdr:col>
      <xdr:colOff>317753</xdr:colOff>
      <xdr:row>326</xdr:row>
      <xdr:rowOff>20574</xdr:rowOff>
    </xdr:from>
    <xdr:ext cx="57912" cy="86867"/>
    <xdr:pic>
      <xdr:nvPicPr>
        <xdr:cNvPr id="85" name="image59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912" cy="86867"/>
        </a:xfrm>
        <a:prstGeom prst="rect">
          <a:avLst/>
        </a:prstGeom>
      </xdr:spPr>
    </xdr:pic>
    <xdr:clientData/>
  </xdr:oneCellAnchor>
  <xdr:oneCellAnchor>
    <xdr:from>
      <xdr:col>2</xdr:col>
      <xdr:colOff>63246</xdr:colOff>
      <xdr:row>326</xdr:row>
      <xdr:rowOff>20574</xdr:rowOff>
    </xdr:from>
    <xdr:ext cx="1223771" cy="109727"/>
    <xdr:pic>
      <xdr:nvPicPr>
        <xdr:cNvPr id="86" name="image60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3771" cy="109727"/>
        </a:xfrm>
        <a:prstGeom prst="rect">
          <a:avLst/>
        </a:prstGeom>
      </xdr:spPr>
    </xdr:pic>
    <xdr:clientData/>
  </xdr:oneCellAnchor>
  <xdr:oneCellAnchor>
    <xdr:from>
      <xdr:col>0</xdr:col>
      <xdr:colOff>258317</xdr:colOff>
      <xdr:row>360</xdr:row>
      <xdr:rowOff>20576</xdr:rowOff>
    </xdr:from>
    <xdr:ext cx="115823" cy="86867"/>
    <xdr:pic>
      <xdr:nvPicPr>
        <xdr:cNvPr id="96" name="image64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5823" cy="86867"/>
        </a:xfrm>
        <a:prstGeom prst="rect">
          <a:avLst/>
        </a:prstGeom>
      </xdr:spPr>
    </xdr:pic>
    <xdr:clientData/>
  </xdr:oneCellAnchor>
  <xdr:oneCellAnchor>
    <xdr:from>
      <xdr:col>2</xdr:col>
      <xdr:colOff>63246</xdr:colOff>
      <xdr:row>360</xdr:row>
      <xdr:rowOff>22096</xdr:rowOff>
    </xdr:from>
    <xdr:ext cx="1315211" cy="108203"/>
    <xdr:pic>
      <xdr:nvPicPr>
        <xdr:cNvPr id="97" name="image65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15211" cy="10820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/>
  </sheetViews>
  <sheetFormatPr defaultRowHeight="12.75" x14ac:dyDescent="0.2"/>
  <cols>
    <col min="1" max="1" width="7.5" customWidth="1"/>
    <col min="2" max="2" width="80.5" customWidth="1"/>
    <col min="3" max="4" width="12.5" customWidth="1"/>
    <col min="5" max="5" width="2.83203125" customWidth="1"/>
  </cols>
  <sheetData>
    <row r="1" spans="1:5" ht="22.5" customHeight="1" x14ac:dyDescent="0.2">
      <c r="A1" s="112" t="s">
        <v>0</v>
      </c>
      <c r="B1" s="112"/>
      <c r="C1" s="112"/>
      <c r="D1" s="112"/>
      <c r="E1" s="112"/>
    </row>
    <row r="2" spans="1:5" ht="186.6" customHeight="1" x14ac:dyDescent="0.2">
      <c r="A2" s="113" t="s">
        <v>1</v>
      </c>
      <c r="B2" s="113"/>
      <c r="C2" s="113"/>
      <c r="D2" s="113"/>
      <c r="E2" s="113"/>
    </row>
    <row r="3" spans="1:5" ht="14.25" customHeight="1" x14ac:dyDescent="0.2">
      <c r="A3" s="114" t="s">
        <v>2</v>
      </c>
      <c r="B3" s="114"/>
      <c r="C3" s="114"/>
      <c r="D3" s="114"/>
      <c r="E3" s="114"/>
    </row>
    <row r="4" spans="1:5" ht="47.25" customHeight="1" x14ac:dyDescent="0.2">
      <c r="A4" s="115" t="s">
        <v>3</v>
      </c>
      <c r="B4" s="115"/>
      <c r="C4" s="115"/>
      <c r="D4" s="115"/>
      <c r="E4" s="115"/>
    </row>
    <row r="5" spans="1:5" ht="2.1" customHeight="1" x14ac:dyDescent="0.2"/>
    <row r="6" spans="1:5" ht="2.1" customHeight="1" x14ac:dyDescent="0.2"/>
    <row r="7" spans="1:5" ht="12.75" customHeight="1" x14ac:dyDescent="0.2">
      <c r="A7" s="1" t="s">
        <v>4</v>
      </c>
      <c r="B7" s="2" t="s">
        <v>5</v>
      </c>
      <c r="C7" s="2" t="s">
        <v>6</v>
      </c>
      <c r="D7" s="2" t="s">
        <v>7</v>
      </c>
    </row>
    <row r="8" spans="1:5" ht="12.75" customHeight="1" x14ac:dyDescent="0.2">
      <c r="A8" s="3">
        <v>1</v>
      </c>
      <c r="B8" s="4" t="s">
        <v>8</v>
      </c>
      <c r="C8" s="3">
        <v>1</v>
      </c>
      <c r="D8" s="3">
        <v>1</v>
      </c>
    </row>
    <row r="9" spans="1:5" ht="12.75" customHeight="1" x14ac:dyDescent="0.2">
      <c r="A9" s="3">
        <v>2</v>
      </c>
      <c r="B9" s="4" t="s">
        <v>9</v>
      </c>
      <c r="C9" s="3">
        <v>2</v>
      </c>
      <c r="D9" s="3">
        <v>28</v>
      </c>
    </row>
    <row r="10" spans="1:5" ht="12.75" customHeight="1" x14ac:dyDescent="0.2">
      <c r="A10" s="3">
        <v>3</v>
      </c>
      <c r="B10" s="4" t="s">
        <v>10</v>
      </c>
      <c r="C10" s="3">
        <v>29</v>
      </c>
      <c r="D10" s="3">
        <v>36</v>
      </c>
    </row>
    <row r="11" spans="1:5" ht="12.75" customHeight="1" x14ac:dyDescent="0.2">
      <c r="A11" s="3">
        <v>4</v>
      </c>
      <c r="B11" s="4" t="s">
        <v>11</v>
      </c>
      <c r="C11" s="3">
        <v>37</v>
      </c>
      <c r="D11" s="3">
        <v>47</v>
      </c>
    </row>
    <row r="12" spans="1:5" ht="12.75" customHeight="1" x14ac:dyDescent="0.2">
      <c r="A12" s="3">
        <v>5</v>
      </c>
      <c r="B12" s="4" t="s">
        <v>12</v>
      </c>
      <c r="C12" s="3">
        <v>48</v>
      </c>
      <c r="D12" s="3">
        <v>51</v>
      </c>
    </row>
    <row r="13" spans="1:5" ht="12.75" customHeight="1" x14ac:dyDescent="0.2">
      <c r="A13" s="3">
        <v>6</v>
      </c>
      <c r="B13" s="4" t="s">
        <v>13</v>
      </c>
      <c r="C13" s="3">
        <v>52</v>
      </c>
      <c r="D13" s="3">
        <v>58</v>
      </c>
    </row>
    <row r="14" spans="1:5" ht="12.75" customHeight="1" x14ac:dyDescent="0.2">
      <c r="A14" s="3">
        <v>7</v>
      </c>
      <c r="B14" s="4" t="s">
        <v>14</v>
      </c>
      <c r="C14" s="3">
        <v>59</v>
      </c>
      <c r="D14" s="3">
        <v>63</v>
      </c>
    </row>
    <row r="15" spans="1:5" ht="12.75" customHeight="1" x14ac:dyDescent="0.2">
      <c r="A15" s="3">
        <v>8</v>
      </c>
      <c r="B15" s="4" t="s">
        <v>15</v>
      </c>
      <c r="C15" s="3">
        <v>64</v>
      </c>
      <c r="D15" s="3">
        <v>65</v>
      </c>
    </row>
    <row r="16" spans="1:5" ht="12.75" customHeight="1" x14ac:dyDescent="0.2">
      <c r="A16" s="3">
        <v>9</v>
      </c>
      <c r="B16" s="4" t="s">
        <v>16</v>
      </c>
      <c r="C16" s="3">
        <v>66</v>
      </c>
      <c r="D16" s="3">
        <v>74</v>
      </c>
    </row>
    <row r="17" spans="1:4" ht="12.75" customHeight="1" x14ac:dyDescent="0.2">
      <c r="A17" s="3">
        <v>10</v>
      </c>
      <c r="B17" s="4" t="s">
        <v>17</v>
      </c>
      <c r="C17" s="3">
        <v>75</v>
      </c>
      <c r="D17" s="3">
        <v>75</v>
      </c>
    </row>
  </sheetData>
  <mergeCells count="4">
    <mergeCell ref="A1:E1"/>
    <mergeCell ref="A2:E2"/>
    <mergeCell ref="A3:E3"/>
    <mergeCell ref="A4:E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1"/>
  <sheetViews>
    <sheetView tabSelected="1" topLeftCell="A286" workbookViewId="0">
      <selection activeCell="A365" sqref="A365:F371"/>
    </sheetView>
  </sheetViews>
  <sheetFormatPr defaultRowHeight="12.75" x14ac:dyDescent="0.2"/>
  <cols>
    <col min="1" max="1" width="6.83203125" customWidth="1"/>
    <col min="2" max="2" width="10.5" customWidth="1"/>
    <col min="3" max="3" width="58" customWidth="1"/>
    <col min="4" max="4" width="5.83203125" customWidth="1"/>
    <col min="5" max="5" width="16" customWidth="1"/>
    <col min="6" max="6" width="15.83203125" customWidth="1"/>
  </cols>
  <sheetData>
    <row r="1" spans="1:6" x14ac:dyDescent="0.2">
      <c r="A1" s="5" t="s">
        <v>19</v>
      </c>
      <c r="B1" s="5"/>
      <c r="C1" s="5"/>
      <c r="D1" s="5"/>
      <c r="E1" s="5"/>
      <c r="F1" s="5"/>
    </row>
    <row r="2" spans="1:6" x14ac:dyDescent="0.2">
      <c r="A2" s="5"/>
      <c r="B2" s="5"/>
      <c r="C2" s="5"/>
      <c r="D2" s="5"/>
      <c r="E2" s="5"/>
      <c r="F2" s="5"/>
    </row>
    <row r="3" spans="1:6" x14ac:dyDescent="0.2">
      <c r="A3" s="121" t="s">
        <v>18</v>
      </c>
      <c r="B3" s="121"/>
      <c r="C3" s="121"/>
      <c r="D3" s="121"/>
      <c r="E3" s="121"/>
      <c r="F3" s="121"/>
    </row>
    <row r="4" spans="1:6" x14ac:dyDescent="0.2">
      <c r="A4" s="6"/>
      <c r="B4" s="6"/>
      <c r="C4" s="6"/>
      <c r="D4" s="6"/>
      <c r="E4" s="6"/>
      <c r="F4" s="6"/>
    </row>
    <row r="5" spans="1:6" ht="21.95" customHeight="1" x14ac:dyDescent="0.2">
      <c r="A5" s="14" t="s">
        <v>29</v>
      </c>
      <c r="B5" s="15" t="s">
        <v>30</v>
      </c>
      <c r="C5" s="16" t="s">
        <v>31</v>
      </c>
      <c r="D5" s="16" t="s">
        <v>32</v>
      </c>
      <c r="E5" s="17" t="s">
        <v>33</v>
      </c>
      <c r="F5" s="17" t="s">
        <v>34</v>
      </c>
    </row>
    <row r="6" spans="1:6" ht="12" customHeight="1" x14ac:dyDescent="0.2">
      <c r="A6" s="126"/>
      <c r="B6" s="127"/>
      <c r="C6" s="127"/>
      <c r="D6" s="127"/>
      <c r="E6" s="127"/>
      <c r="F6" s="128"/>
    </row>
    <row r="7" spans="1:6" ht="12" customHeight="1" x14ac:dyDescent="0.2">
      <c r="A7" s="18"/>
      <c r="B7" s="18"/>
      <c r="C7" s="126"/>
      <c r="D7" s="127"/>
      <c r="E7" s="127"/>
      <c r="F7" s="128"/>
    </row>
    <row r="8" spans="1:6" ht="25.5" customHeight="1" x14ac:dyDescent="0.2">
      <c r="A8" s="19" t="s">
        <v>35</v>
      </c>
      <c r="B8" s="15" t="s">
        <v>36</v>
      </c>
      <c r="C8" s="15" t="s">
        <v>37</v>
      </c>
      <c r="D8" s="16" t="s">
        <v>38</v>
      </c>
      <c r="E8" s="20"/>
      <c r="F8" s="20"/>
    </row>
    <row r="9" spans="1:6" ht="12.75" customHeight="1" x14ac:dyDescent="0.2">
      <c r="A9" s="18"/>
      <c r="B9" s="18"/>
      <c r="C9" s="21">
        <v>1</v>
      </c>
      <c r="D9" s="16" t="s">
        <v>38</v>
      </c>
      <c r="E9" s="73">
        <v>1</v>
      </c>
      <c r="F9" s="65"/>
    </row>
    <row r="10" spans="1:6" ht="12.75" customHeight="1" x14ac:dyDescent="0.2">
      <c r="A10" s="18"/>
      <c r="B10" s="18"/>
      <c r="C10" s="18"/>
      <c r="D10" s="18"/>
      <c r="E10" s="74" t="s">
        <v>23</v>
      </c>
      <c r="F10" s="65">
        <f>E9</f>
        <v>1</v>
      </c>
    </row>
    <row r="11" spans="1:6" ht="11.85" customHeight="1" x14ac:dyDescent="0.2">
      <c r="A11" s="18"/>
      <c r="B11" s="18"/>
      <c r="C11" s="126"/>
      <c r="D11" s="127"/>
      <c r="E11" s="127"/>
      <c r="F11" s="128"/>
    </row>
    <row r="12" spans="1:6" ht="12.75" customHeight="1" x14ac:dyDescent="0.2">
      <c r="A12" s="23">
        <v>2</v>
      </c>
      <c r="B12" s="24" t="s">
        <v>40</v>
      </c>
      <c r="C12" s="24" t="s">
        <v>41</v>
      </c>
      <c r="D12" s="25" t="s">
        <v>42</v>
      </c>
      <c r="E12" s="137"/>
      <c r="F12" s="137"/>
    </row>
    <row r="13" spans="1:6" ht="12.75" customHeight="1" x14ac:dyDescent="0.2">
      <c r="A13" s="26" t="s">
        <v>43</v>
      </c>
      <c r="B13" s="27" t="s">
        <v>44</v>
      </c>
      <c r="C13" s="27" t="s">
        <v>45</v>
      </c>
      <c r="D13" s="28"/>
      <c r="E13" s="133"/>
      <c r="F13" s="133"/>
    </row>
    <row r="14" spans="1:6" ht="12.75" customHeight="1" x14ac:dyDescent="0.2">
      <c r="A14" s="18"/>
      <c r="B14" s="18"/>
      <c r="C14" s="29">
        <v>0.13500000000000001</v>
      </c>
      <c r="D14" s="16" t="s">
        <v>42</v>
      </c>
      <c r="E14" s="67">
        <v>0.13500000000000001</v>
      </c>
      <c r="F14" s="68"/>
    </row>
    <row r="15" spans="1:6" ht="12.75" customHeight="1" x14ac:dyDescent="0.2">
      <c r="A15" s="18"/>
      <c r="B15" s="18"/>
      <c r="C15" s="18"/>
      <c r="D15" s="18"/>
      <c r="E15" s="69" t="s">
        <v>23</v>
      </c>
      <c r="F15" s="66">
        <f>E14</f>
        <v>0.13500000000000001</v>
      </c>
    </row>
    <row r="16" spans="1:6" ht="12.75" customHeight="1" x14ac:dyDescent="0.2">
      <c r="A16" s="23">
        <v>3</v>
      </c>
      <c r="B16" s="24" t="s">
        <v>46</v>
      </c>
      <c r="C16" s="24" t="s">
        <v>47</v>
      </c>
      <c r="D16" s="25" t="s">
        <v>48</v>
      </c>
      <c r="E16" s="137"/>
      <c r="F16" s="137"/>
    </row>
    <row r="17" spans="1:6" ht="12.75" customHeight="1" x14ac:dyDescent="0.2">
      <c r="A17" s="26" t="s">
        <v>43</v>
      </c>
      <c r="B17" s="30">
        <v>1</v>
      </c>
      <c r="C17" s="27" t="s">
        <v>49</v>
      </c>
      <c r="D17" s="28"/>
      <c r="E17" s="133"/>
      <c r="F17" s="133"/>
    </row>
    <row r="18" spans="1:6" ht="12.75" customHeight="1" x14ac:dyDescent="0.2">
      <c r="A18" s="18"/>
      <c r="B18" s="18"/>
      <c r="C18" s="21">
        <v>1</v>
      </c>
      <c r="D18" s="16" t="s">
        <v>48</v>
      </c>
      <c r="E18" s="73">
        <v>1</v>
      </c>
      <c r="F18" s="68"/>
    </row>
    <row r="19" spans="1:6" ht="12.75" customHeight="1" x14ac:dyDescent="0.2">
      <c r="A19" s="18"/>
      <c r="B19" s="18"/>
      <c r="C19" s="18"/>
      <c r="D19" s="18"/>
      <c r="E19" s="69" t="s">
        <v>23</v>
      </c>
      <c r="F19" s="65">
        <f>E18</f>
        <v>1</v>
      </c>
    </row>
    <row r="20" spans="1:6" ht="12.75" customHeight="1" x14ac:dyDescent="0.2">
      <c r="A20" s="23">
        <v>4</v>
      </c>
      <c r="B20" s="24" t="s">
        <v>40</v>
      </c>
      <c r="C20" s="24" t="s">
        <v>50</v>
      </c>
      <c r="D20" s="25" t="s">
        <v>51</v>
      </c>
      <c r="E20" s="137"/>
      <c r="F20" s="137"/>
    </row>
    <row r="21" spans="1:6" ht="12.75" customHeight="1" x14ac:dyDescent="0.2">
      <c r="A21" s="26" t="s">
        <v>43</v>
      </c>
      <c r="B21" s="31">
        <v>36893</v>
      </c>
      <c r="C21" s="27" t="s">
        <v>52</v>
      </c>
      <c r="D21" s="28"/>
      <c r="E21" s="133"/>
      <c r="F21" s="133"/>
    </row>
    <row r="22" spans="1:6" ht="12.75" customHeight="1" x14ac:dyDescent="0.2">
      <c r="A22" s="18"/>
      <c r="B22" s="18"/>
      <c r="C22" s="29">
        <v>1.4999999999999999E-2</v>
      </c>
      <c r="D22" s="16" t="s">
        <v>51</v>
      </c>
      <c r="E22" s="67">
        <v>1.4999999999999999E-2</v>
      </c>
      <c r="F22" s="68"/>
    </row>
    <row r="23" spans="1:6" ht="12.75" customHeight="1" x14ac:dyDescent="0.2">
      <c r="A23" s="18"/>
      <c r="B23" s="18"/>
      <c r="C23" s="18"/>
      <c r="D23" s="18"/>
      <c r="E23" s="69" t="s">
        <v>23</v>
      </c>
      <c r="F23" s="66">
        <f>E22</f>
        <v>1.4999999999999999E-2</v>
      </c>
    </row>
    <row r="24" spans="1:6" ht="12.75" customHeight="1" x14ac:dyDescent="0.2">
      <c r="A24" s="23">
        <v>5</v>
      </c>
      <c r="B24" s="24" t="s">
        <v>40</v>
      </c>
      <c r="C24" s="24" t="s">
        <v>53</v>
      </c>
      <c r="D24" s="25" t="s">
        <v>54</v>
      </c>
      <c r="E24" s="137"/>
      <c r="F24" s="137"/>
    </row>
    <row r="25" spans="1:6" ht="12.75" customHeight="1" x14ac:dyDescent="0.2">
      <c r="A25" s="26" t="s">
        <v>43</v>
      </c>
      <c r="B25" s="31">
        <v>37258</v>
      </c>
      <c r="C25" s="27" t="s">
        <v>55</v>
      </c>
      <c r="D25" s="28"/>
      <c r="E25" s="133"/>
      <c r="F25" s="133"/>
    </row>
    <row r="26" spans="1:6" ht="25.5" customHeight="1" x14ac:dyDescent="0.2">
      <c r="A26" s="20"/>
      <c r="B26" s="20"/>
      <c r="C26" s="32" t="s">
        <v>56</v>
      </c>
      <c r="D26" s="33" t="s">
        <v>54</v>
      </c>
      <c r="E26" s="79">
        <v>8.7889999999999997</v>
      </c>
      <c r="F26" s="80"/>
    </row>
    <row r="27" spans="1:6" ht="12.75" customHeight="1" x14ac:dyDescent="0.2">
      <c r="A27" s="18"/>
      <c r="B27" s="18"/>
      <c r="C27" s="18"/>
      <c r="D27" s="18"/>
      <c r="E27" s="72" t="s">
        <v>23</v>
      </c>
      <c r="F27" s="71">
        <f>E26</f>
        <v>8.7889999999999997</v>
      </c>
    </row>
    <row r="28" spans="1:6" ht="12.75" customHeight="1" x14ac:dyDescent="0.2">
      <c r="A28" s="23">
        <v>6</v>
      </c>
      <c r="B28" s="24" t="s">
        <v>40</v>
      </c>
      <c r="C28" s="24" t="s">
        <v>57</v>
      </c>
      <c r="D28" s="25" t="s">
        <v>58</v>
      </c>
      <c r="E28" s="147"/>
      <c r="F28" s="147"/>
    </row>
    <row r="29" spans="1:6" ht="12.75" customHeight="1" x14ac:dyDescent="0.2">
      <c r="A29" s="34" t="s">
        <v>43</v>
      </c>
      <c r="B29" s="35">
        <v>40666</v>
      </c>
      <c r="C29" s="36" t="s">
        <v>59</v>
      </c>
      <c r="D29" s="37"/>
      <c r="E29" s="149"/>
      <c r="F29" s="149"/>
    </row>
    <row r="30" spans="1:6" ht="12.75" customHeight="1" x14ac:dyDescent="0.2">
      <c r="A30" s="28"/>
      <c r="B30" s="28"/>
      <c r="C30" s="27" t="s">
        <v>60</v>
      </c>
      <c r="D30" s="28"/>
      <c r="E30" s="148"/>
      <c r="F30" s="148"/>
    </row>
    <row r="31" spans="1:6" ht="12.75" customHeight="1" x14ac:dyDescent="0.2">
      <c r="A31" s="18"/>
      <c r="B31" s="18"/>
      <c r="C31" s="38">
        <v>1373.28</v>
      </c>
      <c r="D31" s="16" t="s">
        <v>58</v>
      </c>
      <c r="E31" s="70">
        <v>1373.28</v>
      </c>
      <c r="F31" s="71"/>
    </row>
    <row r="32" spans="1:6" ht="12.75" customHeight="1" x14ac:dyDescent="0.2">
      <c r="A32" s="18"/>
      <c r="B32" s="18"/>
      <c r="C32" s="18"/>
      <c r="D32" s="18"/>
      <c r="E32" s="72" t="s">
        <v>23</v>
      </c>
      <c r="F32" s="71">
        <f>E31</f>
        <v>1373.28</v>
      </c>
    </row>
    <row r="33" spans="1:6" ht="12.75" customHeight="1" x14ac:dyDescent="0.2">
      <c r="A33" s="23">
        <v>7</v>
      </c>
      <c r="B33" s="24" t="s">
        <v>40</v>
      </c>
      <c r="C33" s="24" t="s">
        <v>61</v>
      </c>
      <c r="D33" s="25" t="s">
        <v>54</v>
      </c>
      <c r="E33" s="150"/>
      <c r="F33" s="150"/>
    </row>
    <row r="34" spans="1:6" ht="12.75" customHeight="1" x14ac:dyDescent="0.2">
      <c r="A34" s="34" t="s">
        <v>43</v>
      </c>
      <c r="B34" s="35">
        <v>37988</v>
      </c>
      <c r="C34" s="36" t="s">
        <v>62</v>
      </c>
      <c r="D34" s="37"/>
      <c r="E34" s="151"/>
      <c r="F34" s="151"/>
    </row>
    <row r="35" spans="1:6" ht="12.75" customHeight="1" x14ac:dyDescent="0.2">
      <c r="A35" s="37"/>
      <c r="B35" s="37"/>
      <c r="C35" s="36" t="s">
        <v>63</v>
      </c>
      <c r="D35" s="37"/>
      <c r="E35" s="151"/>
      <c r="F35" s="151"/>
    </row>
    <row r="36" spans="1:6" ht="12.75" customHeight="1" x14ac:dyDescent="0.2">
      <c r="A36" s="37"/>
      <c r="B36" s="37"/>
      <c r="C36" s="36" t="s">
        <v>64</v>
      </c>
      <c r="D36" s="37"/>
      <c r="E36" s="151"/>
      <c r="F36" s="151"/>
    </row>
    <row r="37" spans="1:6" ht="12.75" customHeight="1" x14ac:dyDescent="0.2">
      <c r="A37" s="28"/>
      <c r="B37" s="28"/>
      <c r="C37" s="27" t="s">
        <v>65</v>
      </c>
      <c r="D37" s="28"/>
      <c r="E37" s="152"/>
      <c r="F37" s="152"/>
    </row>
    <row r="38" spans="1:6" ht="12.75" customHeight="1" x14ac:dyDescent="0.2">
      <c r="A38" s="18"/>
      <c r="B38" s="18"/>
      <c r="C38" s="15" t="s">
        <v>66</v>
      </c>
      <c r="D38" s="16" t="s">
        <v>54</v>
      </c>
      <c r="E38" s="70">
        <v>57.677999999999997</v>
      </c>
      <c r="F38" s="71"/>
    </row>
    <row r="39" spans="1:6" ht="12.75" customHeight="1" x14ac:dyDescent="0.2">
      <c r="A39" s="18"/>
      <c r="B39" s="18"/>
      <c r="C39" s="18"/>
      <c r="D39" s="18"/>
      <c r="E39" s="72" t="s">
        <v>23</v>
      </c>
      <c r="F39" s="71">
        <f>E38</f>
        <v>57.677999999999997</v>
      </c>
    </row>
    <row r="40" spans="1:6" ht="12.75" customHeight="1" x14ac:dyDescent="0.2">
      <c r="A40" s="23">
        <v>8</v>
      </c>
      <c r="B40" s="24" t="s">
        <v>40</v>
      </c>
      <c r="C40" s="24" t="s">
        <v>67</v>
      </c>
      <c r="D40" s="25" t="s">
        <v>58</v>
      </c>
      <c r="E40" s="147"/>
      <c r="F40" s="147"/>
    </row>
    <row r="41" spans="1:6" ht="12.75" customHeight="1" x14ac:dyDescent="0.2">
      <c r="A41" s="26" t="s">
        <v>43</v>
      </c>
      <c r="B41" s="31">
        <v>37988</v>
      </c>
      <c r="C41" s="27" t="s">
        <v>68</v>
      </c>
      <c r="D41" s="28"/>
      <c r="E41" s="148"/>
      <c r="F41" s="148"/>
    </row>
    <row r="42" spans="1:6" ht="12.75" customHeight="1" x14ac:dyDescent="0.2">
      <c r="A42" s="18"/>
      <c r="B42" s="18"/>
      <c r="C42" s="38">
        <v>179.7</v>
      </c>
      <c r="D42" s="16" t="s">
        <v>58</v>
      </c>
      <c r="E42" s="70">
        <v>179.7</v>
      </c>
      <c r="F42" s="71"/>
    </row>
    <row r="43" spans="1:6" ht="12.75" customHeight="1" x14ac:dyDescent="0.2">
      <c r="A43" s="18"/>
      <c r="B43" s="18"/>
      <c r="C43" s="18"/>
      <c r="D43" s="18"/>
      <c r="E43" s="72" t="s">
        <v>23</v>
      </c>
      <c r="F43" s="71">
        <f>E42</f>
        <v>179.7</v>
      </c>
    </row>
    <row r="44" spans="1:6" ht="12.75" customHeight="1" x14ac:dyDescent="0.2">
      <c r="A44" s="23">
        <v>9</v>
      </c>
      <c r="B44" s="24" t="s">
        <v>40</v>
      </c>
      <c r="C44" s="24" t="s">
        <v>69</v>
      </c>
      <c r="D44" s="25" t="s">
        <v>70</v>
      </c>
      <c r="E44" s="137"/>
      <c r="F44" s="137"/>
    </row>
    <row r="45" spans="1:6" ht="12.75" customHeight="1" x14ac:dyDescent="0.2">
      <c r="A45" s="26" t="s">
        <v>43</v>
      </c>
      <c r="B45" s="31">
        <v>37988</v>
      </c>
      <c r="C45" s="27" t="s">
        <v>71</v>
      </c>
      <c r="D45" s="28"/>
      <c r="E45" s="133"/>
      <c r="F45" s="133"/>
    </row>
    <row r="46" spans="1:6" ht="12.75" customHeight="1" x14ac:dyDescent="0.2">
      <c r="A46" s="18"/>
      <c r="B46" s="18"/>
      <c r="C46" s="38">
        <v>212.97</v>
      </c>
      <c r="D46" s="16" t="s">
        <v>70</v>
      </c>
      <c r="E46" s="70">
        <v>212.97</v>
      </c>
      <c r="F46" s="71"/>
    </row>
    <row r="47" spans="1:6" ht="12.75" customHeight="1" x14ac:dyDescent="0.2">
      <c r="A47" s="18"/>
      <c r="B47" s="18"/>
      <c r="C47" s="18"/>
      <c r="D47" s="18"/>
      <c r="E47" s="72" t="s">
        <v>23</v>
      </c>
      <c r="F47" s="71">
        <f>E46</f>
        <v>212.97</v>
      </c>
    </row>
    <row r="48" spans="1:6" ht="12.75" customHeight="1" x14ac:dyDescent="0.2">
      <c r="A48" s="23">
        <v>10</v>
      </c>
      <c r="B48" s="24" t="s">
        <v>40</v>
      </c>
      <c r="C48" s="24" t="s">
        <v>72</v>
      </c>
      <c r="D48" s="25" t="s">
        <v>73</v>
      </c>
      <c r="E48" s="134"/>
      <c r="F48" s="134"/>
    </row>
    <row r="49" spans="1:6" ht="12.75" customHeight="1" x14ac:dyDescent="0.2">
      <c r="A49" s="34" t="s">
        <v>43</v>
      </c>
      <c r="B49" s="35">
        <v>37988</v>
      </c>
      <c r="C49" s="36" t="s">
        <v>74</v>
      </c>
      <c r="D49" s="37"/>
      <c r="E49" s="135"/>
      <c r="F49" s="135"/>
    </row>
    <row r="50" spans="1:6" ht="12.75" customHeight="1" x14ac:dyDescent="0.2">
      <c r="A50" s="37"/>
      <c r="B50" s="37"/>
      <c r="C50" s="36" t="s">
        <v>75</v>
      </c>
      <c r="D50" s="37"/>
      <c r="E50" s="135"/>
      <c r="F50" s="135"/>
    </row>
    <row r="51" spans="1:6" ht="12.75" customHeight="1" x14ac:dyDescent="0.2">
      <c r="A51" s="28"/>
      <c r="B51" s="28"/>
      <c r="C51" s="27" t="s">
        <v>76</v>
      </c>
      <c r="D51" s="28"/>
      <c r="E51" s="136"/>
      <c r="F51" s="136"/>
    </row>
    <row r="52" spans="1:6" ht="12.75" customHeight="1" x14ac:dyDescent="0.2">
      <c r="A52" s="18"/>
      <c r="B52" s="18"/>
      <c r="C52" s="15" t="s">
        <v>77</v>
      </c>
      <c r="D52" s="16" t="s">
        <v>73</v>
      </c>
      <c r="E52" s="67">
        <v>36.417999999999999</v>
      </c>
      <c r="F52" s="68"/>
    </row>
    <row r="53" spans="1:6" ht="12.75" customHeight="1" x14ac:dyDescent="0.2">
      <c r="A53" s="18"/>
      <c r="B53" s="18"/>
      <c r="C53" s="18"/>
      <c r="D53" s="18"/>
      <c r="E53" s="69" t="s">
        <v>23</v>
      </c>
      <c r="F53" s="66">
        <f>E52</f>
        <v>36.417999999999999</v>
      </c>
    </row>
    <row r="54" spans="1:6" ht="25.5" customHeight="1" x14ac:dyDescent="0.2">
      <c r="A54" s="39" t="s">
        <v>78</v>
      </c>
      <c r="B54" s="15" t="s">
        <v>79</v>
      </c>
      <c r="C54" s="15" t="s">
        <v>80</v>
      </c>
      <c r="D54" s="16" t="s">
        <v>54</v>
      </c>
      <c r="E54" s="20"/>
      <c r="F54" s="20"/>
    </row>
    <row r="55" spans="1:6" ht="12.75" customHeight="1" x14ac:dyDescent="0.2">
      <c r="A55" s="18"/>
      <c r="B55" s="18"/>
      <c r="C55" s="15" t="s">
        <v>81</v>
      </c>
      <c r="D55" s="16" t="s">
        <v>54</v>
      </c>
      <c r="E55" s="70">
        <v>21.297000000000001</v>
      </c>
      <c r="F55" s="71"/>
    </row>
    <row r="56" spans="1:6" ht="12.75" customHeight="1" x14ac:dyDescent="0.2">
      <c r="A56" s="18"/>
      <c r="B56" s="18"/>
      <c r="C56" s="18"/>
      <c r="D56" s="18"/>
      <c r="E56" s="72" t="s">
        <v>23</v>
      </c>
      <c r="F56" s="71">
        <f>E55</f>
        <v>21.297000000000001</v>
      </c>
    </row>
    <row r="57" spans="1:6" ht="12.75" customHeight="1" x14ac:dyDescent="0.2">
      <c r="A57" s="23">
        <v>12</v>
      </c>
      <c r="B57" s="24" t="s">
        <v>40</v>
      </c>
      <c r="C57" s="24" t="s">
        <v>82</v>
      </c>
      <c r="D57" s="25" t="s">
        <v>70</v>
      </c>
      <c r="E57" s="137"/>
      <c r="F57" s="137"/>
    </row>
    <row r="58" spans="1:6" ht="12.75" customHeight="1" x14ac:dyDescent="0.2">
      <c r="A58" s="26" t="s">
        <v>43</v>
      </c>
      <c r="B58" s="31">
        <v>37988</v>
      </c>
      <c r="C58" s="27" t="s">
        <v>83</v>
      </c>
      <c r="D58" s="28"/>
      <c r="E58" s="133"/>
      <c r="F58" s="133"/>
    </row>
    <row r="59" spans="1:6" ht="12.75" customHeight="1" x14ac:dyDescent="0.2">
      <c r="A59" s="18"/>
      <c r="B59" s="18"/>
      <c r="C59" s="38">
        <v>87.62</v>
      </c>
      <c r="D59" s="16" t="s">
        <v>70</v>
      </c>
      <c r="E59" s="70">
        <v>87.62</v>
      </c>
      <c r="F59" s="71"/>
    </row>
    <row r="60" spans="1:6" ht="12.75" customHeight="1" x14ac:dyDescent="0.2">
      <c r="A60" s="18"/>
      <c r="B60" s="18"/>
      <c r="C60" s="18"/>
      <c r="D60" s="18"/>
      <c r="E60" s="72" t="s">
        <v>23</v>
      </c>
      <c r="F60" s="71">
        <f>E59</f>
        <v>87.62</v>
      </c>
    </row>
    <row r="61" spans="1:6" ht="12.75" customHeight="1" x14ac:dyDescent="0.2">
      <c r="A61" s="23">
        <v>13</v>
      </c>
      <c r="B61" s="24" t="s">
        <v>40</v>
      </c>
      <c r="C61" s="24" t="s">
        <v>61</v>
      </c>
      <c r="D61" s="25" t="s">
        <v>54</v>
      </c>
      <c r="E61" s="134"/>
      <c r="F61" s="134"/>
    </row>
    <row r="62" spans="1:6" ht="12.75" customHeight="1" x14ac:dyDescent="0.2">
      <c r="A62" s="34" t="s">
        <v>43</v>
      </c>
      <c r="B62" s="35">
        <v>37988</v>
      </c>
      <c r="C62" s="36" t="s">
        <v>62</v>
      </c>
      <c r="D62" s="37"/>
      <c r="E62" s="135"/>
      <c r="F62" s="135"/>
    </row>
    <row r="63" spans="1:6" ht="12.75" customHeight="1" x14ac:dyDescent="0.2">
      <c r="A63" s="37"/>
      <c r="B63" s="37"/>
      <c r="C63" s="36" t="s">
        <v>84</v>
      </c>
      <c r="D63" s="37"/>
      <c r="E63" s="135"/>
      <c r="F63" s="135"/>
    </row>
    <row r="64" spans="1:6" ht="12.75" customHeight="1" x14ac:dyDescent="0.2">
      <c r="A64" s="37"/>
      <c r="B64" s="37"/>
      <c r="C64" s="36" t="s">
        <v>85</v>
      </c>
      <c r="D64" s="37"/>
      <c r="E64" s="135"/>
      <c r="F64" s="135"/>
    </row>
    <row r="65" spans="1:6" ht="12.75" customHeight="1" x14ac:dyDescent="0.2">
      <c r="A65" s="135"/>
      <c r="B65" s="135"/>
      <c r="C65" s="36" t="s">
        <v>86</v>
      </c>
      <c r="D65" s="40" t="s">
        <v>54</v>
      </c>
      <c r="E65" s="77">
        <v>24.719000000000001</v>
      </c>
      <c r="F65" s="124"/>
    </row>
    <row r="66" spans="1:6" ht="12.75" customHeight="1" x14ac:dyDescent="0.2">
      <c r="A66" s="135"/>
      <c r="B66" s="135"/>
      <c r="C66" s="36" t="s">
        <v>87</v>
      </c>
      <c r="D66" s="40" t="s">
        <v>54</v>
      </c>
      <c r="E66" s="77">
        <v>8.9849999999999994</v>
      </c>
      <c r="F66" s="124"/>
    </row>
    <row r="67" spans="1:6" ht="12.75" customHeight="1" x14ac:dyDescent="0.2">
      <c r="A67" s="135"/>
      <c r="B67" s="135"/>
      <c r="C67" s="36" t="s">
        <v>88</v>
      </c>
      <c r="D67" s="40" t="s">
        <v>54</v>
      </c>
      <c r="E67" s="77">
        <v>21.297000000000001</v>
      </c>
      <c r="F67" s="124"/>
    </row>
    <row r="68" spans="1:6" ht="12.75" customHeight="1" x14ac:dyDescent="0.2">
      <c r="A68" s="136"/>
      <c r="B68" s="136"/>
      <c r="C68" s="27" t="s">
        <v>89</v>
      </c>
      <c r="D68" s="41" t="s">
        <v>54</v>
      </c>
      <c r="E68" s="78">
        <v>2.1030000000000002</v>
      </c>
      <c r="F68" s="125"/>
    </row>
    <row r="69" spans="1:6" ht="12.75" customHeight="1" x14ac:dyDescent="0.2">
      <c r="A69" s="18"/>
      <c r="B69" s="18"/>
      <c r="C69" s="18"/>
      <c r="D69" s="18"/>
      <c r="E69" s="72" t="s">
        <v>23</v>
      </c>
      <c r="F69" s="71">
        <f>E65+E66+E67+E68</f>
        <v>57.104000000000006</v>
      </c>
    </row>
    <row r="70" spans="1:6" ht="12.75" customHeight="1" x14ac:dyDescent="0.2">
      <c r="A70" s="23">
        <v>14</v>
      </c>
      <c r="B70" s="24" t="s">
        <v>40</v>
      </c>
      <c r="C70" s="24" t="s">
        <v>90</v>
      </c>
      <c r="D70" s="25" t="s">
        <v>58</v>
      </c>
      <c r="E70" s="147"/>
      <c r="F70" s="147"/>
    </row>
    <row r="71" spans="1:6" ht="12.75" customHeight="1" x14ac:dyDescent="0.2">
      <c r="A71" s="26" t="s">
        <v>43</v>
      </c>
      <c r="B71" s="31">
        <v>37988</v>
      </c>
      <c r="C71" s="27" t="s">
        <v>83</v>
      </c>
      <c r="D71" s="28"/>
      <c r="E71" s="148"/>
      <c r="F71" s="148"/>
    </row>
    <row r="72" spans="1:6" ht="12.75" customHeight="1" x14ac:dyDescent="0.2">
      <c r="A72" s="18"/>
      <c r="B72" s="18"/>
      <c r="C72" s="38">
        <v>338.51</v>
      </c>
      <c r="D72" s="16" t="s">
        <v>58</v>
      </c>
      <c r="E72" s="70">
        <v>338.51</v>
      </c>
      <c r="F72" s="71"/>
    </row>
    <row r="73" spans="1:6" ht="12.75" customHeight="1" x14ac:dyDescent="0.2">
      <c r="A73" s="18"/>
      <c r="B73" s="18"/>
      <c r="C73" s="18"/>
      <c r="D73" s="18"/>
      <c r="E73" s="72" t="s">
        <v>23</v>
      </c>
      <c r="F73" s="71">
        <f>E72</f>
        <v>338.51</v>
      </c>
    </row>
    <row r="74" spans="1:6" ht="12.75" customHeight="1" x14ac:dyDescent="0.2">
      <c r="A74" s="23">
        <v>15</v>
      </c>
      <c r="B74" s="24" t="s">
        <v>40</v>
      </c>
      <c r="C74" s="24" t="s">
        <v>91</v>
      </c>
      <c r="D74" s="25" t="s">
        <v>73</v>
      </c>
      <c r="E74" s="134"/>
      <c r="F74" s="134"/>
    </row>
    <row r="75" spans="1:6" ht="12.75" customHeight="1" x14ac:dyDescent="0.2">
      <c r="A75" s="34" t="s">
        <v>43</v>
      </c>
      <c r="B75" s="35">
        <v>37988</v>
      </c>
      <c r="C75" s="36" t="s">
        <v>92</v>
      </c>
      <c r="D75" s="37"/>
      <c r="E75" s="135"/>
      <c r="F75" s="135"/>
    </row>
    <row r="76" spans="1:6" ht="12.75" customHeight="1" x14ac:dyDescent="0.2">
      <c r="A76" s="37"/>
      <c r="B76" s="37"/>
      <c r="C76" s="36" t="s">
        <v>93</v>
      </c>
      <c r="D76" s="37"/>
      <c r="E76" s="135"/>
      <c r="F76" s="135"/>
    </row>
    <row r="77" spans="1:6" ht="12.75" customHeight="1" x14ac:dyDescent="0.2">
      <c r="A77" s="28"/>
      <c r="B77" s="28"/>
      <c r="C77" s="27" t="s">
        <v>94</v>
      </c>
      <c r="D77" s="28"/>
      <c r="E77" s="136"/>
      <c r="F77" s="136"/>
    </row>
    <row r="78" spans="1:6" ht="12.75" customHeight="1" x14ac:dyDescent="0.2">
      <c r="A78" s="18"/>
      <c r="B78" s="18"/>
      <c r="C78" s="15" t="s">
        <v>95</v>
      </c>
      <c r="D78" s="16" t="s">
        <v>73</v>
      </c>
      <c r="E78" s="67">
        <v>64.994</v>
      </c>
      <c r="F78" s="68"/>
    </row>
    <row r="79" spans="1:6" ht="12.75" customHeight="1" x14ac:dyDescent="0.2">
      <c r="A79" s="18"/>
      <c r="B79" s="18"/>
      <c r="C79" s="18"/>
      <c r="D79" s="18"/>
      <c r="E79" s="69" t="s">
        <v>23</v>
      </c>
      <c r="F79" s="66">
        <f>E78</f>
        <v>64.994</v>
      </c>
    </row>
    <row r="80" spans="1:6" ht="12.75" customHeight="1" x14ac:dyDescent="0.2">
      <c r="A80" s="23">
        <v>16</v>
      </c>
      <c r="B80" s="24" t="s">
        <v>40</v>
      </c>
      <c r="C80" s="24" t="s">
        <v>96</v>
      </c>
      <c r="D80" s="25" t="s">
        <v>97</v>
      </c>
      <c r="E80" s="137"/>
      <c r="F80" s="137"/>
    </row>
    <row r="81" spans="1:6" ht="12.75" customHeight="1" x14ac:dyDescent="0.2">
      <c r="A81" s="34" t="s">
        <v>43</v>
      </c>
      <c r="B81" s="35">
        <v>37988</v>
      </c>
      <c r="C81" s="36" t="s">
        <v>98</v>
      </c>
      <c r="D81" s="37"/>
      <c r="E81" s="132"/>
      <c r="F81" s="132"/>
    </row>
    <row r="82" spans="1:6" ht="12.75" customHeight="1" x14ac:dyDescent="0.2">
      <c r="A82" s="28"/>
      <c r="B82" s="28"/>
      <c r="C82" s="27" t="s">
        <v>99</v>
      </c>
      <c r="D82" s="28"/>
      <c r="E82" s="133"/>
      <c r="F82" s="133"/>
    </row>
    <row r="83" spans="1:6" ht="12.75" customHeight="1" x14ac:dyDescent="0.2">
      <c r="A83" s="18"/>
      <c r="B83" s="18"/>
      <c r="C83" s="21">
        <v>7</v>
      </c>
      <c r="D83" s="16" t="s">
        <v>97</v>
      </c>
      <c r="E83" s="73">
        <v>7</v>
      </c>
      <c r="F83" s="65"/>
    </row>
    <row r="84" spans="1:6" ht="12.75" customHeight="1" x14ac:dyDescent="0.2">
      <c r="A84" s="18"/>
      <c r="B84" s="18"/>
      <c r="C84" s="18"/>
      <c r="D84" s="18"/>
      <c r="E84" s="74" t="s">
        <v>23</v>
      </c>
      <c r="F84" s="65">
        <f>E83</f>
        <v>7</v>
      </c>
    </row>
    <row r="85" spans="1:6" ht="25.5" customHeight="1" x14ac:dyDescent="0.2">
      <c r="A85" s="39" t="s">
        <v>100</v>
      </c>
      <c r="B85" s="15" t="s">
        <v>79</v>
      </c>
      <c r="C85" s="15" t="s">
        <v>101</v>
      </c>
      <c r="D85" s="16" t="s">
        <v>102</v>
      </c>
      <c r="E85" s="75"/>
      <c r="F85" s="75"/>
    </row>
    <row r="86" spans="1:6" ht="12.75" customHeight="1" x14ac:dyDescent="0.2">
      <c r="A86" s="18"/>
      <c r="B86" s="18"/>
      <c r="C86" s="21">
        <v>3</v>
      </c>
      <c r="D86" s="16" t="s">
        <v>102</v>
      </c>
      <c r="E86" s="73">
        <v>3</v>
      </c>
      <c r="F86" s="65"/>
    </row>
    <row r="87" spans="1:6" ht="12.75" customHeight="1" x14ac:dyDescent="0.2">
      <c r="A87" s="18"/>
      <c r="B87" s="18"/>
      <c r="C87" s="18"/>
      <c r="D87" s="18"/>
      <c r="E87" s="74" t="s">
        <v>23</v>
      </c>
      <c r="F87" s="65">
        <f>E86</f>
        <v>3</v>
      </c>
    </row>
    <row r="88" spans="1:6" ht="25.5" customHeight="1" x14ac:dyDescent="0.2">
      <c r="A88" s="39" t="s">
        <v>103</v>
      </c>
      <c r="B88" s="15" t="s">
        <v>79</v>
      </c>
      <c r="C88" s="15" t="s">
        <v>104</v>
      </c>
      <c r="D88" s="16" t="s">
        <v>102</v>
      </c>
      <c r="E88" s="75"/>
      <c r="F88" s="75"/>
    </row>
    <row r="89" spans="1:6" ht="12.75" customHeight="1" x14ac:dyDescent="0.2">
      <c r="A89" s="18"/>
      <c r="B89" s="18"/>
      <c r="C89" s="21">
        <v>1</v>
      </c>
      <c r="D89" s="16" t="s">
        <v>102</v>
      </c>
      <c r="E89" s="73">
        <v>1</v>
      </c>
      <c r="F89" s="65"/>
    </row>
    <row r="90" spans="1:6" ht="12.75" customHeight="1" x14ac:dyDescent="0.2">
      <c r="A90" s="18"/>
      <c r="B90" s="18"/>
      <c r="C90" s="18"/>
      <c r="D90" s="18"/>
      <c r="E90" s="74" t="s">
        <v>23</v>
      </c>
      <c r="F90" s="65">
        <f>E89</f>
        <v>1</v>
      </c>
    </row>
    <row r="91" spans="1:6" ht="12.75" customHeight="1" x14ac:dyDescent="0.2">
      <c r="A91" s="23">
        <v>19</v>
      </c>
      <c r="B91" s="24" t="s">
        <v>40</v>
      </c>
      <c r="C91" s="24" t="s">
        <v>96</v>
      </c>
      <c r="D91" s="25" t="s">
        <v>97</v>
      </c>
      <c r="E91" s="116"/>
      <c r="F91" s="116"/>
    </row>
    <row r="92" spans="1:6" ht="12.75" customHeight="1" x14ac:dyDescent="0.2">
      <c r="A92" s="34" t="s">
        <v>43</v>
      </c>
      <c r="B92" s="35">
        <v>37988</v>
      </c>
      <c r="C92" s="36" t="s">
        <v>105</v>
      </c>
      <c r="D92" s="37"/>
      <c r="E92" s="131"/>
      <c r="F92" s="131"/>
    </row>
    <row r="93" spans="1:6" ht="12.75" customHeight="1" x14ac:dyDescent="0.2">
      <c r="A93" s="28"/>
      <c r="B93" s="28"/>
      <c r="C93" s="27" t="s">
        <v>106</v>
      </c>
      <c r="D93" s="28"/>
      <c r="E93" s="117"/>
      <c r="F93" s="117"/>
    </row>
    <row r="94" spans="1:6" ht="12.75" customHeight="1" x14ac:dyDescent="0.2">
      <c r="A94" s="18"/>
      <c r="B94" s="18"/>
      <c r="C94" s="21">
        <v>1</v>
      </c>
      <c r="D94" s="16" t="s">
        <v>97</v>
      </c>
      <c r="E94" s="73">
        <v>1</v>
      </c>
      <c r="F94" s="65"/>
    </row>
    <row r="95" spans="1:6" ht="12.75" customHeight="1" x14ac:dyDescent="0.2">
      <c r="A95" s="18"/>
      <c r="B95" s="18"/>
      <c r="C95" s="18"/>
      <c r="D95" s="18"/>
      <c r="E95" s="74" t="s">
        <v>23</v>
      </c>
      <c r="F95" s="65">
        <f>E94</f>
        <v>1</v>
      </c>
    </row>
    <row r="96" spans="1:6" ht="12.75" customHeight="1" x14ac:dyDescent="0.2">
      <c r="A96" s="23">
        <v>20</v>
      </c>
      <c r="B96" s="24" t="s">
        <v>40</v>
      </c>
      <c r="C96" s="24" t="s">
        <v>101</v>
      </c>
      <c r="D96" s="25" t="s">
        <v>102</v>
      </c>
      <c r="E96" s="116"/>
      <c r="F96" s="116"/>
    </row>
    <row r="97" spans="1:6" ht="12.75" customHeight="1" x14ac:dyDescent="0.2">
      <c r="A97" s="26" t="s">
        <v>43</v>
      </c>
      <c r="B97" s="31">
        <v>37988</v>
      </c>
      <c r="C97" s="27" t="s">
        <v>107</v>
      </c>
      <c r="D97" s="28"/>
      <c r="E97" s="117"/>
      <c r="F97" s="117"/>
    </row>
    <row r="98" spans="1:6" ht="12.75" customHeight="1" x14ac:dyDescent="0.2">
      <c r="A98" s="18"/>
      <c r="B98" s="18"/>
      <c r="C98" s="21">
        <v>3</v>
      </c>
      <c r="D98" s="16" t="s">
        <v>102</v>
      </c>
      <c r="E98" s="73">
        <v>3</v>
      </c>
      <c r="F98" s="65"/>
    </row>
    <row r="99" spans="1:6" ht="12.75" customHeight="1" x14ac:dyDescent="0.2">
      <c r="A99" s="18"/>
      <c r="B99" s="18"/>
      <c r="C99" s="18"/>
      <c r="D99" s="18"/>
      <c r="E99" s="74" t="s">
        <v>23</v>
      </c>
      <c r="F99" s="65">
        <f>E98</f>
        <v>3</v>
      </c>
    </row>
    <row r="100" spans="1:6" ht="12.75" customHeight="1" x14ac:dyDescent="0.2">
      <c r="A100" s="23">
        <v>21</v>
      </c>
      <c r="B100" s="24" t="s">
        <v>40</v>
      </c>
      <c r="C100" s="24" t="s">
        <v>108</v>
      </c>
      <c r="D100" s="25" t="s">
        <v>102</v>
      </c>
      <c r="E100" s="116"/>
      <c r="F100" s="116"/>
    </row>
    <row r="101" spans="1:6" ht="12.75" customHeight="1" x14ac:dyDescent="0.2">
      <c r="A101" s="26" t="s">
        <v>43</v>
      </c>
      <c r="B101" s="31">
        <v>37988</v>
      </c>
      <c r="C101" s="27" t="s">
        <v>109</v>
      </c>
      <c r="D101" s="28"/>
      <c r="E101" s="117"/>
      <c r="F101" s="117"/>
    </row>
    <row r="102" spans="1:6" ht="12.75" customHeight="1" x14ac:dyDescent="0.2">
      <c r="A102" s="18"/>
      <c r="B102" s="18"/>
      <c r="C102" s="21">
        <v>3</v>
      </c>
      <c r="D102" s="16" t="s">
        <v>102</v>
      </c>
      <c r="E102" s="73">
        <v>3</v>
      </c>
      <c r="F102" s="65"/>
    </row>
    <row r="103" spans="1:6" ht="12.75" customHeight="1" x14ac:dyDescent="0.2">
      <c r="A103" s="18"/>
      <c r="B103" s="18"/>
      <c r="C103" s="18"/>
      <c r="D103" s="18"/>
      <c r="E103" s="74" t="s">
        <v>23</v>
      </c>
      <c r="F103" s="65">
        <f>E102</f>
        <v>3</v>
      </c>
    </row>
    <row r="104" spans="1:6" ht="12.75" customHeight="1" x14ac:dyDescent="0.2">
      <c r="A104" s="23">
        <v>22</v>
      </c>
      <c r="B104" s="24" t="s">
        <v>40</v>
      </c>
      <c r="C104" s="24" t="s">
        <v>110</v>
      </c>
      <c r="D104" s="25" t="s">
        <v>70</v>
      </c>
      <c r="E104" s="138"/>
      <c r="F104" s="138"/>
    </row>
    <row r="105" spans="1:6" ht="12.75" customHeight="1" x14ac:dyDescent="0.2">
      <c r="A105" s="26" t="s">
        <v>43</v>
      </c>
      <c r="B105" s="31">
        <v>37471</v>
      </c>
      <c r="C105" s="27" t="s">
        <v>111</v>
      </c>
      <c r="D105" s="28"/>
      <c r="E105" s="139"/>
      <c r="F105" s="139"/>
    </row>
    <row r="106" spans="1:6" ht="12.75" customHeight="1" x14ac:dyDescent="0.2">
      <c r="A106" s="18"/>
      <c r="B106" s="18"/>
      <c r="C106" s="21">
        <v>80</v>
      </c>
      <c r="D106" s="16" t="s">
        <v>70</v>
      </c>
      <c r="E106" s="70">
        <v>80</v>
      </c>
      <c r="F106" s="71"/>
    </row>
    <row r="107" spans="1:6" ht="12.75" customHeight="1" x14ac:dyDescent="0.2">
      <c r="A107" s="18"/>
      <c r="B107" s="18"/>
      <c r="C107" s="18"/>
      <c r="D107" s="18"/>
      <c r="E107" s="72" t="s">
        <v>23</v>
      </c>
      <c r="F107" s="71">
        <f>E106</f>
        <v>80</v>
      </c>
    </row>
    <row r="108" spans="1:6" ht="12.75" customHeight="1" x14ac:dyDescent="0.2">
      <c r="A108" s="23">
        <v>23</v>
      </c>
      <c r="B108" s="24" t="s">
        <v>40</v>
      </c>
      <c r="C108" s="24" t="s">
        <v>112</v>
      </c>
      <c r="D108" s="25" t="s">
        <v>58</v>
      </c>
      <c r="E108" s="147"/>
      <c r="F108" s="147"/>
    </row>
    <row r="109" spans="1:6" ht="12.75" customHeight="1" x14ac:dyDescent="0.2">
      <c r="A109" s="26" t="s">
        <v>43</v>
      </c>
      <c r="B109" s="31">
        <v>36982</v>
      </c>
      <c r="C109" s="27" t="s">
        <v>113</v>
      </c>
      <c r="D109" s="28"/>
      <c r="E109" s="148"/>
      <c r="F109" s="148"/>
    </row>
    <row r="110" spans="1:6" ht="12.75" customHeight="1" x14ac:dyDescent="0.2">
      <c r="A110" s="18"/>
      <c r="B110" s="18"/>
      <c r="C110" s="42" t="s">
        <v>27</v>
      </c>
      <c r="D110" s="16" t="s">
        <v>58</v>
      </c>
      <c r="E110" s="76">
        <v>481.83</v>
      </c>
      <c r="F110" s="71"/>
    </row>
    <row r="111" spans="1:6" ht="12.75" customHeight="1" x14ac:dyDescent="0.2">
      <c r="A111" s="18"/>
      <c r="B111" s="18"/>
      <c r="C111" s="18"/>
      <c r="D111" s="18"/>
      <c r="E111" s="72" t="s">
        <v>23</v>
      </c>
      <c r="F111" s="71">
        <f>E110</f>
        <v>481.83</v>
      </c>
    </row>
    <row r="112" spans="1:6" ht="12.75" customHeight="1" x14ac:dyDescent="0.2">
      <c r="A112" s="23">
        <v>24</v>
      </c>
      <c r="B112" s="24" t="s">
        <v>40</v>
      </c>
      <c r="C112" s="24" t="s">
        <v>112</v>
      </c>
      <c r="D112" s="25" t="s">
        <v>58</v>
      </c>
      <c r="E112" s="138"/>
      <c r="F112" s="138"/>
    </row>
    <row r="113" spans="1:6" ht="24.75" customHeight="1" x14ac:dyDescent="0.2">
      <c r="A113" s="26" t="s">
        <v>43</v>
      </c>
      <c r="B113" s="31">
        <v>36982</v>
      </c>
      <c r="C113" s="95" t="s">
        <v>273</v>
      </c>
      <c r="D113" s="28"/>
      <c r="E113" s="139"/>
      <c r="F113" s="139"/>
    </row>
    <row r="114" spans="1:6" ht="12.75" customHeight="1" x14ac:dyDescent="0.2">
      <c r="A114" s="18"/>
      <c r="B114" s="18"/>
      <c r="C114" s="42" t="s">
        <v>28</v>
      </c>
      <c r="D114" s="16" t="s">
        <v>58</v>
      </c>
      <c r="E114" s="76">
        <v>36.380000000000003</v>
      </c>
      <c r="F114" s="71"/>
    </row>
    <row r="115" spans="1:6" ht="12.75" customHeight="1" x14ac:dyDescent="0.2">
      <c r="A115" s="18"/>
      <c r="B115" s="18"/>
      <c r="C115" s="18"/>
      <c r="D115" s="18"/>
      <c r="E115" s="72" t="s">
        <v>23</v>
      </c>
      <c r="F115" s="71">
        <f>E114</f>
        <v>36.380000000000003</v>
      </c>
    </row>
    <row r="116" spans="1:6" ht="12.75" customHeight="1" x14ac:dyDescent="0.2">
      <c r="A116" s="23">
        <v>25</v>
      </c>
      <c r="B116" s="24" t="s">
        <v>40</v>
      </c>
      <c r="C116" s="24" t="s">
        <v>112</v>
      </c>
      <c r="D116" s="25" t="s">
        <v>58</v>
      </c>
      <c r="E116" s="138"/>
      <c r="F116" s="138"/>
    </row>
    <row r="117" spans="1:6" ht="12.75" customHeight="1" x14ac:dyDescent="0.2">
      <c r="A117" s="26" t="s">
        <v>43</v>
      </c>
      <c r="B117" s="31">
        <v>36982</v>
      </c>
      <c r="C117" s="95" t="s">
        <v>274</v>
      </c>
      <c r="D117" s="28"/>
      <c r="E117" s="139"/>
      <c r="F117" s="139"/>
    </row>
    <row r="118" spans="1:6" ht="12.75" customHeight="1" x14ac:dyDescent="0.2">
      <c r="A118" s="18"/>
      <c r="B118" s="18"/>
      <c r="C118" s="42" t="s">
        <v>272</v>
      </c>
      <c r="D118" s="16" t="s">
        <v>58</v>
      </c>
      <c r="E118" s="76">
        <v>572.75</v>
      </c>
      <c r="F118" s="71"/>
    </row>
    <row r="119" spans="1:6" ht="12.75" customHeight="1" x14ac:dyDescent="0.2">
      <c r="A119" s="18"/>
      <c r="B119" s="18"/>
      <c r="C119" s="18"/>
      <c r="D119" s="18"/>
      <c r="E119" s="72" t="s">
        <v>23</v>
      </c>
      <c r="F119" s="71">
        <f>E118</f>
        <v>572.75</v>
      </c>
    </row>
    <row r="120" spans="1:6" ht="12.75" customHeight="1" x14ac:dyDescent="0.2">
      <c r="A120" s="43">
        <v>26</v>
      </c>
      <c r="B120" s="44" t="s">
        <v>40</v>
      </c>
      <c r="C120" s="44" t="s">
        <v>114</v>
      </c>
      <c r="D120" s="45" t="s">
        <v>58</v>
      </c>
      <c r="E120" s="144"/>
      <c r="F120" s="144"/>
    </row>
    <row r="121" spans="1:6" ht="12.75" customHeight="1" x14ac:dyDescent="0.2">
      <c r="A121" s="46" t="s">
        <v>43</v>
      </c>
      <c r="B121" s="47">
        <v>36982</v>
      </c>
      <c r="C121" s="48" t="s">
        <v>115</v>
      </c>
      <c r="D121" s="49"/>
      <c r="E121" s="145"/>
      <c r="F121" s="145"/>
    </row>
    <row r="122" spans="1:6" ht="12.75" customHeight="1" x14ac:dyDescent="0.2">
      <c r="A122" s="144"/>
      <c r="B122" s="144"/>
      <c r="C122" s="44" t="s">
        <v>116</v>
      </c>
      <c r="D122" s="45" t="s">
        <v>58</v>
      </c>
      <c r="E122" s="50">
        <v>34</v>
      </c>
      <c r="F122" s="144"/>
    </row>
    <row r="123" spans="1:6" ht="12.95" customHeight="1" x14ac:dyDescent="0.2">
      <c r="A123" s="146"/>
      <c r="B123" s="146"/>
      <c r="C123" s="51" t="s">
        <v>117</v>
      </c>
      <c r="D123" s="52" t="s">
        <v>58</v>
      </c>
      <c r="E123" s="53">
        <v>15</v>
      </c>
      <c r="F123" s="146"/>
    </row>
    <row r="124" spans="1:6" ht="12.75" customHeight="1" x14ac:dyDescent="0.2">
      <c r="A124" s="49"/>
      <c r="B124" s="49"/>
      <c r="C124" s="49"/>
      <c r="D124" s="49"/>
      <c r="E124" s="46" t="s">
        <v>39</v>
      </c>
      <c r="F124" s="49"/>
    </row>
    <row r="125" spans="1:6" ht="12.75" customHeight="1" x14ac:dyDescent="0.2">
      <c r="A125" s="23">
        <v>27</v>
      </c>
      <c r="B125" s="24" t="s">
        <v>40</v>
      </c>
      <c r="C125" s="24" t="s">
        <v>118</v>
      </c>
      <c r="D125" s="25" t="s">
        <v>54</v>
      </c>
      <c r="E125" s="134"/>
      <c r="F125" s="134"/>
    </row>
    <row r="126" spans="1:6" ht="12.75" customHeight="1" x14ac:dyDescent="0.2">
      <c r="A126" s="34" t="s">
        <v>43</v>
      </c>
      <c r="B126" s="35">
        <v>36982</v>
      </c>
      <c r="C126" s="36" t="s">
        <v>119</v>
      </c>
      <c r="D126" s="37"/>
      <c r="E126" s="135"/>
      <c r="F126" s="135"/>
    </row>
    <row r="127" spans="1:6" ht="12.75" customHeight="1" x14ac:dyDescent="0.2">
      <c r="A127" s="37"/>
      <c r="B127" s="37"/>
      <c r="C127" s="36" t="s">
        <v>120</v>
      </c>
      <c r="D127" s="37"/>
      <c r="E127" s="135"/>
      <c r="F127" s="135"/>
    </row>
    <row r="128" spans="1:6" ht="12.75" customHeight="1" x14ac:dyDescent="0.2">
      <c r="A128" s="28"/>
      <c r="B128" s="28"/>
      <c r="C128" s="27" t="s">
        <v>121</v>
      </c>
      <c r="D128" s="28"/>
      <c r="E128" s="136"/>
      <c r="F128" s="136"/>
    </row>
    <row r="129" spans="1:6" ht="12.75" customHeight="1" x14ac:dyDescent="0.2">
      <c r="A129" s="134"/>
      <c r="B129" s="134"/>
      <c r="C129" s="24" t="s">
        <v>122</v>
      </c>
      <c r="D129" s="25" t="s">
        <v>54</v>
      </c>
      <c r="E129" s="81">
        <v>29.417999999999999</v>
      </c>
      <c r="F129" s="123"/>
    </row>
    <row r="130" spans="1:6" ht="12.75" customHeight="1" x14ac:dyDescent="0.2">
      <c r="A130" s="135"/>
      <c r="B130" s="135"/>
      <c r="C130" s="36" t="s">
        <v>123</v>
      </c>
      <c r="D130" s="40" t="s">
        <v>54</v>
      </c>
      <c r="E130" s="77">
        <v>7.1689999999999996</v>
      </c>
      <c r="F130" s="124"/>
    </row>
    <row r="131" spans="1:6" ht="12.75" customHeight="1" x14ac:dyDescent="0.2">
      <c r="A131" s="135"/>
      <c r="B131" s="135"/>
      <c r="C131" s="36" t="s">
        <v>124</v>
      </c>
      <c r="D131" s="40" t="s">
        <v>54</v>
      </c>
      <c r="E131" s="77">
        <v>134.91200000000001</v>
      </c>
      <c r="F131" s="124"/>
    </row>
    <row r="132" spans="1:6" ht="12.75" customHeight="1" x14ac:dyDescent="0.2">
      <c r="A132" s="135"/>
      <c r="B132" s="135"/>
      <c r="C132" s="36" t="s">
        <v>125</v>
      </c>
      <c r="D132" s="40" t="s">
        <v>54</v>
      </c>
      <c r="E132" s="77">
        <v>12.733000000000001</v>
      </c>
      <c r="F132" s="124"/>
    </row>
    <row r="133" spans="1:6" ht="28.5" customHeight="1" x14ac:dyDescent="0.2">
      <c r="A133" s="136"/>
      <c r="B133" s="136"/>
      <c r="C133" s="27" t="s">
        <v>126</v>
      </c>
      <c r="D133" s="41" t="s">
        <v>54</v>
      </c>
      <c r="E133" s="78">
        <v>240.554</v>
      </c>
      <c r="F133" s="125"/>
    </row>
    <row r="134" spans="1:6" ht="12.75" customHeight="1" x14ac:dyDescent="0.2">
      <c r="A134" s="18"/>
      <c r="B134" s="18"/>
      <c r="C134" s="18"/>
      <c r="D134" s="18"/>
      <c r="E134" s="72" t="s">
        <v>23</v>
      </c>
      <c r="F134" s="71">
        <f>E129+E130+E131+E132+E133</f>
        <v>424.786</v>
      </c>
    </row>
    <row r="135" spans="1:6" ht="12.75" customHeight="1" x14ac:dyDescent="0.2">
      <c r="A135" s="23">
        <v>28</v>
      </c>
      <c r="B135" s="24" t="s">
        <v>40</v>
      </c>
      <c r="C135" s="24" t="s">
        <v>127</v>
      </c>
      <c r="D135" s="25" t="s">
        <v>54</v>
      </c>
      <c r="E135" s="123"/>
      <c r="F135" s="123"/>
    </row>
    <row r="136" spans="1:6" ht="12.75" customHeight="1" x14ac:dyDescent="0.2">
      <c r="A136" s="34" t="s">
        <v>43</v>
      </c>
      <c r="B136" s="35">
        <v>36982</v>
      </c>
      <c r="C136" s="36" t="s">
        <v>128</v>
      </c>
      <c r="D136" s="37"/>
      <c r="E136" s="124"/>
      <c r="F136" s="124"/>
    </row>
    <row r="137" spans="1:6" ht="12.75" customHeight="1" x14ac:dyDescent="0.2">
      <c r="A137" s="37"/>
      <c r="B137" s="37"/>
      <c r="C137" s="36" t="s">
        <v>129</v>
      </c>
      <c r="D137" s="37"/>
      <c r="E137" s="124"/>
      <c r="F137" s="124"/>
    </row>
    <row r="138" spans="1:6" ht="12.75" customHeight="1" x14ac:dyDescent="0.2">
      <c r="A138" s="37"/>
      <c r="B138" s="37"/>
      <c r="C138" s="36" t="s">
        <v>130</v>
      </c>
      <c r="D138" s="37"/>
      <c r="E138" s="124"/>
      <c r="F138" s="124"/>
    </row>
    <row r="139" spans="1:6" ht="12.75" customHeight="1" x14ac:dyDescent="0.2">
      <c r="A139" s="37"/>
      <c r="B139" s="37"/>
      <c r="C139" s="36" t="s">
        <v>131</v>
      </c>
      <c r="D139" s="37"/>
      <c r="E139" s="124"/>
      <c r="F139" s="124"/>
    </row>
    <row r="140" spans="1:6" ht="12.75" customHeight="1" x14ac:dyDescent="0.2">
      <c r="A140" s="28"/>
      <c r="B140" s="28"/>
      <c r="C140" s="27" t="s">
        <v>65</v>
      </c>
      <c r="D140" s="28"/>
      <c r="E140" s="125"/>
      <c r="F140" s="125"/>
    </row>
    <row r="141" spans="1:6" ht="12.75" customHeight="1" x14ac:dyDescent="0.2">
      <c r="A141" s="18"/>
      <c r="B141" s="18"/>
      <c r="C141" s="15" t="s">
        <v>132</v>
      </c>
      <c r="D141" s="16" t="s">
        <v>54</v>
      </c>
      <c r="E141" s="70">
        <v>424.786</v>
      </c>
      <c r="F141" s="71"/>
    </row>
    <row r="142" spans="1:6" ht="12.75" customHeight="1" x14ac:dyDescent="0.2">
      <c r="A142" s="18"/>
      <c r="B142" s="18"/>
      <c r="C142" s="18"/>
      <c r="D142" s="18"/>
      <c r="E142" s="72" t="s">
        <v>23</v>
      </c>
      <c r="F142" s="71">
        <f>E141</f>
        <v>424.786</v>
      </c>
    </row>
    <row r="143" spans="1:6" ht="11.85" customHeight="1" x14ac:dyDescent="0.2">
      <c r="A143" s="18"/>
      <c r="B143" s="18"/>
      <c r="C143" s="126"/>
      <c r="D143" s="127"/>
      <c r="E143" s="127"/>
      <c r="F143" s="128"/>
    </row>
    <row r="144" spans="1:6" ht="12.75" customHeight="1" x14ac:dyDescent="0.2">
      <c r="A144" s="23">
        <v>29</v>
      </c>
      <c r="B144" s="24" t="s">
        <v>40</v>
      </c>
      <c r="C144" s="24" t="s">
        <v>133</v>
      </c>
      <c r="D144" s="25" t="s">
        <v>58</v>
      </c>
      <c r="E144" s="134"/>
      <c r="F144" s="134"/>
    </row>
    <row r="145" spans="1:6" ht="12.75" customHeight="1" x14ac:dyDescent="0.2">
      <c r="A145" s="34" t="s">
        <v>134</v>
      </c>
      <c r="B145" s="35">
        <v>36984</v>
      </c>
      <c r="C145" s="36" t="s">
        <v>135</v>
      </c>
      <c r="D145" s="37"/>
      <c r="E145" s="135"/>
      <c r="F145" s="135"/>
    </row>
    <row r="146" spans="1:6" ht="12.75" customHeight="1" x14ac:dyDescent="0.2">
      <c r="A146" s="37"/>
      <c r="B146" s="37"/>
      <c r="C146" s="36" t="s">
        <v>136</v>
      </c>
      <c r="D146" s="37"/>
      <c r="E146" s="135"/>
      <c r="F146" s="135"/>
    </row>
    <row r="147" spans="1:6" ht="12.75" customHeight="1" x14ac:dyDescent="0.2">
      <c r="A147" s="28"/>
      <c r="B147" s="28"/>
      <c r="C147" s="27" t="s">
        <v>137</v>
      </c>
      <c r="D147" s="28"/>
      <c r="E147" s="136"/>
      <c r="F147" s="136"/>
    </row>
    <row r="148" spans="1:6" ht="12.75" customHeight="1" x14ac:dyDescent="0.2">
      <c r="A148" s="18"/>
      <c r="B148" s="18"/>
      <c r="C148" s="15" t="s">
        <v>138</v>
      </c>
      <c r="D148" s="16" t="s">
        <v>58</v>
      </c>
      <c r="E148" s="70">
        <v>859.12199999999996</v>
      </c>
      <c r="F148" s="71"/>
    </row>
    <row r="149" spans="1:6" ht="12.75" customHeight="1" x14ac:dyDescent="0.2">
      <c r="A149" s="18"/>
      <c r="B149" s="18"/>
      <c r="C149" s="18"/>
      <c r="D149" s="18"/>
      <c r="E149" s="72" t="s">
        <v>23</v>
      </c>
      <c r="F149" s="71">
        <f>E148</f>
        <v>859.12199999999996</v>
      </c>
    </row>
    <row r="150" spans="1:6" ht="12.75" customHeight="1" x14ac:dyDescent="0.2">
      <c r="A150" s="23">
        <v>30</v>
      </c>
      <c r="B150" s="24" t="s">
        <v>40</v>
      </c>
      <c r="C150" s="24" t="s">
        <v>139</v>
      </c>
      <c r="D150" s="25" t="s">
        <v>58</v>
      </c>
      <c r="E150" s="138"/>
      <c r="F150" s="138"/>
    </row>
    <row r="151" spans="1:6" ht="12.75" customHeight="1" x14ac:dyDescent="0.2">
      <c r="A151" s="34" t="s">
        <v>134</v>
      </c>
      <c r="B151" s="36" t="s">
        <v>140</v>
      </c>
      <c r="C151" s="36" t="s">
        <v>141</v>
      </c>
      <c r="D151" s="37"/>
      <c r="E151" s="140"/>
      <c r="F151" s="140"/>
    </row>
    <row r="152" spans="1:6" ht="12.75" customHeight="1" x14ac:dyDescent="0.2">
      <c r="A152" s="28"/>
      <c r="B152" s="28"/>
      <c r="C152" s="96" t="s">
        <v>275</v>
      </c>
      <c r="D152" s="28"/>
      <c r="E152" s="139"/>
      <c r="F152" s="139"/>
    </row>
    <row r="153" spans="1:6" ht="12.75" customHeight="1" x14ac:dyDescent="0.2">
      <c r="A153" s="18"/>
      <c r="B153" s="18"/>
      <c r="C153" s="15" t="s">
        <v>142</v>
      </c>
      <c r="D153" s="16" t="s">
        <v>58</v>
      </c>
      <c r="E153" s="70">
        <v>859.12199999999996</v>
      </c>
      <c r="F153" s="71"/>
    </row>
    <row r="154" spans="1:6" ht="12.75" customHeight="1" x14ac:dyDescent="0.2">
      <c r="A154" s="18"/>
      <c r="B154" s="18"/>
      <c r="C154" s="18"/>
      <c r="D154" s="18"/>
      <c r="E154" s="72" t="s">
        <v>23</v>
      </c>
      <c r="F154" s="71">
        <f>E153</f>
        <v>859.12199999999996</v>
      </c>
    </row>
    <row r="155" spans="1:6" ht="12.75" customHeight="1" x14ac:dyDescent="0.2">
      <c r="A155" s="97">
        <v>31</v>
      </c>
      <c r="B155" s="98" t="s">
        <v>40</v>
      </c>
      <c r="C155" s="98" t="s">
        <v>139</v>
      </c>
      <c r="D155" s="99" t="s">
        <v>58</v>
      </c>
      <c r="E155" s="141"/>
      <c r="F155" s="141"/>
    </row>
    <row r="156" spans="1:6" ht="12.75" customHeight="1" x14ac:dyDescent="0.2">
      <c r="A156" s="100" t="s">
        <v>134</v>
      </c>
      <c r="B156" s="101" t="s">
        <v>140</v>
      </c>
      <c r="C156" s="101" t="s">
        <v>141</v>
      </c>
      <c r="D156" s="102"/>
      <c r="E156" s="142"/>
      <c r="F156" s="142"/>
    </row>
    <row r="157" spans="1:6" ht="12.75" customHeight="1" x14ac:dyDescent="0.2">
      <c r="A157" s="103"/>
      <c r="B157" s="103"/>
      <c r="C157" s="104" t="s">
        <v>143</v>
      </c>
      <c r="D157" s="103"/>
      <c r="E157" s="143"/>
      <c r="F157" s="143"/>
    </row>
    <row r="158" spans="1:6" ht="12.75" customHeight="1" x14ac:dyDescent="0.2">
      <c r="A158" s="105"/>
      <c r="B158" s="105"/>
      <c r="C158" s="106" t="s">
        <v>144</v>
      </c>
      <c r="D158" s="107" t="s">
        <v>58</v>
      </c>
      <c r="E158" s="108">
        <v>429.56099999999998</v>
      </c>
      <c r="F158" s="109"/>
    </row>
    <row r="159" spans="1:6" ht="12.75" customHeight="1" x14ac:dyDescent="0.2">
      <c r="A159" s="105"/>
      <c r="B159" s="105"/>
      <c r="C159" s="105"/>
      <c r="D159" s="105"/>
      <c r="E159" s="110" t="s">
        <v>23</v>
      </c>
      <c r="F159" s="109">
        <f>E158</f>
        <v>429.56099999999998</v>
      </c>
    </row>
    <row r="160" spans="1:6" ht="12.75" customHeight="1" x14ac:dyDescent="0.2">
      <c r="A160" s="23">
        <v>32</v>
      </c>
      <c r="B160" s="24" t="s">
        <v>40</v>
      </c>
      <c r="C160" s="24" t="s">
        <v>145</v>
      </c>
      <c r="D160" s="25" t="s">
        <v>73</v>
      </c>
      <c r="E160" s="137"/>
      <c r="F160" s="137"/>
    </row>
    <row r="161" spans="1:6" ht="12.75" customHeight="1" x14ac:dyDescent="0.2">
      <c r="A161" s="34" t="s">
        <v>134</v>
      </c>
      <c r="B161" s="36" t="s">
        <v>140</v>
      </c>
      <c r="C161" s="36" t="s">
        <v>146</v>
      </c>
      <c r="D161" s="37"/>
      <c r="E161" s="132"/>
      <c r="F161" s="132"/>
    </row>
    <row r="162" spans="1:6" ht="12.75" customHeight="1" x14ac:dyDescent="0.2">
      <c r="A162" s="28"/>
      <c r="B162" s="28"/>
      <c r="C162" s="27" t="s">
        <v>147</v>
      </c>
      <c r="D162" s="28"/>
      <c r="E162" s="133"/>
      <c r="F162" s="133"/>
    </row>
    <row r="163" spans="1:6" ht="12.75" customHeight="1" x14ac:dyDescent="0.2">
      <c r="A163" s="18"/>
      <c r="B163" s="18"/>
      <c r="C163" s="15" t="s">
        <v>148</v>
      </c>
      <c r="D163" s="16" t="s">
        <v>73</v>
      </c>
      <c r="E163" s="67">
        <v>75.173000000000002</v>
      </c>
      <c r="F163" s="68"/>
    </row>
    <row r="164" spans="1:6" ht="12.75" customHeight="1" x14ac:dyDescent="0.2">
      <c r="A164" s="18"/>
      <c r="B164" s="18"/>
      <c r="C164" s="18"/>
      <c r="D164" s="18"/>
      <c r="E164" s="69" t="s">
        <v>23</v>
      </c>
      <c r="F164" s="66">
        <f>E163</f>
        <v>75.173000000000002</v>
      </c>
    </row>
    <row r="165" spans="1:6" ht="12.75" customHeight="1" x14ac:dyDescent="0.2">
      <c r="A165" s="23">
        <v>33</v>
      </c>
      <c r="B165" s="24" t="s">
        <v>40</v>
      </c>
      <c r="C165" s="24" t="s">
        <v>133</v>
      </c>
      <c r="D165" s="25" t="s">
        <v>58</v>
      </c>
      <c r="E165" s="137"/>
      <c r="F165" s="137"/>
    </row>
    <row r="166" spans="1:6" ht="12.75" customHeight="1" x14ac:dyDescent="0.2">
      <c r="A166" s="34" t="s">
        <v>134</v>
      </c>
      <c r="B166" s="35">
        <v>36984</v>
      </c>
      <c r="C166" s="36" t="s">
        <v>149</v>
      </c>
      <c r="D166" s="37"/>
      <c r="E166" s="132"/>
      <c r="F166" s="132"/>
    </row>
    <row r="167" spans="1:6" ht="12.75" customHeight="1" x14ac:dyDescent="0.2">
      <c r="A167" s="28"/>
      <c r="B167" s="28"/>
      <c r="C167" s="27" t="s">
        <v>150</v>
      </c>
      <c r="D167" s="28"/>
      <c r="E167" s="133"/>
      <c r="F167" s="133"/>
    </row>
    <row r="168" spans="1:6" ht="12.75" customHeight="1" x14ac:dyDescent="0.2">
      <c r="A168" s="18"/>
      <c r="B168" s="18"/>
      <c r="C168" s="15" t="s">
        <v>142</v>
      </c>
      <c r="D168" s="16" t="s">
        <v>58</v>
      </c>
      <c r="E168" s="70">
        <v>859.12199999999996</v>
      </c>
      <c r="F168" s="71"/>
    </row>
    <row r="169" spans="1:6" ht="12.75" customHeight="1" x14ac:dyDescent="0.2">
      <c r="A169" s="18"/>
      <c r="B169" s="18"/>
      <c r="C169" s="18"/>
      <c r="D169" s="18"/>
      <c r="E169" s="72" t="s">
        <v>23</v>
      </c>
      <c r="F169" s="71">
        <f>E168</f>
        <v>859.12199999999996</v>
      </c>
    </row>
    <row r="170" spans="1:6" ht="12.75" customHeight="1" x14ac:dyDescent="0.2">
      <c r="A170" s="23">
        <v>34</v>
      </c>
      <c r="B170" s="24" t="s">
        <v>40</v>
      </c>
      <c r="C170" s="24" t="s">
        <v>151</v>
      </c>
      <c r="D170" s="25" t="s">
        <v>58</v>
      </c>
      <c r="E170" s="138"/>
      <c r="F170" s="138"/>
    </row>
    <row r="171" spans="1:6" ht="12.75" customHeight="1" x14ac:dyDescent="0.2">
      <c r="A171" s="26" t="s">
        <v>134</v>
      </c>
      <c r="B171" s="27" t="s">
        <v>152</v>
      </c>
      <c r="C171" s="27" t="s">
        <v>153</v>
      </c>
      <c r="D171" s="28"/>
      <c r="E171" s="139"/>
      <c r="F171" s="139"/>
    </row>
    <row r="172" spans="1:6" ht="12.75" customHeight="1" x14ac:dyDescent="0.2">
      <c r="A172" s="18"/>
      <c r="B172" s="18"/>
      <c r="C172" s="15" t="s">
        <v>142</v>
      </c>
      <c r="D172" s="16" t="s">
        <v>58</v>
      </c>
      <c r="E172" s="70">
        <v>859.12199999999996</v>
      </c>
      <c r="F172" s="71"/>
    </row>
    <row r="173" spans="1:6" ht="12.75" customHeight="1" x14ac:dyDescent="0.2">
      <c r="A173" s="18"/>
      <c r="B173" s="18"/>
      <c r="C173" s="18"/>
      <c r="D173" s="18"/>
      <c r="E173" s="72" t="s">
        <v>23</v>
      </c>
      <c r="F173" s="71">
        <f>E172</f>
        <v>859.12199999999996</v>
      </c>
    </row>
    <row r="174" spans="1:6" ht="12.75" customHeight="1" x14ac:dyDescent="0.2">
      <c r="A174" s="23">
        <v>35</v>
      </c>
      <c r="B174" s="24" t="s">
        <v>40</v>
      </c>
      <c r="C174" s="24" t="s">
        <v>145</v>
      </c>
      <c r="D174" s="25" t="s">
        <v>73</v>
      </c>
      <c r="E174" s="137"/>
      <c r="F174" s="137"/>
    </row>
    <row r="175" spans="1:6" ht="12.75" customHeight="1" x14ac:dyDescent="0.2">
      <c r="A175" s="34" t="s">
        <v>134</v>
      </c>
      <c r="B175" s="36" t="s">
        <v>152</v>
      </c>
      <c r="C175" s="36" t="s">
        <v>146</v>
      </c>
      <c r="D175" s="37"/>
      <c r="E175" s="132"/>
      <c r="F175" s="132"/>
    </row>
    <row r="176" spans="1:6" ht="12.75" customHeight="1" x14ac:dyDescent="0.2">
      <c r="A176" s="28"/>
      <c r="B176" s="28"/>
      <c r="C176" s="27" t="s">
        <v>147</v>
      </c>
      <c r="D176" s="28"/>
      <c r="E176" s="133"/>
      <c r="F176" s="133"/>
    </row>
    <row r="177" spans="1:6" ht="12.75" customHeight="1" x14ac:dyDescent="0.2">
      <c r="A177" s="18"/>
      <c r="B177" s="18"/>
      <c r="C177" s="15" t="s">
        <v>154</v>
      </c>
      <c r="D177" s="16" t="s">
        <v>73</v>
      </c>
      <c r="E177" s="67">
        <v>64.433999999999997</v>
      </c>
      <c r="F177" s="68"/>
    </row>
    <row r="178" spans="1:6" ht="12.75" customHeight="1" x14ac:dyDescent="0.2">
      <c r="A178" s="18"/>
      <c r="B178" s="18"/>
      <c r="C178" s="18"/>
      <c r="D178" s="18"/>
      <c r="E178" s="69" t="s">
        <v>23</v>
      </c>
      <c r="F178" s="66">
        <f>E177</f>
        <v>64.433999999999997</v>
      </c>
    </row>
    <row r="179" spans="1:6" ht="12.75" customHeight="1" x14ac:dyDescent="0.2">
      <c r="A179" s="23">
        <v>36</v>
      </c>
      <c r="B179" s="24" t="s">
        <v>40</v>
      </c>
      <c r="C179" s="24" t="s">
        <v>155</v>
      </c>
      <c r="D179" s="25" t="s">
        <v>58</v>
      </c>
      <c r="E179" s="134"/>
      <c r="F179" s="134"/>
    </row>
    <row r="180" spans="1:6" ht="12.75" customHeight="1" x14ac:dyDescent="0.2">
      <c r="A180" s="34" t="s">
        <v>134</v>
      </c>
      <c r="B180" s="36" t="s">
        <v>156</v>
      </c>
      <c r="C180" s="36" t="s">
        <v>157</v>
      </c>
      <c r="D180" s="37"/>
      <c r="E180" s="135"/>
      <c r="F180" s="135"/>
    </row>
    <row r="181" spans="1:6" ht="12.75" customHeight="1" x14ac:dyDescent="0.2">
      <c r="A181" s="37"/>
      <c r="B181" s="37"/>
      <c r="C181" s="36" t="s">
        <v>158</v>
      </c>
      <c r="D181" s="37"/>
      <c r="E181" s="135"/>
      <c r="F181" s="135"/>
    </row>
    <row r="182" spans="1:6" ht="12.75" customHeight="1" x14ac:dyDescent="0.2">
      <c r="A182" s="28"/>
      <c r="B182" s="28"/>
      <c r="C182" s="27" t="s">
        <v>159</v>
      </c>
      <c r="D182" s="28"/>
      <c r="E182" s="136"/>
      <c r="F182" s="136"/>
    </row>
    <row r="183" spans="1:6" ht="12.75" customHeight="1" x14ac:dyDescent="0.2">
      <c r="A183" s="18"/>
      <c r="B183" s="18"/>
      <c r="C183" s="15" t="s">
        <v>142</v>
      </c>
      <c r="D183" s="16" t="s">
        <v>58</v>
      </c>
      <c r="E183" s="70">
        <v>859.12199999999996</v>
      </c>
      <c r="F183" s="71"/>
    </row>
    <row r="184" spans="1:6" ht="12.75" customHeight="1" x14ac:dyDescent="0.2">
      <c r="A184" s="54"/>
      <c r="B184" s="54"/>
      <c r="C184" s="54"/>
      <c r="D184" s="54"/>
      <c r="E184" s="82" t="s">
        <v>23</v>
      </c>
      <c r="F184" s="83">
        <f>E183</f>
        <v>859.12199999999996</v>
      </c>
    </row>
    <row r="185" spans="1:6" ht="25.5" customHeight="1" x14ac:dyDescent="0.2">
      <c r="A185" s="55" t="s">
        <v>160</v>
      </c>
      <c r="B185" s="27" t="s">
        <v>161</v>
      </c>
      <c r="C185" s="27" t="s">
        <v>162</v>
      </c>
      <c r="D185" s="41" t="s">
        <v>58</v>
      </c>
      <c r="E185" s="84"/>
      <c r="F185" s="84"/>
    </row>
    <row r="186" spans="1:6" ht="12.75" customHeight="1" x14ac:dyDescent="0.2">
      <c r="A186" s="18"/>
      <c r="B186" s="18"/>
      <c r="C186" s="15" t="s">
        <v>163</v>
      </c>
      <c r="D186" s="16" t="s">
        <v>58</v>
      </c>
      <c r="E186" s="70">
        <v>572.74800000000005</v>
      </c>
      <c r="F186" s="71"/>
    </row>
    <row r="187" spans="1:6" ht="12.75" customHeight="1" x14ac:dyDescent="0.2">
      <c r="A187" s="18"/>
      <c r="B187" s="18"/>
      <c r="C187" s="18"/>
      <c r="D187" s="18"/>
      <c r="E187" s="72" t="s">
        <v>23</v>
      </c>
      <c r="F187" s="71">
        <f>E186</f>
        <v>572.74800000000005</v>
      </c>
    </row>
    <row r="188" spans="1:6" ht="12.75" customHeight="1" x14ac:dyDescent="0.2">
      <c r="A188" s="23">
        <v>38</v>
      </c>
      <c r="B188" s="24" t="s">
        <v>40</v>
      </c>
      <c r="C188" s="24" t="s">
        <v>164</v>
      </c>
      <c r="D188" s="25" t="s">
        <v>58</v>
      </c>
      <c r="E188" s="138"/>
      <c r="F188" s="138"/>
    </row>
    <row r="189" spans="1:6" ht="12.75" customHeight="1" x14ac:dyDescent="0.2">
      <c r="A189" s="26" t="s">
        <v>165</v>
      </c>
      <c r="B189" s="31">
        <v>36986</v>
      </c>
      <c r="C189" s="27" t="s">
        <v>166</v>
      </c>
      <c r="D189" s="28"/>
      <c r="E189" s="139"/>
      <c r="F189" s="139"/>
    </row>
    <row r="190" spans="1:6" ht="12.75" customHeight="1" x14ac:dyDescent="0.2">
      <c r="A190" s="18"/>
      <c r="B190" s="18"/>
      <c r="C190" s="15" t="s">
        <v>167</v>
      </c>
      <c r="D190" s="16" t="s">
        <v>58</v>
      </c>
      <c r="E190" s="70">
        <v>572.74800000000005</v>
      </c>
      <c r="F190" s="71"/>
    </row>
    <row r="191" spans="1:6" ht="12.75" customHeight="1" x14ac:dyDescent="0.2">
      <c r="A191" s="18"/>
      <c r="B191" s="18"/>
      <c r="C191" s="18"/>
      <c r="D191" s="18"/>
      <c r="E191" s="72" t="s">
        <v>23</v>
      </c>
      <c r="F191" s="71">
        <f>E190</f>
        <v>572.74800000000005</v>
      </c>
    </row>
    <row r="192" spans="1:6" ht="12.75" customHeight="1" x14ac:dyDescent="0.2">
      <c r="A192" s="23">
        <v>39</v>
      </c>
      <c r="B192" s="24" t="s">
        <v>40</v>
      </c>
      <c r="C192" s="24" t="s">
        <v>168</v>
      </c>
      <c r="D192" s="25" t="s">
        <v>58</v>
      </c>
      <c r="E192" s="138"/>
      <c r="F192" s="138"/>
    </row>
    <row r="193" spans="1:6" ht="12.75" customHeight="1" x14ac:dyDescent="0.2">
      <c r="A193" s="26" t="s">
        <v>165</v>
      </c>
      <c r="B193" s="31">
        <v>37350</v>
      </c>
      <c r="C193" s="27" t="s">
        <v>169</v>
      </c>
      <c r="D193" s="28"/>
      <c r="E193" s="139"/>
      <c r="F193" s="139"/>
    </row>
    <row r="194" spans="1:6" ht="12.75" customHeight="1" x14ac:dyDescent="0.2">
      <c r="A194" s="18"/>
      <c r="B194" s="18"/>
      <c r="C194" s="15" t="s">
        <v>167</v>
      </c>
      <c r="D194" s="16" t="s">
        <v>58</v>
      </c>
      <c r="E194" s="70">
        <v>572.74800000000005</v>
      </c>
      <c r="F194" s="71"/>
    </row>
    <row r="195" spans="1:6" ht="12.75" customHeight="1" x14ac:dyDescent="0.2">
      <c r="A195" s="18"/>
      <c r="B195" s="18"/>
      <c r="C195" s="18"/>
      <c r="D195" s="18"/>
      <c r="E195" s="72" t="s">
        <v>23</v>
      </c>
      <c r="F195" s="71">
        <f>E194</f>
        <v>572.74800000000005</v>
      </c>
    </row>
    <row r="196" spans="1:6" ht="12.75" customHeight="1" x14ac:dyDescent="0.2">
      <c r="A196" s="23">
        <v>40</v>
      </c>
      <c r="B196" s="24" t="s">
        <v>40</v>
      </c>
      <c r="C196" s="24" t="s">
        <v>170</v>
      </c>
      <c r="D196" s="25" t="s">
        <v>58</v>
      </c>
      <c r="E196" s="138"/>
      <c r="F196" s="138"/>
    </row>
    <row r="197" spans="1:6" ht="12.75" customHeight="1" x14ac:dyDescent="0.2">
      <c r="A197" s="34" t="s">
        <v>165</v>
      </c>
      <c r="B197" s="36" t="s">
        <v>171</v>
      </c>
      <c r="C197" s="36" t="s">
        <v>172</v>
      </c>
      <c r="D197" s="37"/>
      <c r="E197" s="140"/>
      <c r="F197" s="140"/>
    </row>
    <row r="198" spans="1:6" ht="12.75" customHeight="1" x14ac:dyDescent="0.2">
      <c r="A198" s="28"/>
      <c r="B198" s="28"/>
      <c r="C198" s="27" t="s">
        <v>173</v>
      </c>
      <c r="D198" s="28"/>
      <c r="E198" s="139"/>
      <c r="F198" s="139"/>
    </row>
    <row r="199" spans="1:6" ht="12.75" customHeight="1" x14ac:dyDescent="0.2">
      <c r="A199" s="18"/>
      <c r="B199" s="18"/>
      <c r="C199" s="15" t="s">
        <v>167</v>
      </c>
      <c r="D199" s="16" t="s">
        <v>58</v>
      </c>
      <c r="E199" s="70">
        <v>572.74800000000005</v>
      </c>
      <c r="F199" s="71"/>
    </row>
    <row r="200" spans="1:6" ht="12.75" customHeight="1" x14ac:dyDescent="0.2">
      <c r="A200" s="18"/>
      <c r="B200" s="18"/>
      <c r="C200" s="18"/>
      <c r="D200" s="18"/>
      <c r="E200" s="72" t="s">
        <v>23</v>
      </c>
      <c r="F200" s="71">
        <f>E199</f>
        <v>572.74800000000005</v>
      </c>
    </row>
    <row r="201" spans="1:6" ht="12.75" customHeight="1" x14ac:dyDescent="0.2">
      <c r="A201" s="23">
        <v>41</v>
      </c>
      <c r="B201" s="24" t="s">
        <v>40</v>
      </c>
      <c r="C201" s="24" t="s">
        <v>145</v>
      </c>
      <c r="D201" s="25" t="s">
        <v>73</v>
      </c>
      <c r="E201" s="137"/>
      <c r="F201" s="137"/>
    </row>
    <row r="202" spans="1:6" ht="12.75" customHeight="1" x14ac:dyDescent="0.2">
      <c r="A202" s="34" t="s">
        <v>165</v>
      </c>
      <c r="B202" s="36" t="s">
        <v>171</v>
      </c>
      <c r="C202" s="36" t="s">
        <v>146</v>
      </c>
      <c r="D202" s="37"/>
      <c r="E202" s="132"/>
      <c r="F202" s="132"/>
    </row>
    <row r="203" spans="1:6" ht="12.75" customHeight="1" x14ac:dyDescent="0.2">
      <c r="A203" s="28"/>
      <c r="B203" s="28"/>
      <c r="C203" s="27" t="s">
        <v>147</v>
      </c>
      <c r="D203" s="28"/>
      <c r="E203" s="133"/>
      <c r="F203" s="133"/>
    </row>
    <row r="204" spans="1:6" ht="12.75" customHeight="1" x14ac:dyDescent="0.2">
      <c r="A204" s="18"/>
      <c r="B204" s="18"/>
      <c r="C204" s="15" t="s">
        <v>174</v>
      </c>
      <c r="D204" s="16" t="s">
        <v>73</v>
      </c>
      <c r="E204" s="67">
        <v>100.23099999999999</v>
      </c>
      <c r="F204" s="68"/>
    </row>
    <row r="205" spans="1:6" ht="12.75" customHeight="1" x14ac:dyDescent="0.2">
      <c r="A205" s="18"/>
      <c r="B205" s="18"/>
      <c r="C205" s="18"/>
      <c r="D205" s="18"/>
      <c r="E205" s="69" t="s">
        <v>23</v>
      </c>
      <c r="F205" s="66">
        <f>E204</f>
        <v>100.23099999999999</v>
      </c>
    </row>
    <row r="206" spans="1:6" ht="12.75" customHeight="1" x14ac:dyDescent="0.2">
      <c r="A206" s="23">
        <v>42</v>
      </c>
      <c r="B206" s="24" t="s">
        <v>40</v>
      </c>
      <c r="C206" s="24" t="s">
        <v>133</v>
      </c>
      <c r="D206" s="25" t="s">
        <v>58</v>
      </c>
      <c r="E206" s="137"/>
      <c r="F206" s="137"/>
    </row>
    <row r="207" spans="1:6" ht="12.75" customHeight="1" x14ac:dyDescent="0.2">
      <c r="A207" s="34" t="s">
        <v>165</v>
      </c>
      <c r="B207" s="35">
        <v>36984</v>
      </c>
      <c r="C207" s="36" t="s">
        <v>175</v>
      </c>
      <c r="D207" s="37"/>
      <c r="E207" s="132"/>
      <c r="F207" s="132"/>
    </row>
    <row r="208" spans="1:6" ht="12.75" customHeight="1" x14ac:dyDescent="0.2">
      <c r="A208" s="28"/>
      <c r="B208" s="28"/>
      <c r="C208" s="27" t="s">
        <v>176</v>
      </c>
      <c r="D208" s="28"/>
      <c r="E208" s="133"/>
      <c r="F208" s="133"/>
    </row>
    <row r="209" spans="1:6" ht="12.75" customHeight="1" x14ac:dyDescent="0.2">
      <c r="A209" s="18"/>
      <c r="B209" s="18"/>
      <c r="C209" s="15" t="s">
        <v>167</v>
      </c>
      <c r="D209" s="16" t="s">
        <v>58</v>
      </c>
      <c r="E209" s="70">
        <v>572.74800000000005</v>
      </c>
      <c r="F209" s="71"/>
    </row>
    <row r="210" spans="1:6" ht="12.75" customHeight="1" x14ac:dyDescent="0.2">
      <c r="A210" s="18"/>
      <c r="B210" s="18"/>
      <c r="C210" s="18"/>
      <c r="D210" s="18"/>
      <c r="E210" s="72" t="s">
        <v>23</v>
      </c>
      <c r="F210" s="71">
        <f>E209</f>
        <v>572.74800000000005</v>
      </c>
    </row>
    <row r="211" spans="1:6" ht="12.75" customHeight="1" x14ac:dyDescent="0.2">
      <c r="A211" s="23">
        <v>43</v>
      </c>
      <c r="B211" s="24" t="s">
        <v>40</v>
      </c>
      <c r="C211" s="24" t="s">
        <v>177</v>
      </c>
      <c r="D211" s="25" t="s">
        <v>58</v>
      </c>
      <c r="E211" s="138"/>
      <c r="F211" s="138"/>
    </row>
    <row r="212" spans="1:6" ht="12.75" customHeight="1" x14ac:dyDescent="0.2">
      <c r="A212" s="26" t="s">
        <v>165</v>
      </c>
      <c r="B212" s="27" t="s">
        <v>140</v>
      </c>
      <c r="C212" s="27" t="s">
        <v>178</v>
      </c>
      <c r="D212" s="28"/>
      <c r="E212" s="139"/>
      <c r="F212" s="139"/>
    </row>
    <row r="213" spans="1:6" ht="12.75" customHeight="1" x14ac:dyDescent="0.2">
      <c r="A213" s="18"/>
      <c r="B213" s="18"/>
      <c r="C213" s="21">
        <v>572.75</v>
      </c>
      <c r="D213" s="16" t="s">
        <v>58</v>
      </c>
      <c r="E213" s="76">
        <v>572.75</v>
      </c>
      <c r="F213" s="71"/>
    </row>
    <row r="214" spans="1:6" ht="12.75" customHeight="1" x14ac:dyDescent="0.2">
      <c r="A214" s="18"/>
      <c r="B214" s="18"/>
      <c r="C214" s="18"/>
      <c r="D214" s="18"/>
      <c r="E214" s="72" t="s">
        <v>23</v>
      </c>
      <c r="F214" s="71">
        <f>E213</f>
        <v>572.75</v>
      </c>
    </row>
    <row r="215" spans="1:6" ht="12.75" customHeight="1" x14ac:dyDescent="0.2">
      <c r="A215" s="23">
        <v>44</v>
      </c>
      <c r="B215" s="24" t="s">
        <v>40</v>
      </c>
      <c r="C215" s="24" t="s">
        <v>145</v>
      </c>
      <c r="D215" s="25" t="s">
        <v>73</v>
      </c>
      <c r="E215" s="137"/>
      <c r="F215" s="137"/>
    </row>
    <row r="216" spans="1:6" ht="12.75" customHeight="1" x14ac:dyDescent="0.2">
      <c r="A216" s="34" t="s">
        <v>165</v>
      </c>
      <c r="B216" s="36" t="s">
        <v>140</v>
      </c>
      <c r="C216" s="36" t="s">
        <v>146</v>
      </c>
      <c r="D216" s="37"/>
      <c r="E216" s="132"/>
      <c r="F216" s="132"/>
    </row>
    <row r="217" spans="1:6" ht="12.75" customHeight="1" x14ac:dyDescent="0.2">
      <c r="A217" s="28"/>
      <c r="B217" s="28"/>
      <c r="C217" s="27" t="s">
        <v>147</v>
      </c>
      <c r="D217" s="28"/>
      <c r="E217" s="133"/>
      <c r="F217" s="133"/>
    </row>
    <row r="218" spans="1:6" ht="12.75" customHeight="1" x14ac:dyDescent="0.2">
      <c r="A218" s="18"/>
      <c r="B218" s="18"/>
      <c r="C218" s="111" t="s">
        <v>276</v>
      </c>
      <c r="D218" s="16" t="s">
        <v>73</v>
      </c>
      <c r="E218" s="85">
        <v>57.274999999999999</v>
      </c>
      <c r="F218" s="66"/>
    </row>
    <row r="219" spans="1:6" ht="12.75" customHeight="1" x14ac:dyDescent="0.2">
      <c r="A219" s="18"/>
      <c r="B219" s="18"/>
      <c r="C219" s="18"/>
      <c r="D219" s="18"/>
      <c r="E219" s="86" t="s">
        <v>23</v>
      </c>
      <c r="F219" s="66">
        <f>E218</f>
        <v>57.274999999999999</v>
      </c>
    </row>
    <row r="220" spans="1:6" ht="12.75" customHeight="1" x14ac:dyDescent="0.2">
      <c r="A220" s="23">
        <v>45</v>
      </c>
      <c r="B220" s="24" t="s">
        <v>40</v>
      </c>
      <c r="C220" s="24" t="s">
        <v>133</v>
      </c>
      <c r="D220" s="25" t="s">
        <v>58</v>
      </c>
      <c r="E220" s="137"/>
      <c r="F220" s="137"/>
    </row>
    <row r="221" spans="1:6" ht="12.75" customHeight="1" x14ac:dyDescent="0.2">
      <c r="A221" s="34" t="s">
        <v>165</v>
      </c>
      <c r="B221" s="35">
        <v>36984</v>
      </c>
      <c r="C221" s="36" t="s">
        <v>179</v>
      </c>
      <c r="D221" s="37"/>
      <c r="E221" s="132"/>
      <c r="F221" s="132"/>
    </row>
    <row r="222" spans="1:6" ht="12.75" customHeight="1" x14ac:dyDescent="0.2">
      <c r="A222" s="28"/>
      <c r="B222" s="28"/>
      <c r="C222" s="27" t="s">
        <v>180</v>
      </c>
      <c r="D222" s="28"/>
      <c r="E222" s="133"/>
      <c r="F222" s="133"/>
    </row>
    <row r="223" spans="1:6" ht="12.75" customHeight="1" x14ac:dyDescent="0.2">
      <c r="A223" s="18"/>
      <c r="B223" s="18"/>
      <c r="C223" s="15" t="s">
        <v>167</v>
      </c>
      <c r="D223" s="16" t="s">
        <v>58</v>
      </c>
      <c r="E223" s="70">
        <v>572.74800000000005</v>
      </c>
      <c r="F223" s="71"/>
    </row>
    <row r="224" spans="1:6" ht="12.75" customHeight="1" x14ac:dyDescent="0.2">
      <c r="A224" s="18"/>
      <c r="B224" s="18"/>
      <c r="C224" s="18"/>
      <c r="D224" s="18"/>
      <c r="E224" s="72" t="s">
        <v>23</v>
      </c>
      <c r="F224" s="71">
        <f>E223</f>
        <v>572.74800000000005</v>
      </c>
    </row>
    <row r="225" spans="1:6" ht="12.75" customHeight="1" x14ac:dyDescent="0.2">
      <c r="A225" s="23">
        <v>46</v>
      </c>
      <c r="B225" s="24" t="s">
        <v>40</v>
      </c>
      <c r="C225" s="24" t="s">
        <v>151</v>
      </c>
      <c r="D225" s="25" t="s">
        <v>58</v>
      </c>
      <c r="E225" s="138"/>
      <c r="F225" s="138"/>
    </row>
    <row r="226" spans="1:6" ht="12.75" customHeight="1" x14ac:dyDescent="0.2">
      <c r="A226" s="26" t="s">
        <v>165</v>
      </c>
      <c r="B226" s="27" t="s">
        <v>152</v>
      </c>
      <c r="C226" s="27" t="s">
        <v>153</v>
      </c>
      <c r="D226" s="28"/>
      <c r="E226" s="139"/>
      <c r="F226" s="139"/>
    </row>
    <row r="227" spans="1:6" ht="12.75" customHeight="1" x14ac:dyDescent="0.2">
      <c r="A227" s="18"/>
      <c r="B227" s="18"/>
      <c r="C227" s="15" t="s">
        <v>167</v>
      </c>
      <c r="D227" s="16" t="s">
        <v>58</v>
      </c>
      <c r="E227" s="70">
        <v>572.74800000000005</v>
      </c>
      <c r="F227" s="71"/>
    </row>
    <row r="228" spans="1:6" ht="12.75" customHeight="1" x14ac:dyDescent="0.2">
      <c r="A228" s="18"/>
      <c r="B228" s="18"/>
      <c r="C228" s="18"/>
      <c r="D228" s="18"/>
      <c r="E228" s="72" t="s">
        <v>23</v>
      </c>
      <c r="F228" s="71">
        <f>E227</f>
        <v>572.74800000000005</v>
      </c>
    </row>
    <row r="229" spans="1:6" ht="12.75" customHeight="1" x14ac:dyDescent="0.2">
      <c r="A229" s="23">
        <v>47</v>
      </c>
      <c r="B229" s="24" t="s">
        <v>40</v>
      </c>
      <c r="C229" s="24" t="s">
        <v>145</v>
      </c>
      <c r="D229" s="25" t="s">
        <v>73</v>
      </c>
      <c r="E229" s="137"/>
      <c r="F229" s="137"/>
    </row>
    <row r="230" spans="1:6" ht="12.75" customHeight="1" x14ac:dyDescent="0.2">
      <c r="A230" s="34" t="s">
        <v>165</v>
      </c>
      <c r="B230" s="36" t="s">
        <v>152</v>
      </c>
      <c r="C230" s="36" t="s">
        <v>146</v>
      </c>
      <c r="D230" s="37"/>
      <c r="E230" s="132"/>
      <c r="F230" s="132"/>
    </row>
    <row r="231" spans="1:6" ht="12.75" customHeight="1" x14ac:dyDescent="0.2">
      <c r="A231" s="28"/>
      <c r="B231" s="28"/>
      <c r="C231" s="27" t="s">
        <v>147</v>
      </c>
      <c r="D231" s="28"/>
      <c r="E231" s="133"/>
      <c r="F231" s="133"/>
    </row>
    <row r="232" spans="1:6" ht="12.75" customHeight="1" x14ac:dyDescent="0.2">
      <c r="A232" s="18"/>
      <c r="B232" s="18"/>
      <c r="C232" s="15" t="s">
        <v>181</v>
      </c>
      <c r="D232" s="16" t="s">
        <v>73</v>
      </c>
      <c r="E232" s="67">
        <v>42.956000000000003</v>
      </c>
      <c r="F232" s="68"/>
    </row>
    <row r="233" spans="1:6" ht="12.75" customHeight="1" x14ac:dyDescent="0.2">
      <c r="A233" s="18"/>
      <c r="B233" s="18"/>
      <c r="C233" s="18"/>
      <c r="D233" s="18"/>
      <c r="E233" s="69" t="s">
        <v>23</v>
      </c>
      <c r="F233" s="66">
        <f>E232</f>
        <v>42.956000000000003</v>
      </c>
    </row>
    <row r="234" spans="1:6" ht="11.85" customHeight="1" x14ac:dyDescent="0.2">
      <c r="A234" s="18"/>
      <c r="B234" s="18"/>
      <c r="C234" s="126"/>
      <c r="D234" s="127"/>
      <c r="E234" s="127"/>
      <c r="F234" s="128"/>
    </row>
    <row r="235" spans="1:6" ht="12.75" customHeight="1" x14ac:dyDescent="0.2">
      <c r="A235" s="23">
        <v>48</v>
      </c>
      <c r="B235" s="24" t="s">
        <v>40</v>
      </c>
      <c r="C235" s="24" t="s">
        <v>182</v>
      </c>
      <c r="D235" s="25" t="s">
        <v>70</v>
      </c>
      <c r="E235" s="137"/>
      <c r="F235" s="137"/>
    </row>
    <row r="236" spans="1:6" ht="12.75" customHeight="1" x14ac:dyDescent="0.2">
      <c r="A236" s="34" t="s">
        <v>183</v>
      </c>
      <c r="B236" s="36" t="s">
        <v>184</v>
      </c>
      <c r="C236" s="36" t="s">
        <v>185</v>
      </c>
      <c r="D236" s="37"/>
      <c r="E236" s="132"/>
      <c r="F236" s="132"/>
    </row>
    <row r="237" spans="1:6" ht="12.75" customHeight="1" x14ac:dyDescent="0.2">
      <c r="A237" s="28"/>
      <c r="B237" s="28"/>
      <c r="C237" s="27" t="s">
        <v>186</v>
      </c>
      <c r="D237" s="28"/>
      <c r="E237" s="133"/>
      <c r="F237" s="133"/>
    </row>
    <row r="238" spans="1:6" ht="12.75" customHeight="1" x14ac:dyDescent="0.2">
      <c r="A238" s="18"/>
      <c r="B238" s="18"/>
      <c r="C238" s="38">
        <v>213.46</v>
      </c>
      <c r="D238" s="16" t="s">
        <v>70</v>
      </c>
      <c r="E238" s="70">
        <v>213.46</v>
      </c>
      <c r="F238" s="71"/>
    </row>
    <row r="239" spans="1:6" ht="12.75" customHeight="1" x14ac:dyDescent="0.2">
      <c r="A239" s="18"/>
      <c r="B239" s="18"/>
      <c r="C239" s="18"/>
      <c r="D239" s="18"/>
      <c r="E239" s="72" t="s">
        <v>23</v>
      </c>
      <c r="F239" s="71">
        <f>E238</f>
        <v>213.46</v>
      </c>
    </row>
    <row r="240" spans="1:6" ht="12.75" customHeight="1" x14ac:dyDescent="0.2">
      <c r="A240" s="23">
        <v>49</v>
      </c>
      <c r="B240" s="24" t="s">
        <v>40</v>
      </c>
      <c r="C240" s="24" t="s">
        <v>187</v>
      </c>
      <c r="D240" s="25" t="s">
        <v>70</v>
      </c>
      <c r="E240" s="138"/>
      <c r="F240" s="138"/>
    </row>
    <row r="241" spans="1:6" ht="12.75" customHeight="1" x14ac:dyDescent="0.2">
      <c r="A241" s="34" t="s">
        <v>183</v>
      </c>
      <c r="B241" s="36" t="s">
        <v>184</v>
      </c>
      <c r="C241" s="36" t="s">
        <v>185</v>
      </c>
      <c r="D241" s="37"/>
      <c r="E241" s="140"/>
      <c r="F241" s="140"/>
    </row>
    <row r="242" spans="1:6" ht="12.75" customHeight="1" x14ac:dyDescent="0.2">
      <c r="A242" s="28"/>
      <c r="B242" s="28"/>
      <c r="C242" s="27" t="s">
        <v>186</v>
      </c>
      <c r="D242" s="28"/>
      <c r="E242" s="139"/>
      <c r="F242" s="139"/>
    </row>
    <row r="243" spans="1:6" ht="12.75" customHeight="1" x14ac:dyDescent="0.2">
      <c r="A243" s="56"/>
      <c r="B243" s="56"/>
      <c r="C243" s="57">
        <v>31.69</v>
      </c>
      <c r="D243" s="25" t="s">
        <v>70</v>
      </c>
      <c r="E243" s="81">
        <v>31.69</v>
      </c>
      <c r="F243" s="87"/>
    </row>
    <row r="244" spans="1:6" ht="12.75" customHeight="1" x14ac:dyDescent="0.2">
      <c r="A244" s="28"/>
      <c r="B244" s="28"/>
      <c r="C244" s="28"/>
      <c r="D244" s="28"/>
      <c r="E244" s="88" t="s">
        <v>23</v>
      </c>
      <c r="F244" s="71">
        <f>E243</f>
        <v>31.69</v>
      </c>
    </row>
    <row r="245" spans="1:6" ht="12.75" customHeight="1" x14ac:dyDescent="0.2">
      <c r="A245" s="23">
        <v>50</v>
      </c>
      <c r="B245" s="24" t="s">
        <v>40</v>
      </c>
      <c r="C245" s="24" t="s">
        <v>188</v>
      </c>
      <c r="D245" s="25" t="s">
        <v>70</v>
      </c>
      <c r="E245" s="138"/>
      <c r="F245" s="138"/>
    </row>
    <row r="246" spans="1:6" ht="12.75" customHeight="1" x14ac:dyDescent="0.2">
      <c r="A246" s="34" t="s">
        <v>183</v>
      </c>
      <c r="B246" s="35">
        <v>37471</v>
      </c>
      <c r="C246" s="36" t="s">
        <v>189</v>
      </c>
      <c r="D246" s="37"/>
      <c r="E246" s="140"/>
      <c r="F246" s="140"/>
    </row>
    <row r="247" spans="1:6" ht="12.75" customHeight="1" x14ac:dyDescent="0.2">
      <c r="A247" s="28"/>
      <c r="B247" s="28"/>
      <c r="C247" s="27" t="s">
        <v>190</v>
      </c>
      <c r="D247" s="28"/>
      <c r="E247" s="139"/>
      <c r="F247" s="139"/>
    </row>
    <row r="248" spans="1:6" ht="12.75" customHeight="1" x14ac:dyDescent="0.2">
      <c r="A248" s="18"/>
      <c r="B248" s="18"/>
      <c r="C248" s="38">
        <v>79.66</v>
      </c>
      <c r="D248" s="16" t="s">
        <v>70</v>
      </c>
      <c r="E248" s="70">
        <v>79.66</v>
      </c>
      <c r="F248" s="71"/>
    </row>
    <row r="249" spans="1:6" ht="12.75" customHeight="1" x14ac:dyDescent="0.2">
      <c r="A249" s="18"/>
      <c r="B249" s="18"/>
      <c r="C249" s="18"/>
      <c r="D249" s="18"/>
      <c r="E249" s="72" t="s">
        <v>23</v>
      </c>
      <c r="F249" s="71">
        <f>E248</f>
        <v>79.66</v>
      </c>
    </row>
    <row r="250" spans="1:6" ht="25.5" customHeight="1" x14ac:dyDescent="0.2">
      <c r="A250" s="39" t="s">
        <v>191</v>
      </c>
      <c r="B250" s="15" t="s">
        <v>192</v>
      </c>
      <c r="C250" s="15" t="s">
        <v>193</v>
      </c>
      <c r="D250" s="16" t="s">
        <v>54</v>
      </c>
      <c r="E250" s="80"/>
      <c r="F250" s="80"/>
    </row>
    <row r="251" spans="1:6" ht="12.75" customHeight="1" x14ac:dyDescent="0.2">
      <c r="A251" s="18"/>
      <c r="B251" s="18"/>
      <c r="C251" s="15" t="s">
        <v>194</v>
      </c>
      <c r="D251" s="16" t="s">
        <v>54</v>
      </c>
      <c r="E251" s="70">
        <v>2.23</v>
      </c>
      <c r="F251" s="71"/>
    </row>
    <row r="252" spans="1:6" ht="12.75" customHeight="1" x14ac:dyDescent="0.2">
      <c r="A252" s="18"/>
      <c r="B252" s="18"/>
      <c r="C252" s="18"/>
      <c r="D252" s="18"/>
      <c r="E252" s="72" t="s">
        <v>23</v>
      </c>
      <c r="F252" s="71">
        <f>E251</f>
        <v>2.23</v>
      </c>
    </row>
    <row r="253" spans="1:6" ht="11.85" customHeight="1" x14ac:dyDescent="0.2">
      <c r="A253" s="18"/>
      <c r="B253" s="18"/>
      <c r="C253" s="126"/>
      <c r="D253" s="127"/>
      <c r="E253" s="127"/>
      <c r="F253" s="128"/>
    </row>
    <row r="254" spans="1:6" ht="12.75" customHeight="1" x14ac:dyDescent="0.2">
      <c r="A254" s="23">
        <v>52</v>
      </c>
      <c r="B254" s="24" t="s">
        <v>40</v>
      </c>
      <c r="C254" s="24" t="s">
        <v>195</v>
      </c>
      <c r="D254" s="25" t="s">
        <v>58</v>
      </c>
      <c r="E254" s="137"/>
      <c r="F254" s="137"/>
    </row>
    <row r="255" spans="1:6" ht="12.75" customHeight="1" x14ac:dyDescent="0.2">
      <c r="A255" s="26" t="s">
        <v>196</v>
      </c>
      <c r="B255" s="31">
        <v>36982</v>
      </c>
      <c r="C255" s="27" t="s">
        <v>197</v>
      </c>
      <c r="D255" s="28"/>
      <c r="E255" s="133"/>
      <c r="F255" s="133"/>
    </row>
    <row r="256" spans="1:6" ht="12.75" customHeight="1" x14ac:dyDescent="0.2">
      <c r="A256" s="137"/>
      <c r="B256" s="137"/>
      <c r="C256" s="24" t="s">
        <v>198</v>
      </c>
      <c r="D256" s="25" t="s">
        <v>58</v>
      </c>
      <c r="E256" s="81">
        <v>254.57</v>
      </c>
      <c r="F256" s="138"/>
    </row>
    <row r="257" spans="1:6" ht="12.75" customHeight="1" x14ac:dyDescent="0.2">
      <c r="A257" s="132"/>
      <c r="B257" s="132"/>
      <c r="C257" s="36" t="s">
        <v>199</v>
      </c>
      <c r="D257" s="40" t="s">
        <v>58</v>
      </c>
      <c r="E257" s="77">
        <v>227.26</v>
      </c>
      <c r="F257" s="140"/>
    </row>
    <row r="258" spans="1:6" ht="12.75" customHeight="1" x14ac:dyDescent="0.2">
      <c r="A258" s="133"/>
      <c r="B258" s="133"/>
      <c r="C258" s="27" t="s">
        <v>200</v>
      </c>
      <c r="D258" s="41" t="s">
        <v>58</v>
      </c>
      <c r="E258" s="78">
        <v>36.380000000000003</v>
      </c>
      <c r="F258" s="139"/>
    </row>
    <row r="259" spans="1:6" ht="12.75" customHeight="1" x14ac:dyDescent="0.2">
      <c r="A259" s="18"/>
      <c r="B259" s="18"/>
      <c r="C259" s="18"/>
      <c r="D259" s="18"/>
      <c r="E259" s="72" t="s">
        <v>23</v>
      </c>
      <c r="F259" s="71">
        <f>E256+E257+E258</f>
        <v>518.21</v>
      </c>
    </row>
    <row r="260" spans="1:6" ht="12.75" customHeight="1" x14ac:dyDescent="0.2">
      <c r="A260" s="23">
        <v>53</v>
      </c>
      <c r="B260" s="24" t="s">
        <v>40</v>
      </c>
      <c r="C260" s="24" t="s">
        <v>164</v>
      </c>
      <c r="D260" s="25" t="s">
        <v>58</v>
      </c>
      <c r="E260" s="138"/>
      <c r="F260" s="138"/>
    </row>
    <row r="261" spans="1:6" ht="12.75" customHeight="1" x14ac:dyDescent="0.2">
      <c r="A261" s="26" t="s">
        <v>196</v>
      </c>
      <c r="B261" s="31">
        <v>36986</v>
      </c>
      <c r="C261" s="27" t="s">
        <v>201</v>
      </c>
      <c r="D261" s="28"/>
      <c r="E261" s="139"/>
      <c r="F261" s="139"/>
    </row>
    <row r="262" spans="1:6" ht="12.75" customHeight="1" x14ac:dyDescent="0.2">
      <c r="A262" s="137"/>
      <c r="B262" s="137"/>
      <c r="C262" s="24" t="s">
        <v>198</v>
      </c>
      <c r="D262" s="25" t="s">
        <v>58</v>
      </c>
      <c r="E262" s="81">
        <v>254.57</v>
      </c>
      <c r="F262" s="138"/>
    </row>
    <row r="263" spans="1:6" ht="12.75" customHeight="1" x14ac:dyDescent="0.2">
      <c r="A263" s="133"/>
      <c r="B263" s="133"/>
      <c r="C263" s="27" t="s">
        <v>199</v>
      </c>
      <c r="D263" s="41" t="s">
        <v>58</v>
      </c>
      <c r="E263" s="78">
        <v>227.26</v>
      </c>
      <c r="F263" s="139"/>
    </row>
    <row r="264" spans="1:6" ht="12.75" customHeight="1" x14ac:dyDescent="0.2">
      <c r="A264" s="18"/>
      <c r="B264" s="18"/>
      <c r="C264" s="18"/>
      <c r="D264" s="18"/>
      <c r="E264" s="72" t="s">
        <v>23</v>
      </c>
      <c r="F264" s="71">
        <f>E262+E263</f>
        <v>481.83</v>
      </c>
    </row>
    <row r="265" spans="1:6" ht="12.75" customHeight="1" x14ac:dyDescent="0.2">
      <c r="A265" s="23">
        <v>54</v>
      </c>
      <c r="B265" s="24" t="s">
        <v>40</v>
      </c>
      <c r="C265" s="24" t="s">
        <v>164</v>
      </c>
      <c r="D265" s="25" t="s">
        <v>58</v>
      </c>
      <c r="E265" s="138"/>
      <c r="F265" s="138"/>
    </row>
    <row r="266" spans="1:6" ht="12.75" customHeight="1" x14ac:dyDescent="0.2">
      <c r="A266" s="26" t="s">
        <v>196</v>
      </c>
      <c r="B266" s="31">
        <v>36986</v>
      </c>
      <c r="C266" s="27" t="s">
        <v>166</v>
      </c>
      <c r="D266" s="28"/>
      <c r="E266" s="139"/>
      <c r="F266" s="139"/>
    </row>
    <row r="267" spans="1:6" ht="12.75" customHeight="1" x14ac:dyDescent="0.2">
      <c r="A267" s="18"/>
      <c r="B267" s="18"/>
      <c r="C267" s="15" t="s">
        <v>200</v>
      </c>
      <c r="D267" s="16" t="s">
        <v>58</v>
      </c>
      <c r="E267" s="70">
        <v>36.380000000000003</v>
      </c>
      <c r="F267" s="71"/>
    </row>
    <row r="268" spans="1:6" ht="12.75" customHeight="1" x14ac:dyDescent="0.2">
      <c r="A268" s="18"/>
      <c r="B268" s="18"/>
      <c r="C268" s="18"/>
      <c r="D268" s="18"/>
      <c r="E268" s="72" t="s">
        <v>23</v>
      </c>
      <c r="F268" s="71">
        <f>E267</f>
        <v>36.380000000000003</v>
      </c>
    </row>
    <row r="269" spans="1:6" ht="12.75" customHeight="1" x14ac:dyDescent="0.2">
      <c r="A269" s="23">
        <v>55</v>
      </c>
      <c r="B269" s="24" t="s">
        <v>40</v>
      </c>
      <c r="C269" s="24" t="s">
        <v>202</v>
      </c>
      <c r="D269" s="25" t="s">
        <v>58</v>
      </c>
      <c r="E269" s="138"/>
      <c r="F269" s="138"/>
    </row>
    <row r="270" spans="1:6" ht="12.75" customHeight="1" x14ac:dyDescent="0.2">
      <c r="A270" s="26" t="s">
        <v>196</v>
      </c>
      <c r="B270" s="31">
        <v>37350</v>
      </c>
      <c r="C270" s="27" t="s">
        <v>203</v>
      </c>
      <c r="D270" s="28"/>
      <c r="E270" s="139"/>
      <c r="F270" s="139"/>
    </row>
    <row r="271" spans="1:6" ht="12.75" customHeight="1" x14ac:dyDescent="0.2">
      <c r="A271" s="18"/>
      <c r="B271" s="18"/>
      <c r="C271" s="15" t="s">
        <v>204</v>
      </c>
      <c r="D271" s="16" t="s">
        <v>58</v>
      </c>
      <c r="E271" s="70">
        <v>481.83</v>
      </c>
      <c r="F271" s="71"/>
    </row>
    <row r="272" spans="1:6" ht="12.75" customHeight="1" x14ac:dyDescent="0.2">
      <c r="A272" s="18"/>
      <c r="B272" s="18"/>
      <c r="C272" s="18"/>
      <c r="D272" s="18"/>
      <c r="E272" s="72" t="s">
        <v>23</v>
      </c>
      <c r="F272" s="71">
        <f>E271</f>
        <v>481.83</v>
      </c>
    </row>
    <row r="273" spans="1:6" ht="12.75" customHeight="1" x14ac:dyDescent="0.2">
      <c r="A273" s="23">
        <v>56</v>
      </c>
      <c r="B273" s="24" t="s">
        <v>40</v>
      </c>
      <c r="C273" s="24" t="s">
        <v>202</v>
      </c>
      <c r="D273" s="25" t="s">
        <v>58</v>
      </c>
      <c r="E273" s="138"/>
      <c r="F273" s="138"/>
    </row>
    <row r="274" spans="1:6" ht="12.75" customHeight="1" x14ac:dyDescent="0.2">
      <c r="A274" s="26" t="s">
        <v>196</v>
      </c>
      <c r="B274" s="31">
        <v>37350</v>
      </c>
      <c r="C274" s="27" t="s">
        <v>205</v>
      </c>
      <c r="D274" s="28"/>
      <c r="E274" s="139"/>
      <c r="F274" s="139"/>
    </row>
    <row r="275" spans="1:6" ht="12.75" customHeight="1" x14ac:dyDescent="0.2">
      <c r="A275" s="18"/>
      <c r="B275" s="18"/>
      <c r="C275" s="15" t="s">
        <v>206</v>
      </c>
      <c r="D275" s="16" t="s">
        <v>58</v>
      </c>
      <c r="E275" s="70">
        <v>36.380000000000003</v>
      </c>
      <c r="F275" s="71"/>
    </row>
    <row r="276" spans="1:6" ht="12.75" customHeight="1" x14ac:dyDescent="0.2">
      <c r="A276" s="18"/>
      <c r="B276" s="18"/>
      <c r="C276" s="18"/>
      <c r="D276" s="18"/>
      <c r="E276" s="72" t="s">
        <v>23</v>
      </c>
      <c r="F276" s="71">
        <f>E275</f>
        <v>36.380000000000003</v>
      </c>
    </row>
    <row r="277" spans="1:6" ht="12.75" customHeight="1" x14ac:dyDescent="0.2">
      <c r="A277" s="23">
        <v>57</v>
      </c>
      <c r="B277" s="24" t="s">
        <v>40</v>
      </c>
      <c r="C277" s="24" t="s">
        <v>207</v>
      </c>
      <c r="D277" s="25" t="s">
        <v>58</v>
      </c>
      <c r="E277" s="138"/>
      <c r="F277" s="138"/>
    </row>
    <row r="278" spans="1:6" ht="12.75" customHeight="1" x14ac:dyDescent="0.2">
      <c r="A278" s="26" t="s">
        <v>196</v>
      </c>
      <c r="B278" s="31">
        <v>37835</v>
      </c>
      <c r="C278" s="27" t="s">
        <v>208</v>
      </c>
      <c r="D278" s="28"/>
      <c r="E278" s="139"/>
      <c r="F278" s="139"/>
    </row>
    <row r="279" spans="1:6" ht="12.75" customHeight="1" x14ac:dyDescent="0.2">
      <c r="A279" s="18"/>
      <c r="B279" s="18"/>
      <c r="C279" s="38">
        <v>254.57</v>
      </c>
      <c r="D279" s="16" t="s">
        <v>58</v>
      </c>
      <c r="E279" s="70">
        <v>254.57</v>
      </c>
      <c r="F279" s="71"/>
    </row>
    <row r="280" spans="1:6" ht="12.75" customHeight="1" x14ac:dyDescent="0.2">
      <c r="A280" s="18"/>
      <c r="B280" s="18"/>
      <c r="C280" s="18"/>
      <c r="D280" s="18"/>
      <c r="E280" s="72" t="s">
        <v>23</v>
      </c>
      <c r="F280" s="71">
        <f>E279</f>
        <v>254.57</v>
      </c>
    </row>
    <row r="281" spans="1:6" ht="12.75" customHeight="1" x14ac:dyDescent="0.2">
      <c r="A281" s="23">
        <v>58</v>
      </c>
      <c r="B281" s="24" t="s">
        <v>40</v>
      </c>
      <c r="C281" s="24" t="s">
        <v>209</v>
      </c>
      <c r="D281" s="25" t="s">
        <v>58</v>
      </c>
      <c r="E281" s="138"/>
      <c r="F281" s="138"/>
    </row>
    <row r="282" spans="1:6" ht="12.75" customHeight="1" x14ac:dyDescent="0.2">
      <c r="A282" s="26" t="s">
        <v>196</v>
      </c>
      <c r="B282" s="31">
        <v>39296</v>
      </c>
      <c r="C282" s="27" t="s">
        <v>210</v>
      </c>
      <c r="D282" s="28"/>
      <c r="E282" s="139"/>
      <c r="F282" s="139"/>
    </row>
    <row r="283" spans="1:6" ht="12.75" customHeight="1" x14ac:dyDescent="0.2">
      <c r="A283" s="137"/>
      <c r="B283" s="137"/>
      <c r="C283" s="24" t="s">
        <v>211</v>
      </c>
      <c r="D283" s="25" t="s">
        <v>58</v>
      </c>
      <c r="E283" s="81">
        <v>227.26</v>
      </c>
      <c r="F283" s="138"/>
    </row>
    <row r="284" spans="1:6" ht="12.75" customHeight="1" x14ac:dyDescent="0.2">
      <c r="A284" s="133"/>
      <c r="B284" s="133"/>
      <c r="C284" s="27" t="s">
        <v>200</v>
      </c>
      <c r="D284" s="41" t="s">
        <v>58</v>
      </c>
      <c r="E284" s="78">
        <v>36.380000000000003</v>
      </c>
      <c r="F284" s="139"/>
    </row>
    <row r="285" spans="1:6" ht="12.75" customHeight="1" x14ac:dyDescent="0.2">
      <c r="A285" s="18"/>
      <c r="B285" s="18"/>
      <c r="C285" s="18"/>
      <c r="D285" s="18"/>
      <c r="E285" s="72" t="s">
        <v>23</v>
      </c>
      <c r="F285" s="71">
        <f>E283+E284</f>
        <v>263.64</v>
      </c>
    </row>
    <row r="286" spans="1:6" ht="11.85" customHeight="1" x14ac:dyDescent="0.2">
      <c r="A286" s="18"/>
      <c r="B286" s="18"/>
      <c r="C286" s="126"/>
      <c r="D286" s="127"/>
      <c r="E286" s="127"/>
      <c r="F286" s="128"/>
    </row>
    <row r="287" spans="1:6" ht="25.5" customHeight="1" x14ac:dyDescent="0.2">
      <c r="A287" s="39" t="s">
        <v>212</v>
      </c>
      <c r="B287" s="15" t="s">
        <v>213</v>
      </c>
      <c r="C287" s="15" t="s">
        <v>214</v>
      </c>
      <c r="D287" s="16" t="s">
        <v>102</v>
      </c>
      <c r="E287" s="20"/>
      <c r="F287" s="20"/>
    </row>
    <row r="288" spans="1:6" ht="12.75" customHeight="1" x14ac:dyDescent="0.2">
      <c r="A288" s="18"/>
      <c r="B288" s="18"/>
      <c r="C288" s="21">
        <v>5</v>
      </c>
      <c r="D288" s="16" t="s">
        <v>102</v>
      </c>
      <c r="E288" s="73">
        <v>5</v>
      </c>
      <c r="F288" s="65"/>
    </row>
    <row r="289" spans="1:6" ht="12.75" customHeight="1" x14ac:dyDescent="0.2">
      <c r="A289" s="18"/>
      <c r="B289" s="18"/>
      <c r="C289" s="18"/>
      <c r="D289" s="18"/>
      <c r="E289" s="74" t="s">
        <v>23</v>
      </c>
      <c r="F289" s="65">
        <f>E288</f>
        <v>5</v>
      </c>
    </row>
    <row r="290" spans="1:6" ht="25.5" customHeight="1" x14ac:dyDescent="0.2">
      <c r="A290" s="39" t="s">
        <v>215</v>
      </c>
      <c r="B290" s="15" t="s">
        <v>213</v>
      </c>
      <c r="C290" s="15" t="s">
        <v>216</v>
      </c>
      <c r="D290" s="16" t="s">
        <v>102</v>
      </c>
      <c r="E290" s="75"/>
      <c r="F290" s="75"/>
    </row>
    <row r="291" spans="1:6" ht="12.75" customHeight="1" x14ac:dyDescent="0.2">
      <c r="A291" s="18"/>
      <c r="B291" s="18"/>
      <c r="C291" s="21">
        <v>3</v>
      </c>
      <c r="D291" s="16" t="s">
        <v>102</v>
      </c>
      <c r="E291" s="73">
        <v>3</v>
      </c>
      <c r="F291" s="65"/>
    </row>
    <row r="292" spans="1:6" ht="12.75" customHeight="1" x14ac:dyDescent="0.2">
      <c r="A292" s="18"/>
      <c r="B292" s="18"/>
      <c r="C292" s="18"/>
      <c r="D292" s="18"/>
      <c r="E292" s="74" t="s">
        <v>23</v>
      </c>
      <c r="F292" s="65">
        <f>E291</f>
        <v>3</v>
      </c>
    </row>
    <row r="293" spans="1:6" ht="25.5" customHeight="1" x14ac:dyDescent="0.2">
      <c r="A293" s="39" t="s">
        <v>217</v>
      </c>
      <c r="B293" s="20"/>
      <c r="C293" s="15" t="s">
        <v>218</v>
      </c>
      <c r="D293" s="16" t="s">
        <v>102</v>
      </c>
      <c r="E293" s="75"/>
      <c r="F293" s="75"/>
    </row>
    <row r="294" spans="1:6" ht="12.75" customHeight="1" x14ac:dyDescent="0.2">
      <c r="A294" s="137"/>
      <c r="B294" s="137"/>
      <c r="C294" s="24" t="s">
        <v>219</v>
      </c>
      <c r="D294" s="25" t="s">
        <v>102</v>
      </c>
      <c r="E294" s="89">
        <v>2</v>
      </c>
      <c r="F294" s="116"/>
    </row>
    <row r="295" spans="1:6" ht="12.75" customHeight="1" x14ac:dyDescent="0.2">
      <c r="A295" s="133"/>
      <c r="B295" s="133"/>
      <c r="C295" s="27" t="s">
        <v>220</v>
      </c>
      <c r="D295" s="41" t="s">
        <v>102</v>
      </c>
      <c r="E295" s="90">
        <v>2</v>
      </c>
      <c r="F295" s="117"/>
    </row>
    <row r="296" spans="1:6" ht="12.75" customHeight="1" x14ac:dyDescent="0.2">
      <c r="A296" s="18"/>
      <c r="B296" s="18"/>
      <c r="C296" s="18"/>
      <c r="D296" s="18"/>
      <c r="E296" s="74" t="s">
        <v>23</v>
      </c>
      <c r="F296" s="65">
        <f>E294+E295</f>
        <v>4</v>
      </c>
    </row>
    <row r="297" spans="1:6" ht="12.75" customHeight="1" x14ac:dyDescent="0.2">
      <c r="A297" s="23">
        <v>62</v>
      </c>
      <c r="B297" s="24" t="s">
        <v>40</v>
      </c>
      <c r="C297" s="24" t="s">
        <v>221</v>
      </c>
      <c r="D297" s="25" t="s">
        <v>102</v>
      </c>
      <c r="E297" s="116"/>
      <c r="F297" s="116"/>
    </row>
    <row r="298" spans="1:6" ht="12.75" customHeight="1" x14ac:dyDescent="0.2">
      <c r="A298" s="26" t="s">
        <v>222</v>
      </c>
      <c r="B298" s="27" t="s">
        <v>223</v>
      </c>
      <c r="C298" s="27" t="s">
        <v>224</v>
      </c>
      <c r="D298" s="28"/>
      <c r="E298" s="117"/>
      <c r="F298" s="117"/>
    </row>
    <row r="299" spans="1:6" ht="12.75" customHeight="1" x14ac:dyDescent="0.2">
      <c r="A299" s="137"/>
      <c r="B299" s="137"/>
      <c r="C299" s="24" t="s">
        <v>225</v>
      </c>
      <c r="D299" s="25" t="s">
        <v>102</v>
      </c>
      <c r="E299" s="89">
        <v>2</v>
      </c>
      <c r="F299" s="116"/>
    </row>
    <row r="300" spans="1:6" ht="12.95" customHeight="1" x14ac:dyDescent="0.2">
      <c r="A300" s="132"/>
      <c r="B300" s="132"/>
      <c r="C300" s="36" t="s">
        <v>226</v>
      </c>
      <c r="D300" s="40" t="s">
        <v>102</v>
      </c>
      <c r="E300" s="91">
        <v>3</v>
      </c>
      <c r="F300" s="131"/>
    </row>
    <row r="301" spans="1:6" ht="12.75" customHeight="1" x14ac:dyDescent="0.2">
      <c r="A301" s="132"/>
      <c r="B301" s="132"/>
      <c r="C301" s="36" t="s">
        <v>227</v>
      </c>
      <c r="D301" s="40" t="s">
        <v>102</v>
      </c>
      <c r="E301" s="91">
        <v>1</v>
      </c>
      <c r="F301" s="131"/>
    </row>
    <row r="302" spans="1:6" ht="12.75" customHeight="1" x14ac:dyDescent="0.2">
      <c r="A302" s="133"/>
      <c r="B302" s="133"/>
      <c r="C302" s="27" t="s">
        <v>228</v>
      </c>
      <c r="D302" s="41" t="s">
        <v>102</v>
      </c>
      <c r="E302" s="90">
        <v>1</v>
      </c>
      <c r="F302" s="117"/>
    </row>
    <row r="303" spans="1:6" ht="12.75" customHeight="1" x14ac:dyDescent="0.2">
      <c r="A303" s="18"/>
      <c r="B303" s="18"/>
      <c r="C303" s="18"/>
      <c r="D303" s="18"/>
      <c r="E303" s="74" t="s">
        <v>23</v>
      </c>
      <c r="F303" s="65">
        <f>E299+E300+E301+E302</f>
        <v>7</v>
      </c>
    </row>
    <row r="304" spans="1:6" ht="25.5" customHeight="1" x14ac:dyDescent="0.2">
      <c r="A304" s="39" t="s">
        <v>229</v>
      </c>
      <c r="B304" s="15" t="s">
        <v>213</v>
      </c>
      <c r="C304" s="15" t="s">
        <v>230</v>
      </c>
      <c r="D304" s="16" t="s">
        <v>102</v>
      </c>
      <c r="E304" s="75"/>
      <c r="F304" s="75"/>
    </row>
    <row r="305" spans="1:6" ht="12.75" customHeight="1" x14ac:dyDescent="0.2">
      <c r="A305" s="18"/>
      <c r="B305" s="18"/>
      <c r="C305" s="21">
        <v>3</v>
      </c>
      <c r="D305" s="16" t="s">
        <v>102</v>
      </c>
      <c r="E305" s="73">
        <v>3</v>
      </c>
      <c r="F305" s="65"/>
    </row>
    <row r="306" spans="1:6" ht="12.75" customHeight="1" x14ac:dyDescent="0.2">
      <c r="A306" s="18"/>
      <c r="B306" s="18"/>
      <c r="C306" s="18"/>
      <c r="D306" s="18"/>
      <c r="E306" s="74" t="s">
        <v>23</v>
      </c>
      <c r="F306" s="65">
        <f>E305</f>
        <v>3</v>
      </c>
    </row>
    <row r="307" spans="1:6" ht="11.85" customHeight="1" x14ac:dyDescent="0.2">
      <c r="A307" s="18"/>
      <c r="B307" s="18"/>
      <c r="C307" s="126"/>
      <c r="D307" s="127"/>
      <c r="E307" s="127"/>
      <c r="F307" s="128"/>
    </row>
    <row r="308" spans="1:6" ht="12.75" customHeight="1" x14ac:dyDescent="0.2">
      <c r="A308" s="23">
        <v>64</v>
      </c>
      <c r="B308" s="24" t="s">
        <v>40</v>
      </c>
      <c r="C308" s="24" t="s">
        <v>231</v>
      </c>
      <c r="D308" s="25" t="s">
        <v>58</v>
      </c>
      <c r="E308" s="134"/>
      <c r="F308" s="134"/>
    </row>
    <row r="309" spans="1:6" ht="12.75" customHeight="1" x14ac:dyDescent="0.2">
      <c r="A309" s="34" t="s">
        <v>232</v>
      </c>
      <c r="B309" s="36" t="s">
        <v>233</v>
      </c>
      <c r="C309" s="36" t="s">
        <v>234</v>
      </c>
      <c r="D309" s="37"/>
      <c r="E309" s="135"/>
      <c r="F309" s="135"/>
    </row>
    <row r="310" spans="1:6" ht="12.75" customHeight="1" x14ac:dyDescent="0.2">
      <c r="A310" s="37"/>
      <c r="B310" s="37"/>
      <c r="C310" s="36" t="s">
        <v>235</v>
      </c>
      <c r="D310" s="37"/>
      <c r="E310" s="135"/>
      <c r="F310" s="135"/>
    </row>
    <row r="311" spans="1:6" ht="12.75" customHeight="1" x14ac:dyDescent="0.2">
      <c r="A311" s="28"/>
      <c r="B311" s="28"/>
      <c r="C311" s="27" t="s">
        <v>236</v>
      </c>
      <c r="D311" s="28"/>
      <c r="E311" s="136"/>
      <c r="F311" s="136"/>
    </row>
    <row r="312" spans="1:6" ht="12.75" customHeight="1" x14ac:dyDescent="0.2">
      <c r="A312" s="134"/>
      <c r="B312" s="134"/>
      <c r="C312" s="24" t="s">
        <v>237</v>
      </c>
      <c r="D312" s="25" t="s">
        <v>58</v>
      </c>
      <c r="E312" s="81">
        <v>1.52</v>
      </c>
      <c r="F312" s="123"/>
    </row>
    <row r="313" spans="1:6" ht="12.75" customHeight="1" x14ac:dyDescent="0.2">
      <c r="A313" s="135"/>
      <c r="B313" s="135"/>
      <c r="C313" s="36" t="s">
        <v>238</v>
      </c>
      <c r="D313" s="40" t="s">
        <v>58</v>
      </c>
      <c r="E313" s="77">
        <v>25.42</v>
      </c>
      <c r="F313" s="124"/>
    </row>
    <row r="314" spans="1:6" ht="12.75" customHeight="1" x14ac:dyDescent="0.2">
      <c r="A314" s="135"/>
      <c r="B314" s="135"/>
      <c r="C314" s="36" t="s">
        <v>239</v>
      </c>
      <c r="D314" s="40" t="s">
        <v>58</v>
      </c>
      <c r="E314" s="77">
        <v>5.89</v>
      </c>
      <c r="F314" s="124"/>
    </row>
    <row r="315" spans="1:6" ht="12.75" customHeight="1" x14ac:dyDescent="0.2">
      <c r="A315" s="135"/>
      <c r="B315" s="135"/>
      <c r="C315" s="36" t="s">
        <v>240</v>
      </c>
      <c r="D315" s="40" t="s">
        <v>58</v>
      </c>
      <c r="E315" s="77">
        <v>14.14</v>
      </c>
      <c r="F315" s="124"/>
    </row>
    <row r="316" spans="1:6" ht="12.75" customHeight="1" x14ac:dyDescent="0.2">
      <c r="A316" s="135"/>
      <c r="B316" s="135"/>
      <c r="C316" s="36" t="s">
        <v>241</v>
      </c>
      <c r="D316" s="40" t="s">
        <v>58</v>
      </c>
      <c r="E316" s="77">
        <v>1.76</v>
      </c>
      <c r="F316" s="124"/>
    </row>
    <row r="317" spans="1:6" ht="12.75" customHeight="1" x14ac:dyDescent="0.2">
      <c r="A317" s="135"/>
      <c r="B317" s="135"/>
      <c r="C317" s="36" t="s">
        <v>242</v>
      </c>
      <c r="D317" s="40" t="s">
        <v>58</v>
      </c>
      <c r="E317" s="77">
        <v>11.25</v>
      </c>
      <c r="F317" s="124"/>
    </row>
    <row r="318" spans="1:6" ht="12.75" customHeight="1" x14ac:dyDescent="0.2">
      <c r="A318" s="135"/>
      <c r="B318" s="135"/>
      <c r="C318" s="36" t="s">
        <v>243</v>
      </c>
      <c r="D318" s="40" t="s">
        <v>58</v>
      </c>
      <c r="E318" s="77">
        <v>8.18</v>
      </c>
      <c r="F318" s="124"/>
    </row>
    <row r="319" spans="1:6" ht="12.75" customHeight="1" x14ac:dyDescent="0.2">
      <c r="A319" s="136"/>
      <c r="B319" s="136"/>
      <c r="C319" s="27" t="s">
        <v>244</v>
      </c>
      <c r="D319" s="41" t="s">
        <v>58</v>
      </c>
      <c r="E319" s="78">
        <v>1.04</v>
      </c>
      <c r="F319" s="125"/>
    </row>
    <row r="320" spans="1:6" ht="12.75" customHeight="1" x14ac:dyDescent="0.2">
      <c r="A320" s="18"/>
      <c r="B320" s="18"/>
      <c r="C320" s="18"/>
      <c r="D320" s="18"/>
      <c r="E320" s="72" t="s">
        <v>23</v>
      </c>
      <c r="F320" s="71">
        <f>E312+E313+E314+E315+E316+E317+E318+E319</f>
        <v>69.2</v>
      </c>
    </row>
    <row r="321" spans="1:6" ht="12.75" customHeight="1" x14ac:dyDescent="0.2">
      <c r="A321" s="23">
        <v>65</v>
      </c>
      <c r="B321" s="24" t="s">
        <v>40</v>
      </c>
      <c r="C321" s="24" t="s">
        <v>231</v>
      </c>
      <c r="D321" s="25" t="s">
        <v>58</v>
      </c>
      <c r="E321" s="123"/>
      <c r="F321" s="123"/>
    </row>
    <row r="322" spans="1:6" ht="12.75" customHeight="1" x14ac:dyDescent="0.2">
      <c r="A322" s="34" t="s">
        <v>232</v>
      </c>
      <c r="B322" s="36" t="s">
        <v>233</v>
      </c>
      <c r="C322" s="36" t="s">
        <v>234</v>
      </c>
      <c r="D322" s="37"/>
      <c r="E322" s="124"/>
      <c r="F322" s="124"/>
    </row>
    <row r="323" spans="1:6" ht="12.75" customHeight="1" x14ac:dyDescent="0.2">
      <c r="A323" s="37"/>
      <c r="B323" s="37"/>
      <c r="C323" s="36" t="s">
        <v>235</v>
      </c>
      <c r="D323" s="37"/>
      <c r="E323" s="124"/>
      <c r="F323" s="124"/>
    </row>
    <row r="324" spans="1:6" ht="12.75" customHeight="1" x14ac:dyDescent="0.2">
      <c r="A324" s="28"/>
      <c r="B324" s="28"/>
      <c r="C324" s="27" t="s">
        <v>245</v>
      </c>
      <c r="D324" s="28"/>
      <c r="E324" s="125"/>
      <c r="F324" s="125"/>
    </row>
    <row r="325" spans="1:6" ht="12.75" customHeight="1" x14ac:dyDescent="0.2">
      <c r="A325" s="18"/>
      <c r="B325" s="18"/>
      <c r="C325" s="21">
        <v>36</v>
      </c>
      <c r="D325" s="16" t="s">
        <v>58</v>
      </c>
      <c r="E325" s="70">
        <v>36</v>
      </c>
      <c r="F325" s="71"/>
    </row>
    <row r="326" spans="1:6" ht="12.75" customHeight="1" x14ac:dyDescent="0.2">
      <c r="A326" s="18"/>
      <c r="B326" s="18"/>
      <c r="C326" s="18"/>
      <c r="D326" s="18"/>
      <c r="E326" s="72" t="s">
        <v>23</v>
      </c>
      <c r="F326" s="71">
        <f>E325</f>
        <v>36</v>
      </c>
    </row>
    <row r="327" spans="1:6" ht="11.85" customHeight="1" x14ac:dyDescent="0.2">
      <c r="A327" s="18"/>
      <c r="B327" s="18"/>
      <c r="C327" s="126"/>
      <c r="D327" s="127"/>
      <c r="E327" s="127"/>
      <c r="F327" s="128"/>
    </row>
    <row r="328" spans="1:6" ht="12.75" customHeight="1" x14ac:dyDescent="0.2">
      <c r="A328" s="23">
        <v>66</v>
      </c>
      <c r="B328" s="24" t="s">
        <v>40</v>
      </c>
      <c r="C328" s="24" t="s">
        <v>246</v>
      </c>
      <c r="D328" s="25" t="s">
        <v>102</v>
      </c>
      <c r="E328" s="129"/>
      <c r="F328" s="129"/>
    </row>
    <row r="329" spans="1:6" ht="12.75" customHeight="1" x14ac:dyDescent="0.2">
      <c r="A329" s="26" t="s">
        <v>247</v>
      </c>
      <c r="B329" s="27" t="s">
        <v>248</v>
      </c>
      <c r="C329" s="27" t="s">
        <v>249</v>
      </c>
      <c r="D329" s="28"/>
      <c r="E329" s="130"/>
      <c r="F329" s="130"/>
    </row>
    <row r="330" spans="1:6" ht="12.75" customHeight="1" x14ac:dyDescent="0.2">
      <c r="A330" s="18"/>
      <c r="B330" s="18"/>
      <c r="C330" s="21">
        <v>19</v>
      </c>
      <c r="D330" s="16" t="s">
        <v>102</v>
      </c>
      <c r="E330" s="73">
        <v>19</v>
      </c>
      <c r="F330" s="65"/>
    </row>
    <row r="331" spans="1:6" ht="12.75" customHeight="1" x14ac:dyDescent="0.2">
      <c r="A331" s="18"/>
      <c r="B331" s="18"/>
      <c r="C331" s="18"/>
      <c r="D331" s="18"/>
      <c r="E331" s="74" t="s">
        <v>23</v>
      </c>
      <c r="F331" s="65">
        <f>E330</f>
        <v>19</v>
      </c>
    </row>
    <row r="332" spans="1:6" ht="12.75" customHeight="1" x14ac:dyDescent="0.2">
      <c r="A332" s="23">
        <v>67</v>
      </c>
      <c r="B332" s="24" t="s">
        <v>40</v>
      </c>
      <c r="C332" s="24" t="s">
        <v>250</v>
      </c>
      <c r="D332" s="25" t="s">
        <v>102</v>
      </c>
      <c r="E332" s="116"/>
      <c r="F332" s="116"/>
    </row>
    <row r="333" spans="1:6" ht="12.75" customHeight="1" x14ac:dyDescent="0.2">
      <c r="A333" s="26" t="s">
        <v>247</v>
      </c>
      <c r="B333" s="27" t="s">
        <v>248</v>
      </c>
      <c r="C333" s="27" t="s">
        <v>251</v>
      </c>
      <c r="D333" s="28"/>
      <c r="E333" s="117"/>
      <c r="F333" s="117"/>
    </row>
    <row r="334" spans="1:6" ht="12.75" customHeight="1" x14ac:dyDescent="0.2">
      <c r="A334" s="18"/>
      <c r="B334" s="18"/>
      <c r="C334" s="21">
        <v>3</v>
      </c>
      <c r="D334" s="16" t="s">
        <v>102</v>
      </c>
      <c r="E334" s="73">
        <v>3</v>
      </c>
      <c r="F334" s="65"/>
    </row>
    <row r="335" spans="1:6" ht="12.75" customHeight="1" x14ac:dyDescent="0.2">
      <c r="A335" s="18"/>
      <c r="B335" s="18"/>
      <c r="C335" s="18"/>
      <c r="D335" s="18"/>
      <c r="E335" s="74" t="s">
        <v>23</v>
      </c>
      <c r="F335" s="65">
        <f>E334</f>
        <v>3</v>
      </c>
    </row>
    <row r="336" spans="1:6" ht="12.75" customHeight="1" x14ac:dyDescent="0.2">
      <c r="A336" s="23">
        <v>68</v>
      </c>
      <c r="B336" s="24" t="s">
        <v>40</v>
      </c>
      <c r="C336" s="24" t="s">
        <v>252</v>
      </c>
      <c r="D336" s="25" t="s">
        <v>102</v>
      </c>
      <c r="E336" s="116"/>
      <c r="F336" s="116"/>
    </row>
    <row r="337" spans="1:6" ht="12.75" customHeight="1" x14ac:dyDescent="0.2">
      <c r="A337" s="34" t="s">
        <v>247</v>
      </c>
      <c r="B337" s="36" t="s">
        <v>248</v>
      </c>
      <c r="C337" s="36" t="s">
        <v>253</v>
      </c>
      <c r="D337" s="37"/>
      <c r="E337" s="131"/>
      <c r="F337" s="131"/>
    </row>
    <row r="338" spans="1:6" ht="12.75" customHeight="1" x14ac:dyDescent="0.2">
      <c r="A338" s="28"/>
      <c r="B338" s="28"/>
      <c r="C338" s="27" t="s">
        <v>254</v>
      </c>
      <c r="D338" s="28"/>
      <c r="E338" s="117"/>
      <c r="F338" s="117"/>
    </row>
    <row r="339" spans="1:6" ht="12.75" customHeight="1" x14ac:dyDescent="0.2">
      <c r="A339" s="18"/>
      <c r="B339" s="18"/>
      <c r="C339" s="21">
        <v>7</v>
      </c>
      <c r="D339" s="16" t="s">
        <v>102</v>
      </c>
      <c r="E339" s="73">
        <v>7</v>
      </c>
      <c r="F339" s="65"/>
    </row>
    <row r="340" spans="1:6" ht="12.75" customHeight="1" x14ac:dyDescent="0.2">
      <c r="A340" s="18"/>
      <c r="B340" s="18"/>
      <c r="C340" s="18"/>
      <c r="D340" s="18"/>
      <c r="E340" s="74" t="s">
        <v>23</v>
      </c>
      <c r="F340" s="65">
        <f>E339</f>
        <v>7</v>
      </c>
    </row>
    <row r="341" spans="1:6" ht="25.5" customHeight="1" x14ac:dyDescent="0.2">
      <c r="A341" s="39" t="s">
        <v>255</v>
      </c>
      <c r="B341" s="15" t="s">
        <v>256</v>
      </c>
      <c r="C341" s="15" t="s">
        <v>257</v>
      </c>
      <c r="D341" s="16" t="s">
        <v>102</v>
      </c>
      <c r="E341" s="75"/>
      <c r="F341" s="75"/>
    </row>
    <row r="342" spans="1:6" ht="12.75" customHeight="1" x14ac:dyDescent="0.2">
      <c r="A342" s="18"/>
      <c r="B342" s="18"/>
      <c r="C342" s="15" t="s">
        <v>258</v>
      </c>
      <c r="D342" s="16" t="s">
        <v>102</v>
      </c>
      <c r="E342" s="73">
        <v>6</v>
      </c>
      <c r="F342" s="65"/>
    </row>
    <row r="343" spans="1:6" ht="12.75" customHeight="1" x14ac:dyDescent="0.2">
      <c r="A343" s="18"/>
      <c r="B343" s="18"/>
      <c r="C343" s="18"/>
      <c r="D343" s="18"/>
      <c r="E343" s="74" t="s">
        <v>23</v>
      </c>
      <c r="F343" s="65">
        <f>E342</f>
        <v>6</v>
      </c>
    </row>
    <row r="344" spans="1:6" ht="25.5" customHeight="1" x14ac:dyDescent="0.2">
      <c r="A344" s="39" t="s">
        <v>259</v>
      </c>
      <c r="B344" s="15" t="s">
        <v>213</v>
      </c>
      <c r="C344" s="15" t="s">
        <v>260</v>
      </c>
      <c r="D344" s="16" t="s">
        <v>102</v>
      </c>
      <c r="E344" s="75"/>
      <c r="F344" s="75"/>
    </row>
    <row r="345" spans="1:6" ht="12.75" customHeight="1" x14ac:dyDescent="0.2">
      <c r="A345" s="18"/>
      <c r="B345" s="18"/>
      <c r="C345" s="21">
        <v>15</v>
      </c>
      <c r="D345" s="16" t="s">
        <v>102</v>
      </c>
      <c r="E345" s="73">
        <v>15</v>
      </c>
      <c r="F345" s="65"/>
    </row>
    <row r="346" spans="1:6" ht="12.75" customHeight="1" x14ac:dyDescent="0.2">
      <c r="A346" s="18"/>
      <c r="B346" s="18"/>
      <c r="C346" s="18"/>
      <c r="D346" s="18"/>
      <c r="E346" s="74" t="s">
        <v>23</v>
      </c>
      <c r="F346" s="65">
        <f>E345</f>
        <v>15</v>
      </c>
    </row>
    <row r="347" spans="1:6" ht="25.5" customHeight="1" x14ac:dyDescent="0.2">
      <c r="A347" s="39" t="s">
        <v>261</v>
      </c>
      <c r="B347" s="15" t="s">
        <v>213</v>
      </c>
      <c r="C347" s="15" t="s">
        <v>262</v>
      </c>
      <c r="D347" s="16" t="s">
        <v>48</v>
      </c>
      <c r="E347" s="75"/>
      <c r="F347" s="75"/>
    </row>
    <row r="348" spans="1:6" ht="12.75" customHeight="1" x14ac:dyDescent="0.2">
      <c r="A348" s="18"/>
      <c r="B348" s="18"/>
      <c r="C348" s="21">
        <v>7</v>
      </c>
      <c r="D348" s="16" t="s">
        <v>48</v>
      </c>
      <c r="E348" s="73">
        <v>7</v>
      </c>
      <c r="F348" s="65"/>
    </row>
    <row r="349" spans="1:6" ht="12.75" customHeight="1" x14ac:dyDescent="0.2">
      <c r="A349" s="18"/>
      <c r="B349" s="18"/>
      <c r="C349" s="18"/>
      <c r="D349" s="18"/>
      <c r="E349" s="74" t="s">
        <v>23</v>
      </c>
      <c r="F349" s="65">
        <f>E348</f>
        <v>7</v>
      </c>
    </row>
    <row r="350" spans="1:6" ht="12.75" customHeight="1" x14ac:dyDescent="0.2">
      <c r="A350" s="23">
        <v>72</v>
      </c>
      <c r="B350" s="24" t="s">
        <v>40</v>
      </c>
      <c r="C350" s="24" t="s">
        <v>263</v>
      </c>
      <c r="D350" s="25" t="s">
        <v>102</v>
      </c>
      <c r="E350" s="116"/>
      <c r="F350" s="116"/>
    </row>
    <row r="351" spans="1:6" ht="12.75" customHeight="1" x14ac:dyDescent="0.2">
      <c r="A351" s="26" t="s">
        <v>247</v>
      </c>
      <c r="B351" s="27" t="s">
        <v>223</v>
      </c>
      <c r="C351" s="27" t="s">
        <v>264</v>
      </c>
      <c r="D351" s="28"/>
      <c r="E351" s="117"/>
      <c r="F351" s="117"/>
    </row>
    <row r="352" spans="1:6" ht="12.75" customHeight="1" x14ac:dyDescent="0.2">
      <c r="A352" s="18"/>
      <c r="B352" s="18"/>
      <c r="C352" s="21">
        <v>3</v>
      </c>
      <c r="D352" s="16" t="s">
        <v>102</v>
      </c>
      <c r="E352" s="73">
        <v>3</v>
      </c>
      <c r="F352" s="65"/>
    </row>
    <row r="353" spans="1:6" ht="12.75" customHeight="1" x14ac:dyDescent="0.2">
      <c r="A353" s="18"/>
      <c r="B353" s="18"/>
      <c r="C353" s="18"/>
      <c r="D353" s="18"/>
      <c r="E353" s="74" t="s">
        <v>23</v>
      </c>
      <c r="F353" s="65">
        <f>E352</f>
        <v>3</v>
      </c>
    </row>
    <row r="354" spans="1:6" ht="12.75" customHeight="1" x14ac:dyDescent="0.2">
      <c r="A354" s="23">
        <v>73</v>
      </c>
      <c r="B354" s="24" t="s">
        <v>40</v>
      </c>
      <c r="C354" s="24" t="s">
        <v>265</v>
      </c>
      <c r="D354" s="25" t="s">
        <v>102</v>
      </c>
      <c r="E354" s="116"/>
      <c r="F354" s="116"/>
    </row>
    <row r="355" spans="1:6" ht="12.75" customHeight="1" x14ac:dyDescent="0.2">
      <c r="A355" s="26" t="s">
        <v>247</v>
      </c>
      <c r="B355" s="27" t="s">
        <v>223</v>
      </c>
      <c r="C355" s="27" t="s">
        <v>266</v>
      </c>
      <c r="D355" s="28"/>
      <c r="E355" s="117"/>
      <c r="F355" s="117"/>
    </row>
    <row r="356" spans="1:6" ht="12.75" customHeight="1" x14ac:dyDescent="0.2">
      <c r="A356" s="18"/>
      <c r="B356" s="18"/>
      <c r="C356" s="21">
        <v>1</v>
      </c>
      <c r="D356" s="16" t="s">
        <v>102</v>
      </c>
      <c r="E356" s="73">
        <v>1</v>
      </c>
      <c r="F356" s="65"/>
    </row>
    <row r="357" spans="1:6" ht="12.75" customHeight="1" x14ac:dyDescent="0.2">
      <c r="A357" s="54"/>
      <c r="B357" s="54"/>
      <c r="C357" s="54"/>
      <c r="D357" s="54"/>
      <c r="E357" s="92" t="s">
        <v>23</v>
      </c>
      <c r="F357" s="94">
        <f>E356</f>
        <v>1</v>
      </c>
    </row>
    <row r="358" spans="1:6" ht="57.75" customHeight="1" x14ac:dyDescent="0.2">
      <c r="A358" s="55" t="s">
        <v>267</v>
      </c>
      <c r="B358" s="27" t="s">
        <v>268</v>
      </c>
      <c r="C358" s="59" t="s">
        <v>269</v>
      </c>
      <c r="D358" s="60" t="s">
        <v>102</v>
      </c>
      <c r="E358" s="93"/>
      <c r="F358" s="93"/>
    </row>
    <row r="359" spans="1:6" ht="12.75" customHeight="1" x14ac:dyDescent="0.2">
      <c r="A359" s="18"/>
      <c r="B359" s="18"/>
      <c r="C359" s="21">
        <v>1</v>
      </c>
      <c r="D359" s="61" t="s">
        <v>102</v>
      </c>
      <c r="E359" s="73">
        <v>1</v>
      </c>
      <c r="F359" s="65"/>
    </row>
    <row r="360" spans="1:6" ht="12.75" customHeight="1" x14ac:dyDescent="0.2">
      <c r="A360" s="18"/>
      <c r="B360" s="18"/>
      <c r="C360" s="22"/>
      <c r="D360" s="22"/>
      <c r="E360" s="74" t="s">
        <v>23</v>
      </c>
      <c r="F360" s="65">
        <f>E359</f>
        <v>1</v>
      </c>
    </row>
    <row r="361" spans="1:6" ht="11.85" customHeight="1" x14ac:dyDescent="0.2">
      <c r="A361" s="18"/>
      <c r="B361" s="18"/>
      <c r="C361" s="118"/>
      <c r="D361" s="119"/>
      <c r="E361" s="119"/>
      <c r="F361" s="120"/>
    </row>
    <row r="362" spans="1:6" ht="26.25" customHeight="1" x14ac:dyDescent="0.2">
      <c r="A362" s="14" t="s">
        <v>270</v>
      </c>
      <c r="B362" s="15" t="s">
        <v>36</v>
      </c>
      <c r="C362" s="62" t="s">
        <v>271</v>
      </c>
      <c r="D362" s="61" t="s">
        <v>38</v>
      </c>
      <c r="E362" s="58"/>
      <c r="F362" s="58"/>
    </row>
    <row r="363" spans="1:6" ht="12.75" customHeight="1" x14ac:dyDescent="0.2">
      <c r="A363" s="18"/>
      <c r="B363" s="18"/>
      <c r="C363" s="21">
        <v>1</v>
      </c>
      <c r="D363" s="61" t="s">
        <v>38</v>
      </c>
      <c r="E363" s="73">
        <v>1</v>
      </c>
      <c r="F363" s="65"/>
    </row>
    <row r="364" spans="1:6" ht="12.75" customHeight="1" x14ac:dyDescent="0.2">
      <c r="A364" s="18"/>
      <c r="B364" s="18"/>
      <c r="C364" s="22"/>
      <c r="D364" s="22"/>
      <c r="E364" s="74" t="s">
        <v>23</v>
      </c>
      <c r="F364" s="65">
        <f>E363</f>
        <v>1</v>
      </c>
    </row>
    <row r="365" spans="1:6" x14ac:dyDescent="0.2">
      <c r="A365" s="7">
        <v>11</v>
      </c>
      <c r="B365" s="8"/>
      <c r="C365" s="122" t="s">
        <v>20</v>
      </c>
      <c r="D365" s="122"/>
      <c r="E365" s="122"/>
      <c r="F365" s="122"/>
    </row>
    <row r="366" spans="1:6" ht="89.25" x14ac:dyDescent="0.2">
      <c r="A366" s="63" t="s">
        <v>25</v>
      </c>
      <c r="B366" s="9"/>
      <c r="C366" s="10" t="s">
        <v>21</v>
      </c>
      <c r="D366" s="9" t="s">
        <v>22</v>
      </c>
      <c r="E366" s="11"/>
      <c r="F366" s="12"/>
    </row>
    <row r="367" spans="1:6" x14ac:dyDescent="0.2">
      <c r="A367" s="9"/>
      <c r="B367" s="9"/>
      <c r="C367" s="9">
        <v>2</v>
      </c>
      <c r="D367" s="9" t="s">
        <v>22</v>
      </c>
      <c r="E367" s="11">
        <v>2</v>
      </c>
      <c r="F367" s="12"/>
    </row>
    <row r="368" spans="1:6" x14ac:dyDescent="0.2">
      <c r="A368" s="9"/>
      <c r="B368" s="9"/>
      <c r="C368" s="9"/>
      <c r="D368" s="9"/>
      <c r="E368" s="64" t="s">
        <v>23</v>
      </c>
      <c r="F368" s="13">
        <f>E367</f>
        <v>2</v>
      </c>
    </row>
    <row r="369" spans="1:6" ht="38.25" x14ac:dyDescent="0.2">
      <c r="A369" s="63" t="s">
        <v>26</v>
      </c>
      <c r="B369" s="9"/>
      <c r="C369" s="10" t="s">
        <v>24</v>
      </c>
      <c r="D369" s="9" t="s">
        <v>22</v>
      </c>
      <c r="E369" s="11"/>
      <c r="F369" s="12"/>
    </row>
    <row r="370" spans="1:6" x14ac:dyDescent="0.2">
      <c r="A370" s="9"/>
      <c r="B370" s="9"/>
      <c r="C370" s="9">
        <v>2</v>
      </c>
      <c r="D370" s="9" t="s">
        <v>22</v>
      </c>
      <c r="E370" s="11">
        <v>2</v>
      </c>
      <c r="F370" s="12"/>
    </row>
    <row r="371" spans="1:6" x14ac:dyDescent="0.2">
      <c r="A371" s="9"/>
      <c r="B371" s="9"/>
      <c r="C371" s="9"/>
      <c r="D371" s="9"/>
      <c r="E371" s="64" t="s">
        <v>23</v>
      </c>
      <c r="F371" s="13">
        <f>E370</f>
        <v>2</v>
      </c>
    </row>
  </sheetData>
  <mergeCells count="162">
    <mergeCell ref="A6:F6"/>
    <mergeCell ref="C7:F7"/>
    <mergeCell ref="C11:F11"/>
    <mergeCell ref="E12:E13"/>
    <mergeCell ref="F12:F13"/>
    <mergeCell ref="E16:E17"/>
    <mergeCell ref="F16:F17"/>
    <mergeCell ref="E20:E21"/>
    <mergeCell ref="F20:F21"/>
    <mergeCell ref="E24:E25"/>
    <mergeCell ref="F24:F25"/>
    <mergeCell ref="E28:E30"/>
    <mergeCell ref="F28:F30"/>
    <mergeCell ref="E33:E37"/>
    <mergeCell ref="F33:F37"/>
    <mergeCell ref="E40:E41"/>
    <mergeCell ref="F40:F41"/>
    <mergeCell ref="E44:E45"/>
    <mergeCell ref="F44:F45"/>
    <mergeCell ref="E48:E51"/>
    <mergeCell ref="F48:F51"/>
    <mergeCell ref="E57:E58"/>
    <mergeCell ref="F57:F58"/>
    <mergeCell ref="E61:E64"/>
    <mergeCell ref="F61:F64"/>
    <mergeCell ref="A65:A68"/>
    <mergeCell ref="B65:B68"/>
    <mergeCell ref="F65:F68"/>
    <mergeCell ref="E70:E71"/>
    <mergeCell ref="F70:F71"/>
    <mergeCell ref="E74:E77"/>
    <mergeCell ref="F74:F77"/>
    <mergeCell ref="E80:E82"/>
    <mergeCell ref="F80:F82"/>
    <mergeCell ref="E91:E93"/>
    <mergeCell ref="F91:F93"/>
    <mergeCell ref="E96:E97"/>
    <mergeCell ref="F96:F97"/>
    <mergeCell ref="E100:E101"/>
    <mergeCell ref="F100:F101"/>
    <mergeCell ref="E104:E105"/>
    <mergeCell ref="F104:F105"/>
    <mergeCell ref="E108:E109"/>
    <mergeCell ref="F108:F109"/>
    <mergeCell ref="E112:E113"/>
    <mergeCell ref="F112:F113"/>
    <mergeCell ref="E116:E117"/>
    <mergeCell ref="F116:F117"/>
    <mergeCell ref="E120:E121"/>
    <mergeCell ref="F120:F121"/>
    <mergeCell ref="A122:A123"/>
    <mergeCell ref="B122:B123"/>
    <mergeCell ref="F122:F123"/>
    <mergeCell ref="E125:E128"/>
    <mergeCell ref="F125:F128"/>
    <mergeCell ref="A129:A133"/>
    <mergeCell ref="B129:B133"/>
    <mergeCell ref="F129:F133"/>
    <mergeCell ref="E135:E140"/>
    <mergeCell ref="F135:F140"/>
    <mergeCell ref="C143:F143"/>
    <mergeCell ref="E144:E147"/>
    <mergeCell ref="F144:F147"/>
    <mergeCell ref="E150:E152"/>
    <mergeCell ref="F150:F152"/>
    <mergeCell ref="E155:E157"/>
    <mergeCell ref="F155:F157"/>
    <mergeCell ref="E160:E162"/>
    <mergeCell ref="F160:F162"/>
    <mergeCell ref="E165:E167"/>
    <mergeCell ref="F165:F167"/>
    <mergeCell ref="E170:E171"/>
    <mergeCell ref="F170:F171"/>
    <mergeCell ref="E174:E176"/>
    <mergeCell ref="F174:F176"/>
    <mergeCell ref="E179:E182"/>
    <mergeCell ref="F179:F182"/>
    <mergeCell ref="E188:E189"/>
    <mergeCell ref="F188:F189"/>
    <mergeCell ref="E192:E193"/>
    <mergeCell ref="F192:F193"/>
    <mergeCell ref="E196:E198"/>
    <mergeCell ref="F196:F198"/>
    <mergeCell ref="E201:E203"/>
    <mergeCell ref="F201:F203"/>
    <mergeCell ref="E206:E208"/>
    <mergeCell ref="F206:F208"/>
    <mergeCell ref="E211:E212"/>
    <mergeCell ref="F211:F212"/>
    <mergeCell ref="E215:E217"/>
    <mergeCell ref="F215:F217"/>
    <mergeCell ref="E220:E222"/>
    <mergeCell ref="F220:F222"/>
    <mergeCell ref="E225:E226"/>
    <mergeCell ref="F225:F226"/>
    <mergeCell ref="E229:E231"/>
    <mergeCell ref="F229:F231"/>
    <mergeCell ref="C234:F234"/>
    <mergeCell ref="E235:E237"/>
    <mergeCell ref="F235:F237"/>
    <mergeCell ref="E240:E242"/>
    <mergeCell ref="F240:F242"/>
    <mergeCell ref="E245:E247"/>
    <mergeCell ref="F245:F247"/>
    <mergeCell ref="C253:F253"/>
    <mergeCell ref="E254:E255"/>
    <mergeCell ref="F254:F255"/>
    <mergeCell ref="A256:A258"/>
    <mergeCell ref="B256:B258"/>
    <mergeCell ref="F256:F258"/>
    <mergeCell ref="E260:E261"/>
    <mergeCell ref="F260:F261"/>
    <mergeCell ref="A262:A263"/>
    <mergeCell ref="B262:B263"/>
    <mergeCell ref="F262:F263"/>
    <mergeCell ref="E265:E266"/>
    <mergeCell ref="F265:F266"/>
    <mergeCell ref="E269:E270"/>
    <mergeCell ref="F269:F270"/>
    <mergeCell ref="E273:E274"/>
    <mergeCell ref="F273:F274"/>
    <mergeCell ref="E277:E278"/>
    <mergeCell ref="F277:F278"/>
    <mergeCell ref="E281:E282"/>
    <mergeCell ref="F281:F282"/>
    <mergeCell ref="A283:A284"/>
    <mergeCell ref="B283:B284"/>
    <mergeCell ref="F283:F284"/>
    <mergeCell ref="F312:F319"/>
    <mergeCell ref="C286:F286"/>
    <mergeCell ref="A294:A295"/>
    <mergeCell ref="B294:B295"/>
    <mergeCell ref="F294:F295"/>
    <mergeCell ref="E297:E298"/>
    <mergeCell ref="F297:F298"/>
    <mergeCell ref="A299:A300"/>
    <mergeCell ref="B299:B300"/>
    <mergeCell ref="F299:F300"/>
    <mergeCell ref="E350:E351"/>
    <mergeCell ref="F350:F351"/>
    <mergeCell ref="E354:E355"/>
    <mergeCell ref="F354:F355"/>
    <mergeCell ref="C361:F361"/>
    <mergeCell ref="A3:F3"/>
    <mergeCell ref="C365:F365"/>
    <mergeCell ref="E321:E324"/>
    <mergeCell ref="F321:F324"/>
    <mergeCell ref="C327:F327"/>
    <mergeCell ref="E328:E329"/>
    <mergeCell ref="F328:F329"/>
    <mergeCell ref="E332:E333"/>
    <mergeCell ref="F332:F333"/>
    <mergeCell ref="E336:E338"/>
    <mergeCell ref="F336:F338"/>
    <mergeCell ref="A301:A302"/>
    <mergeCell ref="B301:B302"/>
    <mergeCell ref="F301:F302"/>
    <mergeCell ref="C307:F307"/>
    <mergeCell ref="E308:E311"/>
    <mergeCell ref="F308:F311"/>
    <mergeCell ref="A312:A319"/>
    <mergeCell ref="B312:B31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Table 1</vt:lpstr>
      <vt:lpstr>Table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document</dc:title>
  <dc:creator>Acer</dc:creator>
  <cp:lastModifiedBy>Łukasz Kuczyński</cp:lastModifiedBy>
  <dcterms:created xsi:type="dcterms:W3CDTF">2024-09-26T07:21:50Z</dcterms:created>
  <dcterms:modified xsi:type="dcterms:W3CDTF">2024-10-27T15:25:30Z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2024-06-14T00:00:00Z</vt:filetime>
  </property>
  <property fmtid="{D5CDD505-2E9C-101B-9397-08002B2CF9AE}" pid="3" name="LastSaved">
    <vt:filetime>2024-09-26T00:00:00Z</vt:filetime>
  </property>
  <property fmtid="{D5CDD505-2E9C-101B-9397-08002B2CF9AE}" pid="4" name="Producer">
    <vt:lpwstr>Microsoft: Print To PDF</vt:lpwstr>
  </property>
</Properties>
</file>