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80" windowHeight="795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Arkusz1!$A$1:$G$41</definedName>
  </definedNames>
  <calcPr calcId="124519"/>
</workbook>
</file>

<file path=xl/calcChain.xml><?xml version="1.0" encoding="utf-8"?>
<calcChain xmlns="http://schemas.openxmlformats.org/spreadsheetml/2006/main">
  <c r="G11" i="1"/>
  <c r="G10"/>
  <c r="G14"/>
  <c r="G15"/>
  <c r="G16"/>
  <c r="G7"/>
  <c r="G31"/>
  <c r="G32"/>
  <c r="G27"/>
  <c r="G21"/>
  <c r="G30"/>
  <c r="G8"/>
  <c r="G20"/>
  <c r="G17"/>
  <c r="G9"/>
  <c r="G18" l="1"/>
  <c r="G33"/>
  <c r="G28"/>
  <c r="G22"/>
  <c r="G24" l="1"/>
  <c r="G6"/>
  <c r="G12" s="1"/>
  <c r="G25" l="1"/>
  <c r="G34" s="1"/>
  <c r="G35" l="1"/>
  <c r="G36" s="1"/>
</calcChain>
</file>

<file path=xl/sharedStrings.xml><?xml version="1.0" encoding="utf-8"?>
<sst xmlns="http://schemas.openxmlformats.org/spreadsheetml/2006/main" count="83" uniqueCount="64">
  <si>
    <t>L.p.</t>
  </si>
  <si>
    <t>Nazwa jednostki obmiarowej</t>
  </si>
  <si>
    <t>Ilość jednostek obmiarowych</t>
  </si>
  <si>
    <t>Cena jednostki obmiarowej netto [zł]</t>
  </si>
  <si>
    <t>Razem cena netto /kol. 4x5/ [zł]</t>
  </si>
  <si>
    <t>1.</t>
  </si>
  <si>
    <t>2.</t>
  </si>
  <si>
    <t>3.</t>
  </si>
  <si>
    <t>4.</t>
  </si>
  <si>
    <t>5.</t>
  </si>
  <si>
    <t>6.</t>
  </si>
  <si>
    <t>m</t>
  </si>
  <si>
    <t xml:space="preserve">RAZEM: </t>
  </si>
  <si>
    <t>szt.</t>
  </si>
  <si>
    <t>Nazwa grupy asortymentowej
/elementu scalonego/
Opis pozycji kosztorysowej</t>
  </si>
  <si>
    <t>ROBOTY PRZYGOTOWAWCZE – CPV 45100000-8</t>
  </si>
  <si>
    <t xml:space="preserve">PODBUDOWA – CPV 45111200-0  </t>
  </si>
  <si>
    <t>ROBOTY WYKOŃCZENIOWE – CPV 45111200-0</t>
  </si>
  <si>
    <t>VAT [23%]</t>
  </si>
  <si>
    <t>ROBOTY ZIEMNE – CPV 45111200-0</t>
  </si>
  <si>
    <t>ha</t>
  </si>
  <si>
    <t xml:space="preserve">RAZEM ROBOTY: </t>
  </si>
  <si>
    <t xml:space="preserve">RAZEM ROBOTY [BRUTTO]: </t>
  </si>
  <si>
    <t>km</t>
  </si>
  <si>
    <t>7.</t>
  </si>
  <si>
    <t>Podstawa</t>
  </si>
  <si>
    <t>POBOCZA – CPV 45233220-7</t>
  </si>
  <si>
    <t>OST
D-01.01.01</t>
  </si>
  <si>
    <t>OST
D-01.02.01</t>
  </si>
  <si>
    <t>OST
D-01.02.02</t>
  </si>
  <si>
    <t>OST
D-02.01.01</t>
  </si>
  <si>
    <t>OST
D-02.03.01</t>
  </si>
  <si>
    <t>OST
D-04.01.01B</t>
  </si>
  <si>
    <t>OST
D-04.05.01</t>
  </si>
  <si>
    <t>OST
D-04.04.02</t>
  </si>
  <si>
    <t>OST
D-05.02.01</t>
  </si>
  <si>
    <t>OST
D-06.03.01</t>
  </si>
  <si>
    <t>OST
D-03.01.03</t>
  </si>
  <si>
    <r>
      <t xml:space="preserve">Mechaniczne </t>
    </r>
    <r>
      <rPr>
        <b/>
        <sz val="11"/>
        <rFont val="Arial"/>
        <family val="2"/>
        <charset val="238"/>
      </rPr>
      <t>karczowanie pni drzew</t>
    </r>
    <r>
      <rPr>
        <sz val="11"/>
        <rFont val="Arial"/>
        <family val="2"/>
        <charset val="238"/>
      </rPr>
      <t xml:space="preserve"> 
z wywiezieniem materiału poza teren budowy. 
Materiał z karczowania przejmuje i zagospodarowuje Wykonawca.</t>
    </r>
  </si>
  <si>
    <r>
      <t xml:space="preserve">Mechaniczne </t>
    </r>
    <r>
      <rPr>
        <b/>
        <sz val="11"/>
        <rFont val="Arial"/>
        <family val="2"/>
        <charset val="238"/>
      </rPr>
      <t>karczowanie krzaków</t>
    </r>
    <r>
      <rPr>
        <sz val="11"/>
        <rFont val="Arial"/>
        <family val="2"/>
        <charset val="238"/>
      </rPr>
      <t xml:space="preserve">
z wywiezieniem materiału poza teren budowy. 
Materiał z karczowania przejmuje i zagospodarowuje Wykonawca.</t>
    </r>
  </si>
  <si>
    <r>
      <t>m</t>
    </r>
    <r>
      <rPr>
        <vertAlign val="superscript"/>
        <sz val="11"/>
        <rFont val="Arial"/>
        <family val="2"/>
        <charset val="238"/>
      </rPr>
      <t>3</t>
    </r>
  </si>
  <si>
    <t>OST
D-02.01.01
+
D-02.03.01</t>
  </si>
  <si>
    <t>Profilowanie i zagęszczanie podłoża pod warstwami konstrukcyjnymi.
(Km 0+0,0m do Km 0+900,00m)</t>
  </si>
  <si>
    <r>
      <t xml:space="preserve">Wykonanie </t>
    </r>
    <r>
      <rPr>
        <b/>
        <sz val="11"/>
        <rFont val="Arial"/>
        <family val="2"/>
        <charset val="238"/>
      </rPr>
      <t>nasypów</t>
    </r>
    <r>
      <rPr>
        <sz val="11"/>
        <rFont val="Arial"/>
        <family val="2"/>
        <charset val="238"/>
      </rPr>
      <t xml:space="preserve"> z gruntu pozyskanego 
</t>
    </r>
    <r>
      <rPr>
        <b/>
        <sz val="11"/>
        <rFont val="Arial"/>
        <family val="2"/>
        <charset val="238"/>
      </rPr>
      <t>z wykopu</t>
    </r>
    <r>
      <rPr>
        <sz val="11"/>
        <rFont val="Arial"/>
        <family val="2"/>
        <charset val="238"/>
      </rPr>
      <t xml:space="preserve"> na odl. do 1km wraz z formowaniem 
i zagęszczaniem nasypu i zwilżaniem w miare potrzeby warstw zagęszczanych wodą.
(Km 0+0,0m do Km 0+900,00m)</t>
    </r>
  </si>
  <si>
    <r>
      <t xml:space="preserve">Wykonanie </t>
    </r>
    <r>
      <rPr>
        <b/>
        <sz val="11"/>
        <rFont val="Arial"/>
        <family val="2"/>
        <charset val="238"/>
      </rPr>
      <t>nasypów z zakupionego gruntu G1</t>
    </r>
    <r>
      <rPr>
        <sz val="11"/>
        <rFont val="Arial"/>
        <family val="2"/>
        <charset val="238"/>
      </rPr>
      <t xml:space="preserve"> wraz z formowaniem i zagęszczaniem nasypu 
i zwilżaniem w miare potrzeby warstw zagęszczanych wodą.
(Km 0+0,0m do Km 0+900,00m)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</si>
  <si>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</si>
  <si>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 xml:space="preserve">Wykonanie warstwy </t>
    </r>
    <r>
      <rPr>
        <b/>
        <sz val="11"/>
        <rFont val="Arial"/>
        <family val="2"/>
        <charset val="238"/>
      </rPr>
      <t>wzmacniajacej</t>
    </r>
    <r>
      <rPr>
        <sz val="11"/>
        <rFont val="Arial"/>
        <family val="2"/>
        <charset val="238"/>
      </rPr>
      <t xml:space="preserve"> z gruntu stabilizowanego cementem o Rm=2,5MPa </t>
    </r>
    <r>
      <rPr>
        <b/>
        <sz val="11"/>
        <rFont val="Arial"/>
        <family val="2"/>
        <charset val="238"/>
      </rPr>
      <t xml:space="preserve">gr. 20cm </t>
    </r>
    <r>
      <rPr>
        <sz val="11"/>
        <rFont val="Arial"/>
        <family val="2"/>
        <charset val="238"/>
      </rPr>
      <t>wraz z profilowaniem i zagęszczeniem.</t>
    </r>
    <r>
      <rPr>
        <b/>
        <sz val="11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(Km 0+0,225m do Km 0+525,00m)</t>
    </r>
  </si>
  <si>
    <t xml:space="preserve">NAWIERZCHNIE (w tym droga, mijanki, składnica, zjazdy) – CPV 45233220-7 </t>
  </si>
  <si>
    <r>
      <rPr>
        <b/>
        <sz val="11"/>
        <rFont val="Arial"/>
        <family val="2"/>
        <charset val="238"/>
      </rPr>
      <t>Ścianki czołowe</t>
    </r>
    <r>
      <rPr>
        <sz val="11"/>
        <rFont val="Arial"/>
        <family val="2"/>
        <charset val="238"/>
      </rPr>
      <t xml:space="preserve"> prefabrykowane, skośne dla przepustu rurowego śr. Ø50 cm.</t>
    </r>
  </si>
  <si>
    <r>
      <rPr>
        <b/>
        <sz val="11"/>
        <rFont val="Arial"/>
        <family val="2"/>
        <charset val="238"/>
      </rPr>
      <t>Roboty pomiarowe</t>
    </r>
    <r>
      <rPr>
        <sz val="11"/>
        <rFont val="Arial"/>
        <family val="2"/>
        <charset val="238"/>
      </rPr>
      <t xml:space="preserve"> w tym:
1.Wykonanie przez urawnionego geodetę m.in.: 
a) tyczenia lini rozgraniczenia, drogi i jej poszczególnych elementów,
b) sporządzenia pomiarów kontrolnych zgodnie 
ze specyfikacją tech.,
c) sporządzenie w 3 egzęplarzach inwentaryzacji geodezyjnej wykonanej drogi i wykonanych obiektów </t>
    </r>
    <r>
      <rPr>
        <sz val="11"/>
        <rFont val="Arial Narrow"/>
        <family val="2"/>
        <charset val="238"/>
      </rPr>
      <t>(jezdnia, zjazdy, pobocza, rówy, przepusty, zieleńce itp.)</t>
    </r>
    <r>
      <rPr>
        <sz val="11"/>
        <rFont val="Arial"/>
        <family val="2"/>
        <charset val="238"/>
      </rPr>
      <t xml:space="preserve">
d) sporządzenie inwentaryzacji powykonawczej 
w wersji elektronicznej zgodnie ze specyfikacją techniczną,
e) przeniesienie kolidujących puntków geodezyjnych.
2.Wykonanie pomiarów uzupełniających
i innych prac pomiarowych koniecznych
do prawidłowej realizacji robót.</t>
    </r>
  </si>
  <si>
    <r>
      <t xml:space="preserve">Wykonanie warstwy </t>
    </r>
    <r>
      <rPr>
        <b/>
        <sz val="11"/>
        <rFont val="Arial"/>
        <family val="2"/>
        <charset val="238"/>
      </rPr>
      <t>podbudowy</t>
    </r>
    <r>
      <rPr>
        <sz val="11"/>
        <rFont val="Arial"/>
        <family val="2"/>
        <charset val="238"/>
      </rPr>
      <t xml:space="preserve"> z kruszywa łamanego 31,5/63mm </t>
    </r>
    <r>
      <rPr>
        <b/>
        <sz val="11"/>
        <rFont val="Arial"/>
        <family val="2"/>
        <charset val="238"/>
      </rPr>
      <t>gr. 18cm</t>
    </r>
    <r>
      <rPr>
        <sz val="11"/>
        <rFont val="Arial"/>
        <family val="2"/>
        <charset val="238"/>
      </rPr>
      <t xml:space="preserve"> 
wraz z profilowaniem i zagęszczeniem.
(Km 0+0,0m do Km 0+900,00m)</t>
    </r>
  </si>
  <si>
    <r>
      <t xml:space="preserve">Wykonanie </t>
    </r>
    <r>
      <rPr>
        <b/>
        <sz val="11"/>
        <rFont val="Arial"/>
        <family val="2"/>
        <charset val="238"/>
      </rPr>
      <t>nawierzchni</t>
    </r>
    <r>
      <rPr>
        <sz val="11"/>
        <rFont val="Arial"/>
        <family val="2"/>
        <charset val="238"/>
      </rPr>
      <t xml:space="preserve"> z kruszywa łamanego 4/31,5mm miałowanej miałem 0/4mm </t>
    </r>
    <r>
      <rPr>
        <b/>
        <sz val="11"/>
        <rFont val="Arial"/>
        <family val="2"/>
        <charset val="238"/>
      </rPr>
      <t>gr. 9cm</t>
    </r>
    <r>
      <rPr>
        <sz val="11"/>
        <rFont val="Arial"/>
        <family val="2"/>
        <charset val="238"/>
      </rPr>
      <t xml:space="preserve"> 
wraz z profilowaniem i zagęszczeniem.
(Km 0+0,0m do Km 0+900,00m)</t>
    </r>
  </si>
  <si>
    <r>
      <t xml:space="preserve">Wykonanie </t>
    </r>
    <r>
      <rPr>
        <b/>
        <sz val="11"/>
        <rFont val="Arial"/>
        <family val="2"/>
        <charset val="238"/>
      </rPr>
      <t>pobocza</t>
    </r>
    <r>
      <rPr>
        <sz val="11"/>
        <rFont val="Arial"/>
        <family val="2"/>
        <charset val="238"/>
      </rPr>
      <t xml:space="preserve"> szer. 0,75m z kruszywa łamanego 0/31,5mm (niesortowane) </t>
    </r>
    <r>
      <rPr>
        <b/>
        <sz val="11"/>
        <rFont val="Arial"/>
        <family val="2"/>
        <charset val="238"/>
      </rPr>
      <t>gr. 9cm</t>
    </r>
    <r>
      <rPr>
        <sz val="11"/>
        <rFont val="Arial"/>
        <family val="2"/>
        <charset val="238"/>
      </rPr>
      <t xml:space="preserve"> stabilizowanego mechanicznie, 
wraz z profilowaniem i zagęszczeniem.
(Km 0+0,0m do Km 0+900,00m)</t>
    </r>
  </si>
  <si>
    <r>
      <t>Usunięcie wartswy ziemi urodzajnej</t>
    </r>
    <r>
      <rPr>
        <b/>
        <sz val="11"/>
        <rFont val="Arial"/>
        <family val="2"/>
        <charset val="238"/>
      </rPr>
      <t xml:space="preserve"> (humus)</t>
    </r>
    <r>
      <rPr>
        <sz val="11"/>
        <rFont val="Arial"/>
        <family val="2"/>
        <charset val="238"/>
      </rPr>
      <t xml:space="preserve"> 
gr. warstwy do 30cm z wywiezieniem nadmiaru humusu poza teren budowy (miejsce wywozu ustala </t>
    </r>
    <r>
      <rPr>
        <i/>
        <sz val="11"/>
        <rFont val="Arial"/>
        <family val="2"/>
        <charset val="238"/>
      </rPr>
      <t>Wykonawca</t>
    </r>
    <r>
      <rPr>
        <sz val="11"/>
        <rFont val="Arial"/>
        <family val="2"/>
        <charset val="238"/>
      </rPr>
      <t xml:space="preserve"> w uzg. z </t>
    </r>
    <r>
      <rPr>
        <i/>
        <sz val="11"/>
        <rFont val="Arial"/>
        <family val="2"/>
        <charset val="238"/>
      </rPr>
      <t>Inwestorem</t>
    </r>
    <r>
      <rPr>
        <sz val="11"/>
        <rFont val="Arial"/>
        <family val="2"/>
        <charset val="238"/>
      </rPr>
      <t>), wraz 
z uformowaniem i wyrównaniem skarp na odkładzie
(Km 0+0,0m do Km 0+900,00m)</t>
    </r>
  </si>
  <si>
    <t>Rozebranie istn. przepustu rurowego (PEHD) 
o średnicy 50cm ze ściankami czołowymi 
z uprzednim odkopaniem. Materiał z rozbiórki przejmuje i zagospodarowuje Wykonawca.
(Km 0+0,008m)</t>
  </si>
  <si>
    <r>
      <t xml:space="preserve">Wykonanie </t>
    </r>
    <r>
      <rPr>
        <b/>
        <sz val="11"/>
        <rFont val="Arial"/>
        <family val="2"/>
        <charset val="238"/>
      </rPr>
      <t>wykopu</t>
    </r>
    <r>
      <rPr>
        <sz val="11"/>
        <rFont val="Arial"/>
        <family val="2"/>
        <charset val="238"/>
      </rPr>
      <t xml:space="preserve"> pod warstwy konstrukcyjne: </t>
    </r>
    <r>
      <rPr>
        <i/>
        <sz val="11"/>
        <rFont val="Arial"/>
        <family val="2"/>
        <charset val="238"/>
      </rPr>
      <t xml:space="preserve">drogi, mijanek, składnicy, poboczy, opaski oporujacej, zjazdów </t>
    </r>
    <r>
      <rPr>
        <sz val="11"/>
        <rFont val="Arial"/>
        <family val="2"/>
        <charset val="238"/>
      </rPr>
      <t xml:space="preserve">oraz </t>
    </r>
    <r>
      <rPr>
        <i/>
        <sz val="11"/>
        <rFont val="Arial"/>
        <family val="2"/>
        <charset val="238"/>
      </rPr>
      <t xml:space="preserve">rowów odpływowych </t>
    </r>
    <r>
      <rPr>
        <sz val="11"/>
        <rFont val="Arial"/>
        <family val="2"/>
        <charset val="238"/>
      </rPr>
      <t>wraz z uformowaniem skrap i dna rowów</t>
    </r>
    <r>
      <rPr>
        <i/>
        <sz val="11"/>
        <rFont val="Arial"/>
        <family val="2"/>
        <charset val="238"/>
      </rPr>
      <t xml:space="preserve"> 
</t>
    </r>
    <r>
      <rPr>
        <sz val="11"/>
        <rFont val="Arial"/>
        <family val="2"/>
        <charset val="238"/>
      </rPr>
      <t xml:space="preserve">z wywozem urobku poza teren budowy (miejsce wywozu ustala </t>
    </r>
    <r>
      <rPr>
        <i/>
        <sz val="11"/>
        <rFont val="Arial"/>
        <family val="2"/>
        <charset val="238"/>
      </rPr>
      <t xml:space="preserve">Wykonawca </t>
    </r>
    <r>
      <rPr>
        <sz val="11"/>
        <rFont val="Arial"/>
        <family val="2"/>
        <charset val="238"/>
      </rPr>
      <t xml:space="preserve">w uzg. z </t>
    </r>
    <r>
      <rPr>
        <i/>
        <sz val="11"/>
        <rFont val="Arial"/>
        <family val="2"/>
        <charset val="238"/>
      </rPr>
      <t>Inwestorem</t>
    </r>
    <r>
      <rPr>
        <sz val="11"/>
        <rFont val="Arial"/>
        <family val="2"/>
        <charset val="238"/>
      </rPr>
      <t>), wraz z uformowaniem i wyrównaniem skarp 
na odkładzie.
(Km 0+0,0m do Km 0+900,00m)</t>
    </r>
  </si>
  <si>
    <r>
      <t xml:space="preserve">Wykonanie </t>
    </r>
    <r>
      <rPr>
        <b/>
        <sz val="11"/>
        <rFont val="Arial"/>
        <family val="2"/>
        <charset val="238"/>
      </rPr>
      <t>przepustów</t>
    </r>
    <r>
      <rPr>
        <sz val="11"/>
        <rFont val="Arial"/>
        <family val="2"/>
        <charset val="238"/>
      </rPr>
      <t xml:space="preserve"> przez koronę drogi, pod zjazdami i wzdłuż rowów odwadniających z rur
PEHD o śr. </t>
    </r>
    <r>
      <rPr>
        <b/>
        <sz val="11"/>
        <rFont val="Czcionka tekstu podstawowego"/>
        <charset val="238"/>
      </rPr>
      <t>Ø5</t>
    </r>
    <r>
      <rPr>
        <b/>
        <sz val="11"/>
        <rFont val="Arial"/>
        <family val="2"/>
        <charset val="238"/>
      </rPr>
      <t xml:space="preserve">0 cm </t>
    </r>
    <r>
      <rPr>
        <sz val="11"/>
        <rFont val="Arial"/>
        <family val="2"/>
        <charset val="238"/>
      </rPr>
      <t>z ławą fundamentową 
z kruszywa 0/31,5mm gr. 20cm i podsypką 
piaskową gr. 5cm.</t>
    </r>
  </si>
  <si>
    <t>Rozebranie konstrukcji istn. zjazdu z DL nr 27 
z kruszywa o gr. 20cm. Materiał z rozbiórki
przejmuje i zagospodarowuje Wykonawca.
(Km 0+0,0 - 0,10)</t>
  </si>
  <si>
    <r>
      <rPr>
        <b/>
        <sz val="11"/>
        <rFont val="Arial"/>
        <family val="2"/>
        <charset val="238"/>
      </rPr>
      <t>Umocnienie</t>
    </r>
    <r>
      <rPr>
        <sz val="11"/>
        <rFont val="Arial"/>
        <family val="2"/>
        <charset val="238"/>
      </rPr>
      <t xml:space="preserve"> skarp, dna rowu oraz przeciwskarpy brukiem polnym gr. 10cm ułożonym na podsypce
cem.-piask. </t>
    </r>
    <r>
      <rPr>
        <sz val="11"/>
        <rFont val="Arial Narrow"/>
        <family val="2"/>
        <charset val="238"/>
      </rPr>
      <t>(zamiennie kamień hydrotechniczny o frakcji 
100-200mm)</t>
    </r>
  </si>
  <si>
    <t>OST
D-01.02.04
+
D-02.01.01</t>
  </si>
  <si>
    <t>OST
D-01.02.04</t>
  </si>
  <si>
    <t>KOSZTORYS OFERTOWY</t>
  </si>
  <si>
    <t>Budowa drogi leśnej nr 69 wg DSD na terenie obrębu leśnego Dobieszyn, 
leśnictwa Grabowy Las, Gmina Stromiec.</t>
  </si>
  <si>
    <r>
      <t>SŁOWNIE</t>
    </r>
    <r>
      <rPr>
        <b/>
        <sz val="11"/>
        <rFont val="Arial"/>
        <family val="2"/>
        <charset val="238"/>
      </rPr>
      <t>:</t>
    </r>
    <r>
      <rPr>
        <i/>
        <sz val="1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</si>
</sst>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"/>
  </numFmts>
  <fonts count="1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4"/>
      <name val="Arial"/>
      <family val="2"/>
      <charset val="238"/>
    </font>
    <font>
      <sz val="14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2"/>
      <name val="Arial"/>
      <family val="2"/>
      <charset val="238"/>
    </font>
    <font>
      <b/>
      <sz val="13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Narrow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Arial Narrow"/>
      <family val="2"/>
      <charset val="238"/>
    </font>
    <font>
      <b/>
      <u/>
      <sz val="11"/>
      <name val="Arial"/>
      <family val="2"/>
      <charset val="238"/>
    </font>
    <font>
      <b/>
      <sz val="1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2" fillId="0" borderId="0" xfId="0" applyFont="1"/>
    <xf numFmtId="0" fontId="5" fillId="0" borderId="0" xfId="0" applyFont="1"/>
    <xf numFmtId="0" fontId="8" fillId="2" borderId="2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left" vertical="top" wrapText="1"/>
    </xf>
    <xf numFmtId="0" fontId="8" fillId="0" borderId="19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5" fillId="0" borderId="0" xfId="0" applyFont="1"/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" fontId="8" fillId="0" borderId="23" xfId="0" applyNumberFormat="1" applyFont="1" applyFill="1" applyBorder="1" applyAlignment="1">
      <alignment horizontal="center" vertical="center"/>
    </xf>
    <xf numFmtId="4" fontId="8" fillId="0" borderId="20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4" fontId="8" fillId="0" borderId="18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44" fontId="8" fillId="0" borderId="3" xfId="0" applyNumberFormat="1" applyFont="1" applyBorder="1" applyAlignment="1">
      <alignment horizontal="center" vertical="center"/>
    </xf>
    <xf numFmtId="44" fontId="8" fillId="0" borderId="19" xfId="0" applyNumberFormat="1" applyFont="1" applyBorder="1" applyAlignment="1">
      <alignment horizontal="center" vertical="center"/>
    </xf>
    <xf numFmtId="44" fontId="8" fillId="0" borderId="27" xfId="0" applyNumberFormat="1" applyFont="1" applyBorder="1" applyAlignment="1">
      <alignment horizontal="center" vertical="center"/>
    </xf>
    <xf numFmtId="44" fontId="9" fillId="3" borderId="11" xfId="0" applyNumberFormat="1" applyFont="1" applyFill="1" applyBorder="1" applyAlignment="1">
      <alignment horizontal="right" vertical="center"/>
    </xf>
    <xf numFmtId="0" fontId="5" fillId="0" borderId="0" xfId="0" applyFont="1"/>
    <xf numFmtId="44" fontId="9" fillId="3" borderId="11" xfId="0" applyNumberFormat="1" applyFont="1" applyFill="1" applyBorder="1" applyAlignment="1">
      <alignment horizontal="right" vertical="center"/>
    </xf>
    <xf numFmtId="44" fontId="8" fillId="0" borderId="13" xfId="0" applyNumberFormat="1" applyFont="1" applyFill="1" applyBorder="1" applyAlignment="1">
      <alignment horizontal="center" vertical="center"/>
    </xf>
    <xf numFmtId="44" fontId="9" fillId="5" borderId="11" xfId="0" applyNumberFormat="1" applyFont="1" applyFill="1" applyBorder="1" applyAlignment="1">
      <alignment horizontal="right" vertical="center"/>
    </xf>
    <xf numFmtId="44" fontId="9" fillId="6" borderId="11" xfId="0" applyNumberFormat="1" applyFont="1" applyFill="1" applyBorder="1" applyAlignment="1">
      <alignment horizontal="right" vertical="center"/>
    </xf>
    <xf numFmtId="44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44" fontId="8" fillId="0" borderId="3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vertical="top" wrapText="1"/>
    </xf>
    <xf numFmtId="4" fontId="8" fillId="0" borderId="19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top" wrapText="1"/>
    </xf>
    <xf numFmtId="0" fontId="8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44" fontId="8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right" vertical="center"/>
    </xf>
    <xf numFmtId="0" fontId="14" fillId="4" borderId="10" xfId="0" applyFont="1" applyFill="1" applyBorder="1" applyAlignment="1">
      <alignment horizontal="right" vertical="center"/>
    </xf>
    <xf numFmtId="0" fontId="14" fillId="3" borderId="9" xfId="0" applyFont="1" applyFill="1" applyBorder="1" applyAlignment="1">
      <alignment horizontal="right" vertical="center"/>
    </xf>
    <xf numFmtId="0" fontId="14" fillId="3" borderId="14" xfId="0" applyFont="1" applyFill="1" applyBorder="1" applyAlignment="1">
      <alignment horizontal="right" vertical="center"/>
    </xf>
    <xf numFmtId="0" fontId="14" fillId="3" borderId="10" xfId="0" applyFont="1" applyFill="1" applyBorder="1" applyAlignment="1">
      <alignment horizontal="right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9" fillId="5" borderId="4" xfId="0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9" fillId="4" borderId="4" xfId="0" applyFont="1" applyFill="1" applyBorder="1" applyAlignment="1">
      <alignment horizontal="left" vertical="top"/>
    </xf>
    <xf numFmtId="0" fontId="9" fillId="4" borderId="5" xfId="0" applyFont="1" applyFill="1" applyBorder="1" applyAlignment="1">
      <alignment horizontal="left" vertical="top"/>
    </xf>
    <xf numFmtId="0" fontId="9" fillId="4" borderId="6" xfId="0" applyFont="1" applyFill="1" applyBorder="1" applyAlignment="1">
      <alignment horizontal="left" vertical="top"/>
    </xf>
    <xf numFmtId="0" fontId="8" fillId="2" borderId="9" xfId="0" applyFont="1" applyFill="1" applyBorder="1" applyAlignment="1">
      <alignment horizontal="right" vertical="top"/>
    </xf>
    <xf numFmtId="0" fontId="8" fillId="2" borderId="14" xfId="0" applyFont="1" applyFill="1" applyBorder="1" applyAlignment="1">
      <alignment horizontal="right" vertical="top"/>
    </xf>
    <xf numFmtId="0" fontId="8" fillId="2" borderId="10" xfId="0" applyFont="1" applyFill="1" applyBorder="1" applyAlignment="1">
      <alignment horizontal="right" vertical="top"/>
    </xf>
    <xf numFmtId="0" fontId="7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</cellXfs>
  <cellStyles count="3">
    <cellStyle name="Normalny" xfId="0" builtinId="0"/>
    <cellStyle name="Normalny 3" xfId="1"/>
    <cellStyle name="Normalny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F30" sqref="F30:F32"/>
    </sheetView>
  </sheetViews>
  <sheetFormatPr defaultRowHeight="14.25"/>
  <cols>
    <col min="1" max="1" width="3.5" style="1" customWidth="1"/>
    <col min="2" max="2" width="8.5" style="1" customWidth="1"/>
    <col min="3" max="3" width="44.375" style="1" customWidth="1"/>
    <col min="4" max="4" width="7.625" style="1" customWidth="1"/>
    <col min="5" max="5" width="11.625" style="1" customWidth="1"/>
    <col min="6" max="6" width="13.125" style="1" customWidth="1"/>
    <col min="7" max="7" width="15.75" style="1" customWidth="1"/>
    <col min="8" max="16384" width="9" style="1"/>
  </cols>
  <sheetData>
    <row r="1" spans="1:8" ht="24.95" customHeight="1">
      <c r="A1" s="77" t="s">
        <v>61</v>
      </c>
      <c r="B1" s="78"/>
      <c r="C1" s="79"/>
      <c r="D1" s="79"/>
      <c r="E1" s="79"/>
      <c r="F1" s="79"/>
      <c r="G1" s="80"/>
      <c r="H1" s="2"/>
    </row>
    <row r="2" spans="1:8" ht="50.1" customHeight="1">
      <c r="A2" s="102" t="s">
        <v>62</v>
      </c>
      <c r="B2" s="81"/>
      <c r="C2" s="82"/>
      <c r="D2" s="82"/>
      <c r="E2" s="82"/>
      <c r="F2" s="82"/>
      <c r="G2" s="83"/>
      <c r="H2" s="2"/>
    </row>
    <row r="3" spans="1:8" ht="69.95" customHeight="1">
      <c r="A3" s="3" t="s">
        <v>0</v>
      </c>
      <c r="B3" s="4" t="s">
        <v>25</v>
      </c>
      <c r="C3" s="5" t="s">
        <v>14</v>
      </c>
      <c r="D3" s="6" t="s">
        <v>1</v>
      </c>
      <c r="E3" s="63" t="s">
        <v>2</v>
      </c>
      <c r="F3" s="5" t="s">
        <v>3</v>
      </c>
      <c r="G3" s="7" t="s">
        <v>4</v>
      </c>
      <c r="H3" s="2"/>
    </row>
    <row r="4" spans="1:8" ht="15.75" thickBot="1">
      <c r="A4" s="8" t="s">
        <v>5</v>
      </c>
      <c r="B4" s="9" t="s">
        <v>6</v>
      </c>
      <c r="C4" s="9" t="s">
        <v>7</v>
      </c>
      <c r="D4" s="9" t="s">
        <v>8</v>
      </c>
      <c r="E4" s="64" t="s">
        <v>9</v>
      </c>
      <c r="F4" s="9" t="s">
        <v>10</v>
      </c>
      <c r="G4" s="10" t="s">
        <v>24</v>
      </c>
      <c r="H4" s="2"/>
    </row>
    <row r="5" spans="1:8" ht="15.75" thickBot="1">
      <c r="A5" s="84" t="s">
        <v>15</v>
      </c>
      <c r="B5" s="85"/>
      <c r="C5" s="86"/>
      <c r="D5" s="86"/>
      <c r="E5" s="86"/>
      <c r="F5" s="86"/>
      <c r="G5" s="87"/>
    </row>
    <row r="6" spans="1:8" ht="231.75" customHeight="1">
      <c r="A6" s="11">
        <v>1</v>
      </c>
      <c r="B6" s="12" t="s">
        <v>27</v>
      </c>
      <c r="C6" s="30" t="s">
        <v>49</v>
      </c>
      <c r="D6" s="13" t="s">
        <v>23</v>
      </c>
      <c r="E6" s="14">
        <v>0.9</v>
      </c>
      <c r="F6" s="68"/>
      <c r="G6" s="42">
        <f>E6*F6</f>
        <v>0</v>
      </c>
      <c r="H6" s="28"/>
    </row>
    <row r="7" spans="1:8" ht="57.75">
      <c r="A7" s="15">
        <v>2</v>
      </c>
      <c r="B7" s="16" t="s">
        <v>28</v>
      </c>
      <c r="C7" s="17" t="s">
        <v>38</v>
      </c>
      <c r="D7" s="18" t="s">
        <v>20</v>
      </c>
      <c r="E7" s="19">
        <v>0.88</v>
      </c>
      <c r="F7" s="43"/>
      <c r="G7" s="44">
        <f t="shared" ref="G7" si="0">E7*F7</f>
        <v>0</v>
      </c>
      <c r="H7" s="28"/>
    </row>
    <row r="8" spans="1:8" ht="57.75">
      <c r="A8" s="20">
        <v>3</v>
      </c>
      <c r="B8" s="16" t="s">
        <v>28</v>
      </c>
      <c r="C8" s="21" t="s">
        <v>39</v>
      </c>
      <c r="D8" s="22" t="s">
        <v>20</v>
      </c>
      <c r="E8" s="23">
        <v>0.88</v>
      </c>
      <c r="F8" s="45"/>
      <c r="G8" s="46">
        <f t="shared" ref="G8" si="1">E8*F8</f>
        <v>0</v>
      </c>
      <c r="H8" s="28"/>
    </row>
    <row r="9" spans="1:8" ht="86.25">
      <c r="A9" s="56">
        <v>4</v>
      </c>
      <c r="B9" s="57" t="s">
        <v>29</v>
      </c>
      <c r="C9" s="58" t="s">
        <v>53</v>
      </c>
      <c r="D9" s="29" t="s">
        <v>40</v>
      </c>
      <c r="E9" s="59">
        <v>3898.08</v>
      </c>
      <c r="F9" s="45"/>
      <c r="G9" s="46">
        <f>E9*F9</f>
        <v>0</v>
      </c>
      <c r="H9" s="28"/>
    </row>
    <row r="10" spans="1:8" ht="71.25">
      <c r="A10" s="15">
        <v>5</v>
      </c>
      <c r="B10" s="69" t="s">
        <v>59</v>
      </c>
      <c r="C10" s="60" t="s">
        <v>54</v>
      </c>
      <c r="D10" s="61" t="s">
        <v>11</v>
      </c>
      <c r="E10" s="19">
        <v>8</v>
      </c>
      <c r="F10" s="53"/>
      <c r="G10" s="55">
        <f t="shared" ref="G10:G11" si="2">E10*F10</f>
        <v>0</v>
      </c>
      <c r="H10" s="48"/>
    </row>
    <row r="11" spans="1:8" ht="57.75" thickBot="1">
      <c r="A11" s="20">
        <v>6</v>
      </c>
      <c r="B11" s="70" t="s">
        <v>60</v>
      </c>
      <c r="C11" s="21" t="s">
        <v>57</v>
      </c>
      <c r="D11" s="65" t="s">
        <v>45</v>
      </c>
      <c r="E11" s="23">
        <v>65</v>
      </c>
      <c r="F11" s="45"/>
      <c r="G11" s="46">
        <f t="shared" si="2"/>
        <v>0</v>
      </c>
      <c r="H11" s="48"/>
    </row>
    <row r="12" spans="1:8" ht="15.75" thickBot="1">
      <c r="A12" s="94" t="s">
        <v>12</v>
      </c>
      <c r="B12" s="90"/>
      <c r="C12" s="95"/>
      <c r="D12" s="95"/>
      <c r="E12" s="95"/>
      <c r="F12" s="95"/>
      <c r="G12" s="47">
        <f>SUM(G6:G11)</f>
        <v>0</v>
      </c>
    </row>
    <row r="13" spans="1:8" ht="15.75" thickBot="1">
      <c r="A13" s="96" t="s">
        <v>19</v>
      </c>
      <c r="B13" s="97"/>
      <c r="C13" s="97"/>
      <c r="D13" s="97"/>
      <c r="E13" s="97"/>
      <c r="F13" s="97"/>
      <c r="G13" s="98"/>
    </row>
    <row r="14" spans="1:8" ht="129">
      <c r="A14" s="27">
        <v>7</v>
      </c>
      <c r="B14" s="26" t="s">
        <v>30</v>
      </c>
      <c r="C14" s="67" t="s">
        <v>55</v>
      </c>
      <c r="D14" s="25" t="s">
        <v>40</v>
      </c>
      <c r="E14" s="24">
        <v>498.48</v>
      </c>
      <c r="F14" s="43"/>
      <c r="G14" s="44">
        <f t="shared" ref="G14:G16" si="3">E14*F14</f>
        <v>0</v>
      </c>
      <c r="H14" s="28"/>
    </row>
    <row r="15" spans="1:8" ht="72.75">
      <c r="A15" s="38">
        <v>8</v>
      </c>
      <c r="B15" s="32" t="s">
        <v>41</v>
      </c>
      <c r="C15" s="34" t="s">
        <v>43</v>
      </c>
      <c r="D15" s="31" t="s">
        <v>40</v>
      </c>
      <c r="E15" s="24">
        <v>551.20000000000005</v>
      </c>
      <c r="F15" s="54"/>
      <c r="G15" s="44">
        <f t="shared" si="3"/>
        <v>0</v>
      </c>
      <c r="H15" s="28"/>
    </row>
    <row r="16" spans="1:8" ht="72">
      <c r="A16" s="38">
        <v>9</v>
      </c>
      <c r="B16" s="32" t="s">
        <v>31</v>
      </c>
      <c r="C16" s="33" t="s">
        <v>44</v>
      </c>
      <c r="D16" s="31" t="s">
        <v>40</v>
      </c>
      <c r="E16" s="24">
        <v>1249.3499999999999</v>
      </c>
      <c r="F16" s="54"/>
      <c r="G16" s="55">
        <f t="shared" si="3"/>
        <v>0</v>
      </c>
      <c r="H16" s="48"/>
    </row>
    <row r="17" spans="1:8" ht="43.5" thickBot="1">
      <c r="A17" s="37">
        <v>10</v>
      </c>
      <c r="B17" s="32" t="s">
        <v>32</v>
      </c>
      <c r="C17" s="33" t="s">
        <v>42</v>
      </c>
      <c r="D17" s="29" t="s">
        <v>45</v>
      </c>
      <c r="E17" s="24">
        <v>6928</v>
      </c>
      <c r="F17" s="53"/>
      <c r="G17" s="55">
        <f t="shared" ref="G17" si="4">E17*F17</f>
        <v>0</v>
      </c>
      <c r="H17" s="48"/>
    </row>
    <row r="18" spans="1:8" ht="15.75" thickBot="1">
      <c r="A18" s="94" t="s">
        <v>12</v>
      </c>
      <c r="B18" s="90"/>
      <c r="C18" s="95"/>
      <c r="D18" s="95"/>
      <c r="E18" s="95"/>
      <c r="F18" s="95"/>
      <c r="G18" s="49">
        <f>SUM(G14:G17)</f>
        <v>0</v>
      </c>
    </row>
    <row r="19" spans="1:8" ht="15.75" thickBot="1">
      <c r="A19" s="91" t="s">
        <v>16</v>
      </c>
      <c r="B19" s="92"/>
      <c r="C19" s="92"/>
      <c r="D19" s="92"/>
      <c r="E19" s="92"/>
      <c r="F19" s="92"/>
      <c r="G19" s="93"/>
    </row>
    <row r="20" spans="1:8" ht="59.25">
      <c r="A20" s="37">
        <v>11</v>
      </c>
      <c r="B20" s="32" t="s">
        <v>33</v>
      </c>
      <c r="C20" s="33" t="s">
        <v>46</v>
      </c>
      <c r="D20" s="31" t="s">
        <v>45</v>
      </c>
      <c r="E20" s="24">
        <v>1820</v>
      </c>
      <c r="F20" s="53"/>
      <c r="G20" s="55">
        <f t="shared" ref="G20:G21" si="5">E20*F20</f>
        <v>0</v>
      </c>
      <c r="H20" s="48"/>
    </row>
    <row r="21" spans="1:8" ht="59.25" thickBot="1">
      <c r="A21" s="37">
        <v>12</v>
      </c>
      <c r="B21" s="32" t="s">
        <v>34</v>
      </c>
      <c r="C21" s="33" t="s">
        <v>50</v>
      </c>
      <c r="D21" s="31" t="s">
        <v>45</v>
      </c>
      <c r="E21" s="39">
        <v>6284</v>
      </c>
      <c r="F21" s="53"/>
      <c r="G21" s="55">
        <f t="shared" si="5"/>
        <v>0</v>
      </c>
      <c r="H21" s="48"/>
    </row>
    <row r="22" spans="1:8" ht="15.75" thickBot="1">
      <c r="A22" s="94" t="s">
        <v>12</v>
      </c>
      <c r="B22" s="90"/>
      <c r="C22" s="95"/>
      <c r="D22" s="95"/>
      <c r="E22" s="95"/>
      <c r="F22" s="95"/>
      <c r="G22" s="49">
        <f>SUM(G20:G21)</f>
        <v>0</v>
      </c>
    </row>
    <row r="23" spans="1:8" ht="15.75" thickBot="1">
      <c r="A23" s="91" t="s">
        <v>47</v>
      </c>
      <c r="B23" s="92"/>
      <c r="C23" s="92"/>
      <c r="D23" s="92"/>
      <c r="E23" s="92"/>
      <c r="F23" s="92"/>
      <c r="G23" s="93"/>
    </row>
    <row r="24" spans="1:8" ht="63" customHeight="1" thickBot="1">
      <c r="A24" s="37">
        <v>13</v>
      </c>
      <c r="B24" s="32" t="s">
        <v>35</v>
      </c>
      <c r="C24" s="33" t="s">
        <v>51</v>
      </c>
      <c r="D24" s="31" t="s">
        <v>45</v>
      </c>
      <c r="E24" s="40">
        <v>5668</v>
      </c>
      <c r="F24" s="53"/>
      <c r="G24" s="55">
        <f t="shared" ref="G24" si="6">E24*F24</f>
        <v>0</v>
      </c>
      <c r="H24" s="48"/>
    </row>
    <row r="25" spans="1:8" ht="15.75" thickBot="1">
      <c r="A25" s="94" t="s">
        <v>12</v>
      </c>
      <c r="B25" s="90"/>
      <c r="C25" s="95"/>
      <c r="D25" s="95"/>
      <c r="E25" s="95"/>
      <c r="F25" s="95"/>
      <c r="G25" s="49">
        <f>SUM(G24:G24)</f>
        <v>0</v>
      </c>
    </row>
    <row r="26" spans="1:8" ht="15.75" thickBot="1">
      <c r="A26" s="91" t="s">
        <v>26</v>
      </c>
      <c r="B26" s="92"/>
      <c r="C26" s="92"/>
      <c r="D26" s="92"/>
      <c r="E26" s="92"/>
      <c r="F26" s="92"/>
      <c r="G26" s="93"/>
    </row>
    <row r="27" spans="1:8" ht="75.75" customHeight="1" thickBot="1">
      <c r="A27" s="37">
        <v>14</v>
      </c>
      <c r="B27" s="32" t="s">
        <v>36</v>
      </c>
      <c r="C27" s="33" t="s">
        <v>52</v>
      </c>
      <c r="D27" s="31" t="s">
        <v>45</v>
      </c>
      <c r="E27" s="24">
        <v>1260</v>
      </c>
      <c r="F27" s="54"/>
      <c r="G27" s="55">
        <f t="shared" ref="G27" si="7">E27*F27</f>
        <v>0</v>
      </c>
      <c r="H27" s="48"/>
    </row>
    <row r="28" spans="1:8" ht="15.75" thickBot="1">
      <c r="A28" s="99" t="s">
        <v>12</v>
      </c>
      <c r="B28" s="100"/>
      <c r="C28" s="101"/>
      <c r="D28" s="101"/>
      <c r="E28" s="101"/>
      <c r="F28" s="101"/>
      <c r="G28" s="49">
        <f>SUM(G27:G27)</f>
        <v>0</v>
      </c>
    </row>
    <row r="29" spans="1:8" ht="15.75" thickBot="1">
      <c r="A29" s="91" t="s">
        <v>17</v>
      </c>
      <c r="B29" s="92"/>
      <c r="C29" s="92"/>
      <c r="D29" s="92"/>
      <c r="E29" s="92"/>
      <c r="F29" s="92"/>
      <c r="G29" s="93"/>
    </row>
    <row r="30" spans="1:8" ht="72.75">
      <c r="A30" s="37">
        <v>15</v>
      </c>
      <c r="B30" s="32" t="s">
        <v>37</v>
      </c>
      <c r="C30" s="66" t="s">
        <v>56</v>
      </c>
      <c r="D30" s="31" t="s">
        <v>11</v>
      </c>
      <c r="E30" s="24">
        <v>48</v>
      </c>
      <c r="F30" s="54"/>
      <c r="G30" s="55">
        <f t="shared" ref="G30" si="8">E30*F30</f>
        <v>0</v>
      </c>
      <c r="H30" s="48"/>
    </row>
    <row r="31" spans="1:8" ht="33" customHeight="1">
      <c r="A31" s="38">
        <v>16</v>
      </c>
      <c r="B31" s="32" t="s">
        <v>37</v>
      </c>
      <c r="C31" s="36" t="s">
        <v>48</v>
      </c>
      <c r="D31" s="35" t="s">
        <v>13</v>
      </c>
      <c r="E31" s="41">
        <v>16</v>
      </c>
      <c r="F31" s="50"/>
      <c r="G31" s="55">
        <f t="shared" ref="G31:G32" si="9">E31*F31</f>
        <v>0</v>
      </c>
      <c r="H31" s="48"/>
    </row>
    <row r="32" spans="1:8" ht="63" thickBot="1">
      <c r="A32" s="38">
        <v>17</v>
      </c>
      <c r="B32" s="32" t="s">
        <v>37</v>
      </c>
      <c r="C32" s="62" t="s">
        <v>58</v>
      </c>
      <c r="D32" s="31" t="s">
        <v>45</v>
      </c>
      <c r="E32" s="41">
        <v>200</v>
      </c>
      <c r="F32" s="50"/>
      <c r="G32" s="55">
        <f t="shared" si="9"/>
        <v>0</v>
      </c>
      <c r="H32" s="48"/>
    </row>
    <row r="33" spans="1:7" ht="15.75" thickBot="1">
      <c r="A33" s="88" t="s">
        <v>12</v>
      </c>
      <c r="B33" s="89"/>
      <c r="C33" s="89"/>
      <c r="D33" s="89"/>
      <c r="E33" s="89"/>
      <c r="F33" s="90"/>
      <c r="G33" s="49">
        <f>SUM(G30:G32)</f>
        <v>0</v>
      </c>
    </row>
    <row r="34" spans="1:7" ht="20.100000000000001" customHeight="1" thickBot="1">
      <c r="A34" s="71" t="s">
        <v>21</v>
      </c>
      <c r="B34" s="72"/>
      <c r="C34" s="73"/>
      <c r="D34" s="73"/>
      <c r="E34" s="73"/>
      <c r="F34" s="73"/>
      <c r="G34" s="51">
        <f>SUM(G12,G18,G22,G25,G28,G33,)</f>
        <v>0</v>
      </c>
    </row>
    <row r="35" spans="1:7" ht="20.100000000000001" customHeight="1" thickBot="1">
      <c r="A35" s="74" t="s">
        <v>18</v>
      </c>
      <c r="B35" s="75"/>
      <c r="C35" s="76"/>
      <c r="D35" s="76"/>
      <c r="E35" s="76"/>
      <c r="F35" s="76"/>
      <c r="G35" s="49">
        <f>G34*0.23</f>
        <v>0</v>
      </c>
    </row>
    <row r="36" spans="1:7" ht="20.100000000000001" customHeight="1" thickBot="1">
      <c r="A36" s="71" t="s">
        <v>22</v>
      </c>
      <c r="B36" s="72"/>
      <c r="C36" s="73"/>
      <c r="D36" s="73"/>
      <c r="E36" s="73"/>
      <c r="F36" s="73"/>
      <c r="G36" s="52">
        <f>G34+G35</f>
        <v>0</v>
      </c>
    </row>
    <row r="37" spans="1:7" ht="20.100000000000001" customHeight="1" thickBot="1">
      <c r="A37" s="103" t="s">
        <v>63</v>
      </c>
      <c r="B37" s="104"/>
      <c r="C37" s="104"/>
      <c r="D37" s="104"/>
      <c r="E37" s="104"/>
      <c r="F37" s="104"/>
      <c r="G37" s="105"/>
    </row>
    <row r="38" spans="1:7">
      <c r="D38" s="48"/>
      <c r="F38" s="48"/>
      <c r="G38" s="48"/>
    </row>
    <row r="39" spans="1:7">
      <c r="D39" s="48"/>
      <c r="F39" s="48"/>
      <c r="G39" s="48"/>
    </row>
    <row r="40" spans="1:7">
      <c r="D40" s="48"/>
      <c r="F40" s="48"/>
      <c r="G40" s="48"/>
    </row>
    <row r="41" spans="1:7">
      <c r="D41" s="48"/>
      <c r="F41" s="48"/>
      <c r="G41" s="48"/>
    </row>
  </sheetData>
  <mergeCells count="18">
    <mergeCell ref="A1:G1"/>
    <mergeCell ref="A2:G2"/>
    <mergeCell ref="A5:G5"/>
    <mergeCell ref="A33:F33"/>
    <mergeCell ref="A23:G23"/>
    <mergeCell ref="A25:F25"/>
    <mergeCell ref="A29:G29"/>
    <mergeCell ref="A12:F12"/>
    <mergeCell ref="A19:G19"/>
    <mergeCell ref="A22:F22"/>
    <mergeCell ref="A13:G13"/>
    <mergeCell ref="A18:F18"/>
    <mergeCell ref="A26:G26"/>
    <mergeCell ref="A28:F28"/>
    <mergeCell ref="A36:F36"/>
    <mergeCell ref="A35:F35"/>
    <mergeCell ref="A37:G37"/>
    <mergeCell ref="A34:F34"/>
  </mergeCells>
  <pageMargins left="0.9055118110236221" right="0.51181102362204722" top="0.74803149606299213" bottom="0.55118110236220474" header="0.31496062992125984" footer="0.31496062992125984"/>
  <pageSetup paperSize="9" scale="70" orientation="portrait" r:id="rId1"/>
  <headerFooter>
    <oddFooter>&amp;R&amp;"Arial,Pogrubiony"&amp;12&amp;P</oddFooter>
  </headerFooter>
  <rowBreaks count="1" manualBreakCount="1">
    <brk id="1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cp:lastPrinted>2024-08-13T11:43:01Z</cp:lastPrinted>
  <dcterms:created xsi:type="dcterms:W3CDTF">2021-08-12T10:39:03Z</dcterms:created>
  <dcterms:modified xsi:type="dcterms:W3CDTF">2024-09-25T11:15:10Z</dcterms:modified>
</cp:coreProperties>
</file>