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00" activeTab="7"/>
  </bookViews>
  <sheets>
    <sheet name="cz. I" sheetId="1" r:id="rId1"/>
    <sheet name="cz. II" sheetId="2" r:id="rId2"/>
    <sheet name="cz. III" sheetId="3" r:id="rId3"/>
    <sheet name="cz. IV" sheetId="4" r:id="rId4"/>
    <sheet name="cz. V" sheetId="5" r:id="rId5"/>
    <sheet name="cz. VI" sheetId="6" r:id="rId6"/>
    <sheet name="cz. VII" sheetId="7" r:id="rId7"/>
    <sheet name="cz. VIII" sheetId="8" r:id="rId8"/>
  </sheets>
  <definedNames/>
  <calcPr fullCalcOnLoad="1"/>
</workbook>
</file>

<file path=xl/sharedStrings.xml><?xml version="1.0" encoding="utf-8"?>
<sst xmlns="http://schemas.openxmlformats.org/spreadsheetml/2006/main" count="931" uniqueCount="439">
  <si>
    <t>Lp.</t>
  </si>
  <si>
    <t>Cena jednostkowa brutto</t>
  </si>
  <si>
    <t>Kod CPV</t>
  </si>
  <si>
    <t>Razem</t>
  </si>
  <si>
    <t>1.</t>
  </si>
  <si>
    <t>2.</t>
  </si>
  <si>
    <t>3.</t>
  </si>
  <si>
    <t>4.</t>
  </si>
  <si>
    <t>5.</t>
  </si>
  <si>
    <t>6.</t>
  </si>
  <si>
    <t>Wartość netto</t>
  </si>
  <si>
    <t>15811100-7</t>
  </si>
  <si>
    <t>15811400-0</t>
  </si>
  <si>
    <t>Chleb baltonowski (0,7 kg) bez konserwantów i polepszaczy</t>
  </si>
  <si>
    <t>Chleb graham (0,5 kg)</t>
  </si>
  <si>
    <t>Jednostka miary</t>
  </si>
  <si>
    <t>sztuka</t>
  </si>
  <si>
    <t>kg</t>
  </si>
  <si>
    <t xml:space="preserve">Część nr I zamówienia:  Pieczywo,  świeże wyroby piekarskie </t>
  </si>
  <si>
    <t>CPV - 15810000-9</t>
  </si>
  <si>
    <t>Ilość</t>
  </si>
  <si>
    <t>Bułka tarta, 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oznakowana</t>
  </si>
  <si>
    <t>15811000-6</t>
  </si>
  <si>
    <t>…………………………………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</si>
  <si>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</si>
  <si>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</si>
  <si>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</si>
  <si>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</si>
  <si>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</si>
  <si>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</si>
  <si>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* Oferent musi wypełnić wszystkie wiersze i kolumny formularza cenowego. </t>
  </si>
  <si>
    <t>X</t>
  </si>
  <si>
    <t>Chleb wiejski (0,7 kg)</t>
  </si>
  <si>
    <t>Chleb żytni (0,45 kg)</t>
  </si>
  <si>
    <t>Pieczywo drożdżowe bezcukrowe</t>
  </si>
  <si>
    <t>15812122-4</t>
  </si>
  <si>
    <t>7.</t>
  </si>
  <si>
    <t>8.</t>
  </si>
  <si>
    <t>9.</t>
  </si>
  <si>
    <t>10.</t>
  </si>
  <si>
    <t>11.</t>
  </si>
  <si>
    <t>Oferowany produkt*</t>
  </si>
  <si>
    <t>VAT</t>
  </si>
  <si>
    <t>%</t>
  </si>
  <si>
    <t>wartość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</si>
  <si>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</si>
  <si>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Bułka pszenna sucha zwykła o wadze ok.100g, bez konserwantów i polepszaczy
</t>
  </si>
  <si>
    <t>Bułka weka krojona 300 - 400g</t>
  </si>
  <si>
    <t>12.</t>
  </si>
  <si>
    <t>Bułka kajzerka 60g</t>
  </si>
  <si>
    <t>Chałka 500g</t>
  </si>
  <si>
    <t>15800000-6</t>
  </si>
  <si>
    <t xml:space="preserve">Żurek  w płynie skład: mąka żytnia,mąka pszenna,  opakowanie butelka o pojemności ok. 0,50 l </t>
  </si>
  <si>
    <t>15332412-5</t>
  </si>
  <si>
    <t>Żurawina suszona w opakowaniu ok. 100 g</t>
  </si>
  <si>
    <t>15872100-2</t>
  </si>
  <si>
    <t>Zioła prowansalskie</t>
  </si>
  <si>
    <t>Ziele angielskie opakowanie jednostkowe ok. 15 g</t>
  </si>
  <si>
    <t>15820000-2</t>
  </si>
  <si>
    <t>Wafle tortowe w opakowaniu o wadze ok. 160g</t>
  </si>
  <si>
    <t xml:space="preserve">Wafle ryżowe 130 g,  skład: ryż brązowy 100%, bez środków konserwujących i sztucznych barwników, bez dodatku cukru i substancji słodzących zdefiniowanych w rozporządzeniu (WE) nr 1333/2008; opakowanie czyste bez uszkodzeń mechanicznych. Oznakowanie powinno zawierać: nazwę dostawcy - producenta, adres, nazwę produktu, masę netto produktu, datę - termin produkcji i przydatności do spożycia, warunki przechowywania. </t>
  </si>
  <si>
    <t>Śliwki suszone bez dodatku substancji słodzących zdefiniowanych w rozporządzeniu (WE) nr 1333/2008 oraz bez środków konserwujących, bez oznak pleśnienia, gnicia i zepsucia, bez zanieczyszczeń biologicznych; opakowanie bez uszkodzeń mechanicznych, czyste, opakowanie jednostkowe 100 g</t>
  </si>
  <si>
    <t>15872400-5</t>
  </si>
  <si>
    <t>Sól morska w opakowaniach ok.. 1 kg, sól morska –skład: jodowana sól spożywcza drobnoziarnista, bez antyzbrylaczy, bez środków konserwujących i sztucznych barwników; opakowanie czyste bez uszkodzeń mechanicznych.</t>
  </si>
  <si>
    <t>15331427-6</t>
  </si>
  <si>
    <t>Sos pomidorowy - pulpa rozdrobnione pomidory (masa netto 1,5 - 5,0 kg)</t>
  </si>
  <si>
    <t>litr</t>
  </si>
  <si>
    <t>15321100-5</t>
  </si>
  <si>
    <t>15321000-4</t>
  </si>
  <si>
    <t>Sok w butelce 100 % 300 ml, bez konserwantów, sok tłoczony z owoców – skład: sok tłoczony na zimno, naturalnie mętny, nie z koncentratu, pasteryzowany, zawierający naturalnie występujące cukry; osad i mętność są zjawiskami naturalnymi; smak i barwa mogą różnić się w zależności od wykorzystanych odmian i pory roku; bez środków konserwujących, bez dodatku cukru i substancji słodzących zdefiniowanych w rozporządzeniu (WE) nr 1333/2008; opakowanie bez uszkodzeń mechanicznych.</t>
  </si>
  <si>
    <t>Sok malinowy  100%  bez konserwantów, sok tłoczony z owoców – skład: sok tłoczony na zimno, naturalnie mętny, nie z koncentratu, pasteryzowany, zawierający naturalnie występujące cukry; osad i mętność są zjawiskami naturalnymi; smak i barwa mogą różnić się w zależności od wykorzystanych odmian i pory roku; bez środków konserwujących, bez dodatku cukru i substancji słodzących, w opakowaniu szklanym o pojemności  500 ml Herbapol</t>
  </si>
  <si>
    <t xml:space="preserve">Sok - sok pomarańczowy  100% z soku zagęszczonego, naturalnie mętny, bez sztucznych barwników i aromatów, niekonserwowany  chemicznie, bez dodatku cukru ,   opakowanie jednostkowe-karton 1000ml, bez dodatku cukru </t>
  </si>
  <si>
    <t>24131521-9</t>
  </si>
  <si>
    <t>Soda oczyszczona spożywcza – wodorowęglan sodu, bez dodatku antyzbrylaczy, aluminium i innych metali ciężkich; opakowanie bez uszkodzeń mechanicznych, opakowanie jednost. 100 g</t>
  </si>
  <si>
    <t>03111500-7</t>
  </si>
  <si>
    <t>Sezam  ziarno sezamu w opakowaniu ok. 100 g, skład: ziarna sezamu 100%, bez dodatków, bez zanieczyszczeń organicznych i nieorganicznych, wolna od szkodników i ich pozostałości, bez środków konserwujących, bez dodatku cukru i substancji słodzących zdefiniowanych w rozporządzeniu (WE) nr 1333/2008; opakowanie czyste bez uszkodzeń mechanicznych.</t>
  </si>
  <si>
    <t>15611000-4</t>
  </si>
  <si>
    <t>Ryż biały, pełnoziarnisty - ziarno ryżu długie preparowane termicznie (100%), po ugotowaniu sypkie, lekkie, puszyste, niesklejone, ziarna powinny się rozdzielać, opakowanie jednostkowe 1kg</t>
  </si>
  <si>
    <t>15851100-9</t>
  </si>
  <si>
    <t>Rodzynki suszone w opakowaniu ok. 80 g - 100 g</t>
  </si>
  <si>
    <t>15893000-4</t>
  </si>
  <si>
    <t>Przyprawa korzenna Kurkuma w opakowaniu o wadze 20 g</t>
  </si>
  <si>
    <t>15872200-3</t>
  </si>
  <si>
    <t>Przyprawa do piernika opakowanie ok. 20 g</t>
  </si>
  <si>
    <t>15899000-6</t>
  </si>
  <si>
    <t>Proszek do pieczenia  opakowanie 30 g</t>
  </si>
  <si>
    <t xml:space="preserve">15332290-3 </t>
  </si>
  <si>
    <t>Powidła śliwkowe, zrobione tradycyjną metodą z przecieru śliwkowego połączone  z  naturalnym cukrem, o gęstej konsystencji, smarownej z fragmentami miąższu owoców o zawartości min.160g owoców na 100g produktu  w opakowaniu słoik o wadze ok..270-300 g</t>
  </si>
  <si>
    <t>15331423-8</t>
  </si>
  <si>
    <t xml:space="preserve">Pomidory  całe bez skórki w puszce  ok. 400 g,  skład: pomidory całe  skórki, sól, kwas cytrynowy regulator kwasowości, bez środków konserwujących; opakowanie czyste bez uszkodzeń mechanicznych. Oznakowanie powinno zawierać: nazwę dostawcy - producenta, adres, nazwę produktu, masę netto produktu, datę - termin produkcji i przydatności do spożycia, warunki przechowywania. </t>
  </si>
  <si>
    <t>15614000-5</t>
  </si>
  <si>
    <t>15613380-5</t>
  </si>
  <si>
    <t>Płatki owsiane  opakowanie ok.. 500 g, – skład: płatki owsiane 100% otrzymywane z całego ziarna owsa, produkt suchy o sypkiej konsystencji, w postaci odrębnych nie sklejonych płatków, bez zanieczyszczeń organicznych i nieorganicznych, wolne od szkodników i ich pozostałości, bez środków konserwujących; opakowanie czyste bez uszkodzeń mechanicznych.</t>
  </si>
  <si>
    <t>Płatki kukurydziane w opakowaniu ok. 250 g</t>
  </si>
  <si>
    <t>Płatki jęczmienne  opakowanie ok.. 400g, skład: płatki 100% uzyskiwane z gniecionych ziaren jęczmienia,
produkt suchy o sypkiej konsystencji, w postaci odrębnych nie sklejonych płatków, bez zanieczyszczeń organicznych i nieorganicznych, wolne od szkodników i ich pozostałości, bez środków konserwujących; opakowanie bez uszkodzeń mechanicznych.</t>
  </si>
  <si>
    <t>Pieprz ziołowy opakowanie jednostkowe do 20 g</t>
  </si>
  <si>
    <t>Pieprz naturalny czarny mielony  wyrazisty, ostry aromat i piekący smak,  opakowanie jednostkowe do 20 g</t>
  </si>
  <si>
    <t>15312300-1</t>
  </si>
  <si>
    <t>Pieczywo  chrupkie 150 g, firmy Sante  lub rownoważne</t>
  </si>
  <si>
    <t>15871000-4</t>
  </si>
  <si>
    <t>Papryka mielona naturalna, słodka, z wysuszonych i zmielonych owoców papryki, opakowanie typu tripleks jednostkowe o wadze minimum 20 g</t>
  </si>
  <si>
    <t>15870000-7</t>
  </si>
  <si>
    <t>Oregano bez obcych zapachów opakowanie jednostkowe do 10 g</t>
  </si>
  <si>
    <t>15411110-6</t>
  </si>
  <si>
    <t>Oliwa z oliwek w opakowaniu o pojemności 500 - 800  ml</t>
  </si>
  <si>
    <t>15411100-3</t>
  </si>
  <si>
    <t>15613311-1</t>
  </si>
  <si>
    <t>Musli bezcukrowe  opakowanie ok..350 g</t>
  </si>
  <si>
    <t>Morele suszone, opakowanie ok. 100 g</t>
  </si>
  <si>
    <t>15831600-8</t>
  </si>
  <si>
    <t>Miód naturalny pszczeli, wielokwiatowy, słoik 0,9 L, – skład: 100% naturalny miód, bez dodatków i środków konserwujących, składniki pochodzące z upraw ekologicznych; opakowanie czyste bez uszkodzeń mechanicznych. Oznakowanie powinno zawierać: nazwę dostawcy - producenta, adres, nazwę produktu, masę netto produktu, datę - termin produkcji i przydatności do spożycia, warunki przechowywania.</t>
  </si>
  <si>
    <t>15620000-0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</si>
  <si>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</si>
  <si>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15612100-2</t>
  </si>
  <si>
    <t>Mąka razowa typ 2000</t>
  </si>
  <si>
    <t>Mąka  pszenna, typ  np.. 500   opakowanie jednostkowe 1kg, skład: mąka typu 550, jednolity biały kolor, bez zanieczyszczeń organicznych i nieorganicznych, wolna od szkodników i ich pozostałości; opakowanie czyste bez uszkodzeń mechanicznych.</t>
  </si>
  <si>
    <t>15332230-5</t>
  </si>
  <si>
    <t>Marmolada  owocowa opakowanie ok..550 g</t>
  </si>
  <si>
    <t>Margaryna do smażenia, kostka ok. 250 g</t>
  </si>
  <si>
    <t>Makaron zacierka opakowanie ok. 250 g</t>
  </si>
  <si>
    <t>Makaron łazankowy 500 g Lubella, po ugotowaniu konsystencja stała nie powinien się sklejać, bez dodatków i ulepszaczy</t>
  </si>
  <si>
    <t>15872300-4</t>
  </si>
  <si>
    <t>Majeranek aromatyczny, gorzki smak,  opak. jednost.  ok..16 g</t>
  </si>
  <si>
    <t>Liść laurowy konsystencja łamliwa, zapach swoisty, bez obcych zapachów, opakowanie z folii wielowarstwowej o wadze ok. 6 g</t>
  </si>
  <si>
    <t>Kukuryku Chrupki Kukurydziane Czekoladowe 15 g, firmy Sante  lub rownoważne</t>
  </si>
  <si>
    <t>Kukuryku chrupki Kukurydziane Bananowe 15 g, firmy Sante lub rownoważne</t>
  </si>
  <si>
    <t>Koperek suszony opakowanie ok. 20 g</t>
  </si>
  <si>
    <t>konserwowe pomidory suszone w zalewie 280g, suszone pomidory w oliwie</t>
  </si>
  <si>
    <t>Koncentrat pomidorowy  konsystencja stała w formie pasty, kolor czerwony, zawartość ekstraktu pomidorowego min. 30%, opakowanie jednostkowe: słoik 200 g</t>
  </si>
  <si>
    <t>15872000-1</t>
  </si>
  <si>
    <t>Kminek mielony-bez obcych zapachów, opakowanie jednostkowe ok.20 g</t>
  </si>
  <si>
    <t>15871230-5</t>
  </si>
  <si>
    <t xml:space="preserve">Ketchup bez konserwantów, (zawartość minimum 193 g pomidorów na 100g produktu)  opakowania jednostkowe-butelki plastikowe o pojemności  500 g , przyprawy: kolendra, tymianek, cząber, oregano, szałwia, konsystencja półpłynna do gęstej z widocznymi cząsteczkami przypraw, smak słodko-kwaśny, bez obcych posmaków, barwa intensywnie czerwona, bez środków konserwujących; opakowanie czyste bez uszkodzeń mechanicznych.
</t>
  </si>
  <si>
    <t>15860000-4</t>
  </si>
  <si>
    <t>Kawa  zbożowa,rozpuszczalna, opakowanie 500 g, jęcznień, żyto, cyrkoria, buraki cukrowe (zboża 72 %)</t>
  </si>
  <si>
    <t>15613100-9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</si>
  <si>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</si>
  <si>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 xml:space="preserve">Kasza jęczmienna  średnia, perłowa mazurska, po ugotowaniu powinna być sypka i nie powinna się sklejać, w opakowaniach o masie 1 kg, skład: obłuszczone ziarno pęczaku poddanego łamaniu a następnie polerowaniu, preparowane termicznie (100%), po ugotowaniu sypkie, lekkie, puszyste, nie sklejone, ziarna powinny się rozdzielać, ziarna wolne od zanieczyszczeń biologicznych i szkodników; opakowanie czyste bez uszkodzeń mechanicznych.
</t>
  </si>
  <si>
    <t>15841000-5</t>
  </si>
  <si>
    <t>Kakao ciemne  o obniżonej zawartości tłuszczu (zawartość tłuszczu kakaowego ok.. 10-12%) opakowanie jednostkowe karton ok.. 80 g,  skład: 100% ziarna mielonego z kakaowca; opakowanie czyste bez uszkodzeń mechanicznych</t>
  </si>
  <si>
    <t>opakowanie</t>
  </si>
  <si>
    <t>15863000-5</t>
  </si>
  <si>
    <t xml:space="preserve">Herbata pakowana w torebki / czarna, po zaparzeniu kolor ciemnobrązowy, bez obcych zapachów, opakowanie zawiera ok..100 sztuk, </t>
  </si>
  <si>
    <t>Herbata owocowa w torebkach, opakowanie ok. 40 g różne smaki, według zamówienia.</t>
  </si>
  <si>
    <t>15331400-1</t>
  </si>
  <si>
    <t>Groszek w puszce 400 g, skład: całe ziarna groszku kolor zielony, soczyste, niezepsute, bez obcych zapachów, woda, sól, bez środków konserwujących; opakowanie czyste bez uszkodzeń mechanicznych,</t>
  </si>
  <si>
    <t>15332290-3</t>
  </si>
  <si>
    <t>Galaretka owocowa w proszku rózne smaki , opakowanie ok. 79 g-90 g, galaretka typu Gellewe  lub rownoważna</t>
  </si>
  <si>
    <t>Rice mini z polewą, wafle w mlecznej czekoladzie 27 g, Sonko lub równoważne</t>
  </si>
  <si>
    <t>Fit ciasteczka  zbożowe bez cukru 300 g, typu Sante lub równoważne</t>
  </si>
  <si>
    <t>Dżem truskawkowy, niskosłodzony z kawałkami owoców,  n/sł - w opakowaniach szklanych, z kawałkami owoców, Dżem owocowy 100% owoców.  Gramatura opakowania ok. 280 g., bez zawartości syropu glukozowo-fruktozowego</t>
  </si>
  <si>
    <t>Dżem brzoskwiniowy, niskosłodzony z kawałkami owoców,  n/sł - w opakowaniach szklanych, z kawałkami owoców, Dżem owocowy 100% owoców.  Gramatura opakowania ok. 280 g., bez zawartości syropu glukozowo-fruktozowego</t>
  </si>
  <si>
    <t>15898000-9</t>
  </si>
  <si>
    <t>Drożdże piekarnicze kostka 100g</t>
  </si>
  <si>
    <t>Czosnek  granulowany przyprawa opakowanie ok.. 20 g, skład: czosnek min. 85%, przyprawy, bez środków
konserwujących; opakowanie czyste bez uszkodzeń mechanicznych.</t>
  </si>
  <si>
    <t>15842000-2</t>
  </si>
  <si>
    <t>Czekalada o zawartości kakao co najmniej 70%</t>
  </si>
  <si>
    <t>Cynamon mielony- bez obcych zapachów,opakowanie jednostkowe ok. 16 g</t>
  </si>
  <si>
    <t>15831000-2</t>
  </si>
  <si>
    <t>Cukier kryształ - pakowany w torebki o pojemości ok.1 kg, kat. I, skład: cukier buraczany 100%, bez środków konserwujących; opakowanie torebki papierowe, bez uszkodzeń mechanicznych, czyste. Oznakowanie powinno zawierać: nazwę dostawcy - producenta, adres, nazwę produktu, masę netto produktu, datę - termin produkcji i przydatności do spożycia, warunki przechowywania.</t>
  </si>
  <si>
    <t>chrupki kukurydziane Kręcone 90g typu firmy Sante lub rownoważne</t>
  </si>
  <si>
    <t>Chrupki kukurydziane bezglutenowe 50 g., skład: grys kukurydziany 100%; bez dodatku cukru i substancji słodzących zdefiniowanych w rozporządzeniu (WE) nr 1333/2008 oraz bez środków konserwujących; opakowanie bez uszkodzeń mechanicznych, czyste.</t>
  </si>
  <si>
    <t>Bazylia suszona  opakowanie jednostkowe 10g, bez obcych zapachów, produkt naturalny o silnym wyraźnym aromacie, bez zanieczyszczeń, bez środków konserwujących; opakowanie bez uszkodzeń mechanicznych, czyste.</t>
  </si>
  <si>
    <t xml:space="preserve">Baton Smart Team kakaowy 25 g, typu firmy Sante lub rownoważny </t>
  </si>
  <si>
    <t xml:space="preserve">Amoniak w opakowaniu   wadze ok. </t>
  </si>
  <si>
    <t>CPV 15800000-6</t>
  </si>
  <si>
    <t>Część nr II zamówienia:  Różne produkty spożywcze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</si>
  <si>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</si>
  <si>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03142500-3</t>
  </si>
  <si>
    <t>15512000-0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</si>
  <si>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ok.0,5 l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</si>
  <si>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 1 l</t>
  </si>
  <si>
    <t>15543000-6</t>
  </si>
  <si>
    <t>Ser Mozzarella w bloku, delikatny łagodny smak, elastyczna konsystencja Mlekovita</t>
  </si>
  <si>
    <t>15544000-3</t>
  </si>
  <si>
    <t>15542100-0</t>
  </si>
  <si>
    <t>Ser twarogowy półtusty, kl. I, zawartość tłuszczu min. 15%, nie mielony - smak: czysty, łagodny, lekko kwaśny, posmak pasteryzacji, zapach: pasteryzacji, bez obcych zapachów, konsystencja: jednolita, zwarta, bez grudek, lekko luźna, barwa: biała do lekko kremowej, jednolita w całej  masie</t>
  </si>
  <si>
    <t>15530000-2</t>
  </si>
  <si>
    <t xml:space="preserve">Mleko  2% - mleko krowie, pasteryzowane, UHT lub sterylizowane,  o pojemości 1 l  - wygląd i barwa jednolita, smak i zapach czysty bez obcych posmaków i zapachów, barwa jasnokremowa, konsystencja płynna. </t>
  </si>
  <si>
    <t xml:space="preserve">Masło pełnotłuste, 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</si>
  <si>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15551320-4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</si>
  <si>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 - 400 g </t>
  </si>
  <si>
    <t>Jogurt owocowy 0% w opakowaniu o poj. ok. 150 g bez  zawartości  tłuszczu, bez  dodatku cukrów, dla wybranego dodatku, bez obcych posmaków, zapach: czysty, łagodny, z charakterystycznym zapachem dodatku, konsystencja: jednolita, gęsta z widocznymi kawałkami dodatków, barwa: jednolita w swojej masie z widocznymi kawałkami dodatku, typu Jogobella lub równoważny, różne smaki wg. zamówienia</t>
  </si>
  <si>
    <t>CPV 15500000-3, 03142500-3</t>
  </si>
  <si>
    <t>Część nr III zamówienia:  Produkty mleczarskie, Jaja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</si>
  <si>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</si>
  <si>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15131410-2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</si>
  <si>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</si>
  <si>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 xml:space="preserve">Szynka gotowana wieprzowa, bez tłuszczu, gat. I, skład mięso wieprzowe 75-80 %, </t>
  </si>
  <si>
    <t>15112000-6</t>
  </si>
  <si>
    <t>Szynka drobiowa produkt z mięsa drobiowego, uzyskanego z tuszek kurczaków, bez tłuszczu, klasa I</t>
  </si>
  <si>
    <t>Szynka b/konserwantów wieprzowa, tradycyjna, bez tłuszczu, klasa I</t>
  </si>
  <si>
    <t>15113000-3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</si>
  <si>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konsystencja- jędrna, elastyczna, powierzchnia-sucha, matowa, przekrój- lekko wilgotny, sok mięsny- przezroczysty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</si>
  <si>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</si>
  <si>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>15131700-2</t>
  </si>
  <si>
    <t>Kiełbasa swojska, smak i zapach charakterystyczny dla kiełbasy z mięsa wieprzowego, wędzonej, wyczuwalne przyprawy i zapach wędzenia, niedopuszczalny smak i zapach świadczący  o nieświeżości, składniki średnio rozbrobnione, równomiernie rozmieszczone na przekroju, o zawartości  co najmniej 70% mięsa i nie więcej niż 10 g tłuszczu w 100 g produktu gotowego do spozycia</t>
  </si>
  <si>
    <t>CPV 15100000-9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</si>
  <si>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</si>
  <si>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 xml:space="preserve">Parówki z szynki wIeprzowo-drobiowe, min. 90 % mięsa </t>
  </si>
  <si>
    <t>Pasztet pieczony w foremce drobiowo-wieprzowy, bez konserwantów</t>
  </si>
  <si>
    <t>Kości kulinarne porcja rosołowa, kręgosłupy drobiowe, bez skrzydełek, zapach naturalny dla mięsa drobiowego, świeżego, niemrożonego</t>
  </si>
  <si>
    <t>15112130-6</t>
  </si>
  <si>
    <t xml:space="preserve">Kurczak świeży kurczak cały ze skórą, świezy, nie mrozony, mięso prawidłowo wykrwawione i odciękniete, skora bez przebarwien oraz resztek upierzenia, zapach swoist dla mięsa z drobiu świeżego, </t>
  </si>
  <si>
    <t>15112120-3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</si>
  <si>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</si>
  <si>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</si>
  <si>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03212100-1</t>
  </si>
  <si>
    <t>Ziemniaki jadalne późne - odmiana konsumpcyjna, bez ziemi, skórka bez zielonych zabarwień, bez kiełkujących oczek, wielkość duża, zdrowe, czyste, suche, jednoodmianowe, o kształcie typowym dla danej odmiany, o dobrym smaku, bez śladów uszkodzeń mechanicznych</t>
  </si>
  <si>
    <t>53.</t>
  </si>
  <si>
    <t>Ziemniaki jadalne młode - odmiana konsumpcyjna, bez ziemi, skórka bez zielonych zabarwień, bez kiełkujących oczek, wielkość duża, zdrowe, czyste, suche, jednoodmianowe, o kształcie typowym dla danej odmiany, o dobrym smaku, bez śladów uszkodzeń mechanicznych</t>
  </si>
  <si>
    <t>52.</t>
  </si>
  <si>
    <t>03222341-5</t>
  </si>
  <si>
    <t>Winogrona białe, bezpestkowe świeże soczyste, słodkie bez uszkodzeń mechanicznych</t>
  </si>
  <si>
    <t>51.</t>
  </si>
  <si>
    <t>01121300-4</t>
  </si>
  <si>
    <t>Tymianek zielony świeży w doniczce</t>
  </si>
  <si>
    <t>50.</t>
  </si>
  <si>
    <t>03222313-0</t>
  </si>
  <si>
    <t>Truskawki świeże, czyste, dojrzałe, bez śladów uszkodzeń mechanicznych</t>
  </si>
  <si>
    <t>49.</t>
  </si>
  <si>
    <t>sztuka (pęczek)</t>
  </si>
  <si>
    <t xml:space="preserve">03221300-9 </t>
  </si>
  <si>
    <t xml:space="preserve">Szczypiorek gat. 1 - świeży, czysty, zdrowy, bez śladów uszkodzeń mechanicznych, w pęczkach
</t>
  </si>
  <si>
    <t>48.</t>
  </si>
  <si>
    <t>01121100-2</t>
  </si>
  <si>
    <t>Seler korzeń - czysty, zdrowy, świeży, suchy, bez korzeni i śladów uszkodzeń mechanicznych</t>
  </si>
  <si>
    <t>47.</t>
  </si>
  <si>
    <t>pęczek</t>
  </si>
  <si>
    <t>03221300-9</t>
  </si>
  <si>
    <t>Seler naciowy swieży</t>
  </si>
  <si>
    <t>46.</t>
  </si>
  <si>
    <t>03221320-5</t>
  </si>
  <si>
    <t>Sałata lodowa świeża</t>
  </si>
  <si>
    <t>45.</t>
  </si>
  <si>
    <t>Sałata zielona - świeża, zdrowa, czysta, sucha, nienadmarznięta, bez śladów uszkodzeń mechanicznych</t>
  </si>
  <si>
    <t>44.</t>
  </si>
  <si>
    <t>Rzodkiewka  dojrzała, czysta, świeża, bez oznak uszkodzeń mechanicznych</t>
  </si>
  <si>
    <t>43.</t>
  </si>
  <si>
    <t>Rzodkiew biała, bez oznak uszkodzeń mechanicznych</t>
  </si>
  <si>
    <t>42.</t>
  </si>
  <si>
    <t>01121110-5</t>
  </si>
  <si>
    <t>Por - świeży, zdrowy, czysty, suchy, bez śladów uszkodzeń mechanicznych</t>
  </si>
  <si>
    <t>41.</t>
  </si>
  <si>
    <t>01121240-5</t>
  </si>
  <si>
    <t>Pomidory koktajlowe 0,25 kg świeże, zdrowe, czyste, suche, bez śladów uszkodzeń mechanicznych</t>
  </si>
  <si>
    <t>40.</t>
  </si>
  <si>
    <t>03221240-0</t>
  </si>
  <si>
    <t>Pomidor świeży  , zdrowy, czysty, suchy,  bez śladów uszkodzeń mechanicznych</t>
  </si>
  <si>
    <t>39.</t>
  </si>
  <si>
    <t xml:space="preserve">03222220-1 </t>
  </si>
  <si>
    <t xml:space="preserve">Pomarańcza - świeża, soczysta, zdrowa, czysta, o dobrym smaku, nienadmarznięta, bez śladów uszkodzeń mechanicznych, o jednakowych średnicach </t>
  </si>
  <si>
    <t>38.</t>
  </si>
  <si>
    <t>Pietruszka nać - świeża, czysta, zdrowa, bez śladów uszkodzeń mechanicznych, w pęczkach</t>
  </si>
  <si>
    <t>37.</t>
  </si>
  <si>
    <t xml:space="preserve">03221110-0 </t>
  </si>
  <si>
    <t>Pietruszka korzeń świeży, zdrowy, czysty, suchy, nienadmarznięty, bez śladów uszkodzeń mechanicznych</t>
  </si>
  <si>
    <t>36.</t>
  </si>
  <si>
    <t>03221230-7</t>
  </si>
  <si>
    <t>Papryka świeża, zdrowa, czysta, sucha, o dobrym smaku, nienadmarznięta, bez śladów uszkodzeń mechanicznych</t>
  </si>
  <si>
    <t>35.</t>
  </si>
  <si>
    <t>03221270-9</t>
  </si>
  <si>
    <t>Ogórek świeży (szklarniowy, gruntowy) zdrowy, czysty, suchy, nienadmarznięty, bez śladów uszkodzeń mechanicznych</t>
  </si>
  <si>
    <t>34.</t>
  </si>
  <si>
    <t xml:space="preserve">Ogórek kiszony gat. 1 o dobrym smaku, zapachu, twardy, nienadmarznięty
</t>
  </si>
  <si>
    <t>33.</t>
  </si>
  <si>
    <t xml:space="preserve">03222200-5 </t>
  </si>
  <si>
    <t>Nektarynka świeża, bez śladów zepsucia</t>
  </si>
  <si>
    <t>32.</t>
  </si>
  <si>
    <t>03221112-4</t>
  </si>
  <si>
    <t>Marchew korzeń bez naci, świeża, zdrowa, czysta, sucha, nienadmarznięta, bez śladów uszkodzeń mechanicznych</t>
  </si>
  <si>
    <t>31.</t>
  </si>
  <si>
    <t>03222240-7</t>
  </si>
  <si>
    <t xml:space="preserve">Mandarynka - świeża, bez pestek, soczysta, zdrowa, czysta, o dobrym smaku, nienadmarznięta, bez śladów uszkodzeń mechanicznych, o jednakowych średnicach </t>
  </si>
  <si>
    <t>30.</t>
  </si>
  <si>
    <t>03222314-7</t>
  </si>
  <si>
    <t xml:space="preserve">Maliny świeże, bez sladów zepsucia, pleśni, </t>
  </si>
  <si>
    <t>29.</t>
  </si>
  <si>
    <t>Majeranek zielony świeży w doniczce</t>
  </si>
  <si>
    <t>28.</t>
  </si>
  <si>
    <t>Koper ogrodowy - świeży, czysty, zdrowy, bez śladów uszkodzeń mechanicznych, w pęczkach</t>
  </si>
  <si>
    <t>27.</t>
  </si>
  <si>
    <t>Kolendra  świeża w doniczce</t>
  </si>
  <si>
    <t>26.</t>
  </si>
  <si>
    <t xml:space="preserve">03222118-3 </t>
  </si>
  <si>
    <t>Kiwi świeże, bez śladów zepsucia, jednakowej wielkości</t>
  </si>
  <si>
    <t>25.</t>
  </si>
  <si>
    <t>03221410-3</t>
  </si>
  <si>
    <t>Kapusta włoska zdrowa, czysta, nienadmarznięta, bez śladów uszkodzeń mechanicznych</t>
  </si>
  <si>
    <t>24.</t>
  </si>
  <si>
    <t>Kapusta pekińska  zdrowa, czysta, nienadmarznięta, bez śladów uszkodzeń mechanicznych</t>
  </si>
  <si>
    <t>23.</t>
  </si>
  <si>
    <t>Kapusta młoda gat. 1 - zdrowa, czysta, nienadmarznięta, bez śladów uszkodzeń mechanicznych, świeża</t>
  </si>
  <si>
    <t>22.</t>
  </si>
  <si>
    <t>Kapusta lodowa zdrowa, czysta, nienadmarznięta, bez śladów uszkodzeń mechanicznych</t>
  </si>
  <si>
    <t>21.</t>
  </si>
  <si>
    <t>Kapusta kiszona 1 kg  o dobrym smaku, zapachu, nienadmarznięta</t>
  </si>
  <si>
    <t>20.</t>
  </si>
  <si>
    <t>Kapusta czerwona gat. 1 - zdrowa, czysta, nienadmarznięta, bez śladów uszkodzeń mechanicznych, świeża</t>
  </si>
  <si>
    <t>19.</t>
  </si>
  <si>
    <t>Kapusta biała głowiasta, bez śladów uszkodzeń mechanicznych, świeża</t>
  </si>
  <si>
    <t>18.</t>
  </si>
  <si>
    <t>03221110-0</t>
  </si>
  <si>
    <t>Kalarepa zdrowa, czysta, nienadmarznięta, bez śladów uszkodzeń mechanicznych</t>
  </si>
  <si>
    <t>17.</t>
  </si>
  <si>
    <t>Kalafior świeży</t>
  </si>
  <si>
    <t>16.</t>
  </si>
  <si>
    <t>03222321-9</t>
  </si>
  <si>
    <t>Jabłko krajowe, deserowe, jadalne,  świeże, soczyste, zdrowe, czyste, o dobrym smaku, nienadmarznięte, bez śladów uszkodzeń mechanicznych, o jednakowych średnicach</t>
  </si>
  <si>
    <t>15.</t>
  </si>
  <si>
    <t>03222322-6</t>
  </si>
  <si>
    <t xml:space="preserve">Gruszka świeża deserowa, gat. 1  - świeża, soczysta, zdrowa, czysta, o dobrym smaku, nienadmarznięta, bez śladów uszkodzeń mechanicznych, jednakowej wielkości                  </t>
  </si>
  <si>
    <t>14.</t>
  </si>
  <si>
    <t>03221220-4</t>
  </si>
  <si>
    <t>Groch łuskany suszony, ziarna w całości, jednorodne odmiany, zdrowe, czyste, bez śladów uszkodzeń mechanicznych.</t>
  </si>
  <si>
    <t>13.</t>
  </si>
  <si>
    <t>03221210-1</t>
  </si>
  <si>
    <t>Fasola szparagowa żółta</t>
  </si>
  <si>
    <t>Fasola Jaś nasiona suche gat. 1  - suszona, ziarna zbliżone do odmiany średni Jaś w całości, jednorodne odmiany, zdrowe, czyste bez śladów uszkodzeń mechanicznych</t>
  </si>
  <si>
    <t>Czosnek główki - zdrowy, świeży, czysty, suchy, o dobrym smaku, nienadmarznięty, bez śladów uszkodzeń mechanicznych</t>
  </si>
  <si>
    <t>03222210-8</t>
  </si>
  <si>
    <t xml:space="preserve">Cytryna klasa: extra - świeża, soczysta, zdrowa, czysta, o dobrym smaku, nienadmarznięta, bez uszkodzeń mechanicznych, </t>
  </si>
  <si>
    <t>03221113-1</t>
  </si>
  <si>
    <t>Cebula zdrowa, czysta, sucha, o dobrym smaku, nienadmarznięta, bez śladów uszkodzeń mechanicznych</t>
  </si>
  <si>
    <t>03221111-7</t>
  </si>
  <si>
    <t>Burak czerwony świeży, bez liści, zdrowe, czysty, suchy, nienadmarznięty, bez śladów uszkodzeń mechanicznych</t>
  </si>
  <si>
    <t xml:space="preserve">03222332-9 </t>
  </si>
  <si>
    <t>Brzoskwinie świeże bez śladów zepsucia,</t>
  </si>
  <si>
    <t xml:space="preserve">03221320-5 </t>
  </si>
  <si>
    <t xml:space="preserve">Brokuł świeży , bez uszkodzeń mechanicznych (waga 1 szt = 500-600g) </t>
  </si>
  <si>
    <t>03222310-9</t>
  </si>
  <si>
    <t>Borówki owoce,świeże,  czyste, bez śladów uszkodzeń mechanicznych</t>
  </si>
  <si>
    <t>03121100-6</t>
  </si>
  <si>
    <t>Bazylia zielona  świeża w doniczce</t>
  </si>
  <si>
    <t>03222111-4</t>
  </si>
  <si>
    <t xml:space="preserve">Banan - świeży, zdrowy, nienadmarznięty, czysty, o dobrym smaku, bez śladów uszkodzeń mechanicznych, owoce jednakowej wielkości  </t>
  </si>
  <si>
    <t>15332180-9</t>
  </si>
  <si>
    <t>Arbuz świeży, czysty, bez śladów uszkodzeń mechanicznych</t>
  </si>
  <si>
    <t>CPV  03200000-3</t>
  </si>
  <si>
    <t>………………………………….</t>
  </si>
  <si>
    <t>brak zanieczyszczeń fizycznych, chemicznych, brak oznak i obecności pleśni, szkodników, brak zanieczyszczeń mikrobiologicznych i bakterii chorobotwórczych</t>
  </si>
  <si>
    <t>Właściwości fizykochemiczne i biologiczne</t>
  </si>
  <si>
    <t>po rozmrożeniu sprężysta, do osłabionej, bez plam i przebarwień, nierozpadająca się, o prawidłowym zapachu, niedopuszczalny zapach rozkładającego się białka</t>
  </si>
  <si>
    <t>Tkanka mięsna</t>
  </si>
  <si>
    <t>właściwy dla świeżej ryby, bez obcych posmaków i zapachów świadczących o rozpadzie gnilnym białka</t>
  </si>
  <si>
    <t>Smak i zapach po obróbce</t>
  </si>
  <si>
    <t>zapach właściwy dla ryb mrożonych, po rozmrożeniu zapach ryby świeżej, niedopuszczalny gnilny</t>
  </si>
  <si>
    <t>Zapach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</si>
  <si>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</si>
  <si>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Wygląd</t>
  </si>
  <si>
    <t>pierwsza klasa</t>
  </si>
  <si>
    <t>Klasa jakości</t>
  </si>
  <si>
    <t>pożądana: 3 –5 % wagi ryb</t>
  </si>
  <si>
    <t>Zawartość glazury</t>
  </si>
  <si>
    <t>SHP „shatter pack” : oddzielane, poszczególne, układane warstwy filetów foliowymi przekładkami</t>
  </si>
  <si>
    <t>Sposób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</si>
  <si>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</si>
  <si>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Opakowanie, opakowanie transportowe, rodzaj mrożenia</t>
  </si>
  <si>
    <t>Wymagania dot. dostawy ryb mrożonych</t>
  </si>
  <si>
    <t> 15234000-7</t>
  </si>
  <si>
    <t>Ryba wędzona makrela, świeża, sól, bez środków konserwujących, aromatyczny i wyczuwalny smak i zapach charakterystyczny dla danego asortymentu, aromatyczny, wyczuwalny smak, niedopuszczalny jest smak i zapach świadczący onieświeżości lub inny obcy; opakowanie czyste bez uszkodzeń mechanicznych. Oznakowanie powinno zawierać: nazwę dostawcy - producenta, adres, nazwę produktu, masę netto produktu, datę - termin produkcji i przydatności do spożycia, warunki przechowywania.</t>
  </si>
  <si>
    <t>15220000-6</t>
  </si>
  <si>
    <t xml:space="preserve">Paluszki rybne z mintaja w panierce, mrożone, </t>
  </si>
  <si>
    <t>15243000-3</t>
  </si>
  <si>
    <t>Konserwa rybna, puszka o poj. ok. 180 g, typ: makrela w oleju, śledź w oleju, makrela w pomidorach ,  sterylizowana, puszka łatwo otwieralna, według zamówienia</t>
  </si>
  <si>
    <t>15221000-3</t>
  </si>
  <si>
    <t xml:space="preserve">Filet  z dorsza biały, mrożony, bez skory i ości, nie więcej niż 3% glazury technologicznej, opakowanie folia lub karton, według zamówienia,  </t>
  </si>
  <si>
    <t>CPV 15220000-6</t>
  </si>
  <si>
    <t>15300000-2</t>
  </si>
  <si>
    <t>Malina  mrożona  owoce 1 kategorii, jednolite odmianowo w partii, bez szypułek, całe, sypkie, bez obcych posmaków, nieoblodzone, niezlepione, nieuszkodzone mechanicznie, opakowanie ok.  2,50 kg</t>
  </si>
  <si>
    <t>15300000-1</t>
  </si>
  <si>
    <t>Truskawka mrożona owoce 1 kategorii, jednolite odmianowo w partii, bez szypułek, całe, sypkie, bez obcych posmaków, nieoblodzone, niezlepione, nieuszkodzone mechanicznie, opakowanie ok.  2,50 kg</t>
  </si>
  <si>
    <t>15331170-9</t>
  </si>
  <si>
    <t xml:space="preserve">Szpinak krojony w opakowaniu o wadze ok. 450 g, bez obcych posmaków, nieoblodzone,  opakowanie nieuszkodzone mechanicznie </t>
  </si>
  <si>
    <t xml:space="preserve">Szpinak rozdrobniony w opakowaniu o wadze ok. 450 g, bez obcych posmaków, nieoblodzone,  opakowanie nieuszkodzone mechanicznie </t>
  </si>
  <si>
    <t>15896000-5</t>
  </si>
  <si>
    <t>Pierogi z serem slodkim, mrożone, ser twarogowy, minimalna zawartość nadzienia 40 %.(opakowaniedo 3,0 kg), barwa, smak, zapach charakterystyczna dla danego wyrobu</t>
  </si>
  <si>
    <t>Pierogi ruskie, mrożone z ziemniaków gotowanych i sera twarogowego minimalna zawartość nadzienia 35%.(opakowaniedo 3,0 kg), barwa charakterystyczna dla danego wyrobu</t>
  </si>
  <si>
    <t xml:space="preserve"> </t>
  </si>
  <si>
    <t>Mieszanka kompotowa 2,5 kg mrożona, mieszanka wieloskładnikowa, barwa typowa dla poszczególnych owoców, owoce sypkie, bez obcych posmaków, nieoblodzone, niezlepione, nieuszkodzone, mechanicznie opakowanie</t>
  </si>
  <si>
    <t>Knedle z nadzieniem owocowym (śliwkowym, morelowym), nie rozklejają się po ugotowaniu , minimum 40% nadzienia, barwa, smak, zaoach charakterystyczne dla daneg wyrobu</t>
  </si>
  <si>
    <t>03221420-6</t>
  </si>
  <si>
    <t>Kalafior mrożony na wagę, barwa typowa dla kalafiora, bez obcych posmaków, sypkie, nieoblodzone, niezlepione, nieuszkodzone</t>
  </si>
  <si>
    <t xml:space="preserve">Kalafior mrożony (0,45 kg) różyczi kalaforiora bez obcych posmaków, nieoblodzone, niezlepione, opakowanie nieuszkodzone mechanicznie </t>
  </si>
  <si>
    <t xml:space="preserve">Jarzynka - zupa warzywna zawierająca co najmniej 7 składników w opakowaniu, mrożona,  barwa typowa dla poszczególnych warzyw, warzywa sypkie, bez obcych posmaków, nieoblodzone, niezlepione, nieuszkodzone mechanicznie opakowanie </t>
  </si>
  <si>
    <t>Groszek zielony - cukrowy w opakowniu foliowym</t>
  </si>
  <si>
    <t xml:space="preserve">Brokuł mrożony w opakowaniu foliowym, różyczki  bez obcych posmaków, nieoblodzone, niezlepione, opakowanie nieuszkodzone mechanicznie </t>
  </si>
  <si>
    <t xml:space="preserve">CPV  15331170-9, 15896000-5 </t>
  </si>
  <si>
    <t>szt.(butla)</t>
  </si>
  <si>
    <t>41110000-3</t>
  </si>
  <si>
    <t>Woda źródlana -  woda nisko zmineralizowana, niegazowana baniaki hermetycznie zamknięte, poj.  ok. 20l, przystosowane do osadzenia standardowej pompki,</t>
  </si>
  <si>
    <t xml:space="preserve"> VAT</t>
  </si>
  <si>
    <t>CPV 41110000-3</t>
  </si>
  <si>
    <t>Część nr VIII - Woda pitna</t>
  </si>
  <si>
    <t>Załącznik nr 5</t>
  </si>
  <si>
    <t>Nazwa, adres wykonawcy</t>
  </si>
  <si>
    <t xml:space="preserve">podpis(y) elektroniczny/e osób(y) uprawnionych do reprezentacji Wykonawcy </t>
  </si>
  <si>
    <t>Makaron spaghetii typu Lubella lub równoważny</t>
  </si>
  <si>
    <t>Makaron typu kolanko typu Lubella lub równoważny</t>
  </si>
  <si>
    <t>Makaron typu muszelki małe typu Lubella lub równważny</t>
  </si>
  <si>
    <t>ZOJO.261.14.4.2022</t>
  </si>
  <si>
    <t>Soczek owocowy typu Tymbark lub równoważny, 200ml</t>
  </si>
  <si>
    <t>Sok z buraka, bez konserwantów 1l,  typu Krakus  lub rownoważny</t>
  </si>
  <si>
    <t xml:space="preserve">Olej roślinny typu Kujawski lub równoważny,  spożywczy,  o zawartości  kwasów  jednonienasyconych powyżej 50%, zawartości kwasów wielonienasyconych poniżej 40%, opakowania butelki plastikowe 1 l  
</t>
  </si>
  <si>
    <t>Granola Czekoladowa 500 g typu Sante lub rownoważna</t>
  </si>
  <si>
    <t>Ciasteczka owsiane o smaku maślanym, 250g,  typu Sante lub równoważne</t>
  </si>
  <si>
    <t xml:space="preserve">Makaron  4 - jajeczny, typ nitki np. Lubella lub równoważny,  opakowanie jednostkowe ok. 0,5 kg, po ugotowaniu konsystencja stała nie powinien się sklejać, bez dodatków i ulepszaczy, </t>
  </si>
  <si>
    <t xml:space="preserve">Makaron  typu świderki  2 - jajeczny, typu Lubella lub równoważny,  opakowanie jednostkowe ok. 0,5 kg, po ugotowaniu konsystencja stała nie powinien się sklejać, bez dodatków i ulepszaczy, </t>
  </si>
  <si>
    <t>Płatki ryżowe opakowanie ok.. 400 g, skład: płatki ryżowe 100%, produkt suchy o sypkiej konsystencji, w postaci odrębnych nie sklejonych płatków, bez zanieczyszczeń organicznych i nieorganicznych, wolne od szkodników i ich pozostałości, bez środków konserwujących; opakowanie czyste bez uszkodzeń mechanicznych.</t>
  </si>
  <si>
    <t>Krojony Ser typu Edamski tłusty,kl. I, smak łagodny, zapach: mlekowy, bez obcych zapachów, aromatyczny, konsystencja: jednolita, zwarta, miąższ elastyczny, barwa jednolita w całej masie</t>
  </si>
  <si>
    <r>
      <t>Krojony Ser typu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salami pełnotłusty,kl. I,  ok.. 23 g  zawartości  tłuszczu w 100 g suchej masy,  smak łagodny, zapach: mlekowy, bez obcych zapachów, aromatyczny, konsystencja: jednolita, zwarta, miąższ elastyczny, barwa jednolita w całej masie </t>
    </r>
  </si>
  <si>
    <t>Krojony Ser żółty Gouda, łagodny zawartość  tłuszczu 40 -45%, zawartość sera min. 90%,kl. I
 zapach: mlekowy, bez obcych zapachów, aromatyczny, konsystencja: jednolita, zwarta, miąższ elastyczny, barwa jednolita w całej masie</t>
  </si>
  <si>
    <t>Sok z buraka, bez konserwantów, 0,3l,  typu Krakus  lub rownoważny</t>
  </si>
  <si>
    <t>Oranżada ok.1,5 l</t>
  </si>
  <si>
    <t xml:space="preserve">Wafle kukurydziane 120g ,bez sztucznych dodatków – bez substancji konserwujących, bez sztucznych aromatów i barwników, bez emulgatorów i spulchniaczy, z niską zawartością cukrów, opakowanie czyste bez uszkodzeń mechanicznych. Oznakowanie powinno zawierać: nazwę dostawcy - producenta, adres, nazwę produktu, masę netto produktu, datę - termin produkcji i przydatności do spożycia, warunki przechowywania. </t>
  </si>
  <si>
    <t>Ser mascarpone o jasnym, maślanym kolorze, o gładkiej i gęstej konsystencji. Smak: łagodny i delikatny. Opakowanie o poj. ok. 500g</t>
  </si>
  <si>
    <t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</t>
  </si>
  <si>
    <t>Śliwki, świeże, bez śladów zepsucia</t>
  </si>
  <si>
    <t>Serek waniliowy Skład:ser twarogowy odtłuszczony, wsad o smaku waniliowym z pokruszoną laską wanilii (cukier, woda, aromat, laska wanilii 0,03%, barwnik: karoteny), śmietanka pasteryzowana, enzym: laktaza, zawartość cukru 5,3 g, bez syropu glukozowego, bez dodatku żelatyny, bez skrobi modyfikowanej, bez zagęszczaczy i stabilizatorów,  smak i zapach – czysty, łagodny, lekko kwaśny, bez obcych posmaków i zapachów, poj. ok.150 g</t>
  </si>
  <si>
    <t xml:space="preserve">Ser feta,o charakterystycznym smaku, odpowiednio słony, wyrazisty, kruchy, dobrze topiącym się w wysokiej temperaturze,produkt wysokiej jakości, nieskazitelnie biały. Poj.ok..400g </t>
  </si>
  <si>
    <t>Budyń w proszku, różne smaki ok 70g</t>
  </si>
  <si>
    <t>Chleb wieloziarnisty (Książęcy) (0,5 kg)</t>
  </si>
  <si>
    <t>Mus owocowy w tubce typu KUBUŚ, 100% owoców, bez cukru, o aksamitnej konsystencji,  opakowanie czyste, bez uszkodzeń mechanicznych o wadze 100 g</t>
  </si>
  <si>
    <t>Cukier puder ok. 500g</t>
  </si>
  <si>
    <t>Chleb orkiszowy (0,5kg)</t>
  </si>
  <si>
    <t>Bułka grahamka ok. 60 g</t>
  </si>
  <si>
    <t>Bułka wieloziarnista ok. 60 g</t>
  </si>
  <si>
    <t>Załącznik nr  4</t>
  </si>
  <si>
    <t>Załącznik nr 4</t>
  </si>
  <si>
    <t>15320000-7</t>
  </si>
  <si>
    <t>15982000-5</t>
  </si>
  <si>
    <t>Ciastka kruche (ok. 1 kg)</t>
  </si>
  <si>
    <t>15812000-3</t>
  </si>
  <si>
    <t>Część nr IV zamówienia - Produkty zwierzęce, mięso i produkty mięsne (wieprzowe i wołowe) Produkty mięsne i mięso drobiowe – CPV 15100000-9 -, CPV 15112000-6</t>
  </si>
  <si>
    <t>Część nr V zamówienia- Warzywa i owoce</t>
  </si>
  <si>
    <t xml:space="preserve">Część nr VI zamówienia - Ryby mrożone, filety rybne i pozostałe mięso ryb </t>
  </si>
  <si>
    <t>Część  nr VII zamówienia - Mrożonki, Pierogi mrożone</t>
  </si>
  <si>
    <t>03222334-3</t>
  </si>
  <si>
    <t>54.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</si>
</sst>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vertical="top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center"/>
    </xf>
    <xf numFmtId="2" fontId="65" fillId="0" borderId="10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65" fillId="0" borderId="14" xfId="0" applyNumberFormat="1" applyFont="1" applyBorder="1" applyAlignment="1">
      <alignment horizontal="center" vertical="center"/>
    </xf>
    <xf numFmtId="2" fontId="65" fillId="0" borderId="15" xfId="0" applyNumberFormat="1" applyFont="1" applyBorder="1" applyAlignment="1">
      <alignment horizontal="center" vertical="center"/>
    </xf>
    <xf numFmtId="9" fontId="65" fillId="0" borderId="14" xfId="0" applyNumberFormat="1" applyFont="1" applyBorder="1" applyAlignment="1">
      <alignment horizontal="center" vertical="center"/>
    </xf>
    <xf numFmtId="9" fontId="65" fillId="0" borderId="10" xfId="0" applyNumberFormat="1" applyFont="1" applyBorder="1" applyAlignment="1">
      <alignment horizontal="center" vertical="center"/>
    </xf>
    <xf numFmtId="2" fontId="65" fillId="0" borderId="16" xfId="0" applyNumberFormat="1" applyFont="1" applyBorder="1" applyAlignment="1">
      <alignment horizontal="center" vertical="center"/>
    </xf>
    <xf numFmtId="2" fontId="67" fillId="33" borderId="13" xfId="0" applyNumberFormat="1" applyFont="1" applyFill="1" applyBorder="1" applyAlignment="1">
      <alignment horizontal="center" vertical="center"/>
    </xf>
    <xf numFmtId="2" fontId="68" fillId="0" borderId="17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8" fillId="0" borderId="0" xfId="0" applyFont="1" applyBorder="1" applyAlignment="1">
      <alignment horizontal="left"/>
    </xf>
    <xf numFmtId="0" fontId="71" fillId="0" borderId="0" xfId="0" applyFont="1" applyAlignment="1">
      <alignment horizontal="left" vertical="top" wrapText="1"/>
    </xf>
    <xf numFmtId="0" fontId="72" fillId="0" borderId="0" xfId="0" applyFont="1" applyAlignment="1">
      <alignment/>
    </xf>
    <xf numFmtId="0" fontId="65" fillId="0" borderId="0" xfId="0" applyFont="1" applyAlignment="1">
      <alignment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4" fontId="73" fillId="33" borderId="18" xfId="0" applyNumberFormat="1" applyFont="1" applyFill="1" applyBorder="1" applyAlignment="1">
      <alignment horizontal="center" vertical="center"/>
    </xf>
    <xf numFmtId="0" fontId="73" fillId="33" borderId="19" xfId="0" applyFont="1" applyFill="1" applyBorder="1" applyAlignment="1">
      <alignment horizontal="center" vertical="center"/>
    </xf>
    <xf numFmtId="2" fontId="73" fillId="33" borderId="19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9" fontId="65" fillId="0" borderId="15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5" xfId="44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top" wrapText="1"/>
    </xf>
    <xf numFmtId="0" fontId="10" fillId="34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44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49" fontId="10" fillId="34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top"/>
    </xf>
    <xf numFmtId="0" fontId="69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 wrapText="1"/>
    </xf>
    <xf numFmtId="0" fontId="10" fillId="34" borderId="10" xfId="0" applyNumberFormat="1" applyFont="1" applyFill="1" applyBorder="1" applyAlignment="1">
      <alignment vertical="top" wrapText="1"/>
    </xf>
    <xf numFmtId="0" fontId="65" fillId="34" borderId="1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69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9" fontId="65" fillId="0" borderId="10" xfId="0" applyNumberFormat="1" applyFont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67" fillId="36" borderId="18" xfId="0" applyNumberFormat="1" applyFont="1" applyFill="1" applyBorder="1" applyAlignment="1">
      <alignment horizontal="center" vertical="center"/>
    </xf>
    <xf numFmtId="0" fontId="73" fillId="36" borderId="20" xfId="0" applyFont="1" applyFill="1" applyBorder="1" applyAlignment="1">
      <alignment horizontal="center" vertical="center"/>
    </xf>
    <xf numFmtId="0" fontId="73" fillId="36" borderId="13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2" fontId="67" fillId="36" borderId="13" xfId="0" applyNumberFormat="1" applyFont="1" applyFill="1" applyBorder="1" applyAlignment="1">
      <alignment horizontal="center" vertical="center"/>
    </xf>
    <xf numFmtId="2" fontId="65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4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4" fillId="33" borderId="24" xfId="0" applyFont="1" applyFill="1" applyBorder="1" applyAlignment="1">
      <alignment horizontal="center"/>
    </xf>
    <xf numFmtId="2" fontId="6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9" fontId="68" fillId="0" borderId="10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68" fillId="0" borderId="2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2" fontId="67" fillId="33" borderId="13" xfId="0" applyNumberFormat="1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28" xfId="0" applyFont="1" applyFill="1" applyBorder="1" applyAlignment="1">
      <alignment horizontal="center"/>
    </xf>
    <xf numFmtId="0" fontId="67" fillId="33" borderId="24" xfId="0" applyFont="1" applyFill="1" applyBorder="1" applyAlignment="1">
      <alignment horizontal="center"/>
    </xf>
    <xf numFmtId="2" fontId="75" fillId="0" borderId="29" xfId="0" applyNumberFormat="1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 vertical="center"/>
    </xf>
    <xf numFmtId="9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vertical="top" wrapText="1"/>
    </xf>
    <xf numFmtId="0" fontId="12" fillId="0" borderId="10" xfId="44" applyFont="1" applyBorder="1" applyAlignment="1" applyProtection="1">
      <alignment horizontal="center" vertical="center"/>
      <protection/>
    </xf>
    <xf numFmtId="2" fontId="75" fillId="0" borderId="30" xfId="0" applyNumberFormat="1" applyFont="1" applyBorder="1" applyAlignment="1">
      <alignment horizontal="center" vertical="center"/>
    </xf>
    <xf numFmtId="9" fontId="75" fillId="0" borderId="30" xfId="0" applyNumberFormat="1" applyFont="1" applyBorder="1" applyAlignment="1">
      <alignment horizontal="center" vertical="center"/>
    </xf>
    <xf numFmtId="2" fontId="75" fillId="0" borderId="12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 wrapText="1"/>
    </xf>
    <xf numFmtId="0" fontId="76" fillId="0" borderId="0" xfId="0" applyFont="1" applyAlignment="1">
      <alignment/>
    </xf>
    <xf numFmtId="2" fontId="76" fillId="33" borderId="18" xfId="0" applyNumberFormat="1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2" fontId="76" fillId="33" borderId="24" xfId="0" applyNumberFormat="1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2" fontId="76" fillId="33" borderId="19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6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2" fontId="67" fillId="33" borderId="33" xfId="0" applyNumberFormat="1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2" fontId="68" fillId="0" borderId="35" xfId="0" applyNumberFormat="1" applyFont="1" applyBorder="1" applyAlignment="1">
      <alignment horizontal="center" vertical="center"/>
    </xf>
    <xf numFmtId="2" fontId="68" fillId="0" borderId="29" xfId="0" applyNumberFormat="1" applyFont="1" applyBorder="1" applyAlignment="1">
      <alignment horizontal="center" vertical="center"/>
    </xf>
    <xf numFmtId="9" fontId="68" fillId="0" borderId="2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2" fontId="68" fillId="0" borderId="30" xfId="0" applyNumberFormat="1" applyFont="1" applyBorder="1" applyAlignment="1">
      <alignment horizontal="center" vertical="center"/>
    </xf>
    <xf numFmtId="9" fontId="68" fillId="0" borderId="3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 vertical="top" wrapText="1"/>
    </xf>
    <xf numFmtId="2" fontId="73" fillId="33" borderId="18" xfId="0" applyNumberFormat="1" applyFont="1" applyFill="1" applyBorder="1" applyAlignment="1">
      <alignment horizontal="center"/>
    </xf>
    <xf numFmtId="2" fontId="64" fillId="33" borderId="19" xfId="0" applyNumberFormat="1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2" fontId="71" fillId="33" borderId="19" xfId="0" applyNumberFormat="1" applyFont="1" applyFill="1" applyBorder="1" applyAlignment="1">
      <alignment horizontal="center"/>
    </xf>
    <xf numFmtId="2" fontId="68" fillId="0" borderId="36" xfId="0" applyNumberFormat="1" applyFont="1" applyBorder="1" applyAlignment="1">
      <alignment horizontal="center" vertical="center"/>
    </xf>
    <xf numFmtId="0" fontId="64" fillId="0" borderId="37" xfId="0" applyFont="1" applyBorder="1" applyAlignment="1">
      <alignment/>
    </xf>
    <xf numFmtId="0" fontId="68" fillId="0" borderId="38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7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wrapText="1"/>
    </xf>
    <xf numFmtId="0" fontId="10" fillId="34" borderId="23" xfId="0" applyFont="1" applyFill="1" applyBorder="1" applyAlignment="1">
      <alignment horizontal="center" vertical="center" wrapText="1"/>
    </xf>
    <xf numFmtId="4" fontId="8" fillId="34" borderId="17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73" fillId="36" borderId="34" xfId="0" applyFont="1" applyFill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" fontId="65" fillId="0" borderId="14" xfId="0" applyNumberFormat="1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4" fontId="65" fillId="0" borderId="0" xfId="0" applyNumberFormat="1" applyFont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2" fontId="65" fillId="0" borderId="40" xfId="0" applyNumberFormat="1" applyFont="1" applyBorder="1" applyAlignment="1">
      <alignment horizontal="center" vertical="center"/>
    </xf>
    <xf numFmtId="2" fontId="65" fillId="0" borderId="4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top" wrapText="1"/>
    </xf>
    <xf numFmtId="0" fontId="75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vertical="center"/>
    </xf>
    <xf numFmtId="2" fontId="75" fillId="0" borderId="15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8" fillId="0" borderId="10" xfId="44" applyFont="1" applyBorder="1" applyAlignment="1" applyProtection="1">
      <alignment horizontal="left" vertical="center"/>
      <protection/>
    </xf>
    <xf numFmtId="9" fontId="65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9" fillId="34" borderId="11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7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/>
    </xf>
    <xf numFmtId="0" fontId="8" fillId="0" borderId="42" xfId="0" applyFont="1" applyBorder="1" applyAlignment="1">
      <alignment horizontal="left" vertical="top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33" borderId="19" xfId="0" applyFont="1" applyFill="1" applyBorder="1" applyAlignment="1">
      <alignment horizontal="center"/>
    </xf>
    <xf numFmtId="2" fontId="16" fillId="33" borderId="19" xfId="0" applyNumberFormat="1" applyFont="1" applyFill="1" applyBorder="1" applyAlignment="1">
      <alignment horizontal="center"/>
    </xf>
    <xf numFmtId="2" fontId="16" fillId="33" borderId="43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75" fillId="0" borderId="37" xfId="0" applyNumberFormat="1" applyFont="1" applyBorder="1" applyAlignment="1">
      <alignment horizontal="center" vertical="center"/>
    </xf>
    <xf numFmtId="2" fontId="75" fillId="0" borderId="44" xfId="0" applyNumberFormat="1" applyFont="1" applyBorder="1" applyAlignment="1">
      <alignment horizontal="center" vertical="center"/>
    </xf>
    <xf numFmtId="2" fontId="75" fillId="0" borderId="17" xfId="0" applyNumberFormat="1" applyFont="1" applyBorder="1" applyAlignment="1">
      <alignment horizontal="center" vertical="center"/>
    </xf>
    <xf numFmtId="2" fontId="75" fillId="0" borderId="45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6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8" fillId="0" borderId="0" xfId="0" applyFont="1" applyBorder="1" applyAlignment="1">
      <alignment horizontal="left"/>
    </xf>
    <xf numFmtId="0" fontId="71" fillId="0" borderId="0" xfId="0" applyFont="1" applyAlignment="1">
      <alignment horizontal="left" vertical="top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73" fillId="33" borderId="34" xfId="0" applyFont="1" applyFill="1" applyBorder="1" applyAlignment="1">
      <alignment horizontal="center"/>
    </xf>
    <xf numFmtId="0" fontId="73" fillId="33" borderId="21" xfId="0" applyFont="1" applyFill="1" applyBorder="1" applyAlignment="1">
      <alignment horizontal="center"/>
    </xf>
    <xf numFmtId="0" fontId="73" fillId="33" borderId="2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5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73" fillId="36" borderId="34" xfId="0" applyFont="1" applyFill="1" applyBorder="1" applyAlignment="1">
      <alignment horizontal="center"/>
    </xf>
    <xf numFmtId="0" fontId="73" fillId="36" borderId="21" xfId="0" applyFont="1" applyFill="1" applyBorder="1" applyAlignment="1">
      <alignment horizontal="center"/>
    </xf>
    <xf numFmtId="0" fontId="73" fillId="36" borderId="43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6" fillId="33" borderId="34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left" vertical="top" wrapText="1"/>
    </xf>
    <xf numFmtId="0" fontId="11" fillId="33" borderId="24" xfId="0" applyFont="1" applyFill="1" applyBorder="1" applyAlignment="1">
      <alignment horizontal="center" vertical="top"/>
    </xf>
    <xf numFmtId="0" fontId="11" fillId="33" borderId="19" xfId="0" applyFont="1" applyFill="1" applyBorder="1" applyAlignment="1">
      <alignment horizontal="center" vertical="top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76" fillId="0" borderId="52" xfId="0" applyFont="1" applyBorder="1" applyAlignment="1">
      <alignment horizontal="left" vertical="top" wrapText="1"/>
    </xf>
    <xf numFmtId="0" fontId="76" fillId="0" borderId="53" xfId="0" applyFont="1" applyBorder="1" applyAlignment="1">
      <alignment horizontal="left" vertical="top" wrapText="1"/>
    </xf>
    <xf numFmtId="0" fontId="76" fillId="0" borderId="51" xfId="0" applyFont="1" applyBorder="1" applyAlignment="1">
      <alignment horizontal="left" vertical="top" wrapText="1"/>
    </xf>
    <xf numFmtId="0" fontId="76" fillId="0" borderId="54" xfId="0" applyFont="1" applyBorder="1" applyAlignment="1">
      <alignment horizontal="left" vertical="top" wrapText="1"/>
    </xf>
    <xf numFmtId="0" fontId="76" fillId="0" borderId="50" xfId="0" applyFont="1" applyBorder="1" applyAlignment="1">
      <alignment horizontal="left" vertical="top" wrapText="1"/>
    </xf>
    <xf numFmtId="0" fontId="76" fillId="0" borderId="55" xfId="0" applyFont="1" applyBorder="1" applyAlignment="1">
      <alignment horizontal="left" vertical="top" wrapText="1"/>
    </xf>
    <xf numFmtId="0" fontId="76" fillId="0" borderId="52" xfId="0" applyFont="1" applyBorder="1" applyAlignment="1">
      <alignment horizontal="left" vertical="top"/>
    </xf>
    <xf numFmtId="0" fontId="76" fillId="0" borderId="53" xfId="0" applyFont="1" applyBorder="1" applyAlignment="1">
      <alignment horizontal="left" vertical="top"/>
    </xf>
    <xf numFmtId="0" fontId="79" fillId="0" borderId="0" xfId="0" applyFont="1" applyBorder="1" applyAlignment="1">
      <alignment horizontal="left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69" fillId="0" borderId="52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53" xfId="0" applyFont="1" applyBorder="1" applyAlignment="1">
      <alignment horizontal="left" vertical="top" wrapText="1"/>
    </xf>
    <xf numFmtId="0" fontId="76" fillId="33" borderId="24" xfId="0" applyFont="1" applyFill="1" applyBorder="1" applyAlignment="1">
      <alignment horizontal="center" vertical="top"/>
    </xf>
    <xf numFmtId="0" fontId="76" fillId="33" borderId="19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9" fillId="0" borderId="51" xfId="0" applyFont="1" applyBorder="1" applyAlignment="1">
      <alignment horizontal="left" vertical="top" wrapText="1"/>
    </xf>
    <xf numFmtId="0" fontId="69" fillId="0" borderId="57" xfId="0" applyFont="1" applyBorder="1" applyAlignment="1">
      <alignment horizontal="left" vertical="top" wrapText="1"/>
    </xf>
    <xf numFmtId="0" fontId="69" fillId="0" borderId="54" xfId="0" applyFont="1" applyBorder="1" applyAlignment="1">
      <alignment horizontal="left" vertical="top" wrapText="1"/>
    </xf>
    <xf numFmtId="0" fontId="69" fillId="0" borderId="50" xfId="0" applyFont="1" applyBorder="1" applyAlignment="1">
      <alignment horizontal="left" vertical="top" wrapText="1"/>
    </xf>
    <xf numFmtId="0" fontId="69" fillId="0" borderId="56" xfId="0" applyFont="1" applyBorder="1" applyAlignment="1">
      <alignment horizontal="left" vertical="top" wrapText="1"/>
    </xf>
    <xf numFmtId="0" fontId="69" fillId="0" borderId="55" xfId="0" applyFont="1" applyBorder="1" applyAlignment="1">
      <alignment horizontal="left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33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3" fillId="33" borderId="24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9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aratura.pb.edu.pl/node/6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7">
      <selection activeCell="L27" sqref="L2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10.140625" style="0" customWidth="1"/>
    <col min="5" max="5" width="6.7109375" style="0" customWidth="1"/>
    <col min="6" max="6" width="9.7109375" style="0" customWidth="1"/>
    <col min="7" max="7" width="11.7109375" style="0" customWidth="1"/>
    <col min="9" max="9" width="4.28125" style="0" customWidth="1"/>
    <col min="10" max="10" width="8.140625" style="0" customWidth="1"/>
    <col min="11" max="11" width="11.57421875" style="0" customWidth="1"/>
  </cols>
  <sheetData>
    <row r="1" spans="1:12" ht="22.5" customHeight="1">
      <c r="A1" s="280" t="s">
        <v>400</v>
      </c>
      <c r="B1" s="280"/>
      <c r="C1" s="3"/>
      <c r="D1" s="291"/>
      <c r="E1" s="291"/>
      <c r="G1" s="291"/>
      <c r="H1" s="291"/>
      <c r="I1" s="291"/>
      <c r="K1" s="292" t="s">
        <v>427</v>
      </c>
      <c r="L1" s="292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93" t="s">
        <v>24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2.75" customHeight="1">
      <c r="A5" s="7"/>
      <c r="B5" s="7"/>
      <c r="C5" s="7"/>
      <c r="D5" s="7"/>
      <c r="E5" s="7"/>
      <c r="F5" s="7"/>
      <c r="G5" s="7"/>
      <c r="H5" s="15"/>
      <c r="I5" s="7"/>
      <c r="J5" s="7"/>
      <c r="K5" s="7"/>
      <c r="L5" s="7"/>
    </row>
    <row r="6" spans="1:5" ht="6.75" customHeight="1">
      <c r="A6" s="6"/>
      <c r="B6" s="4"/>
      <c r="C6" s="5"/>
      <c r="D6" s="5"/>
      <c r="E6" s="5"/>
    </row>
    <row r="7" spans="1:5" ht="15">
      <c r="A7" s="4" t="s">
        <v>18</v>
      </c>
      <c r="B7" s="4"/>
      <c r="C7" s="5"/>
      <c r="D7" s="5"/>
      <c r="E7" s="5"/>
    </row>
    <row r="8" spans="1:5" ht="15">
      <c r="A8" s="4" t="s">
        <v>19</v>
      </c>
      <c r="B8" s="5"/>
      <c r="C8" s="5"/>
      <c r="D8" s="5"/>
      <c r="E8" s="5"/>
    </row>
    <row r="9" spans="1:5" ht="8.25" customHeight="1" thickBot="1">
      <c r="A9" s="4"/>
      <c r="B9" s="5"/>
      <c r="C9" s="5"/>
      <c r="D9" s="5"/>
      <c r="E9" s="5"/>
    </row>
    <row r="10" spans="1:12" ht="22.5" customHeight="1">
      <c r="A10" s="296" t="s">
        <v>0</v>
      </c>
      <c r="B10" s="282" t="s">
        <v>25</v>
      </c>
      <c r="C10" s="282" t="s">
        <v>2</v>
      </c>
      <c r="D10" s="282" t="s">
        <v>15</v>
      </c>
      <c r="E10" s="282" t="s">
        <v>20</v>
      </c>
      <c r="F10" s="282" t="s">
        <v>41</v>
      </c>
      <c r="G10" s="286" t="s">
        <v>26</v>
      </c>
      <c r="H10" s="288" t="s">
        <v>10</v>
      </c>
      <c r="I10" s="298" t="s">
        <v>42</v>
      </c>
      <c r="J10" s="299"/>
      <c r="K10" s="282" t="s">
        <v>1</v>
      </c>
      <c r="L10" s="284" t="s">
        <v>27</v>
      </c>
    </row>
    <row r="11" spans="1:12" ht="14.25" customHeight="1" thickBot="1">
      <c r="A11" s="297"/>
      <c r="B11" s="283"/>
      <c r="C11" s="283"/>
      <c r="D11" s="283"/>
      <c r="E11" s="283"/>
      <c r="F11" s="283"/>
      <c r="G11" s="287"/>
      <c r="H11" s="289"/>
      <c r="I11" s="226" t="s">
        <v>43</v>
      </c>
      <c r="J11" s="227" t="s">
        <v>44</v>
      </c>
      <c r="K11" s="283"/>
      <c r="L11" s="285"/>
    </row>
    <row r="12" spans="1:12" ht="89.25" customHeight="1">
      <c r="A12" s="105" t="s">
        <v>4</v>
      </c>
      <c r="B12" s="22" t="s">
        <v>21</v>
      </c>
      <c r="C12" s="23" t="s">
        <v>22</v>
      </c>
      <c r="D12" s="24" t="s">
        <v>17</v>
      </c>
      <c r="E12" s="25">
        <v>10</v>
      </c>
      <c r="F12" s="2"/>
      <c r="G12" s="28"/>
      <c r="H12" s="28">
        <f aca="true" t="shared" si="0" ref="H12:H26">G12*E12</f>
        <v>0</v>
      </c>
      <c r="I12" s="34"/>
      <c r="J12" s="35">
        <f aca="true" t="shared" si="1" ref="J12:J25">I12*G12</f>
        <v>0</v>
      </c>
      <c r="K12" s="28">
        <f>ROUND(J12+G12,2)</f>
        <v>0</v>
      </c>
      <c r="L12" s="37">
        <f>ROUND(K12*E12,2)</f>
        <v>0</v>
      </c>
    </row>
    <row r="13" spans="1:12" ht="20.25" customHeight="1">
      <c r="A13" s="105" t="s">
        <v>5</v>
      </c>
      <c r="B13" s="22" t="s">
        <v>47</v>
      </c>
      <c r="C13" s="23" t="s">
        <v>12</v>
      </c>
      <c r="D13" s="23" t="s">
        <v>16</v>
      </c>
      <c r="E13" s="25">
        <v>300</v>
      </c>
      <c r="F13" s="2"/>
      <c r="G13" s="28"/>
      <c r="H13" s="28">
        <f t="shared" si="0"/>
        <v>0</v>
      </c>
      <c r="I13" s="34"/>
      <c r="J13" s="35">
        <f t="shared" si="1"/>
        <v>0</v>
      </c>
      <c r="K13" s="28">
        <f>J13+G13</f>
        <v>0</v>
      </c>
      <c r="L13" s="37">
        <f aca="true" t="shared" si="2" ref="L13:L25">ROUND(K13*E13,2)</f>
        <v>0</v>
      </c>
    </row>
    <row r="14" spans="1:12" ht="26.25" customHeight="1">
      <c r="A14" s="105" t="s">
        <v>6</v>
      </c>
      <c r="B14" s="26" t="s">
        <v>49</v>
      </c>
      <c r="C14" s="23" t="s">
        <v>12</v>
      </c>
      <c r="D14" s="23" t="s">
        <v>16</v>
      </c>
      <c r="E14" s="25">
        <v>2000</v>
      </c>
      <c r="F14" s="2"/>
      <c r="G14" s="28"/>
      <c r="H14" s="28">
        <f t="shared" si="0"/>
        <v>0</v>
      </c>
      <c r="I14" s="34"/>
      <c r="J14" s="35">
        <f t="shared" si="1"/>
        <v>0</v>
      </c>
      <c r="K14" s="28">
        <f aca="true" t="shared" si="3" ref="K14:K25">J14+G14</f>
        <v>0</v>
      </c>
      <c r="L14" s="37">
        <f t="shared" si="2"/>
        <v>0</v>
      </c>
    </row>
    <row r="15" spans="1:12" ht="25.5" customHeight="1">
      <c r="A15" s="105" t="s">
        <v>7</v>
      </c>
      <c r="B15" s="26" t="s">
        <v>46</v>
      </c>
      <c r="C15" s="23" t="s">
        <v>12</v>
      </c>
      <c r="D15" s="23" t="s">
        <v>16</v>
      </c>
      <c r="E15" s="25">
        <v>60</v>
      </c>
      <c r="F15" s="2"/>
      <c r="G15" s="28"/>
      <c r="H15" s="28">
        <f t="shared" si="0"/>
        <v>0</v>
      </c>
      <c r="I15" s="34"/>
      <c r="J15" s="35">
        <f t="shared" si="1"/>
        <v>0</v>
      </c>
      <c r="K15" s="28">
        <f t="shared" si="3"/>
        <v>0</v>
      </c>
      <c r="L15" s="37">
        <f t="shared" si="2"/>
        <v>0</v>
      </c>
    </row>
    <row r="16" spans="1:12" ht="18" customHeight="1">
      <c r="A16" s="105" t="s">
        <v>8</v>
      </c>
      <c r="B16" s="26" t="s">
        <v>13</v>
      </c>
      <c r="C16" s="23" t="s">
        <v>11</v>
      </c>
      <c r="D16" s="23" t="s">
        <v>16</v>
      </c>
      <c r="E16" s="25">
        <v>70</v>
      </c>
      <c r="F16" s="2"/>
      <c r="G16" s="28"/>
      <c r="H16" s="28">
        <f t="shared" si="0"/>
        <v>0</v>
      </c>
      <c r="I16" s="34"/>
      <c r="J16" s="35">
        <f t="shared" si="1"/>
        <v>0</v>
      </c>
      <c r="K16" s="28">
        <f t="shared" si="3"/>
        <v>0</v>
      </c>
      <c r="L16" s="37">
        <f t="shared" si="2"/>
        <v>0</v>
      </c>
    </row>
    <row r="17" spans="1:12" ht="15">
      <c r="A17" s="105" t="s">
        <v>9</v>
      </c>
      <c r="B17" s="22" t="s">
        <v>14</v>
      </c>
      <c r="C17" s="23" t="s">
        <v>11</v>
      </c>
      <c r="D17" s="23" t="s">
        <v>16</v>
      </c>
      <c r="E17" s="25">
        <v>190</v>
      </c>
      <c r="F17" s="2"/>
      <c r="G17" s="28"/>
      <c r="H17" s="28">
        <f t="shared" si="0"/>
        <v>0</v>
      </c>
      <c r="I17" s="34"/>
      <c r="J17" s="35">
        <f t="shared" si="1"/>
        <v>0</v>
      </c>
      <c r="K17" s="28">
        <f t="shared" si="3"/>
        <v>0</v>
      </c>
      <c r="L17" s="37">
        <f t="shared" si="2"/>
        <v>0</v>
      </c>
    </row>
    <row r="18" spans="1:12" ht="15">
      <c r="A18" s="105" t="s">
        <v>36</v>
      </c>
      <c r="B18" s="22" t="s">
        <v>50</v>
      </c>
      <c r="C18" s="23" t="s">
        <v>11</v>
      </c>
      <c r="D18" s="23" t="s">
        <v>16</v>
      </c>
      <c r="E18" s="25">
        <v>250</v>
      </c>
      <c r="F18" s="2"/>
      <c r="G18" s="28"/>
      <c r="H18" s="28">
        <f t="shared" si="0"/>
        <v>0</v>
      </c>
      <c r="I18" s="34"/>
      <c r="J18" s="35">
        <f t="shared" si="1"/>
        <v>0</v>
      </c>
      <c r="K18" s="28">
        <f t="shared" si="3"/>
        <v>0</v>
      </c>
      <c r="L18" s="37">
        <f t="shared" si="2"/>
        <v>0</v>
      </c>
    </row>
    <row r="19" spans="1:12" ht="15">
      <c r="A19" s="105" t="s">
        <v>37</v>
      </c>
      <c r="B19" s="22" t="s">
        <v>421</v>
      </c>
      <c r="C19" s="27" t="s">
        <v>11</v>
      </c>
      <c r="D19" s="23" t="s">
        <v>16</v>
      </c>
      <c r="E19" s="25">
        <v>70</v>
      </c>
      <c r="F19" s="2"/>
      <c r="G19" s="28"/>
      <c r="H19" s="28">
        <f t="shared" si="0"/>
        <v>0</v>
      </c>
      <c r="I19" s="34"/>
      <c r="J19" s="35">
        <f t="shared" si="1"/>
        <v>0</v>
      </c>
      <c r="K19" s="28">
        <f t="shared" si="3"/>
        <v>0</v>
      </c>
      <c r="L19" s="37">
        <f t="shared" si="2"/>
        <v>0</v>
      </c>
    </row>
    <row r="20" spans="1:12" ht="15">
      <c r="A20" s="105" t="s">
        <v>38</v>
      </c>
      <c r="B20" s="22" t="s">
        <v>32</v>
      </c>
      <c r="C20" s="27" t="s">
        <v>11</v>
      </c>
      <c r="D20" s="23" t="s">
        <v>16</v>
      </c>
      <c r="E20" s="25">
        <v>90</v>
      </c>
      <c r="F20" s="2"/>
      <c r="G20" s="28"/>
      <c r="H20" s="28">
        <f t="shared" si="0"/>
        <v>0</v>
      </c>
      <c r="I20" s="34"/>
      <c r="J20" s="35">
        <f t="shared" si="1"/>
        <v>0</v>
      </c>
      <c r="K20" s="28">
        <f t="shared" si="3"/>
        <v>0</v>
      </c>
      <c r="L20" s="37">
        <f t="shared" si="2"/>
        <v>0</v>
      </c>
    </row>
    <row r="21" spans="1:12" ht="15">
      <c r="A21" s="105" t="s">
        <v>39</v>
      </c>
      <c r="B21" s="22" t="s">
        <v>33</v>
      </c>
      <c r="C21" s="27" t="s">
        <v>11</v>
      </c>
      <c r="D21" s="23" t="s">
        <v>16</v>
      </c>
      <c r="E21" s="25">
        <v>20</v>
      </c>
      <c r="F21" s="2"/>
      <c r="G21" s="28"/>
      <c r="H21" s="28">
        <f t="shared" si="0"/>
        <v>0</v>
      </c>
      <c r="I21" s="34"/>
      <c r="J21" s="35">
        <f t="shared" si="1"/>
        <v>0</v>
      </c>
      <c r="K21" s="28">
        <f t="shared" si="3"/>
        <v>0</v>
      </c>
      <c r="L21" s="37">
        <f t="shared" si="2"/>
        <v>0</v>
      </c>
    </row>
    <row r="22" spans="1:12" ht="15">
      <c r="A22" s="105" t="s">
        <v>40</v>
      </c>
      <c r="B22" s="225" t="s">
        <v>34</v>
      </c>
      <c r="C22" s="214" t="s">
        <v>35</v>
      </c>
      <c r="D22" s="23" t="s">
        <v>16</v>
      </c>
      <c r="E22" s="25">
        <v>200</v>
      </c>
      <c r="F22" s="2"/>
      <c r="G22" s="28"/>
      <c r="H22" s="28">
        <f t="shared" si="0"/>
        <v>0</v>
      </c>
      <c r="I22" s="34"/>
      <c r="J22" s="28">
        <f t="shared" si="1"/>
        <v>0</v>
      </c>
      <c r="K22" s="28">
        <f t="shared" si="3"/>
        <v>0</v>
      </c>
      <c r="L22" s="37">
        <f t="shared" si="2"/>
        <v>0</v>
      </c>
    </row>
    <row r="23" spans="1:12" ht="15">
      <c r="A23" s="105" t="s">
        <v>48</v>
      </c>
      <c r="B23" s="22" t="s">
        <v>424</v>
      </c>
      <c r="C23" s="23" t="s">
        <v>11</v>
      </c>
      <c r="D23" s="23" t="s">
        <v>16</v>
      </c>
      <c r="E23" s="88">
        <v>70</v>
      </c>
      <c r="F23" s="87"/>
      <c r="G23" s="28"/>
      <c r="H23" s="28">
        <f t="shared" si="0"/>
        <v>0</v>
      </c>
      <c r="I23" s="49"/>
      <c r="J23" s="28">
        <f t="shared" si="1"/>
        <v>0</v>
      </c>
      <c r="K23" s="28">
        <f t="shared" si="3"/>
        <v>0</v>
      </c>
      <c r="L23" s="37">
        <f t="shared" si="2"/>
        <v>0</v>
      </c>
    </row>
    <row r="24" spans="1:12" ht="15">
      <c r="A24" s="105" t="s">
        <v>315</v>
      </c>
      <c r="B24" s="22" t="s">
        <v>425</v>
      </c>
      <c r="C24" s="23" t="s">
        <v>12</v>
      </c>
      <c r="D24" s="23" t="s">
        <v>16</v>
      </c>
      <c r="E24" s="88">
        <v>250</v>
      </c>
      <c r="F24" s="87"/>
      <c r="G24" s="28"/>
      <c r="H24" s="28">
        <f t="shared" si="0"/>
        <v>0</v>
      </c>
      <c r="I24" s="49"/>
      <c r="J24" s="28">
        <f t="shared" si="1"/>
        <v>0</v>
      </c>
      <c r="K24" s="28">
        <f t="shared" si="3"/>
        <v>0</v>
      </c>
      <c r="L24" s="37">
        <f t="shared" si="2"/>
        <v>0</v>
      </c>
    </row>
    <row r="25" spans="1:12" ht="15">
      <c r="A25" s="105" t="s">
        <v>312</v>
      </c>
      <c r="B25" s="22" t="s">
        <v>426</v>
      </c>
      <c r="C25" s="23" t="s">
        <v>12</v>
      </c>
      <c r="D25" s="23" t="s">
        <v>16</v>
      </c>
      <c r="E25" s="25">
        <v>250</v>
      </c>
      <c r="F25" s="2"/>
      <c r="G25" s="28"/>
      <c r="H25" s="28">
        <f t="shared" si="0"/>
        <v>0</v>
      </c>
      <c r="I25" s="34"/>
      <c r="J25" s="28">
        <f t="shared" si="1"/>
        <v>0</v>
      </c>
      <c r="K25" s="28">
        <f t="shared" si="3"/>
        <v>0</v>
      </c>
      <c r="L25" s="37">
        <f t="shared" si="2"/>
        <v>0</v>
      </c>
    </row>
    <row r="26" spans="1:12" ht="15.75" thickBot="1">
      <c r="A26" s="101" t="s">
        <v>309</v>
      </c>
      <c r="B26" s="89" t="s">
        <v>431</v>
      </c>
      <c r="C26" s="228" t="s">
        <v>432</v>
      </c>
      <c r="D26" s="100" t="s">
        <v>140</v>
      </c>
      <c r="E26" s="171">
        <v>27</v>
      </c>
      <c r="F26" s="87"/>
      <c r="G26" s="32"/>
      <c r="H26" s="32">
        <f t="shared" si="0"/>
        <v>0</v>
      </c>
      <c r="I26" s="49"/>
      <c r="J26" s="28">
        <f>I26*G26</f>
        <v>0</v>
      </c>
      <c r="K26" s="28">
        <f>J26+G26</f>
        <v>0</v>
      </c>
      <c r="L26" s="37">
        <f>ROUND(K26*E26,2)</f>
        <v>0</v>
      </c>
    </row>
    <row r="27" spans="1:12" ht="15.75" thickBot="1">
      <c r="A27" s="281" t="s">
        <v>3</v>
      </c>
      <c r="B27" s="281"/>
      <c r="C27" s="281"/>
      <c r="D27" s="281"/>
      <c r="E27" s="281"/>
      <c r="F27" s="281"/>
      <c r="G27" s="29" t="s">
        <v>31</v>
      </c>
      <c r="H27" s="36">
        <f>SUM(H12:H26)</f>
        <v>0</v>
      </c>
      <c r="I27" s="29" t="s">
        <v>31</v>
      </c>
      <c r="J27" s="30" t="s">
        <v>31</v>
      </c>
      <c r="K27" s="30" t="s">
        <v>31</v>
      </c>
      <c r="L27" s="213">
        <f>SUM(L12:L26)</f>
        <v>0</v>
      </c>
    </row>
    <row r="28" spans="1:12" ht="9" customHeight="1">
      <c r="A28" s="9"/>
      <c r="B28" s="9"/>
      <c r="C28" s="9"/>
      <c r="D28" s="9"/>
      <c r="E28" s="9"/>
      <c r="F28" s="9"/>
      <c r="G28" s="8"/>
      <c r="H28" s="8"/>
      <c r="I28" s="8"/>
      <c r="J28" s="8"/>
      <c r="K28" s="8"/>
      <c r="L28" s="8"/>
    </row>
    <row r="29" spans="1:12" ht="13.5" customHeight="1">
      <c r="A29" s="294" t="s">
        <v>30</v>
      </c>
      <c r="B29" s="294"/>
      <c r="C29" s="294"/>
      <c r="D29" s="294"/>
      <c r="E29" s="294"/>
      <c r="F29" s="10"/>
      <c r="G29" s="4"/>
      <c r="H29" s="4"/>
      <c r="I29" s="4"/>
      <c r="J29" s="4"/>
      <c r="K29" s="4"/>
      <c r="L29" s="4"/>
    </row>
    <row r="30" spans="1:12" ht="13.5" customHeight="1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4"/>
    </row>
    <row r="31" spans="1:12" ht="36.75" customHeight="1">
      <c r="A31" s="295" t="s">
        <v>45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</row>
    <row r="32" spans="1:11" ht="15">
      <c r="A32" s="16" t="s">
        <v>28</v>
      </c>
      <c r="B32" s="16"/>
      <c r="C32" s="17"/>
      <c r="D32" s="17"/>
      <c r="E32" s="17"/>
      <c r="F32" s="17"/>
      <c r="G32" s="18"/>
      <c r="H32" s="18"/>
      <c r="I32" s="18"/>
      <c r="J32" s="18"/>
      <c r="K32" s="18"/>
    </row>
    <row r="33" spans="1:11" ht="25.5" customHeight="1">
      <c r="A33" s="16" t="s">
        <v>29</v>
      </c>
      <c r="B33" s="16"/>
      <c r="C33" s="17"/>
      <c r="D33" s="17"/>
      <c r="E33" s="17"/>
      <c r="F33" s="17"/>
      <c r="G33" s="290" t="s">
        <v>396</v>
      </c>
      <c r="H33" s="290"/>
      <c r="I33" s="290"/>
      <c r="J33" s="290"/>
      <c r="K33" s="290"/>
    </row>
  </sheetData>
  <sheetProtection/>
  <mergeCells count="20">
    <mergeCell ref="G33:K33"/>
    <mergeCell ref="G1:I1"/>
    <mergeCell ref="K1:L1"/>
    <mergeCell ref="D1:E1"/>
    <mergeCell ref="A4:L4"/>
    <mergeCell ref="A29:E29"/>
    <mergeCell ref="A31:L31"/>
    <mergeCell ref="A10:A11"/>
    <mergeCell ref="B10:B11"/>
    <mergeCell ref="I10:J10"/>
    <mergeCell ref="A1:B1"/>
    <mergeCell ref="A27:F27"/>
    <mergeCell ref="K10:K11"/>
    <mergeCell ref="L10:L11"/>
    <mergeCell ref="C10:C11"/>
    <mergeCell ref="D10:D11"/>
    <mergeCell ref="E10:E11"/>
    <mergeCell ref="F10:F11"/>
    <mergeCell ref="G10:G11"/>
    <mergeCell ref="H10:H11"/>
  </mergeCells>
  <printOptions/>
  <pageMargins left="0.25" right="0.25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91">
      <selection activeCell="L101" sqref="L101"/>
    </sheetView>
  </sheetViews>
  <sheetFormatPr defaultColWidth="9.140625" defaultRowHeight="15"/>
  <cols>
    <col min="1" max="1" width="3.140625" style="0" customWidth="1"/>
    <col min="2" max="2" width="57.7109375" style="0" customWidth="1"/>
    <col min="3" max="3" width="10.57421875" style="0" customWidth="1"/>
    <col min="4" max="4" width="9.7109375" style="0" customWidth="1"/>
    <col min="5" max="5" width="4.8515625" style="0" customWidth="1"/>
    <col min="6" max="6" width="12.7109375" style="0" customWidth="1"/>
    <col min="7" max="8" width="11.421875" style="0" customWidth="1"/>
    <col min="9" max="9" width="5.00390625" style="0" customWidth="1"/>
    <col min="10" max="10" width="7.57421875" style="0" customWidth="1"/>
    <col min="11" max="11" width="11.57421875" style="0" customWidth="1"/>
    <col min="12" max="12" width="10.140625" style="0" bestFit="1" customWidth="1"/>
  </cols>
  <sheetData>
    <row r="1" spans="1:12" ht="15">
      <c r="A1" s="280" t="s">
        <v>400</v>
      </c>
      <c r="B1" s="280"/>
      <c r="C1" s="3"/>
      <c r="D1" s="291"/>
      <c r="E1" s="291"/>
      <c r="G1" s="291"/>
      <c r="H1" s="291"/>
      <c r="I1" s="291"/>
      <c r="K1" s="291" t="s">
        <v>428</v>
      </c>
      <c r="L1" s="291"/>
    </row>
    <row r="2" ht="12" customHeight="1"/>
    <row r="3" spans="1:12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 t="s">
        <v>395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306" t="s">
        <v>24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7" spans="7:12" ht="15">
      <c r="G7" s="5"/>
      <c r="H7" s="5"/>
      <c r="I7" s="5"/>
      <c r="J7" s="5"/>
      <c r="K7" s="5"/>
      <c r="L7" s="5"/>
    </row>
    <row r="8" spans="1:3" ht="15">
      <c r="A8" s="301" t="s">
        <v>166</v>
      </c>
      <c r="B8" s="301"/>
      <c r="C8" s="301"/>
    </row>
    <row r="9" spans="1:3" ht="15">
      <c r="A9" s="80" t="s">
        <v>165</v>
      </c>
      <c r="B9" s="80"/>
      <c r="C9" s="80"/>
    </row>
    <row r="10" spans="1:5" ht="15.75" thickBot="1">
      <c r="A10" s="79"/>
      <c r="B10" s="79"/>
      <c r="C10" s="79"/>
      <c r="D10" s="78"/>
      <c r="E10" s="1"/>
    </row>
    <row r="11" spans="1:12" ht="15" customHeight="1">
      <c r="A11" s="298" t="s">
        <v>0</v>
      </c>
      <c r="B11" s="299" t="s">
        <v>25</v>
      </c>
      <c r="C11" s="299" t="s">
        <v>2</v>
      </c>
      <c r="D11" s="299" t="s">
        <v>15</v>
      </c>
      <c r="E11" s="299" t="s">
        <v>20</v>
      </c>
      <c r="F11" s="299" t="s">
        <v>41</v>
      </c>
      <c r="G11" s="299" t="s">
        <v>26</v>
      </c>
      <c r="H11" s="299" t="s">
        <v>10</v>
      </c>
      <c r="I11" s="299" t="s">
        <v>42</v>
      </c>
      <c r="J11" s="299"/>
      <c r="K11" s="299" t="s">
        <v>1</v>
      </c>
      <c r="L11" s="307" t="s">
        <v>27</v>
      </c>
    </row>
    <row r="12" spans="1:12" ht="24">
      <c r="A12" s="305"/>
      <c r="B12" s="300"/>
      <c r="C12" s="300"/>
      <c r="D12" s="300"/>
      <c r="E12" s="300"/>
      <c r="F12" s="300"/>
      <c r="G12" s="300"/>
      <c r="H12" s="300"/>
      <c r="I12" s="77" t="s">
        <v>43</v>
      </c>
      <c r="J12" s="77" t="s">
        <v>44</v>
      </c>
      <c r="K12" s="300"/>
      <c r="L12" s="308"/>
    </row>
    <row r="13" spans="1:12" ht="15">
      <c r="A13" s="193">
        <v>1</v>
      </c>
      <c r="B13" s="76" t="s">
        <v>164</v>
      </c>
      <c r="C13" s="54" t="s">
        <v>97</v>
      </c>
      <c r="D13" s="54" t="s">
        <v>16</v>
      </c>
      <c r="E13" s="75">
        <v>3</v>
      </c>
      <c r="F13" s="74"/>
      <c r="G13" s="55"/>
      <c r="H13" s="48">
        <f>G13*E13</f>
        <v>0</v>
      </c>
      <c r="I13" s="73"/>
      <c r="J13" s="48">
        <f>I13*G13</f>
        <v>0</v>
      </c>
      <c r="K13" s="48">
        <f>J13+G13</f>
        <v>0</v>
      </c>
      <c r="L13" s="194">
        <f aca="true" t="shared" si="0" ref="L13:L39">K13*E13</f>
        <v>0</v>
      </c>
    </row>
    <row r="14" spans="1:12" ht="15">
      <c r="A14" s="95">
        <v>2</v>
      </c>
      <c r="B14" s="64" t="s">
        <v>163</v>
      </c>
      <c r="C14" s="54" t="s">
        <v>97</v>
      </c>
      <c r="D14" s="58" t="s">
        <v>16</v>
      </c>
      <c r="E14" s="57">
        <v>190</v>
      </c>
      <c r="F14" s="56"/>
      <c r="G14" s="55"/>
      <c r="H14" s="48">
        <f>G14*E14</f>
        <v>0</v>
      </c>
      <c r="I14" s="73"/>
      <c r="J14" s="48">
        <f>I14*G14</f>
        <v>0</v>
      </c>
      <c r="K14" s="48">
        <f>J14+G14</f>
        <v>0</v>
      </c>
      <c r="L14" s="194">
        <f t="shared" si="0"/>
        <v>0</v>
      </c>
    </row>
    <row r="15" spans="1:12" ht="45">
      <c r="A15" s="193">
        <v>3</v>
      </c>
      <c r="B15" s="61" t="s">
        <v>162</v>
      </c>
      <c r="C15" s="54" t="s">
        <v>101</v>
      </c>
      <c r="D15" s="54" t="s">
        <v>16</v>
      </c>
      <c r="E15" s="57">
        <v>5</v>
      </c>
      <c r="F15" s="56"/>
      <c r="G15" s="55"/>
      <c r="H15" s="48">
        <f aca="true" t="shared" si="1" ref="H15:H78">G15*E15</f>
        <v>0</v>
      </c>
      <c r="I15" s="34"/>
      <c r="J15" s="48">
        <f aca="true" t="shared" si="2" ref="J15:J78">I15*G15</f>
        <v>0</v>
      </c>
      <c r="K15" s="48">
        <f aca="true" t="shared" si="3" ref="K15:K78">J15+G15</f>
        <v>0</v>
      </c>
      <c r="L15" s="194">
        <f t="shared" si="0"/>
        <v>0</v>
      </c>
    </row>
    <row r="16" spans="1:12" ht="15">
      <c r="A16" s="95">
        <v>4</v>
      </c>
      <c r="B16" s="61" t="s">
        <v>420</v>
      </c>
      <c r="C16" s="54" t="s">
        <v>97</v>
      </c>
      <c r="D16" s="54" t="s">
        <v>16</v>
      </c>
      <c r="E16" s="57">
        <v>300</v>
      </c>
      <c r="F16" s="56"/>
      <c r="G16" s="55"/>
      <c r="H16" s="48">
        <f t="shared" si="1"/>
        <v>0</v>
      </c>
      <c r="I16" s="34"/>
      <c r="J16" s="48">
        <f t="shared" si="2"/>
        <v>0</v>
      </c>
      <c r="K16" s="48">
        <f t="shared" si="3"/>
        <v>0</v>
      </c>
      <c r="L16" s="194">
        <f t="shared" si="0"/>
        <v>0</v>
      </c>
    </row>
    <row r="17" spans="1:12" ht="45">
      <c r="A17" s="95">
        <v>5</v>
      </c>
      <c r="B17" s="59" t="s">
        <v>161</v>
      </c>
      <c r="C17" s="54" t="s">
        <v>97</v>
      </c>
      <c r="D17" s="54" t="s">
        <v>16</v>
      </c>
      <c r="E17" s="57">
        <v>150</v>
      </c>
      <c r="F17" s="56"/>
      <c r="G17" s="55"/>
      <c r="H17" s="48">
        <f t="shared" si="1"/>
        <v>0</v>
      </c>
      <c r="I17" s="34"/>
      <c r="J17" s="48">
        <f t="shared" si="2"/>
        <v>0</v>
      </c>
      <c r="K17" s="48">
        <f t="shared" si="3"/>
        <v>0</v>
      </c>
      <c r="L17" s="194">
        <f t="shared" si="0"/>
        <v>0</v>
      </c>
    </row>
    <row r="18" spans="1:12" ht="15">
      <c r="A18" s="95">
        <v>6</v>
      </c>
      <c r="B18" s="64" t="s">
        <v>160</v>
      </c>
      <c r="C18" s="54" t="s">
        <v>97</v>
      </c>
      <c r="D18" s="58" t="s">
        <v>16</v>
      </c>
      <c r="E18" s="57">
        <v>40</v>
      </c>
      <c r="F18" s="56"/>
      <c r="G18" s="55"/>
      <c r="H18" s="48">
        <f t="shared" si="1"/>
        <v>0</v>
      </c>
      <c r="I18" s="34"/>
      <c r="J18" s="48">
        <f t="shared" si="2"/>
        <v>0</v>
      </c>
      <c r="K18" s="48">
        <f t="shared" si="3"/>
        <v>0</v>
      </c>
      <c r="L18" s="194">
        <f t="shared" si="0"/>
        <v>0</v>
      </c>
    </row>
    <row r="19" spans="1:12" ht="67.5">
      <c r="A19" s="193">
        <v>7</v>
      </c>
      <c r="B19" s="59" t="s">
        <v>159</v>
      </c>
      <c r="C19" s="57" t="s">
        <v>158</v>
      </c>
      <c r="D19" s="57" t="s">
        <v>17</v>
      </c>
      <c r="E19" s="57">
        <v>150</v>
      </c>
      <c r="F19" s="56"/>
      <c r="G19" s="55"/>
      <c r="H19" s="48">
        <f t="shared" si="1"/>
        <v>0</v>
      </c>
      <c r="I19" s="34"/>
      <c r="J19" s="48">
        <f t="shared" si="2"/>
        <v>0</v>
      </c>
      <c r="K19" s="48">
        <f t="shared" si="3"/>
        <v>0</v>
      </c>
      <c r="L19" s="194">
        <f t="shared" si="0"/>
        <v>0</v>
      </c>
    </row>
    <row r="20" spans="1:12" ht="15">
      <c r="A20" s="95">
        <v>8</v>
      </c>
      <c r="B20" s="59" t="s">
        <v>423</v>
      </c>
      <c r="C20" s="57" t="s">
        <v>158</v>
      </c>
      <c r="D20" s="57" t="s">
        <v>17</v>
      </c>
      <c r="E20" s="57">
        <v>5</v>
      </c>
      <c r="F20" s="56"/>
      <c r="G20" s="55"/>
      <c r="H20" s="48">
        <f t="shared" si="1"/>
        <v>0</v>
      </c>
      <c r="I20" s="34"/>
      <c r="J20" s="48">
        <f t="shared" si="2"/>
        <v>0</v>
      </c>
      <c r="K20" s="48">
        <f t="shared" si="3"/>
        <v>0</v>
      </c>
      <c r="L20" s="194">
        <f t="shared" si="0"/>
        <v>0</v>
      </c>
    </row>
    <row r="21" spans="1:12" ht="15">
      <c r="A21" s="95">
        <v>9</v>
      </c>
      <c r="B21" s="59" t="s">
        <v>157</v>
      </c>
      <c r="C21" s="57" t="s">
        <v>129</v>
      </c>
      <c r="D21" s="57" t="s">
        <v>16</v>
      </c>
      <c r="E21" s="57">
        <v>10</v>
      </c>
      <c r="F21" s="56"/>
      <c r="G21" s="55"/>
      <c r="H21" s="48">
        <f t="shared" si="1"/>
        <v>0</v>
      </c>
      <c r="I21" s="34"/>
      <c r="J21" s="48">
        <f t="shared" si="2"/>
        <v>0</v>
      </c>
      <c r="K21" s="48">
        <f t="shared" si="3"/>
        <v>0</v>
      </c>
      <c r="L21" s="194">
        <f t="shared" si="0"/>
        <v>0</v>
      </c>
    </row>
    <row r="22" spans="1:12" ht="15">
      <c r="A22" s="95">
        <v>10</v>
      </c>
      <c r="B22" s="59" t="s">
        <v>156</v>
      </c>
      <c r="C22" s="57" t="s">
        <v>155</v>
      </c>
      <c r="D22" s="58" t="s">
        <v>16</v>
      </c>
      <c r="E22" s="57">
        <v>10</v>
      </c>
      <c r="F22" s="56"/>
      <c r="G22" s="55"/>
      <c r="H22" s="48">
        <f t="shared" si="1"/>
        <v>0</v>
      </c>
      <c r="I22" s="34"/>
      <c r="J22" s="48">
        <f t="shared" si="2"/>
        <v>0</v>
      </c>
      <c r="K22" s="48">
        <f t="shared" si="3"/>
        <v>0</v>
      </c>
      <c r="L22" s="194">
        <f t="shared" si="0"/>
        <v>0</v>
      </c>
    </row>
    <row r="23" spans="1:12" ht="33.75">
      <c r="A23" s="193">
        <v>11</v>
      </c>
      <c r="B23" s="59" t="s">
        <v>154</v>
      </c>
      <c r="C23" s="57" t="s">
        <v>82</v>
      </c>
      <c r="D23" s="57" t="s">
        <v>16</v>
      </c>
      <c r="E23" s="57">
        <v>40</v>
      </c>
      <c r="F23" s="56"/>
      <c r="G23" s="55"/>
      <c r="H23" s="48">
        <f t="shared" si="1"/>
        <v>0</v>
      </c>
      <c r="I23" s="34"/>
      <c r="J23" s="48">
        <f t="shared" si="2"/>
        <v>0</v>
      </c>
      <c r="K23" s="48">
        <f t="shared" si="3"/>
        <v>0</v>
      </c>
      <c r="L23" s="194">
        <f t="shared" si="0"/>
        <v>0</v>
      </c>
    </row>
    <row r="24" spans="1:12" ht="15">
      <c r="A24" s="95">
        <v>12</v>
      </c>
      <c r="B24" s="59" t="s">
        <v>153</v>
      </c>
      <c r="C24" s="57" t="s">
        <v>152</v>
      </c>
      <c r="D24" s="57" t="s">
        <v>16</v>
      </c>
      <c r="E24" s="57">
        <v>40</v>
      </c>
      <c r="F24" s="56"/>
      <c r="G24" s="55"/>
      <c r="H24" s="48">
        <f t="shared" si="1"/>
        <v>0</v>
      </c>
      <c r="I24" s="72"/>
      <c r="J24" s="48">
        <f t="shared" si="2"/>
        <v>0</v>
      </c>
      <c r="K24" s="48">
        <f t="shared" si="3"/>
        <v>0</v>
      </c>
      <c r="L24" s="194">
        <f t="shared" si="0"/>
        <v>0</v>
      </c>
    </row>
    <row r="25" spans="1:12" ht="45">
      <c r="A25" s="95">
        <v>13</v>
      </c>
      <c r="B25" s="59" t="s">
        <v>151</v>
      </c>
      <c r="C25" s="57" t="s">
        <v>146</v>
      </c>
      <c r="D25" s="57" t="s">
        <v>16</v>
      </c>
      <c r="E25" s="57">
        <v>20</v>
      </c>
      <c r="F25" s="56"/>
      <c r="G25" s="55"/>
      <c r="H25" s="48">
        <f t="shared" si="1"/>
        <v>0</v>
      </c>
      <c r="I25" s="72"/>
      <c r="J25" s="48">
        <f t="shared" si="2"/>
        <v>0</v>
      </c>
      <c r="K25" s="48">
        <f t="shared" si="3"/>
        <v>0</v>
      </c>
      <c r="L25" s="194">
        <f t="shared" si="0"/>
        <v>0</v>
      </c>
    </row>
    <row r="26" spans="1:12" ht="45">
      <c r="A26" s="95">
        <v>14</v>
      </c>
      <c r="B26" s="59" t="s">
        <v>150</v>
      </c>
      <c r="C26" s="57" t="s">
        <v>146</v>
      </c>
      <c r="D26" s="57" t="s">
        <v>16</v>
      </c>
      <c r="E26" s="57">
        <v>120</v>
      </c>
      <c r="F26" s="56"/>
      <c r="G26" s="55"/>
      <c r="H26" s="48">
        <f t="shared" si="1"/>
        <v>0</v>
      </c>
      <c r="I26" s="34"/>
      <c r="J26" s="48">
        <f t="shared" si="2"/>
        <v>0</v>
      </c>
      <c r="K26" s="48">
        <f t="shared" si="3"/>
        <v>0</v>
      </c>
      <c r="L26" s="194">
        <f t="shared" si="0"/>
        <v>0</v>
      </c>
    </row>
    <row r="27" spans="1:12" ht="15">
      <c r="A27" s="193">
        <v>15</v>
      </c>
      <c r="B27" s="64" t="s">
        <v>149</v>
      </c>
      <c r="C27" s="54" t="s">
        <v>97</v>
      </c>
      <c r="D27" s="58" t="s">
        <v>16</v>
      </c>
      <c r="E27" s="57">
        <v>20</v>
      </c>
      <c r="F27" s="56"/>
      <c r="G27" s="55"/>
      <c r="H27" s="48">
        <f t="shared" si="1"/>
        <v>0</v>
      </c>
      <c r="I27" s="34"/>
      <c r="J27" s="48">
        <f t="shared" si="2"/>
        <v>0</v>
      </c>
      <c r="K27" s="48">
        <f t="shared" si="3"/>
        <v>0</v>
      </c>
      <c r="L27" s="194">
        <f t="shared" si="0"/>
        <v>0</v>
      </c>
    </row>
    <row r="28" spans="1:12" ht="15">
      <c r="A28" s="95">
        <v>16</v>
      </c>
      <c r="B28" s="64" t="s">
        <v>148</v>
      </c>
      <c r="C28" s="54" t="s">
        <v>97</v>
      </c>
      <c r="D28" s="58" t="s">
        <v>16</v>
      </c>
      <c r="E28" s="57">
        <v>200</v>
      </c>
      <c r="F28" s="56"/>
      <c r="G28" s="55"/>
      <c r="H28" s="48">
        <f t="shared" si="1"/>
        <v>0</v>
      </c>
      <c r="I28" s="34"/>
      <c r="J28" s="48">
        <f t="shared" si="2"/>
        <v>0</v>
      </c>
      <c r="K28" s="48">
        <f t="shared" si="3"/>
        <v>0</v>
      </c>
      <c r="L28" s="194">
        <f t="shared" si="0"/>
        <v>0</v>
      </c>
    </row>
    <row r="29" spans="1:12" ht="22.5">
      <c r="A29" s="95">
        <v>17</v>
      </c>
      <c r="B29" s="59" t="s">
        <v>147</v>
      </c>
      <c r="C29" s="57" t="s">
        <v>146</v>
      </c>
      <c r="D29" s="57" t="s">
        <v>16</v>
      </c>
      <c r="E29" s="57">
        <v>40</v>
      </c>
      <c r="F29" s="56"/>
      <c r="G29" s="55"/>
      <c r="H29" s="48">
        <f t="shared" si="1"/>
        <v>0</v>
      </c>
      <c r="I29" s="34"/>
      <c r="J29" s="48">
        <f t="shared" si="2"/>
        <v>0</v>
      </c>
      <c r="K29" s="48">
        <f t="shared" si="3"/>
        <v>0</v>
      </c>
      <c r="L29" s="194">
        <f t="shared" si="0"/>
        <v>0</v>
      </c>
    </row>
    <row r="30" spans="1:12" ht="15">
      <c r="A30" s="95">
        <v>18</v>
      </c>
      <c r="B30" s="59" t="s">
        <v>404</v>
      </c>
      <c r="C30" s="54" t="s">
        <v>97</v>
      </c>
      <c r="D30" s="58" t="s">
        <v>16</v>
      </c>
      <c r="E30" s="57">
        <v>30</v>
      </c>
      <c r="F30" s="56"/>
      <c r="G30" s="55"/>
      <c r="H30" s="48">
        <f t="shared" si="1"/>
        <v>0</v>
      </c>
      <c r="I30" s="34"/>
      <c r="J30" s="48">
        <f t="shared" si="2"/>
        <v>0</v>
      </c>
      <c r="K30" s="48">
        <f t="shared" si="3"/>
        <v>0</v>
      </c>
      <c r="L30" s="194">
        <f t="shared" si="0"/>
        <v>0</v>
      </c>
    </row>
    <row r="31" spans="1:12" ht="33.75">
      <c r="A31" s="193">
        <v>19</v>
      </c>
      <c r="B31" s="71" t="s">
        <v>145</v>
      </c>
      <c r="C31" s="57" t="s">
        <v>144</v>
      </c>
      <c r="D31" s="57" t="s">
        <v>16</v>
      </c>
      <c r="E31" s="57">
        <v>8</v>
      </c>
      <c r="F31" s="56"/>
      <c r="G31" s="55"/>
      <c r="H31" s="48">
        <f t="shared" si="1"/>
        <v>0</v>
      </c>
      <c r="I31" s="34"/>
      <c r="J31" s="48">
        <f t="shared" si="2"/>
        <v>0</v>
      </c>
      <c r="K31" s="48">
        <f t="shared" si="3"/>
        <v>0</v>
      </c>
      <c r="L31" s="194">
        <f t="shared" si="0"/>
        <v>0</v>
      </c>
    </row>
    <row r="32" spans="1:12" ht="22.5">
      <c r="A32" s="95">
        <v>20</v>
      </c>
      <c r="B32" s="59" t="s">
        <v>143</v>
      </c>
      <c r="C32" s="57" t="s">
        <v>141</v>
      </c>
      <c r="D32" s="57" t="s">
        <v>16</v>
      </c>
      <c r="E32" s="57">
        <v>5</v>
      </c>
      <c r="F32" s="56"/>
      <c r="G32" s="55"/>
      <c r="H32" s="48">
        <f t="shared" si="1"/>
        <v>0</v>
      </c>
      <c r="I32" s="34"/>
      <c r="J32" s="48">
        <f t="shared" si="2"/>
        <v>0</v>
      </c>
      <c r="K32" s="48">
        <f t="shared" si="3"/>
        <v>0</v>
      </c>
      <c r="L32" s="194">
        <f t="shared" si="0"/>
        <v>0</v>
      </c>
    </row>
    <row r="33" spans="1:12" ht="22.5">
      <c r="A33" s="95">
        <v>21</v>
      </c>
      <c r="B33" s="59" t="s">
        <v>142</v>
      </c>
      <c r="C33" s="57" t="s">
        <v>141</v>
      </c>
      <c r="D33" s="57" t="s">
        <v>140</v>
      </c>
      <c r="E33" s="57">
        <v>15</v>
      </c>
      <c r="F33" s="56"/>
      <c r="G33" s="55"/>
      <c r="H33" s="48">
        <f t="shared" si="1"/>
        <v>0</v>
      </c>
      <c r="I33" s="212"/>
      <c r="J33" s="48">
        <f t="shared" si="2"/>
        <v>0</v>
      </c>
      <c r="K33" s="48">
        <f t="shared" si="3"/>
        <v>0</v>
      </c>
      <c r="L33" s="194">
        <f t="shared" si="0"/>
        <v>0</v>
      </c>
    </row>
    <row r="34" spans="1:12" ht="45">
      <c r="A34" s="95">
        <v>22</v>
      </c>
      <c r="B34" s="59" t="s">
        <v>139</v>
      </c>
      <c r="C34" s="57" t="s">
        <v>138</v>
      </c>
      <c r="D34" s="57" t="s">
        <v>16</v>
      </c>
      <c r="E34" s="57">
        <v>30</v>
      </c>
      <c r="F34" s="56"/>
      <c r="G34" s="55"/>
      <c r="H34" s="48">
        <f t="shared" si="1"/>
        <v>0</v>
      </c>
      <c r="I34" s="34"/>
      <c r="J34" s="48">
        <f t="shared" si="2"/>
        <v>0</v>
      </c>
      <c r="K34" s="48">
        <f t="shared" si="3"/>
        <v>0</v>
      </c>
      <c r="L34" s="194">
        <f t="shared" si="0"/>
        <v>0</v>
      </c>
    </row>
    <row r="35" spans="1:12" ht="15">
      <c r="A35" s="193">
        <v>23</v>
      </c>
      <c r="B35" s="59" t="s">
        <v>405</v>
      </c>
      <c r="C35" s="57" t="s">
        <v>111</v>
      </c>
      <c r="D35" s="58" t="s">
        <v>17</v>
      </c>
      <c r="E35" s="57">
        <v>50</v>
      </c>
      <c r="F35" s="56"/>
      <c r="G35" s="55"/>
      <c r="H35" s="48">
        <f t="shared" si="1"/>
        <v>0</v>
      </c>
      <c r="I35" s="34"/>
      <c r="J35" s="48">
        <f t="shared" si="2"/>
        <v>0</v>
      </c>
      <c r="K35" s="48">
        <f t="shared" si="3"/>
        <v>0</v>
      </c>
      <c r="L35" s="194">
        <f t="shared" si="0"/>
        <v>0</v>
      </c>
    </row>
    <row r="36" spans="1:12" ht="68.25" customHeight="1">
      <c r="A36" s="95">
        <v>24</v>
      </c>
      <c r="B36" s="59" t="s">
        <v>137</v>
      </c>
      <c r="C36" s="57" t="s">
        <v>135</v>
      </c>
      <c r="D36" s="57" t="s">
        <v>17</v>
      </c>
      <c r="E36" s="57">
        <v>55</v>
      </c>
      <c r="F36" s="56"/>
      <c r="G36" s="55"/>
      <c r="H36" s="48">
        <f t="shared" si="1"/>
        <v>0</v>
      </c>
      <c r="I36" s="34"/>
      <c r="J36" s="48">
        <f t="shared" si="2"/>
        <v>0</v>
      </c>
      <c r="K36" s="48">
        <f t="shared" si="3"/>
        <v>0</v>
      </c>
      <c r="L36" s="194">
        <f t="shared" si="0"/>
        <v>0</v>
      </c>
    </row>
    <row r="37" spans="1:12" ht="45">
      <c r="A37" s="95">
        <v>25</v>
      </c>
      <c r="B37" s="59" t="s">
        <v>136</v>
      </c>
      <c r="C37" s="57" t="s">
        <v>135</v>
      </c>
      <c r="D37" s="57" t="s">
        <v>17</v>
      </c>
      <c r="E37" s="57">
        <v>80</v>
      </c>
      <c r="F37" s="56"/>
      <c r="G37" s="55"/>
      <c r="H37" s="48">
        <f t="shared" si="1"/>
        <v>0</v>
      </c>
      <c r="I37" s="34"/>
      <c r="J37" s="48">
        <f t="shared" si="2"/>
        <v>0</v>
      </c>
      <c r="K37" s="48">
        <f t="shared" si="3"/>
        <v>0</v>
      </c>
      <c r="L37" s="194">
        <f t="shared" si="0"/>
        <v>0</v>
      </c>
    </row>
    <row r="38" spans="1:12" ht="22.5">
      <c r="A38" s="95">
        <v>26</v>
      </c>
      <c r="B38" s="62" t="s">
        <v>134</v>
      </c>
      <c r="C38" s="57" t="s">
        <v>133</v>
      </c>
      <c r="D38" s="57" t="s">
        <v>16</v>
      </c>
      <c r="E38" s="57">
        <v>40</v>
      </c>
      <c r="F38" s="56"/>
      <c r="G38" s="55"/>
      <c r="H38" s="48">
        <f t="shared" si="1"/>
        <v>0</v>
      </c>
      <c r="I38" s="34"/>
      <c r="J38" s="48">
        <f t="shared" si="2"/>
        <v>0</v>
      </c>
      <c r="K38" s="48">
        <f t="shared" si="3"/>
        <v>0</v>
      </c>
      <c r="L38" s="194">
        <f t="shared" si="0"/>
        <v>0</v>
      </c>
    </row>
    <row r="39" spans="1:12" ht="78.75">
      <c r="A39" s="193">
        <v>27</v>
      </c>
      <c r="B39" s="59" t="s">
        <v>132</v>
      </c>
      <c r="C39" s="57" t="s">
        <v>131</v>
      </c>
      <c r="D39" s="57" t="s">
        <v>16</v>
      </c>
      <c r="E39" s="57">
        <v>30</v>
      </c>
      <c r="F39" s="56"/>
      <c r="G39" s="55"/>
      <c r="H39" s="48">
        <f t="shared" si="1"/>
        <v>0</v>
      </c>
      <c r="I39" s="34"/>
      <c r="J39" s="48">
        <f t="shared" si="2"/>
        <v>0</v>
      </c>
      <c r="K39" s="48">
        <f t="shared" si="3"/>
        <v>0</v>
      </c>
      <c r="L39" s="194">
        <f t="shared" si="0"/>
        <v>0</v>
      </c>
    </row>
    <row r="40" spans="1:12" ht="15">
      <c r="A40" s="95">
        <v>28</v>
      </c>
      <c r="B40" s="59" t="s">
        <v>130</v>
      </c>
      <c r="C40" s="57" t="s">
        <v>129</v>
      </c>
      <c r="D40" s="57" t="s">
        <v>16</v>
      </c>
      <c r="E40" s="57">
        <v>5</v>
      </c>
      <c r="F40" s="56"/>
      <c r="G40" s="55"/>
      <c r="H40" s="48">
        <f t="shared" si="1"/>
        <v>0</v>
      </c>
      <c r="I40" s="34"/>
      <c r="J40" s="48">
        <f t="shared" si="2"/>
        <v>0</v>
      </c>
      <c r="K40" s="48">
        <f t="shared" si="3"/>
        <v>0</v>
      </c>
      <c r="L40" s="194">
        <f aca="true" t="shared" si="4" ref="L40:L100">K40*E40</f>
        <v>0</v>
      </c>
    </row>
    <row r="41" spans="1:12" ht="33.75">
      <c r="A41" s="95">
        <v>29</v>
      </c>
      <c r="B41" s="59" t="s">
        <v>128</v>
      </c>
      <c r="C41" s="57" t="s">
        <v>64</v>
      </c>
      <c r="D41" s="57" t="s">
        <v>16</v>
      </c>
      <c r="E41" s="57">
        <v>60</v>
      </c>
      <c r="F41" s="56"/>
      <c r="G41" s="55"/>
      <c r="H41" s="48">
        <f t="shared" si="1"/>
        <v>0</v>
      </c>
      <c r="I41" s="34"/>
      <c r="J41" s="48">
        <f t="shared" si="2"/>
        <v>0</v>
      </c>
      <c r="K41" s="48">
        <f t="shared" si="3"/>
        <v>0</v>
      </c>
      <c r="L41" s="194">
        <f t="shared" si="4"/>
        <v>0</v>
      </c>
    </row>
    <row r="42" spans="1:12" ht="15">
      <c r="A42" s="95">
        <v>30</v>
      </c>
      <c r="B42" s="70" t="s">
        <v>127</v>
      </c>
      <c r="C42" s="57" t="s">
        <v>82</v>
      </c>
      <c r="D42" s="57" t="s">
        <v>16</v>
      </c>
      <c r="E42" s="57">
        <v>5</v>
      </c>
      <c r="F42" s="56"/>
      <c r="G42" s="55"/>
      <c r="H42" s="48">
        <f t="shared" si="1"/>
        <v>0</v>
      </c>
      <c r="I42" s="34"/>
      <c r="J42" s="48">
        <f t="shared" si="2"/>
        <v>0</v>
      </c>
      <c r="K42" s="48">
        <f t="shared" si="3"/>
        <v>0</v>
      </c>
      <c r="L42" s="194">
        <f t="shared" si="4"/>
        <v>0</v>
      </c>
    </row>
    <row r="43" spans="1:12" ht="15">
      <c r="A43" s="193">
        <v>31</v>
      </c>
      <c r="B43" s="59" t="s">
        <v>126</v>
      </c>
      <c r="C43" s="57" t="s">
        <v>80</v>
      </c>
      <c r="D43" s="57" t="s">
        <v>16</v>
      </c>
      <c r="E43" s="57">
        <v>5</v>
      </c>
      <c r="F43" s="56"/>
      <c r="G43" s="55"/>
      <c r="H43" s="48">
        <f t="shared" si="1"/>
        <v>0</v>
      </c>
      <c r="I43" s="34"/>
      <c r="J43" s="48">
        <f t="shared" si="2"/>
        <v>0</v>
      </c>
      <c r="K43" s="48">
        <f t="shared" si="3"/>
        <v>0</v>
      </c>
      <c r="L43" s="194">
        <f t="shared" si="4"/>
        <v>0</v>
      </c>
    </row>
    <row r="44" spans="1:12" ht="15">
      <c r="A44" s="95">
        <v>32</v>
      </c>
      <c r="B44" s="64" t="s">
        <v>125</v>
      </c>
      <c r="C44" s="54" t="s">
        <v>97</v>
      </c>
      <c r="D44" s="58" t="s">
        <v>16</v>
      </c>
      <c r="E44" s="57">
        <v>5</v>
      </c>
      <c r="F44" s="56"/>
      <c r="G44" s="55"/>
      <c r="H44" s="48">
        <f t="shared" si="1"/>
        <v>0</v>
      </c>
      <c r="I44" s="34"/>
      <c r="J44" s="48">
        <f t="shared" si="2"/>
        <v>0</v>
      </c>
      <c r="K44" s="48">
        <f t="shared" si="3"/>
        <v>0</v>
      </c>
      <c r="L44" s="194">
        <f t="shared" si="4"/>
        <v>0</v>
      </c>
    </row>
    <row r="45" spans="1:12" ht="15">
      <c r="A45" s="95">
        <v>33</v>
      </c>
      <c r="B45" s="64" t="s">
        <v>124</v>
      </c>
      <c r="C45" s="54" t="s">
        <v>97</v>
      </c>
      <c r="D45" s="58" t="s">
        <v>16</v>
      </c>
      <c r="E45" s="57">
        <v>5</v>
      </c>
      <c r="F45" s="56"/>
      <c r="G45" s="55"/>
      <c r="H45" s="48">
        <f t="shared" si="1"/>
        <v>0</v>
      </c>
      <c r="I45" s="34"/>
      <c r="J45" s="48">
        <f t="shared" si="2"/>
        <v>0</v>
      </c>
      <c r="K45" s="48">
        <f t="shared" si="3"/>
        <v>0</v>
      </c>
      <c r="L45" s="194">
        <f t="shared" si="4"/>
        <v>0</v>
      </c>
    </row>
    <row r="46" spans="1:12" ht="22.5">
      <c r="A46" s="95">
        <v>34</v>
      </c>
      <c r="B46" s="59" t="s">
        <v>123</v>
      </c>
      <c r="C46" s="60" t="s">
        <v>80</v>
      </c>
      <c r="D46" s="60" t="s">
        <v>16</v>
      </c>
      <c r="E46" s="57">
        <v>5</v>
      </c>
      <c r="F46" s="56"/>
      <c r="G46" s="55"/>
      <c r="H46" s="48">
        <f t="shared" si="1"/>
        <v>0</v>
      </c>
      <c r="I46" s="34"/>
      <c r="J46" s="48">
        <f t="shared" si="2"/>
        <v>0</v>
      </c>
      <c r="K46" s="48">
        <f t="shared" si="3"/>
        <v>0</v>
      </c>
      <c r="L46" s="194">
        <f t="shared" si="4"/>
        <v>0</v>
      </c>
    </row>
    <row r="47" spans="1:12" ht="15">
      <c r="A47" s="193">
        <v>35</v>
      </c>
      <c r="B47" s="59" t="s">
        <v>122</v>
      </c>
      <c r="C47" s="57" t="s">
        <v>121</v>
      </c>
      <c r="D47" s="57" t="s">
        <v>16</v>
      </c>
      <c r="E47" s="57">
        <v>5</v>
      </c>
      <c r="F47" s="56"/>
      <c r="G47" s="55"/>
      <c r="H47" s="48">
        <f t="shared" si="1"/>
        <v>0</v>
      </c>
      <c r="I47" s="34"/>
      <c r="J47" s="48">
        <f t="shared" si="2"/>
        <v>0</v>
      </c>
      <c r="K47" s="48">
        <f t="shared" si="3"/>
        <v>0</v>
      </c>
      <c r="L47" s="194">
        <f t="shared" si="4"/>
        <v>0</v>
      </c>
    </row>
    <row r="48" spans="1:12" ht="33.75">
      <c r="A48" s="95">
        <v>36</v>
      </c>
      <c r="B48" s="59" t="s">
        <v>406</v>
      </c>
      <c r="C48" s="65" t="s">
        <v>78</v>
      </c>
      <c r="D48" s="57" t="s">
        <v>16</v>
      </c>
      <c r="E48" s="57">
        <v>60</v>
      </c>
      <c r="F48" s="56"/>
      <c r="G48" s="55"/>
      <c r="H48" s="48">
        <f t="shared" si="1"/>
        <v>0</v>
      </c>
      <c r="I48" s="34"/>
      <c r="J48" s="48">
        <f t="shared" si="2"/>
        <v>0</v>
      </c>
      <c r="K48" s="48">
        <f t="shared" si="3"/>
        <v>0</v>
      </c>
      <c r="L48" s="194">
        <f t="shared" si="4"/>
        <v>0</v>
      </c>
    </row>
    <row r="49" spans="1:12" ht="33.75">
      <c r="A49" s="95">
        <v>37</v>
      </c>
      <c r="B49" s="59" t="s">
        <v>407</v>
      </c>
      <c r="C49" s="57" t="s">
        <v>78</v>
      </c>
      <c r="D49" s="57" t="s">
        <v>16</v>
      </c>
      <c r="E49" s="57">
        <v>60</v>
      </c>
      <c r="F49" s="56"/>
      <c r="G49" s="55"/>
      <c r="H49" s="48">
        <f t="shared" si="1"/>
        <v>0</v>
      </c>
      <c r="I49" s="34"/>
      <c r="J49" s="48">
        <f t="shared" si="2"/>
        <v>0</v>
      </c>
      <c r="K49" s="48">
        <f t="shared" si="3"/>
        <v>0</v>
      </c>
      <c r="L49" s="194">
        <f t="shared" si="4"/>
        <v>0</v>
      </c>
    </row>
    <row r="50" spans="1:12" ht="22.5">
      <c r="A50" s="95">
        <v>38</v>
      </c>
      <c r="B50" s="59" t="s">
        <v>120</v>
      </c>
      <c r="C50" s="57" t="s">
        <v>78</v>
      </c>
      <c r="D50" s="57" t="s">
        <v>16</v>
      </c>
      <c r="E50" s="57">
        <v>40</v>
      </c>
      <c r="F50" s="56"/>
      <c r="G50" s="55"/>
      <c r="H50" s="48">
        <f t="shared" si="1"/>
        <v>0</v>
      </c>
      <c r="I50" s="34"/>
      <c r="J50" s="48">
        <f t="shared" si="2"/>
        <v>0</v>
      </c>
      <c r="K50" s="48">
        <f t="shared" si="3"/>
        <v>0</v>
      </c>
      <c r="L50" s="194">
        <f t="shared" si="4"/>
        <v>0</v>
      </c>
    </row>
    <row r="51" spans="1:12" ht="15">
      <c r="A51" s="193">
        <v>39</v>
      </c>
      <c r="B51" s="59" t="s">
        <v>397</v>
      </c>
      <c r="C51" s="65" t="s">
        <v>78</v>
      </c>
      <c r="D51" s="57" t="s">
        <v>16</v>
      </c>
      <c r="E51" s="57">
        <v>40</v>
      </c>
      <c r="F51" s="56"/>
      <c r="G51" s="55"/>
      <c r="H51" s="48">
        <f t="shared" si="1"/>
        <v>0</v>
      </c>
      <c r="I51" s="34"/>
      <c r="J51" s="48">
        <f t="shared" si="2"/>
        <v>0</v>
      </c>
      <c r="K51" s="48">
        <f t="shared" si="3"/>
        <v>0</v>
      </c>
      <c r="L51" s="194">
        <f t="shared" si="4"/>
        <v>0</v>
      </c>
    </row>
    <row r="52" spans="1:12" ht="15">
      <c r="A52" s="95">
        <v>40</v>
      </c>
      <c r="B52" s="59" t="s">
        <v>398</v>
      </c>
      <c r="C52" s="65" t="s">
        <v>78</v>
      </c>
      <c r="D52" s="57" t="s">
        <v>16</v>
      </c>
      <c r="E52" s="57">
        <v>40</v>
      </c>
      <c r="F52" s="56"/>
      <c r="G52" s="55"/>
      <c r="H52" s="48">
        <f t="shared" si="1"/>
        <v>0</v>
      </c>
      <c r="I52" s="34"/>
      <c r="J52" s="48">
        <f t="shared" si="2"/>
        <v>0</v>
      </c>
      <c r="K52" s="48">
        <f t="shared" si="3"/>
        <v>0</v>
      </c>
      <c r="L52" s="194">
        <f t="shared" si="4"/>
        <v>0</v>
      </c>
    </row>
    <row r="53" spans="1:12" ht="15">
      <c r="A53" s="95">
        <v>41</v>
      </c>
      <c r="B53" s="59" t="s">
        <v>399</v>
      </c>
      <c r="C53" s="65" t="s">
        <v>78</v>
      </c>
      <c r="D53" s="57" t="s">
        <v>16</v>
      </c>
      <c r="E53" s="57">
        <v>30</v>
      </c>
      <c r="F53" s="56"/>
      <c r="G53" s="55"/>
      <c r="H53" s="48">
        <f t="shared" si="1"/>
        <v>0</v>
      </c>
      <c r="I53" s="34"/>
      <c r="J53" s="48">
        <f t="shared" si="2"/>
        <v>0</v>
      </c>
      <c r="K53" s="48">
        <f t="shared" si="3"/>
        <v>0</v>
      </c>
      <c r="L53" s="194">
        <f t="shared" si="4"/>
        <v>0</v>
      </c>
    </row>
    <row r="54" spans="1:12" ht="15">
      <c r="A54" s="95">
        <v>42</v>
      </c>
      <c r="B54" s="59" t="s">
        <v>119</v>
      </c>
      <c r="C54" s="57" t="s">
        <v>78</v>
      </c>
      <c r="D54" s="58" t="s">
        <v>16</v>
      </c>
      <c r="E54" s="57">
        <v>70</v>
      </c>
      <c r="F54" s="56"/>
      <c r="G54" s="55"/>
      <c r="H54" s="48">
        <f t="shared" si="1"/>
        <v>0</v>
      </c>
      <c r="I54" s="34"/>
      <c r="J54" s="48">
        <f t="shared" si="2"/>
        <v>0</v>
      </c>
      <c r="K54" s="48">
        <f t="shared" si="3"/>
        <v>0</v>
      </c>
      <c r="L54" s="194">
        <f t="shared" si="4"/>
        <v>0</v>
      </c>
    </row>
    <row r="55" spans="1:12" ht="15">
      <c r="A55" s="193">
        <v>43</v>
      </c>
      <c r="B55" s="59" t="s">
        <v>118</v>
      </c>
      <c r="C55" s="57" t="s">
        <v>78</v>
      </c>
      <c r="D55" s="57" t="s">
        <v>16</v>
      </c>
      <c r="E55" s="57">
        <v>2</v>
      </c>
      <c r="F55" s="56"/>
      <c r="G55" s="55"/>
      <c r="H55" s="48">
        <f t="shared" si="1"/>
        <v>0</v>
      </c>
      <c r="I55" s="34"/>
      <c r="J55" s="48">
        <f t="shared" si="2"/>
        <v>0</v>
      </c>
      <c r="K55" s="48">
        <f t="shared" si="3"/>
        <v>0</v>
      </c>
      <c r="L55" s="194">
        <f t="shared" si="4"/>
        <v>0</v>
      </c>
    </row>
    <row r="56" spans="1:12" ht="15">
      <c r="A56" s="95">
        <v>44</v>
      </c>
      <c r="B56" s="59" t="s">
        <v>117</v>
      </c>
      <c r="C56" s="57" t="s">
        <v>116</v>
      </c>
      <c r="D56" s="57" t="s">
        <v>17</v>
      </c>
      <c r="E56" s="57">
        <v>2</v>
      </c>
      <c r="F56" s="56"/>
      <c r="G56" s="55"/>
      <c r="H56" s="48">
        <f t="shared" si="1"/>
        <v>0</v>
      </c>
      <c r="I56" s="34"/>
      <c r="J56" s="48">
        <f t="shared" si="2"/>
        <v>0</v>
      </c>
      <c r="K56" s="48">
        <f t="shared" si="3"/>
        <v>0</v>
      </c>
      <c r="L56" s="194">
        <f t="shared" si="4"/>
        <v>0</v>
      </c>
    </row>
    <row r="57" spans="1:12" ht="45">
      <c r="A57" s="95">
        <v>45</v>
      </c>
      <c r="B57" s="59" t="s">
        <v>115</v>
      </c>
      <c r="C57" s="57" t="s">
        <v>113</v>
      </c>
      <c r="D57" s="57" t="s">
        <v>17</v>
      </c>
      <c r="E57" s="57">
        <v>140</v>
      </c>
      <c r="F57" s="56"/>
      <c r="G57" s="55"/>
      <c r="H57" s="48">
        <f t="shared" si="1"/>
        <v>0</v>
      </c>
      <c r="I57" s="34"/>
      <c r="J57" s="48">
        <f t="shared" si="2"/>
        <v>0</v>
      </c>
      <c r="K57" s="48">
        <f t="shared" si="3"/>
        <v>0</v>
      </c>
      <c r="L57" s="194">
        <f t="shared" si="4"/>
        <v>0</v>
      </c>
    </row>
    <row r="58" spans="1:12" ht="15">
      <c r="A58" s="95">
        <v>46</v>
      </c>
      <c r="B58" s="59" t="s">
        <v>114</v>
      </c>
      <c r="C58" s="57" t="s">
        <v>113</v>
      </c>
      <c r="D58" s="58" t="s">
        <v>17</v>
      </c>
      <c r="E58" s="57">
        <v>10</v>
      </c>
      <c r="F58" s="56"/>
      <c r="G58" s="55"/>
      <c r="H58" s="48">
        <f t="shared" si="1"/>
        <v>0</v>
      </c>
      <c r="I58" s="34"/>
      <c r="J58" s="48">
        <f t="shared" si="2"/>
        <v>0</v>
      </c>
      <c r="K58" s="48">
        <f t="shared" si="3"/>
        <v>0</v>
      </c>
      <c r="L58" s="194">
        <f t="shared" si="4"/>
        <v>0</v>
      </c>
    </row>
    <row r="59" spans="1:12" ht="56.25">
      <c r="A59" s="193">
        <v>47</v>
      </c>
      <c r="B59" s="59" t="s">
        <v>112</v>
      </c>
      <c r="C59" s="57" t="s">
        <v>111</v>
      </c>
      <c r="D59" s="57" t="s">
        <v>16</v>
      </c>
      <c r="E59" s="57">
        <v>50</v>
      </c>
      <c r="F59" s="68"/>
      <c r="G59" s="55"/>
      <c r="H59" s="48">
        <f t="shared" si="1"/>
        <v>0</v>
      </c>
      <c r="I59" s="34"/>
      <c r="J59" s="48">
        <f t="shared" si="2"/>
        <v>0</v>
      </c>
      <c r="K59" s="48">
        <f t="shared" si="3"/>
        <v>0</v>
      </c>
      <c r="L59" s="194">
        <f t="shared" si="4"/>
        <v>0</v>
      </c>
    </row>
    <row r="60" spans="1:12" ht="67.5">
      <c r="A60" s="95">
        <v>48</v>
      </c>
      <c r="B60" s="59" t="s">
        <v>110</v>
      </c>
      <c r="C60" s="54" t="s">
        <v>109</v>
      </c>
      <c r="D60" s="57" t="s">
        <v>16</v>
      </c>
      <c r="E60" s="57">
        <v>20</v>
      </c>
      <c r="F60" s="68"/>
      <c r="G60" s="55"/>
      <c r="H60" s="48">
        <f t="shared" si="1"/>
        <v>0</v>
      </c>
      <c r="I60" s="34"/>
      <c r="J60" s="48">
        <f t="shared" si="2"/>
        <v>0</v>
      </c>
      <c r="K60" s="48">
        <f t="shared" si="3"/>
        <v>0</v>
      </c>
      <c r="L60" s="194">
        <f t="shared" si="4"/>
        <v>0</v>
      </c>
    </row>
    <row r="61" spans="1:12" ht="15">
      <c r="A61" s="95">
        <v>49</v>
      </c>
      <c r="B61" s="59" t="s">
        <v>108</v>
      </c>
      <c r="C61" s="60" t="s">
        <v>106</v>
      </c>
      <c r="D61" s="60" t="s">
        <v>16</v>
      </c>
      <c r="E61" s="57">
        <v>10</v>
      </c>
      <c r="F61" s="68"/>
      <c r="G61" s="55"/>
      <c r="H61" s="48">
        <f t="shared" si="1"/>
        <v>0</v>
      </c>
      <c r="I61" s="34"/>
      <c r="J61" s="48">
        <f t="shared" si="2"/>
        <v>0</v>
      </c>
      <c r="K61" s="48">
        <f t="shared" si="3"/>
        <v>0</v>
      </c>
      <c r="L61" s="194">
        <f t="shared" si="4"/>
        <v>0</v>
      </c>
    </row>
    <row r="62" spans="1:12" s="69" customFormat="1" ht="15">
      <c r="A62" s="95">
        <v>50</v>
      </c>
      <c r="B62" s="59" t="s">
        <v>107</v>
      </c>
      <c r="C62" s="60" t="s">
        <v>106</v>
      </c>
      <c r="D62" s="60" t="s">
        <v>16</v>
      </c>
      <c r="E62" s="57">
        <v>110</v>
      </c>
      <c r="F62" s="68"/>
      <c r="G62" s="55"/>
      <c r="H62" s="48">
        <f t="shared" si="1"/>
        <v>0</v>
      </c>
      <c r="I62" s="34"/>
      <c r="J62" s="48">
        <f t="shared" si="2"/>
        <v>0</v>
      </c>
      <c r="K62" s="48">
        <f t="shared" si="3"/>
        <v>0</v>
      </c>
      <c r="L62" s="194">
        <f t="shared" si="4"/>
        <v>0</v>
      </c>
    </row>
    <row r="63" spans="1:12" ht="45">
      <c r="A63" s="193">
        <v>51</v>
      </c>
      <c r="B63" s="67" t="s">
        <v>403</v>
      </c>
      <c r="C63" s="57" t="s">
        <v>105</v>
      </c>
      <c r="D63" s="57" t="s">
        <v>16</v>
      </c>
      <c r="E63" s="57">
        <v>60</v>
      </c>
      <c r="F63" s="68"/>
      <c r="G63" s="55"/>
      <c r="H63" s="48">
        <f t="shared" si="1"/>
        <v>0</v>
      </c>
      <c r="I63" s="34"/>
      <c r="J63" s="48">
        <f t="shared" si="2"/>
        <v>0</v>
      </c>
      <c r="K63" s="48">
        <f t="shared" si="3"/>
        <v>0</v>
      </c>
      <c r="L63" s="194">
        <f t="shared" si="4"/>
        <v>0</v>
      </c>
    </row>
    <row r="64" spans="1:12" ht="15">
      <c r="A64" s="95">
        <v>52</v>
      </c>
      <c r="B64" s="59" t="s">
        <v>104</v>
      </c>
      <c r="C64" s="57" t="s">
        <v>103</v>
      </c>
      <c r="D64" s="58" t="s">
        <v>16</v>
      </c>
      <c r="E64" s="57">
        <v>5</v>
      </c>
      <c r="F64" s="68"/>
      <c r="G64" s="55"/>
      <c r="H64" s="48">
        <f t="shared" si="1"/>
        <v>0</v>
      </c>
      <c r="I64" s="34"/>
      <c r="J64" s="48">
        <f t="shared" si="2"/>
        <v>0</v>
      </c>
      <c r="K64" s="48">
        <f t="shared" si="3"/>
        <v>0</v>
      </c>
      <c r="L64" s="194">
        <f t="shared" si="4"/>
        <v>0</v>
      </c>
    </row>
    <row r="65" spans="1:12" ht="15">
      <c r="A65" s="95">
        <v>53</v>
      </c>
      <c r="B65" s="59" t="s">
        <v>102</v>
      </c>
      <c r="C65" s="57" t="s">
        <v>101</v>
      </c>
      <c r="D65" s="57" t="s">
        <v>16</v>
      </c>
      <c r="E65" s="57">
        <v>5</v>
      </c>
      <c r="F65" s="56"/>
      <c r="G65" s="55"/>
      <c r="H65" s="48">
        <f t="shared" si="1"/>
        <v>0</v>
      </c>
      <c r="I65" s="34"/>
      <c r="J65" s="48">
        <f t="shared" si="2"/>
        <v>0</v>
      </c>
      <c r="K65" s="48">
        <f t="shared" si="3"/>
        <v>0</v>
      </c>
      <c r="L65" s="194">
        <f t="shared" si="4"/>
        <v>0</v>
      </c>
    </row>
    <row r="66" spans="1:12" ht="22.5">
      <c r="A66" s="95">
        <v>54</v>
      </c>
      <c r="B66" s="66" t="s">
        <v>100</v>
      </c>
      <c r="C66" s="57" t="s">
        <v>99</v>
      </c>
      <c r="D66" s="57" t="s">
        <v>16</v>
      </c>
      <c r="E66" s="57">
        <v>35</v>
      </c>
      <c r="F66" s="68"/>
      <c r="G66" s="55"/>
      <c r="H66" s="48">
        <f t="shared" si="1"/>
        <v>0</v>
      </c>
      <c r="I66" s="34"/>
      <c r="J66" s="48">
        <f t="shared" si="2"/>
        <v>0</v>
      </c>
      <c r="K66" s="48">
        <f t="shared" si="3"/>
        <v>0</v>
      </c>
      <c r="L66" s="194">
        <f t="shared" si="4"/>
        <v>0</v>
      </c>
    </row>
    <row r="67" spans="1:12" ht="15">
      <c r="A67" s="193">
        <v>55</v>
      </c>
      <c r="B67" s="64" t="s">
        <v>98</v>
      </c>
      <c r="C67" s="54" t="s">
        <v>97</v>
      </c>
      <c r="D67" s="58" t="s">
        <v>16</v>
      </c>
      <c r="E67" s="57">
        <v>10</v>
      </c>
      <c r="F67" s="56"/>
      <c r="G67" s="55"/>
      <c r="H67" s="48">
        <f t="shared" si="1"/>
        <v>0</v>
      </c>
      <c r="I67" s="34"/>
      <c r="J67" s="48">
        <f t="shared" si="2"/>
        <v>0</v>
      </c>
      <c r="K67" s="48">
        <f t="shared" si="3"/>
        <v>0</v>
      </c>
      <c r="L67" s="194">
        <f t="shared" si="4"/>
        <v>0</v>
      </c>
    </row>
    <row r="68" spans="1:12" ht="22.5">
      <c r="A68" s="95">
        <v>56</v>
      </c>
      <c r="B68" s="67" t="s">
        <v>96</v>
      </c>
      <c r="C68" s="57" t="s">
        <v>55</v>
      </c>
      <c r="D68" s="57" t="s">
        <v>16</v>
      </c>
      <c r="E68" s="57">
        <v>35</v>
      </c>
      <c r="F68" s="56"/>
      <c r="G68" s="55"/>
      <c r="H68" s="48">
        <f t="shared" si="1"/>
        <v>0</v>
      </c>
      <c r="I68" s="34"/>
      <c r="J68" s="48">
        <f t="shared" si="2"/>
        <v>0</v>
      </c>
      <c r="K68" s="48">
        <f t="shared" si="3"/>
        <v>0</v>
      </c>
      <c r="L68" s="194">
        <f t="shared" si="4"/>
        <v>0</v>
      </c>
    </row>
    <row r="69" spans="1:12" ht="15">
      <c r="A69" s="95">
        <v>57</v>
      </c>
      <c r="B69" s="66" t="s">
        <v>95</v>
      </c>
      <c r="C69" s="57" t="s">
        <v>55</v>
      </c>
      <c r="D69" s="57" t="s">
        <v>16</v>
      </c>
      <c r="E69" s="57">
        <v>10</v>
      </c>
      <c r="F69" s="56"/>
      <c r="G69" s="55"/>
      <c r="H69" s="48">
        <f t="shared" si="1"/>
        <v>0</v>
      </c>
      <c r="I69" s="34"/>
      <c r="J69" s="48">
        <f t="shared" si="2"/>
        <v>0</v>
      </c>
      <c r="K69" s="48">
        <f t="shared" si="3"/>
        <v>0</v>
      </c>
      <c r="L69" s="194">
        <f t="shared" si="4"/>
        <v>0</v>
      </c>
    </row>
    <row r="70" spans="1:12" ht="67.5">
      <c r="A70" s="95">
        <v>58</v>
      </c>
      <c r="B70" s="59" t="s">
        <v>94</v>
      </c>
      <c r="C70" s="57" t="s">
        <v>91</v>
      </c>
      <c r="D70" s="57" t="s">
        <v>16</v>
      </c>
      <c r="E70" s="57">
        <v>20</v>
      </c>
      <c r="F70" s="56"/>
      <c r="G70" s="55"/>
      <c r="H70" s="48">
        <f t="shared" si="1"/>
        <v>0</v>
      </c>
      <c r="I70" s="34"/>
      <c r="J70" s="48">
        <f t="shared" si="2"/>
        <v>0</v>
      </c>
      <c r="K70" s="48">
        <f t="shared" si="3"/>
        <v>0</v>
      </c>
      <c r="L70" s="194">
        <f t="shared" si="4"/>
        <v>0</v>
      </c>
    </row>
    <row r="71" spans="1:12" ht="15">
      <c r="A71" s="193">
        <v>59</v>
      </c>
      <c r="B71" s="59" t="s">
        <v>93</v>
      </c>
      <c r="C71" s="57" t="s">
        <v>91</v>
      </c>
      <c r="D71" s="58" t="s">
        <v>16</v>
      </c>
      <c r="E71" s="57">
        <v>120</v>
      </c>
      <c r="F71" s="56"/>
      <c r="G71" s="55"/>
      <c r="H71" s="48">
        <f t="shared" si="1"/>
        <v>0</v>
      </c>
      <c r="I71" s="34"/>
      <c r="J71" s="48">
        <f t="shared" si="2"/>
        <v>0</v>
      </c>
      <c r="K71" s="48">
        <f t="shared" si="3"/>
        <v>0</v>
      </c>
      <c r="L71" s="194">
        <f t="shared" si="4"/>
        <v>0</v>
      </c>
    </row>
    <row r="72" spans="1:12" ht="56.25">
      <c r="A72" s="95">
        <v>60</v>
      </c>
      <c r="B72" s="62" t="s">
        <v>92</v>
      </c>
      <c r="C72" s="57" t="s">
        <v>91</v>
      </c>
      <c r="D72" s="57" t="s">
        <v>16</v>
      </c>
      <c r="E72" s="57">
        <v>40</v>
      </c>
      <c r="F72" s="56"/>
      <c r="G72" s="55"/>
      <c r="H72" s="48">
        <f t="shared" si="1"/>
        <v>0</v>
      </c>
      <c r="I72" s="34"/>
      <c r="J72" s="48">
        <f t="shared" si="2"/>
        <v>0</v>
      </c>
      <c r="K72" s="48">
        <f t="shared" si="3"/>
        <v>0</v>
      </c>
      <c r="L72" s="194">
        <f t="shared" si="4"/>
        <v>0</v>
      </c>
    </row>
    <row r="73" spans="1:12" ht="56.25">
      <c r="A73" s="95">
        <v>61</v>
      </c>
      <c r="B73" s="59" t="s">
        <v>408</v>
      </c>
      <c r="C73" s="54" t="s">
        <v>90</v>
      </c>
      <c r="D73" s="57" t="s">
        <v>16</v>
      </c>
      <c r="E73" s="57">
        <v>100</v>
      </c>
      <c r="F73" s="56"/>
      <c r="G73" s="55"/>
      <c r="H73" s="48">
        <f t="shared" si="1"/>
        <v>0</v>
      </c>
      <c r="I73" s="34"/>
      <c r="J73" s="48">
        <f t="shared" si="2"/>
        <v>0</v>
      </c>
      <c r="K73" s="48">
        <f t="shared" si="3"/>
        <v>0</v>
      </c>
      <c r="L73" s="194">
        <f t="shared" si="4"/>
        <v>0</v>
      </c>
    </row>
    <row r="74" spans="1:12" ht="67.5">
      <c r="A74" s="95">
        <v>62</v>
      </c>
      <c r="B74" s="59" t="s">
        <v>89</v>
      </c>
      <c r="C74" s="60" t="s">
        <v>88</v>
      </c>
      <c r="D74" s="57" t="s">
        <v>16</v>
      </c>
      <c r="E74" s="57">
        <v>100</v>
      </c>
      <c r="F74" s="56"/>
      <c r="G74" s="55"/>
      <c r="H74" s="48">
        <f t="shared" si="1"/>
        <v>0</v>
      </c>
      <c r="I74" s="34"/>
      <c r="J74" s="48">
        <f t="shared" si="2"/>
        <v>0</v>
      </c>
      <c r="K74" s="48">
        <f t="shared" si="3"/>
        <v>0</v>
      </c>
      <c r="L74" s="194">
        <f t="shared" si="4"/>
        <v>0</v>
      </c>
    </row>
    <row r="75" spans="1:12" ht="45">
      <c r="A75" s="193">
        <v>63</v>
      </c>
      <c r="B75" s="59" t="s">
        <v>87</v>
      </c>
      <c r="C75" s="57" t="s">
        <v>86</v>
      </c>
      <c r="D75" s="57" t="s">
        <v>16</v>
      </c>
      <c r="E75" s="57">
        <v>5</v>
      </c>
      <c r="F75" s="56"/>
      <c r="G75" s="55"/>
      <c r="H75" s="48">
        <f t="shared" si="1"/>
        <v>0</v>
      </c>
      <c r="I75" s="34"/>
      <c r="J75" s="48">
        <f t="shared" si="2"/>
        <v>0</v>
      </c>
      <c r="K75" s="48">
        <f t="shared" si="3"/>
        <v>0</v>
      </c>
      <c r="L75" s="194">
        <f t="shared" si="4"/>
        <v>0</v>
      </c>
    </row>
    <row r="76" spans="1:12" ht="15">
      <c r="A76" s="95">
        <v>64</v>
      </c>
      <c r="B76" s="59" t="s">
        <v>85</v>
      </c>
      <c r="C76" s="57" t="s">
        <v>84</v>
      </c>
      <c r="D76" s="57" t="s">
        <v>16</v>
      </c>
      <c r="E76" s="57">
        <v>30</v>
      </c>
      <c r="F76" s="56"/>
      <c r="G76" s="55"/>
      <c r="H76" s="48">
        <f t="shared" si="1"/>
        <v>0</v>
      </c>
      <c r="I76" s="34"/>
      <c r="J76" s="48">
        <f t="shared" si="2"/>
        <v>0</v>
      </c>
      <c r="K76" s="48">
        <f t="shared" si="3"/>
        <v>0</v>
      </c>
      <c r="L76" s="194">
        <f t="shared" si="4"/>
        <v>0</v>
      </c>
    </row>
    <row r="77" spans="1:12" ht="15">
      <c r="A77" s="95">
        <v>65</v>
      </c>
      <c r="B77" s="59" t="s">
        <v>83</v>
      </c>
      <c r="C77" s="57" t="s">
        <v>82</v>
      </c>
      <c r="D77" s="57" t="s">
        <v>16</v>
      </c>
      <c r="E77" s="57">
        <v>5</v>
      </c>
      <c r="F77" s="56"/>
      <c r="G77" s="55"/>
      <c r="H77" s="48">
        <f t="shared" si="1"/>
        <v>0</v>
      </c>
      <c r="I77" s="34"/>
      <c r="J77" s="48">
        <f t="shared" si="2"/>
        <v>0</v>
      </c>
      <c r="K77" s="48">
        <f t="shared" si="3"/>
        <v>0</v>
      </c>
      <c r="L77" s="194">
        <f t="shared" si="4"/>
        <v>0</v>
      </c>
    </row>
    <row r="78" spans="1:12" ht="15">
      <c r="A78" s="95">
        <v>66</v>
      </c>
      <c r="B78" s="64" t="s">
        <v>81</v>
      </c>
      <c r="C78" s="60" t="s">
        <v>80</v>
      </c>
      <c r="D78" s="60" t="s">
        <v>16</v>
      </c>
      <c r="E78" s="57">
        <v>2</v>
      </c>
      <c r="F78" s="56"/>
      <c r="G78" s="55"/>
      <c r="H78" s="48">
        <f t="shared" si="1"/>
        <v>0</v>
      </c>
      <c r="I78" s="34"/>
      <c r="J78" s="48">
        <f t="shared" si="2"/>
        <v>0</v>
      </c>
      <c r="K78" s="48">
        <f t="shared" si="3"/>
        <v>0</v>
      </c>
      <c r="L78" s="194">
        <f t="shared" si="4"/>
        <v>0</v>
      </c>
    </row>
    <row r="79" spans="1:12" ht="15">
      <c r="A79" s="193">
        <v>67</v>
      </c>
      <c r="B79" s="59" t="s">
        <v>79</v>
      </c>
      <c r="C79" s="65" t="s">
        <v>78</v>
      </c>
      <c r="D79" s="57" t="s">
        <v>16</v>
      </c>
      <c r="E79" s="57">
        <v>30</v>
      </c>
      <c r="F79" s="56"/>
      <c r="G79" s="55"/>
      <c r="H79" s="48">
        <f aca="true" t="shared" si="5" ref="H79:H100">G79*E79</f>
        <v>0</v>
      </c>
      <c r="I79" s="34"/>
      <c r="J79" s="48">
        <f aca="true" t="shared" si="6" ref="J79:J100">I79*G79</f>
        <v>0</v>
      </c>
      <c r="K79" s="48">
        <f aca="true" t="shared" si="7" ref="K79:K99">J79+G79</f>
        <v>0</v>
      </c>
      <c r="L79" s="194">
        <f t="shared" si="4"/>
        <v>0</v>
      </c>
    </row>
    <row r="80" spans="1:12" ht="33.75">
      <c r="A80" s="95">
        <v>68</v>
      </c>
      <c r="B80" s="59" t="s">
        <v>77</v>
      </c>
      <c r="C80" s="57" t="s">
        <v>76</v>
      </c>
      <c r="D80" s="57" t="s">
        <v>17</v>
      </c>
      <c r="E80" s="57">
        <v>80</v>
      </c>
      <c r="F80" s="56"/>
      <c r="G80" s="55"/>
      <c r="H80" s="48">
        <f t="shared" si="5"/>
        <v>0</v>
      </c>
      <c r="I80" s="34"/>
      <c r="J80" s="48">
        <f t="shared" si="6"/>
        <v>0</v>
      </c>
      <c r="K80" s="48">
        <f t="shared" si="7"/>
        <v>0</v>
      </c>
      <c r="L80" s="194">
        <f t="shared" si="4"/>
        <v>0</v>
      </c>
    </row>
    <row r="81" spans="1:12" ht="56.25">
      <c r="A81" s="95">
        <v>69</v>
      </c>
      <c r="B81" s="59" t="s">
        <v>75</v>
      </c>
      <c r="C81" s="57" t="s">
        <v>74</v>
      </c>
      <c r="D81" s="57" t="s">
        <v>16</v>
      </c>
      <c r="E81" s="57">
        <v>2</v>
      </c>
      <c r="F81" s="56"/>
      <c r="G81" s="55"/>
      <c r="H81" s="48">
        <f t="shared" si="5"/>
        <v>0</v>
      </c>
      <c r="I81" s="34"/>
      <c r="J81" s="48">
        <f t="shared" si="6"/>
        <v>0</v>
      </c>
      <c r="K81" s="48">
        <f t="shared" si="7"/>
        <v>0</v>
      </c>
      <c r="L81" s="194">
        <f t="shared" si="4"/>
        <v>0</v>
      </c>
    </row>
    <row r="82" spans="1:12" ht="33.75">
      <c r="A82" s="95">
        <v>70</v>
      </c>
      <c r="B82" s="59" t="s">
        <v>73</v>
      </c>
      <c r="C82" s="57" t="s">
        <v>72</v>
      </c>
      <c r="D82" s="57" t="s">
        <v>16</v>
      </c>
      <c r="E82" s="57">
        <v>2</v>
      </c>
      <c r="F82" s="56"/>
      <c r="G82" s="55"/>
      <c r="H82" s="48">
        <f t="shared" si="5"/>
        <v>0</v>
      </c>
      <c r="I82" s="34"/>
      <c r="J82" s="48">
        <f t="shared" si="6"/>
        <v>0</v>
      </c>
      <c r="K82" s="48">
        <f t="shared" si="7"/>
        <v>0</v>
      </c>
      <c r="L82" s="194">
        <f t="shared" si="4"/>
        <v>0</v>
      </c>
    </row>
    <row r="83" spans="1:12" ht="33.75">
      <c r="A83" s="193">
        <v>71</v>
      </c>
      <c r="B83" s="59" t="s">
        <v>71</v>
      </c>
      <c r="C83" s="57" t="s">
        <v>67</v>
      </c>
      <c r="D83" s="57" t="s">
        <v>16</v>
      </c>
      <c r="E83" s="57">
        <v>40</v>
      </c>
      <c r="F83" s="56"/>
      <c r="G83" s="55"/>
      <c r="H83" s="48">
        <f t="shared" si="5"/>
        <v>0</v>
      </c>
      <c r="I83" s="34"/>
      <c r="J83" s="48">
        <f t="shared" si="6"/>
        <v>0</v>
      </c>
      <c r="K83" s="48">
        <f t="shared" si="7"/>
        <v>0</v>
      </c>
      <c r="L83" s="194">
        <f t="shared" si="4"/>
        <v>0</v>
      </c>
    </row>
    <row r="84" spans="1:12" ht="67.5">
      <c r="A84" s="95">
        <v>72</v>
      </c>
      <c r="B84" s="59" t="s">
        <v>70</v>
      </c>
      <c r="C84" s="57" t="s">
        <v>67</v>
      </c>
      <c r="D84" s="57" t="s">
        <v>16</v>
      </c>
      <c r="E84" s="57">
        <v>60</v>
      </c>
      <c r="F84" s="56"/>
      <c r="G84" s="55"/>
      <c r="H84" s="48">
        <f t="shared" si="5"/>
        <v>0</v>
      </c>
      <c r="I84" s="34"/>
      <c r="J84" s="48">
        <f t="shared" si="6"/>
        <v>0</v>
      </c>
      <c r="K84" s="48">
        <f t="shared" si="7"/>
        <v>0</v>
      </c>
      <c r="L84" s="194">
        <f t="shared" si="4"/>
        <v>0</v>
      </c>
    </row>
    <row r="85" spans="1:12" ht="78.75">
      <c r="A85" s="95">
        <v>73</v>
      </c>
      <c r="B85" s="59" t="s">
        <v>69</v>
      </c>
      <c r="C85" s="60" t="s">
        <v>68</v>
      </c>
      <c r="D85" s="57" t="s">
        <v>16</v>
      </c>
      <c r="E85" s="57">
        <v>5</v>
      </c>
      <c r="F85" s="56"/>
      <c r="G85" s="55"/>
      <c r="H85" s="48">
        <f t="shared" si="5"/>
        <v>0</v>
      </c>
      <c r="I85" s="34"/>
      <c r="J85" s="48">
        <f t="shared" si="6"/>
        <v>0</v>
      </c>
      <c r="K85" s="48">
        <f t="shared" si="7"/>
        <v>0</v>
      </c>
      <c r="L85" s="194">
        <f t="shared" si="4"/>
        <v>0</v>
      </c>
    </row>
    <row r="86" spans="1:12" ht="15">
      <c r="A86" s="95">
        <v>74</v>
      </c>
      <c r="B86" s="64" t="s">
        <v>402</v>
      </c>
      <c r="C86" s="57" t="s">
        <v>67</v>
      </c>
      <c r="D86" s="58" t="s">
        <v>66</v>
      </c>
      <c r="E86" s="57">
        <v>15</v>
      </c>
      <c r="F86" s="56"/>
      <c r="G86" s="55"/>
      <c r="H86" s="48">
        <f t="shared" si="5"/>
        <v>0</v>
      </c>
      <c r="I86" s="34"/>
      <c r="J86" s="48">
        <f t="shared" si="6"/>
        <v>0</v>
      </c>
      <c r="K86" s="48">
        <f t="shared" si="7"/>
        <v>0</v>
      </c>
      <c r="L86" s="194">
        <f t="shared" si="4"/>
        <v>0</v>
      </c>
    </row>
    <row r="87" spans="1:12" ht="15">
      <c r="A87" s="193">
        <v>75</v>
      </c>
      <c r="B87" s="64" t="s">
        <v>65</v>
      </c>
      <c r="C87" s="63" t="s">
        <v>64</v>
      </c>
      <c r="D87" s="57" t="s">
        <v>16</v>
      </c>
      <c r="E87" s="57">
        <v>15</v>
      </c>
      <c r="F87" s="56"/>
      <c r="G87" s="55"/>
      <c r="H87" s="48">
        <f t="shared" si="5"/>
        <v>0</v>
      </c>
      <c r="I87" s="34"/>
      <c r="J87" s="48">
        <f t="shared" si="6"/>
        <v>0</v>
      </c>
      <c r="K87" s="48">
        <f t="shared" si="7"/>
        <v>0</v>
      </c>
      <c r="L87" s="194">
        <f t="shared" si="4"/>
        <v>0</v>
      </c>
    </row>
    <row r="88" spans="1:12" ht="33.75">
      <c r="A88" s="95">
        <v>76</v>
      </c>
      <c r="B88" s="59" t="s">
        <v>63</v>
      </c>
      <c r="C88" s="57" t="s">
        <v>62</v>
      </c>
      <c r="D88" s="57" t="s">
        <v>17</v>
      </c>
      <c r="E88" s="57">
        <v>30</v>
      </c>
      <c r="F88" s="56"/>
      <c r="G88" s="55"/>
      <c r="H88" s="48">
        <f t="shared" si="5"/>
        <v>0</v>
      </c>
      <c r="I88" s="34"/>
      <c r="J88" s="48">
        <f t="shared" si="6"/>
        <v>0</v>
      </c>
      <c r="K88" s="48">
        <f t="shared" si="7"/>
        <v>0</v>
      </c>
      <c r="L88" s="194">
        <f t="shared" si="4"/>
        <v>0</v>
      </c>
    </row>
    <row r="89" spans="1:12" ht="56.25">
      <c r="A89" s="95">
        <v>77</v>
      </c>
      <c r="B89" s="59" t="s">
        <v>61</v>
      </c>
      <c r="C89" s="57" t="s">
        <v>53</v>
      </c>
      <c r="D89" s="57" t="s">
        <v>16</v>
      </c>
      <c r="E89" s="57">
        <v>4</v>
      </c>
      <c r="F89" s="56"/>
      <c r="G89" s="55"/>
      <c r="H89" s="48">
        <f t="shared" si="5"/>
        <v>0</v>
      </c>
      <c r="I89" s="34"/>
      <c r="J89" s="48">
        <f t="shared" si="6"/>
        <v>0</v>
      </c>
      <c r="K89" s="48">
        <f t="shared" si="7"/>
        <v>0</v>
      </c>
      <c r="L89" s="194">
        <f t="shared" si="4"/>
        <v>0</v>
      </c>
    </row>
    <row r="90" spans="1:12" ht="15">
      <c r="A90" s="95">
        <v>78</v>
      </c>
      <c r="B90" s="62" t="s">
        <v>401</v>
      </c>
      <c r="C90" s="57" t="s">
        <v>55</v>
      </c>
      <c r="D90" s="57" t="s">
        <v>16</v>
      </c>
      <c r="E90" s="57">
        <v>190</v>
      </c>
      <c r="F90" s="56"/>
      <c r="G90" s="55"/>
      <c r="H90" s="48">
        <f t="shared" si="5"/>
        <v>0</v>
      </c>
      <c r="I90" s="34"/>
      <c r="J90" s="48">
        <f t="shared" si="6"/>
        <v>0</v>
      </c>
      <c r="K90" s="48">
        <f t="shared" si="7"/>
        <v>0</v>
      </c>
      <c r="L90" s="194">
        <f t="shared" si="4"/>
        <v>0</v>
      </c>
    </row>
    <row r="91" spans="1:12" ht="67.5">
      <c r="A91" s="193">
        <v>79</v>
      </c>
      <c r="B91" s="59" t="s">
        <v>414</v>
      </c>
      <c r="C91" s="57" t="s">
        <v>58</v>
      </c>
      <c r="D91" s="58" t="s">
        <v>16</v>
      </c>
      <c r="E91" s="57">
        <v>50</v>
      </c>
      <c r="F91" s="56"/>
      <c r="G91" s="55"/>
      <c r="H91" s="48">
        <f t="shared" si="5"/>
        <v>0</v>
      </c>
      <c r="I91" s="34"/>
      <c r="J91" s="48">
        <f t="shared" si="6"/>
        <v>0</v>
      </c>
      <c r="K91" s="48">
        <f t="shared" si="7"/>
        <v>0</v>
      </c>
      <c r="L91" s="194">
        <f t="shared" si="4"/>
        <v>0</v>
      </c>
    </row>
    <row r="92" spans="1:12" ht="78.75">
      <c r="A92" s="95">
        <v>80</v>
      </c>
      <c r="B92" s="59" t="s">
        <v>60</v>
      </c>
      <c r="C92" s="58" t="s">
        <v>58</v>
      </c>
      <c r="D92" s="58" t="s">
        <v>16</v>
      </c>
      <c r="E92" s="57">
        <v>50</v>
      </c>
      <c r="F92" s="56"/>
      <c r="G92" s="55"/>
      <c r="H92" s="48">
        <f t="shared" si="5"/>
        <v>0</v>
      </c>
      <c r="I92" s="34"/>
      <c r="J92" s="48">
        <f t="shared" si="6"/>
        <v>0</v>
      </c>
      <c r="K92" s="48">
        <f t="shared" si="7"/>
        <v>0</v>
      </c>
      <c r="L92" s="194">
        <f t="shared" si="4"/>
        <v>0</v>
      </c>
    </row>
    <row r="93" spans="1:12" ht="15">
      <c r="A93" s="95">
        <v>81</v>
      </c>
      <c r="B93" s="59" t="s">
        <v>59</v>
      </c>
      <c r="C93" s="57" t="s">
        <v>58</v>
      </c>
      <c r="D93" s="58" t="s">
        <v>16</v>
      </c>
      <c r="E93" s="57">
        <v>20</v>
      </c>
      <c r="F93" s="56"/>
      <c r="G93" s="55"/>
      <c r="H93" s="48">
        <f t="shared" si="5"/>
        <v>0</v>
      </c>
      <c r="I93" s="34"/>
      <c r="J93" s="48">
        <f t="shared" si="6"/>
        <v>0</v>
      </c>
      <c r="K93" s="48">
        <f t="shared" si="7"/>
        <v>0</v>
      </c>
      <c r="L93" s="194">
        <f t="shared" si="4"/>
        <v>0</v>
      </c>
    </row>
    <row r="94" spans="1:12" ht="15">
      <c r="A94" s="95">
        <v>82</v>
      </c>
      <c r="B94" s="61" t="s">
        <v>57</v>
      </c>
      <c r="C94" s="60" t="s">
        <v>55</v>
      </c>
      <c r="D94" s="58" t="s">
        <v>16</v>
      </c>
      <c r="E94" s="57">
        <v>5</v>
      </c>
      <c r="F94" s="56"/>
      <c r="G94" s="55"/>
      <c r="H94" s="48">
        <f t="shared" si="5"/>
        <v>0</v>
      </c>
      <c r="I94" s="34"/>
      <c r="J94" s="48">
        <f t="shared" si="6"/>
        <v>0</v>
      </c>
      <c r="K94" s="48">
        <f t="shared" si="7"/>
        <v>0</v>
      </c>
      <c r="L94" s="194">
        <f t="shared" si="4"/>
        <v>0</v>
      </c>
    </row>
    <row r="95" spans="1:12" ht="15">
      <c r="A95" s="193">
        <v>83</v>
      </c>
      <c r="B95" s="61" t="s">
        <v>56</v>
      </c>
      <c r="C95" s="60" t="s">
        <v>55</v>
      </c>
      <c r="D95" s="58" t="s">
        <v>16</v>
      </c>
      <c r="E95" s="57">
        <v>35</v>
      </c>
      <c r="F95" s="56"/>
      <c r="G95" s="55"/>
      <c r="H95" s="48">
        <f t="shared" si="5"/>
        <v>0</v>
      </c>
      <c r="I95" s="34"/>
      <c r="J95" s="48">
        <f t="shared" si="6"/>
        <v>0</v>
      </c>
      <c r="K95" s="48">
        <f t="shared" si="7"/>
        <v>0</v>
      </c>
      <c r="L95" s="194">
        <f t="shared" si="4"/>
        <v>0</v>
      </c>
    </row>
    <row r="96" spans="1:12" ht="15">
      <c r="A96" s="95">
        <v>84</v>
      </c>
      <c r="B96" s="53" t="s">
        <v>54</v>
      </c>
      <c r="C96" s="51" t="s">
        <v>53</v>
      </c>
      <c r="D96" s="52" t="s">
        <v>16</v>
      </c>
      <c r="E96" s="51">
        <v>16</v>
      </c>
      <c r="F96" s="50"/>
      <c r="G96" s="55"/>
      <c r="H96" s="48">
        <f t="shared" si="5"/>
        <v>0</v>
      </c>
      <c r="I96" s="49"/>
      <c r="J96" s="48">
        <f t="shared" si="6"/>
        <v>0</v>
      </c>
      <c r="K96" s="48">
        <f t="shared" si="7"/>
        <v>0</v>
      </c>
      <c r="L96" s="194">
        <f t="shared" si="4"/>
        <v>0</v>
      </c>
    </row>
    <row r="97" spans="1:12" ht="22.5">
      <c r="A97" s="95">
        <v>85</v>
      </c>
      <c r="B97" s="59" t="s">
        <v>52</v>
      </c>
      <c r="C97" s="57" t="s">
        <v>51</v>
      </c>
      <c r="D97" s="58" t="s">
        <v>16</v>
      </c>
      <c r="E97" s="57">
        <v>60</v>
      </c>
      <c r="F97" s="56"/>
      <c r="G97" s="55"/>
      <c r="H97" s="48">
        <f t="shared" si="5"/>
        <v>0</v>
      </c>
      <c r="I97" s="34"/>
      <c r="J97" s="48">
        <f t="shared" si="6"/>
        <v>0</v>
      </c>
      <c r="K97" s="48">
        <f t="shared" si="7"/>
        <v>0</v>
      </c>
      <c r="L97" s="194">
        <f t="shared" si="4"/>
        <v>0</v>
      </c>
    </row>
    <row r="98" spans="1:12" ht="15">
      <c r="A98" s="95">
        <v>86</v>
      </c>
      <c r="B98" s="53" t="s">
        <v>412</v>
      </c>
      <c r="C98" s="63" t="s">
        <v>429</v>
      </c>
      <c r="D98" s="58" t="s">
        <v>16</v>
      </c>
      <c r="E98" s="51">
        <v>30</v>
      </c>
      <c r="F98" s="50"/>
      <c r="G98" s="55"/>
      <c r="H98" s="48">
        <f t="shared" si="5"/>
        <v>0</v>
      </c>
      <c r="I98" s="34"/>
      <c r="J98" s="48">
        <f t="shared" si="6"/>
        <v>0</v>
      </c>
      <c r="K98" s="48">
        <f t="shared" si="7"/>
        <v>0</v>
      </c>
      <c r="L98" s="194">
        <f t="shared" si="4"/>
        <v>0</v>
      </c>
    </row>
    <row r="99" spans="1:12" ht="33.75">
      <c r="A99" s="193">
        <v>87</v>
      </c>
      <c r="B99" s="53" t="s">
        <v>422</v>
      </c>
      <c r="C99" s="228" t="s">
        <v>429</v>
      </c>
      <c r="D99" s="58" t="s">
        <v>16</v>
      </c>
      <c r="E99" s="51">
        <v>642</v>
      </c>
      <c r="F99" s="50"/>
      <c r="G99" s="55"/>
      <c r="H99" s="48">
        <f t="shared" si="5"/>
        <v>0</v>
      </c>
      <c r="I99" s="49"/>
      <c r="J99" s="48">
        <f t="shared" si="6"/>
        <v>0</v>
      </c>
      <c r="K99" s="48">
        <f t="shared" si="7"/>
        <v>0</v>
      </c>
      <c r="L99" s="194">
        <f t="shared" si="4"/>
        <v>0</v>
      </c>
    </row>
    <row r="100" spans="1:12" ht="15.75" thickBot="1">
      <c r="A100" s="95">
        <v>88</v>
      </c>
      <c r="B100" s="216" t="s">
        <v>413</v>
      </c>
      <c r="C100" s="229" t="s">
        <v>430</v>
      </c>
      <c r="D100" s="58" t="s">
        <v>16</v>
      </c>
      <c r="E100" s="224">
        <v>10</v>
      </c>
      <c r="F100" s="19"/>
      <c r="G100" s="55"/>
      <c r="H100" s="48">
        <f t="shared" si="5"/>
        <v>0</v>
      </c>
      <c r="I100" s="215"/>
      <c r="J100" s="48">
        <f t="shared" si="6"/>
        <v>0</v>
      </c>
      <c r="K100" s="48">
        <f>J100+G100</f>
        <v>0</v>
      </c>
      <c r="L100" s="194">
        <f t="shared" si="4"/>
        <v>0</v>
      </c>
    </row>
    <row r="101" spans="1:12" ht="15.75" thickBot="1">
      <c r="A101" s="302" t="s">
        <v>3</v>
      </c>
      <c r="B101" s="303"/>
      <c r="C101" s="303"/>
      <c r="D101" s="303"/>
      <c r="E101" s="303"/>
      <c r="F101" s="304"/>
      <c r="G101" s="46"/>
      <c r="H101" s="47">
        <f>SUM(H13:H100)</f>
        <v>0</v>
      </c>
      <c r="I101" s="46" t="s">
        <v>31</v>
      </c>
      <c r="J101" s="46" t="s">
        <v>31</v>
      </c>
      <c r="K101" s="46" t="s">
        <v>31</v>
      </c>
      <c r="L101" s="45">
        <f>SUM(L13:L100)</f>
        <v>0</v>
      </c>
    </row>
    <row r="102" spans="1:12" ht="15">
      <c r="A102" s="44"/>
      <c r="B102" s="44"/>
      <c r="C102" s="44"/>
      <c r="D102" s="44"/>
      <c r="E102" s="44"/>
      <c r="F102" s="44"/>
      <c r="G102" s="43"/>
      <c r="H102" s="43"/>
      <c r="I102" s="43"/>
      <c r="J102" s="43"/>
      <c r="K102" s="43"/>
      <c r="L102" s="43"/>
    </row>
    <row r="103" spans="1:12" ht="15">
      <c r="A103" s="294" t="s">
        <v>30</v>
      </c>
      <c r="B103" s="294"/>
      <c r="C103" s="294"/>
      <c r="D103" s="294"/>
      <c r="E103" s="294"/>
      <c r="F103" s="10"/>
      <c r="G103" s="4"/>
      <c r="H103" s="4"/>
      <c r="I103" s="4"/>
      <c r="J103" s="4"/>
      <c r="K103" s="4"/>
      <c r="L103" s="4"/>
    </row>
    <row r="104" spans="1:12" ht="15">
      <c r="A104" s="11"/>
      <c r="B104" s="12"/>
      <c r="C104" s="12"/>
      <c r="D104" s="12"/>
      <c r="E104" s="12"/>
      <c r="F104" s="13"/>
      <c r="G104" s="14"/>
      <c r="H104" s="14"/>
      <c r="I104" s="14"/>
      <c r="J104" s="14"/>
      <c r="K104" s="14"/>
      <c r="L104" s="4"/>
    </row>
    <row r="105" spans="1:12" ht="39.75" customHeight="1">
      <c r="A105" s="295" t="s">
        <v>45</v>
      </c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</row>
    <row r="106" spans="1:12" ht="15">
      <c r="A106" s="9"/>
      <c r="B106" s="9"/>
      <c r="C106" s="9"/>
      <c r="D106" s="9"/>
      <c r="E106" s="9"/>
      <c r="F106" s="9"/>
      <c r="G106" s="8"/>
      <c r="H106" s="8"/>
      <c r="I106" s="8"/>
      <c r="J106" s="8"/>
      <c r="K106" s="8"/>
      <c r="L106" s="8"/>
    </row>
    <row r="107" spans="1:11" ht="15">
      <c r="A107" s="42" t="s">
        <v>28</v>
      </c>
      <c r="B107" s="42"/>
      <c r="G107" s="1"/>
      <c r="H107" s="1"/>
      <c r="I107" s="1"/>
      <c r="J107" s="1"/>
      <c r="K107" s="1"/>
    </row>
    <row r="108" spans="1:10" ht="25.5" customHeight="1">
      <c r="A108" s="42" t="s">
        <v>29</v>
      </c>
      <c r="B108" s="42"/>
      <c r="G108" s="290"/>
      <c r="H108" s="290"/>
      <c r="I108" s="290"/>
      <c r="J108" s="290"/>
    </row>
    <row r="113" ht="15.75">
      <c r="B113" s="41"/>
    </row>
  </sheetData>
  <sheetProtection/>
  <mergeCells count="21">
    <mergeCell ref="K1:L1"/>
    <mergeCell ref="G108:J108"/>
    <mergeCell ref="A6:L6"/>
    <mergeCell ref="C11:C12"/>
    <mergeCell ref="F11:F12"/>
    <mergeCell ref="I11:J11"/>
    <mergeCell ref="A103:E103"/>
    <mergeCell ref="K11:K12"/>
    <mergeCell ref="G11:G12"/>
    <mergeCell ref="E11:E12"/>
    <mergeCell ref="L11:L12"/>
    <mergeCell ref="H11:H12"/>
    <mergeCell ref="A8:C8"/>
    <mergeCell ref="A105:L105"/>
    <mergeCell ref="A101:F101"/>
    <mergeCell ref="A11:A12"/>
    <mergeCell ref="D1:E1"/>
    <mergeCell ref="A1:B1"/>
    <mergeCell ref="B11:B12"/>
    <mergeCell ref="G1:I1"/>
    <mergeCell ref="D11:D12"/>
  </mergeCells>
  <hyperlinks>
    <hyperlink ref="C92" r:id="rId1" display="http://aparatura.pb.edu.pl/node/63"/>
  </hyperlinks>
  <printOptions/>
  <pageMargins left="0.7" right="0.7" top="0.75" bottom="0.75" header="0.3" footer="0.3"/>
  <pageSetup fitToHeight="0" fitToWidth="1" horizontalDpi="600" verticalDpi="600" orientation="landscape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6">
      <selection activeCell="L27" sqref="L2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9.28125" style="0" customWidth="1"/>
    <col min="5" max="5" width="6.7109375" style="0" customWidth="1"/>
    <col min="6" max="6" width="9.7109375" style="0" customWidth="1"/>
    <col min="7" max="7" width="11.7109375" style="0" customWidth="1"/>
    <col min="8" max="8" width="9.8515625" style="0" customWidth="1"/>
    <col min="9" max="9" width="5.7109375" style="0" customWidth="1"/>
    <col min="10" max="10" width="8.140625" style="0" customWidth="1"/>
    <col min="11" max="11" width="11.28125" style="0" customWidth="1"/>
    <col min="12" max="12" width="9.57421875" style="0" bestFit="1" customWidth="1"/>
  </cols>
  <sheetData>
    <row r="1" spans="1:12" ht="15">
      <c r="A1" s="280" t="s">
        <v>400</v>
      </c>
      <c r="B1" s="280"/>
      <c r="C1" s="3"/>
      <c r="D1" s="291"/>
      <c r="E1" s="291"/>
      <c r="G1" s="291"/>
      <c r="H1" s="291"/>
      <c r="I1" s="291"/>
      <c r="K1" s="314" t="s">
        <v>427</v>
      </c>
      <c r="L1" s="314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315" t="s">
        <v>24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2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">
      <c r="A7" s="317" t="s">
        <v>184</v>
      </c>
      <c r="B7" s="317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">
      <c r="A8" s="312" t="s">
        <v>183</v>
      </c>
      <c r="B8" s="31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2" ht="15.75" thickBot="1">
      <c r="A9" s="79"/>
      <c r="B9" s="79"/>
    </row>
    <row r="10" spans="1:12" ht="15" customHeight="1">
      <c r="A10" s="321" t="s">
        <v>0</v>
      </c>
      <c r="B10" s="299" t="s">
        <v>25</v>
      </c>
      <c r="C10" s="310" t="s">
        <v>2</v>
      </c>
      <c r="D10" s="299" t="s">
        <v>15</v>
      </c>
      <c r="E10" s="310" t="s">
        <v>20</v>
      </c>
      <c r="F10" s="299" t="s">
        <v>41</v>
      </c>
      <c r="G10" s="282" t="s">
        <v>26</v>
      </c>
      <c r="H10" s="282" t="s">
        <v>10</v>
      </c>
      <c r="I10" s="299" t="s">
        <v>42</v>
      </c>
      <c r="J10" s="299"/>
      <c r="K10" s="282" t="s">
        <v>1</v>
      </c>
      <c r="L10" s="284" t="s">
        <v>27</v>
      </c>
    </row>
    <row r="11" spans="1:12" ht="19.5" customHeight="1" thickBot="1">
      <c r="A11" s="322"/>
      <c r="B11" s="309"/>
      <c r="C11" s="311"/>
      <c r="D11" s="309"/>
      <c r="E11" s="311"/>
      <c r="F11" s="309"/>
      <c r="G11" s="283"/>
      <c r="H11" s="283"/>
      <c r="I11" s="91" t="s">
        <v>43</v>
      </c>
      <c r="J11" s="91" t="s">
        <v>44</v>
      </c>
      <c r="K11" s="283"/>
      <c r="L11" s="285"/>
    </row>
    <row r="12" spans="1:12" ht="84">
      <c r="A12" s="25">
        <v>1</v>
      </c>
      <c r="B12" s="22" t="s">
        <v>182</v>
      </c>
      <c r="C12" s="25" t="s">
        <v>180</v>
      </c>
      <c r="D12" s="25" t="s">
        <v>16</v>
      </c>
      <c r="E12" s="25">
        <v>10</v>
      </c>
      <c r="F12" s="2"/>
      <c r="G12" s="28"/>
      <c r="H12" s="28">
        <f aca="true" t="shared" si="0" ref="H12:H26">G12*E12</f>
        <v>0</v>
      </c>
      <c r="I12" s="34"/>
      <c r="J12" s="28">
        <f aca="true" t="shared" si="1" ref="J12:J23">I12*G12</f>
        <v>0</v>
      </c>
      <c r="K12" s="28">
        <f>ROUND(J12+G12,2)</f>
        <v>0</v>
      </c>
      <c r="L12" s="86">
        <f aca="true" t="shared" si="2" ref="L12:L26">K12*E12</f>
        <v>0</v>
      </c>
    </row>
    <row r="13" spans="1:12" ht="72">
      <c r="A13" s="25">
        <v>2</v>
      </c>
      <c r="B13" s="22" t="s">
        <v>181</v>
      </c>
      <c r="C13" s="25" t="s">
        <v>180</v>
      </c>
      <c r="D13" s="25" t="s">
        <v>16</v>
      </c>
      <c r="E13" s="25">
        <v>240</v>
      </c>
      <c r="F13" s="2"/>
      <c r="G13" s="28"/>
      <c r="H13" s="28">
        <f t="shared" si="0"/>
        <v>0</v>
      </c>
      <c r="I13" s="34"/>
      <c r="J13" s="28">
        <f t="shared" si="1"/>
        <v>0</v>
      </c>
      <c r="K13" s="28">
        <f>ROUND(J13+G13,2)</f>
        <v>0</v>
      </c>
      <c r="L13" s="86">
        <f t="shared" si="2"/>
        <v>0</v>
      </c>
    </row>
    <row r="14" spans="1:12" ht="92.25" customHeight="1">
      <c r="A14" s="25">
        <v>3</v>
      </c>
      <c r="B14" s="22" t="s">
        <v>179</v>
      </c>
      <c r="C14" s="24" t="s">
        <v>177</v>
      </c>
      <c r="D14" s="25" t="s">
        <v>16</v>
      </c>
      <c r="E14" s="25">
        <v>650</v>
      </c>
      <c r="F14" s="2"/>
      <c r="G14" s="28"/>
      <c r="H14" s="28">
        <f t="shared" si="0"/>
        <v>0</v>
      </c>
      <c r="I14" s="34"/>
      <c r="J14" s="28">
        <f t="shared" si="1"/>
        <v>0</v>
      </c>
      <c r="K14" s="28">
        <f aca="true" t="shared" si="3" ref="K14:K23">ROUND(J14+G14,2)</f>
        <v>0</v>
      </c>
      <c r="L14" s="86">
        <f t="shared" si="2"/>
        <v>0</v>
      </c>
    </row>
    <row r="15" spans="1:12" ht="48">
      <c r="A15" s="25">
        <v>4</v>
      </c>
      <c r="B15" s="26" t="s">
        <v>178</v>
      </c>
      <c r="C15" s="24" t="s">
        <v>177</v>
      </c>
      <c r="D15" s="24" t="s">
        <v>66</v>
      </c>
      <c r="E15" s="25">
        <v>3500</v>
      </c>
      <c r="F15" s="2"/>
      <c r="G15" s="28"/>
      <c r="H15" s="28">
        <f t="shared" si="0"/>
        <v>0</v>
      </c>
      <c r="I15" s="34"/>
      <c r="J15" s="28">
        <f t="shared" si="1"/>
        <v>0</v>
      </c>
      <c r="K15" s="28">
        <f t="shared" si="3"/>
        <v>0</v>
      </c>
      <c r="L15" s="86">
        <f t="shared" si="2"/>
        <v>0</v>
      </c>
    </row>
    <row r="16" spans="1:12" ht="48">
      <c r="A16" s="25">
        <v>5</v>
      </c>
      <c r="B16" s="90" t="s">
        <v>409</v>
      </c>
      <c r="C16" s="23" t="s">
        <v>174</v>
      </c>
      <c r="D16" s="23" t="s">
        <v>17</v>
      </c>
      <c r="E16" s="25">
        <v>7</v>
      </c>
      <c r="F16" s="2"/>
      <c r="G16" s="28"/>
      <c r="H16" s="28">
        <f t="shared" si="0"/>
        <v>0</v>
      </c>
      <c r="I16" s="34"/>
      <c r="J16" s="28">
        <f t="shared" si="1"/>
        <v>0</v>
      </c>
      <c r="K16" s="28">
        <f t="shared" si="3"/>
        <v>0</v>
      </c>
      <c r="L16" s="86">
        <f t="shared" si="2"/>
        <v>0</v>
      </c>
    </row>
    <row r="17" spans="1:12" ht="60">
      <c r="A17" s="25">
        <v>6</v>
      </c>
      <c r="B17" s="26" t="s">
        <v>410</v>
      </c>
      <c r="C17" s="25" t="s">
        <v>174</v>
      </c>
      <c r="D17" s="25" t="s">
        <v>17</v>
      </c>
      <c r="E17" s="25">
        <v>8</v>
      </c>
      <c r="F17" s="2"/>
      <c r="G17" s="28"/>
      <c r="H17" s="28">
        <f t="shared" si="0"/>
        <v>0</v>
      </c>
      <c r="I17" s="34"/>
      <c r="J17" s="28">
        <f t="shared" si="1"/>
        <v>0</v>
      </c>
      <c r="K17" s="28">
        <f t="shared" si="3"/>
        <v>0</v>
      </c>
      <c r="L17" s="86">
        <f t="shared" si="2"/>
        <v>0</v>
      </c>
    </row>
    <row r="18" spans="1:12" ht="60">
      <c r="A18" s="25">
        <v>7</v>
      </c>
      <c r="B18" s="26" t="s">
        <v>176</v>
      </c>
      <c r="C18" s="25" t="s">
        <v>175</v>
      </c>
      <c r="D18" s="25" t="s">
        <v>17</v>
      </c>
      <c r="E18" s="25">
        <v>100</v>
      </c>
      <c r="F18" s="2"/>
      <c r="G18" s="28"/>
      <c r="H18" s="28">
        <f t="shared" si="0"/>
        <v>0</v>
      </c>
      <c r="I18" s="34"/>
      <c r="J18" s="28">
        <f t="shared" si="1"/>
        <v>0</v>
      </c>
      <c r="K18" s="28">
        <f t="shared" si="3"/>
        <v>0</v>
      </c>
      <c r="L18" s="86">
        <f t="shared" si="2"/>
        <v>0</v>
      </c>
    </row>
    <row r="19" spans="1:12" ht="60">
      <c r="A19" s="25">
        <v>8</v>
      </c>
      <c r="B19" s="26" t="s">
        <v>411</v>
      </c>
      <c r="C19" s="23" t="s">
        <v>174</v>
      </c>
      <c r="D19" s="23" t="s">
        <v>17</v>
      </c>
      <c r="E19" s="25">
        <v>8</v>
      </c>
      <c r="F19" s="2"/>
      <c r="G19" s="28"/>
      <c r="H19" s="28">
        <f t="shared" si="0"/>
        <v>0</v>
      </c>
      <c r="I19" s="34"/>
      <c r="J19" s="28">
        <f t="shared" si="1"/>
        <v>0</v>
      </c>
      <c r="K19" s="28">
        <f t="shared" si="3"/>
        <v>0</v>
      </c>
      <c r="L19" s="86">
        <f t="shared" si="2"/>
        <v>0</v>
      </c>
    </row>
    <row r="20" spans="1:12" ht="24">
      <c r="A20" s="25">
        <v>9</v>
      </c>
      <c r="B20" s="22" t="s">
        <v>173</v>
      </c>
      <c r="C20" s="23" t="s">
        <v>172</v>
      </c>
      <c r="D20" s="23" t="s">
        <v>17</v>
      </c>
      <c r="E20" s="25">
        <v>5</v>
      </c>
      <c r="F20" s="2"/>
      <c r="G20" s="28"/>
      <c r="H20" s="28">
        <f t="shared" si="0"/>
        <v>0</v>
      </c>
      <c r="I20" s="34"/>
      <c r="J20" s="28">
        <f t="shared" si="1"/>
        <v>0</v>
      </c>
      <c r="K20" s="28">
        <f t="shared" si="3"/>
        <v>0</v>
      </c>
      <c r="L20" s="86">
        <f t="shared" si="2"/>
        <v>0</v>
      </c>
    </row>
    <row r="21" spans="1:12" ht="72">
      <c r="A21" s="25">
        <v>10</v>
      </c>
      <c r="B21" s="22" t="s">
        <v>171</v>
      </c>
      <c r="C21" s="25" t="s">
        <v>169</v>
      </c>
      <c r="D21" s="25" t="s">
        <v>66</v>
      </c>
      <c r="E21" s="25">
        <v>100</v>
      </c>
      <c r="F21" s="2"/>
      <c r="G21" s="28"/>
      <c r="H21" s="28">
        <f t="shared" si="0"/>
        <v>0</v>
      </c>
      <c r="I21" s="34"/>
      <c r="J21" s="28">
        <f t="shared" si="1"/>
        <v>0</v>
      </c>
      <c r="K21" s="28">
        <f t="shared" si="3"/>
        <v>0</v>
      </c>
      <c r="L21" s="86">
        <f t="shared" si="2"/>
        <v>0</v>
      </c>
    </row>
    <row r="22" spans="1:12" ht="72">
      <c r="A22" s="25">
        <v>11</v>
      </c>
      <c r="B22" s="89" t="s">
        <v>170</v>
      </c>
      <c r="C22" s="88" t="s">
        <v>169</v>
      </c>
      <c r="D22" s="88" t="s">
        <v>66</v>
      </c>
      <c r="E22" s="25">
        <v>3</v>
      </c>
      <c r="F22" s="87"/>
      <c r="G22" s="28"/>
      <c r="H22" s="28">
        <f t="shared" si="0"/>
        <v>0</v>
      </c>
      <c r="I22" s="34"/>
      <c r="J22" s="28">
        <f t="shared" si="1"/>
        <v>0</v>
      </c>
      <c r="K22" s="28">
        <f t="shared" si="3"/>
        <v>0</v>
      </c>
      <c r="L22" s="86">
        <f t="shared" si="2"/>
        <v>0</v>
      </c>
    </row>
    <row r="23" spans="1:12" ht="140.25">
      <c r="A23" s="25">
        <v>12</v>
      </c>
      <c r="B23" s="195" t="s">
        <v>416</v>
      </c>
      <c r="C23" s="196" t="s">
        <v>168</v>
      </c>
      <c r="D23" s="196" t="s">
        <v>16</v>
      </c>
      <c r="E23" s="88">
        <v>1000</v>
      </c>
      <c r="F23" s="87"/>
      <c r="G23" s="28"/>
      <c r="H23" s="32">
        <f t="shared" si="0"/>
        <v>0</v>
      </c>
      <c r="I23" s="49"/>
      <c r="J23" s="32">
        <f t="shared" si="1"/>
        <v>0</v>
      </c>
      <c r="K23" s="32">
        <f t="shared" si="3"/>
        <v>0</v>
      </c>
      <c r="L23" s="198">
        <f t="shared" si="2"/>
        <v>0</v>
      </c>
    </row>
    <row r="24" spans="1:12" ht="114.75">
      <c r="A24" s="25">
        <v>13</v>
      </c>
      <c r="B24" s="195" t="s">
        <v>418</v>
      </c>
      <c r="C24" s="196"/>
      <c r="D24" s="196" t="s">
        <v>16</v>
      </c>
      <c r="E24" s="88">
        <v>200</v>
      </c>
      <c r="F24" s="87"/>
      <c r="G24" s="28"/>
      <c r="H24" s="32">
        <f t="shared" si="0"/>
        <v>0</v>
      </c>
      <c r="I24" s="49"/>
      <c r="J24" s="32">
        <f>I24*G24</f>
        <v>0</v>
      </c>
      <c r="K24" s="32">
        <f>ROUND(J24+G24,2)</f>
        <v>0</v>
      </c>
      <c r="L24" s="198">
        <f t="shared" si="2"/>
        <v>0</v>
      </c>
    </row>
    <row r="25" spans="1:12" ht="51">
      <c r="A25" s="25">
        <v>14</v>
      </c>
      <c r="B25" s="195" t="s">
        <v>419</v>
      </c>
      <c r="C25" s="196"/>
      <c r="D25" s="196" t="s">
        <v>16</v>
      </c>
      <c r="E25" s="88">
        <v>15</v>
      </c>
      <c r="F25" s="87"/>
      <c r="G25" s="28"/>
      <c r="H25" s="32">
        <f t="shared" si="0"/>
        <v>0</v>
      </c>
      <c r="I25" s="49"/>
      <c r="J25" s="32">
        <f>I25*G25</f>
        <v>0</v>
      </c>
      <c r="K25" s="32">
        <f>ROUND(J25+G25,2)</f>
        <v>0</v>
      </c>
      <c r="L25" s="198">
        <f t="shared" si="2"/>
        <v>0</v>
      </c>
    </row>
    <row r="26" spans="1:12" ht="39" thickBot="1">
      <c r="A26" s="25">
        <v>15</v>
      </c>
      <c r="B26" s="217" t="s">
        <v>415</v>
      </c>
      <c r="C26" s="218"/>
      <c r="D26" s="196" t="s">
        <v>16</v>
      </c>
      <c r="E26" s="171">
        <v>15</v>
      </c>
      <c r="F26" s="19"/>
      <c r="G26" s="28"/>
      <c r="H26" s="32">
        <f t="shared" si="0"/>
        <v>0</v>
      </c>
      <c r="I26" s="49"/>
      <c r="J26" s="32">
        <f>I26*G26</f>
        <v>0</v>
      </c>
      <c r="K26" s="32">
        <f>ROUND(J26+G26,2)</f>
        <v>0</v>
      </c>
      <c r="L26" s="198">
        <f t="shared" si="2"/>
        <v>0</v>
      </c>
    </row>
    <row r="27" spans="1:12" ht="15.75" thickBot="1">
      <c r="A27" s="318" t="s">
        <v>3</v>
      </c>
      <c r="B27" s="319"/>
      <c r="C27" s="319"/>
      <c r="D27" s="319"/>
      <c r="E27" s="319"/>
      <c r="F27" s="320"/>
      <c r="G27" s="197"/>
      <c r="H27" s="85">
        <f>SUM(H12:H26)</f>
        <v>0</v>
      </c>
      <c r="I27" s="84" t="s">
        <v>31</v>
      </c>
      <c r="J27" s="83" t="s">
        <v>31</v>
      </c>
      <c r="K27" s="82" t="s">
        <v>31</v>
      </c>
      <c r="L27" s="81">
        <f>SUM(L12:L26)</f>
        <v>0</v>
      </c>
    </row>
    <row r="29" spans="1:12" ht="15">
      <c r="A29" s="294" t="s">
        <v>30</v>
      </c>
      <c r="B29" s="294"/>
      <c r="C29" s="294"/>
      <c r="D29" s="294"/>
      <c r="E29" s="294"/>
      <c r="F29" s="10"/>
      <c r="G29" s="4"/>
      <c r="H29" s="4"/>
      <c r="I29" s="4"/>
      <c r="J29" s="4"/>
      <c r="K29" s="4"/>
      <c r="L29" s="4"/>
    </row>
    <row r="30" spans="1:12" ht="15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4"/>
    </row>
    <row r="31" spans="1:12" ht="15">
      <c r="A31" s="316" t="s">
        <v>167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</row>
    <row r="32" spans="1:12" ht="15">
      <c r="A32" s="9"/>
      <c r="B32" s="9"/>
      <c r="C32" s="9"/>
      <c r="D32" s="9"/>
      <c r="E32" s="9"/>
      <c r="F32" s="9"/>
      <c r="G32" s="8"/>
      <c r="H32" s="8"/>
      <c r="I32" s="8"/>
      <c r="J32" s="8"/>
      <c r="K32" s="8"/>
      <c r="L32" s="8"/>
    </row>
    <row r="33" spans="1:12" ht="15">
      <c r="A33" s="9"/>
      <c r="B33" s="9"/>
      <c r="C33" s="9"/>
      <c r="D33" s="9"/>
      <c r="E33" s="9"/>
      <c r="F33" s="9"/>
      <c r="G33" s="8"/>
      <c r="H33" s="8"/>
      <c r="I33" s="8"/>
      <c r="J33" s="8"/>
      <c r="K33" s="8"/>
      <c r="L33" s="8"/>
    </row>
    <row r="34" spans="1:11" ht="29.25" customHeight="1">
      <c r="A34" s="191" t="s">
        <v>28</v>
      </c>
      <c r="B34" s="110"/>
      <c r="G34" s="290" t="s">
        <v>396</v>
      </c>
      <c r="H34" s="290"/>
      <c r="I34" s="290"/>
      <c r="J34" s="290"/>
      <c r="K34" s="290"/>
    </row>
    <row r="35" spans="1:11" ht="15">
      <c r="A35" s="42" t="s">
        <v>29</v>
      </c>
      <c r="B35" s="42"/>
      <c r="G35" s="313"/>
      <c r="H35" s="313"/>
      <c r="I35" s="313"/>
      <c r="J35" s="313"/>
      <c r="K35" s="313"/>
    </row>
  </sheetData>
  <sheetProtection/>
  <mergeCells count="23">
    <mergeCell ref="G34:K34"/>
    <mergeCell ref="A27:F27"/>
    <mergeCell ref="L10:L11"/>
    <mergeCell ref="B10:B11"/>
    <mergeCell ref="C10:C11"/>
    <mergeCell ref="A10:A11"/>
    <mergeCell ref="F10:F11"/>
    <mergeCell ref="G35:K35"/>
    <mergeCell ref="D1:E1"/>
    <mergeCell ref="G1:I1"/>
    <mergeCell ref="K1:L1"/>
    <mergeCell ref="A5:L5"/>
    <mergeCell ref="A29:E29"/>
    <mergeCell ref="G10:G11"/>
    <mergeCell ref="A31:L31"/>
    <mergeCell ref="I10:J10"/>
    <mergeCell ref="A7:B7"/>
    <mergeCell ref="A1:B1"/>
    <mergeCell ref="H10:H11"/>
    <mergeCell ref="K10:K11"/>
    <mergeCell ref="D10:D11"/>
    <mergeCell ref="E10:E1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4">
      <selection activeCell="L25" sqref="L25"/>
    </sheetView>
  </sheetViews>
  <sheetFormatPr defaultColWidth="9.140625" defaultRowHeight="15"/>
  <cols>
    <col min="1" max="1" width="3.8515625" style="230" customWidth="1"/>
    <col min="2" max="2" width="53.140625" style="230" customWidth="1"/>
    <col min="3" max="3" width="10.57421875" style="230" customWidth="1"/>
    <col min="4" max="4" width="10.140625" style="230" customWidth="1"/>
    <col min="5" max="5" width="6.7109375" style="230" customWidth="1"/>
    <col min="6" max="6" width="13.00390625" style="230" customWidth="1"/>
    <col min="7" max="7" width="12.00390625" style="230" customWidth="1"/>
    <col min="8" max="8" width="9.57421875" style="230" bestFit="1" customWidth="1"/>
    <col min="9" max="9" width="3.421875" style="230" customWidth="1"/>
    <col min="10" max="10" width="8.00390625" style="230" customWidth="1"/>
    <col min="11" max="11" width="11.421875" style="230" customWidth="1"/>
    <col min="12" max="12" width="9.57421875" style="230" bestFit="1" customWidth="1"/>
    <col min="13" max="16384" width="9.140625" style="230" customWidth="1"/>
  </cols>
  <sheetData>
    <row r="1" spans="1:12" ht="15">
      <c r="A1" s="280" t="s">
        <v>400</v>
      </c>
      <c r="B1" s="280"/>
      <c r="C1" s="233"/>
      <c r="D1" s="314"/>
      <c r="E1" s="314"/>
      <c r="F1" s="234"/>
      <c r="G1" s="314"/>
      <c r="H1" s="314"/>
      <c r="I1" s="232"/>
      <c r="J1" s="234"/>
      <c r="K1" s="314" t="s">
        <v>427</v>
      </c>
      <c r="L1" s="314"/>
    </row>
    <row r="2" spans="1:12" ht="15">
      <c r="A2" s="235" t="s">
        <v>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5">
      <c r="A3" s="233" t="s">
        <v>395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5" customHeight="1">
      <c r="A5" s="329" t="s">
        <v>24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12" ht="1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 ht="15">
      <c r="A7" s="236" t="s">
        <v>433</v>
      </c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1:12" ht="15">
      <c r="A8" s="237" t="s">
        <v>197</v>
      </c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ht="9.75" customHeight="1" thickBot="1"/>
    <row r="10" spans="1:12" ht="15">
      <c r="A10" s="321" t="s">
        <v>0</v>
      </c>
      <c r="B10" s="299" t="s">
        <v>25</v>
      </c>
      <c r="C10" s="310" t="s">
        <v>2</v>
      </c>
      <c r="D10" s="310" t="s">
        <v>15</v>
      </c>
      <c r="E10" s="310" t="s">
        <v>20</v>
      </c>
      <c r="F10" s="299" t="s">
        <v>41</v>
      </c>
      <c r="G10" s="299" t="s">
        <v>26</v>
      </c>
      <c r="H10" s="299" t="s">
        <v>10</v>
      </c>
      <c r="I10" s="299" t="s">
        <v>42</v>
      </c>
      <c r="J10" s="299"/>
      <c r="K10" s="299" t="s">
        <v>1</v>
      </c>
      <c r="L10" s="307" t="s">
        <v>27</v>
      </c>
    </row>
    <row r="11" spans="1:12" ht="27" customHeight="1" thickBot="1">
      <c r="A11" s="322"/>
      <c r="B11" s="309"/>
      <c r="C11" s="311"/>
      <c r="D11" s="311"/>
      <c r="E11" s="311"/>
      <c r="F11" s="309"/>
      <c r="G11" s="309"/>
      <c r="H11" s="309"/>
      <c r="I11" s="231" t="s">
        <v>43</v>
      </c>
      <c r="J11" s="231" t="s">
        <v>44</v>
      </c>
      <c r="K11" s="309"/>
      <c r="L11" s="323"/>
    </row>
    <row r="12" spans="1:12" ht="67.5">
      <c r="A12" s="95">
        <v>1</v>
      </c>
      <c r="B12" s="238" t="s">
        <v>196</v>
      </c>
      <c r="C12" s="239" t="s">
        <v>195</v>
      </c>
      <c r="D12" s="240" t="s">
        <v>17</v>
      </c>
      <c r="E12" s="240">
        <v>30</v>
      </c>
      <c r="F12" s="241"/>
      <c r="G12" s="242"/>
      <c r="H12" s="242">
        <f aca="true" t="shared" si="0" ref="H12:H24">G12*E12</f>
        <v>0</v>
      </c>
      <c r="I12" s="243"/>
      <c r="J12" s="242">
        <f aca="true" t="shared" si="1" ref="J12:J24">I12*G12</f>
        <v>0</v>
      </c>
      <c r="K12" s="242">
        <f aca="true" t="shared" si="2" ref="K12:K24">ROUND(J12+G12,2)</f>
        <v>0</v>
      </c>
      <c r="L12" s="244">
        <f aca="true" t="shared" si="3" ref="L12:L24">ROUND(K12*E12,2)</f>
        <v>0</v>
      </c>
    </row>
    <row r="13" spans="1:12" ht="101.25">
      <c r="A13" s="95">
        <v>2</v>
      </c>
      <c r="B13" s="245" t="s">
        <v>194</v>
      </c>
      <c r="C13" s="240" t="s">
        <v>192</v>
      </c>
      <c r="D13" s="240" t="s">
        <v>17</v>
      </c>
      <c r="E13" s="240">
        <v>5</v>
      </c>
      <c r="F13" s="241"/>
      <c r="G13" s="242"/>
      <c r="H13" s="242">
        <f t="shared" si="0"/>
        <v>0</v>
      </c>
      <c r="I13" s="243"/>
      <c r="J13" s="242">
        <f t="shared" si="1"/>
        <v>0</v>
      </c>
      <c r="K13" s="242">
        <f t="shared" si="2"/>
        <v>0</v>
      </c>
      <c r="L13" s="244">
        <f t="shared" si="3"/>
        <v>0</v>
      </c>
    </row>
    <row r="14" spans="1:12" ht="67.5">
      <c r="A14" s="95">
        <v>3</v>
      </c>
      <c r="B14" s="245" t="s">
        <v>193</v>
      </c>
      <c r="C14" s="239" t="s">
        <v>192</v>
      </c>
      <c r="D14" s="240" t="s">
        <v>17</v>
      </c>
      <c r="E14" s="240">
        <v>90</v>
      </c>
      <c r="F14" s="241"/>
      <c r="G14" s="242"/>
      <c r="H14" s="242">
        <f t="shared" si="0"/>
        <v>0</v>
      </c>
      <c r="I14" s="243"/>
      <c r="J14" s="242">
        <f t="shared" si="1"/>
        <v>0</v>
      </c>
      <c r="K14" s="242">
        <f t="shared" si="2"/>
        <v>0</v>
      </c>
      <c r="L14" s="244">
        <f t="shared" si="3"/>
        <v>0</v>
      </c>
    </row>
    <row r="15" spans="1:12" ht="15">
      <c r="A15" s="95">
        <v>4</v>
      </c>
      <c r="B15" s="238" t="s">
        <v>191</v>
      </c>
      <c r="C15" s="239" t="s">
        <v>186</v>
      </c>
      <c r="D15" s="240" t="s">
        <v>17</v>
      </c>
      <c r="E15" s="240">
        <v>25</v>
      </c>
      <c r="F15" s="241"/>
      <c r="G15" s="242"/>
      <c r="H15" s="242">
        <f t="shared" si="0"/>
        <v>0</v>
      </c>
      <c r="I15" s="243"/>
      <c r="J15" s="242">
        <f t="shared" si="1"/>
        <v>0</v>
      </c>
      <c r="K15" s="242">
        <f t="shared" si="2"/>
        <v>0</v>
      </c>
      <c r="L15" s="244">
        <f t="shared" si="3"/>
        <v>0</v>
      </c>
    </row>
    <row r="16" spans="1:12" ht="22.5">
      <c r="A16" s="95">
        <v>5</v>
      </c>
      <c r="B16" s="245" t="s">
        <v>190</v>
      </c>
      <c r="C16" s="240" t="s">
        <v>189</v>
      </c>
      <c r="D16" s="240" t="s">
        <v>17</v>
      </c>
      <c r="E16" s="240">
        <v>30</v>
      </c>
      <c r="F16" s="241"/>
      <c r="G16" s="242"/>
      <c r="H16" s="242">
        <f t="shared" si="0"/>
        <v>0</v>
      </c>
      <c r="I16" s="243"/>
      <c r="J16" s="242">
        <f t="shared" si="1"/>
        <v>0</v>
      </c>
      <c r="K16" s="242">
        <f t="shared" si="2"/>
        <v>0</v>
      </c>
      <c r="L16" s="244">
        <f t="shared" si="3"/>
        <v>0</v>
      </c>
    </row>
    <row r="17" spans="1:12" ht="22.5">
      <c r="A17" s="95">
        <v>6</v>
      </c>
      <c r="B17" s="245" t="s">
        <v>188</v>
      </c>
      <c r="C17" s="240" t="s">
        <v>186</v>
      </c>
      <c r="D17" s="240" t="s">
        <v>17</v>
      </c>
      <c r="E17" s="240">
        <v>25</v>
      </c>
      <c r="F17" s="241"/>
      <c r="G17" s="242"/>
      <c r="H17" s="242">
        <f t="shared" si="0"/>
        <v>0</v>
      </c>
      <c r="I17" s="243"/>
      <c r="J17" s="242">
        <f t="shared" si="1"/>
        <v>0</v>
      </c>
      <c r="K17" s="242">
        <f t="shared" si="2"/>
        <v>0</v>
      </c>
      <c r="L17" s="244">
        <f t="shared" si="3"/>
        <v>0</v>
      </c>
    </row>
    <row r="18" spans="1:12" ht="135.75" thickBot="1">
      <c r="A18" s="95">
        <v>7</v>
      </c>
      <c r="B18" s="245" t="s">
        <v>187</v>
      </c>
      <c r="C18" s="240" t="s">
        <v>186</v>
      </c>
      <c r="D18" s="240" t="s">
        <v>17</v>
      </c>
      <c r="E18" s="240">
        <v>160</v>
      </c>
      <c r="F18" s="241"/>
      <c r="G18" s="246"/>
      <c r="H18" s="246">
        <f t="shared" si="0"/>
        <v>0</v>
      </c>
      <c r="I18" s="247"/>
      <c r="J18" s="246">
        <f t="shared" si="1"/>
        <v>0</v>
      </c>
      <c r="K18" s="246">
        <f t="shared" si="2"/>
        <v>0</v>
      </c>
      <c r="L18" s="244">
        <f t="shared" si="3"/>
        <v>0</v>
      </c>
    </row>
    <row r="19" spans="1:12" ht="60">
      <c r="A19" s="95">
        <v>8</v>
      </c>
      <c r="B19" s="20" t="s">
        <v>206</v>
      </c>
      <c r="C19" s="107" t="s">
        <v>202</v>
      </c>
      <c r="D19" s="107" t="s">
        <v>17</v>
      </c>
      <c r="E19" s="21">
        <v>90</v>
      </c>
      <c r="F19" s="248"/>
      <c r="G19" s="263"/>
      <c r="H19" s="249">
        <f t="shared" si="0"/>
        <v>0</v>
      </c>
      <c r="I19" s="250"/>
      <c r="J19" s="251">
        <f t="shared" si="1"/>
        <v>0</v>
      </c>
      <c r="K19" s="249">
        <f t="shared" si="2"/>
        <v>0</v>
      </c>
      <c r="L19" s="252">
        <f t="shared" si="3"/>
        <v>0</v>
      </c>
    </row>
    <row r="20" spans="1:12" ht="72">
      <c r="A20" s="95">
        <v>9</v>
      </c>
      <c r="B20" s="26" t="s">
        <v>205</v>
      </c>
      <c r="C20" s="24" t="s">
        <v>204</v>
      </c>
      <c r="D20" s="24" t="s">
        <v>17</v>
      </c>
      <c r="E20" s="25">
        <v>70</v>
      </c>
      <c r="F20" s="253"/>
      <c r="G20" s="242"/>
      <c r="H20" s="254">
        <f t="shared" si="0"/>
        <v>0</v>
      </c>
      <c r="I20" s="255"/>
      <c r="J20" s="256">
        <f t="shared" si="1"/>
        <v>0</v>
      </c>
      <c r="K20" s="249">
        <f t="shared" si="2"/>
        <v>0</v>
      </c>
      <c r="L20" s="257">
        <f t="shared" si="3"/>
        <v>0</v>
      </c>
    </row>
    <row r="21" spans="1:12" ht="48">
      <c r="A21" s="95">
        <v>10</v>
      </c>
      <c r="B21" s="22" t="s">
        <v>203</v>
      </c>
      <c r="C21" s="24" t="s">
        <v>202</v>
      </c>
      <c r="D21" s="24" t="s">
        <v>17</v>
      </c>
      <c r="E21" s="25">
        <v>5</v>
      </c>
      <c r="F21" s="253"/>
      <c r="G21" s="242"/>
      <c r="H21" s="254">
        <f t="shared" si="0"/>
        <v>0</v>
      </c>
      <c r="I21" s="255"/>
      <c r="J21" s="256">
        <f t="shared" si="1"/>
        <v>0</v>
      </c>
      <c r="K21" s="249">
        <f t="shared" si="2"/>
        <v>0</v>
      </c>
      <c r="L21" s="257">
        <f t="shared" si="3"/>
        <v>0</v>
      </c>
    </row>
    <row r="22" spans="1:12" ht="36">
      <c r="A22" s="95">
        <v>11</v>
      </c>
      <c r="B22" s="22" t="s">
        <v>201</v>
      </c>
      <c r="C22" s="24" t="s">
        <v>192</v>
      </c>
      <c r="D22" s="25" t="s">
        <v>17</v>
      </c>
      <c r="E22" s="25">
        <v>130</v>
      </c>
      <c r="F22" s="253"/>
      <c r="G22" s="242"/>
      <c r="H22" s="254">
        <f t="shared" si="0"/>
        <v>0</v>
      </c>
      <c r="I22" s="255"/>
      <c r="J22" s="256">
        <f t="shared" si="1"/>
        <v>0</v>
      </c>
      <c r="K22" s="249">
        <f t="shared" si="2"/>
        <v>0</v>
      </c>
      <c r="L22" s="257">
        <f t="shared" si="3"/>
        <v>0</v>
      </c>
    </row>
    <row r="23" spans="1:12" ht="24">
      <c r="A23" s="95">
        <v>12</v>
      </c>
      <c r="B23" s="22" t="s">
        <v>200</v>
      </c>
      <c r="C23" s="25" t="s">
        <v>189</v>
      </c>
      <c r="D23" s="24" t="s">
        <v>17</v>
      </c>
      <c r="E23" s="25">
        <v>10</v>
      </c>
      <c r="F23" s="253"/>
      <c r="G23" s="242"/>
      <c r="H23" s="254">
        <f t="shared" si="0"/>
        <v>0</v>
      </c>
      <c r="I23" s="255"/>
      <c r="J23" s="256">
        <f t="shared" si="1"/>
        <v>0</v>
      </c>
      <c r="K23" s="249">
        <f t="shared" si="2"/>
        <v>0</v>
      </c>
      <c r="L23" s="257">
        <f t="shared" si="3"/>
        <v>0</v>
      </c>
    </row>
    <row r="24" spans="1:12" ht="15.75" thickBot="1">
      <c r="A24" s="95">
        <v>13</v>
      </c>
      <c r="B24" s="89" t="s">
        <v>199</v>
      </c>
      <c r="C24" s="88" t="s">
        <v>189</v>
      </c>
      <c r="D24" s="99" t="s">
        <v>17</v>
      </c>
      <c r="E24" s="88">
        <v>100</v>
      </c>
      <c r="F24" s="258"/>
      <c r="G24" s="242"/>
      <c r="H24" s="249">
        <f t="shared" si="0"/>
        <v>0</v>
      </c>
      <c r="I24" s="250"/>
      <c r="J24" s="259">
        <f t="shared" si="1"/>
        <v>0</v>
      </c>
      <c r="K24" s="249">
        <f t="shared" si="2"/>
        <v>0</v>
      </c>
      <c r="L24" s="257">
        <f t="shared" si="3"/>
        <v>0</v>
      </c>
    </row>
    <row r="25" spans="1:12" ht="15.75" thickBot="1">
      <c r="A25" s="326" t="s">
        <v>3</v>
      </c>
      <c r="B25" s="327"/>
      <c r="C25" s="327"/>
      <c r="D25" s="327"/>
      <c r="E25" s="327"/>
      <c r="F25" s="328"/>
      <c r="G25" s="260" t="s">
        <v>31</v>
      </c>
      <c r="H25" s="261">
        <f>SUM(H12:H24)</f>
        <v>0</v>
      </c>
      <c r="I25" s="260" t="s">
        <v>31</v>
      </c>
      <c r="J25" s="260" t="s">
        <v>31</v>
      </c>
      <c r="K25" s="260" t="s">
        <v>31</v>
      </c>
      <c r="L25" s="262">
        <f>SUM(L12:L24)</f>
        <v>0</v>
      </c>
    </row>
    <row r="26" ht="7.5" customHeight="1"/>
    <row r="27" ht="7.5" customHeight="1"/>
    <row r="28" ht="12" customHeight="1" hidden="1"/>
    <row r="29" ht="15" customHeight="1" hidden="1"/>
    <row r="30" ht="15" hidden="1"/>
    <row r="31" ht="15" hidden="1"/>
    <row r="32" ht="15" hidden="1"/>
    <row r="33" ht="15" hidden="1"/>
    <row r="34" ht="9.75" customHeight="1" hidden="1"/>
    <row r="35" ht="15" hidden="1"/>
    <row r="36" ht="22.5" customHeight="1" hidden="1"/>
    <row r="37" ht="15" hidden="1"/>
    <row r="38" ht="15" hidden="1"/>
    <row r="39" ht="15" hidden="1"/>
    <row r="40" ht="15" hidden="1"/>
    <row r="41" spans="1:12" ht="15">
      <c r="A41" s="294" t="s">
        <v>30</v>
      </c>
      <c r="B41" s="294"/>
      <c r="C41" s="294"/>
      <c r="D41" s="294"/>
      <c r="E41" s="294"/>
      <c r="F41" s="264"/>
      <c r="G41" s="265"/>
      <c r="H41" s="265"/>
      <c r="I41" s="265"/>
      <c r="J41" s="265"/>
      <c r="K41" s="265"/>
      <c r="L41" s="265"/>
    </row>
    <row r="42" spans="1:12" ht="15">
      <c r="A42" s="266"/>
      <c r="B42" s="267"/>
      <c r="C42" s="267"/>
      <c r="D42" s="267"/>
      <c r="E42" s="267"/>
      <c r="F42" s="268"/>
      <c r="G42" s="269"/>
      <c r="H42" s="269"/>
      <c r="I42" s="269"/>
      <c r="J42" s="269"/>
      <c r="K42" s="269"/>
      <c r="L42" s="265"/>
    </row>
    <row r="43" spans="1:12" ht="45" customHeight="1">
      <c r="A43" s="325" t="s">
        <v>185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  <row r="44" spans="1:12" ht="15">
      <c r="A44" s="234"/>
      <c r="B44" s="234"/>
      <c r="C44" s="234"/>
      <c r="D44" s="234"/>
      <c r="E44" s="234"/>
      <c r="F44" s="234"/>
      <c r="G44" s="235"/>
      <c r="H44" s="235"/>
      <c r="I44" s="235"/>
      <c r="J44" s="235"/>
      <c r="K44" s="235"/>
      <c r="L44" s="234"/>
    </row>
    <row r="45" spans="1:12" ht="15">
      <c r="A45" s="234"/>
      <c r="B45" s="234"/>
      <c r="C45" s="270"/>
      <c r="D45" s="270"/>
      <c r="E45" s="270"/>
      <c r="F45" s="270"/>
      <c r="G45" s="324"/>
      <c r="H45" s="324"/>
      <c r="I45" s="324"/>
      <c r="J45" s="324"/>
      <c r="K45" s="324"/>
      <c r="L45" s="234"/>
    </row>
    <row r="46" spans="1:12" ht="15">
      <c r="A46" s="271" t="s">
        <v>28</v>
      </c>
      <c r="B46" s="271"/>
      <c r="C46" s="234"/>
      <c r="D46" s="234"/>
      <c r="E46" s="234"/>
      <c r="F46" s="234"/>
      <c r="G46" s="234"/>
      <c r="H46" s="234"/>
      <c r="I46" s="234"/>
      <c r="J46" s="234"/>
      <c r="K46" s="234"/>
      <c r="L46" s="234"/>
    </row>
    <row r="47" spans="1:12" ht="26.25" customHeight="1">
      <c r="A47" s="271" t="s">
        <v>29</v>
      </c>
      <c r="B47" s="272"/>
      <c r="C47" s="234"/>
      <c r="D47" s="234"/>
      <c r="E47" s="234"/>
      <c r="F47" s="234"/>
      <c r="G47" s="324" t="s">
        <v>396</v>
      </c>
      <c r="H47" s="324"/>
      <c r="I47" s="324"/>
      <c r="J47" s="324"/>
      <c r="K47" s="324"/>
      <c r="L47" s="234"/>
    </row>
    <row r="48" spans="1:12" ht="1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</row>
    <row r="49" spans="1:12" ht="15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</row>
    <row r="50" spans="1:12" ht="1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</row>
  </sheetData>
  <sheetProtection/>
  <mergeCells count="21">
    <mergeCell ref="A1:B1"/>
    <mergeCell ref="I10:J10"/>
    <mergeCell ref="K10:K11"/>
    <mergeCell ref="D1:E1"/>
    <mergeCell ref="E10:E11"/>
    <mergeCell ref="K1:L1"/>
    <mergeCell ref="F10:F11"/>
    <mergeCell ref="B10:B11"/>
    <mergeCell ref="A41:E41"/>
    <mergeCell ref="A43:L43"/>
    <mergeCell ref="C10:C11"/>
    <mergeCell ref="A25:F25"/>
    <mergeCell ref="D10:D11"/>
    <mergeCell ref="A5:L5"/>
    <mergeCell ref="A10:A11"/>
    <mergeCell ref="L10:L11"/>
    <mergeCell ref="G1:H1"/>
    <mergeCell ref="H10:H11"/>
    <mergeCell ref="G47:K47"/>
    <mergeCell ref="G10:G11"/>
    <mergeCell ref="G45:K45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56">
      <selection activeCell="L66" sqref="L66"/>
    </sheetView>
  </sheetViews>
  <sheetFormatPr defaultColWidth="9.140625" defaultRowHeight="15"/>
  <cols>
    <col min="1" max="1" width="3.8515625" style="0" customWidth="1"/>
    <col min="2" max="2" width="53.28125" style="0" customWidth="1"/>
    <col min="3" max="3" width="10.57421875" style="0" customWidth="1"/>
    <col min="4" max="4" width="10.421875" style="0" customWidth="1"/>
    <col min="5" max="5" width="6.7109375" style="0" customWidth="1"/>
    <col min="6" max="6" width="10.8515625" style="0" customWidth="1"/>
    <col min="7" max="7" width="12.57421875" style="0" customWidth="1"/>
    <col min="8" max="8" width="9.7109375" style="0" bestFit="1" customWidth="1"/>
    <col min="9" max="9" width="3.8515625" style="0" customWidth="1"/>
    <col min="10" max="10" width="7.421875" style="0" customWidth="1"/>
    <col min="11" max="11" width="11.28125" style="0" customWidth="1"/>
    <col min="12" max="12" width="9.57421875" style="0" bestFit="1" customWidth="1"/>
  </cols>
  <sheetData>
    <row r="1" spans="1:12" ht="15">
      <c r="A1" s="280" t="s">
        <v>400</v>
      </c>
      <c r="B1" s="280"/>
      <c r="C1" s="3"/>
      <c r="D1" s="291"/>
      <c r="E1" s="291"/>
      <c r="G1" s="291"/>
      <c r="H1" s="291"/>
      <c r="I1" s="291"/>
      <c r="K1" s="292" t="s">
        <v>428</v>
      </c>
      <c r="L1" s="292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306" t="s">
        <v>24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</row>
    <row r="7" ht="15">
      <c r="A7" s="141" t="s">
        <v>434</v>
      </c>
    </row>
    <row r="8" ht="15">
      <c r="A8" s="141" t="s">
        <v>338</v>
      </c>
    </row>
    <row r="9" ht="15.75" thickBot="1">
      <c r="A9" s="80"/>
    </row>
    <row r="10" spans="1:12" ht="15">
      <c r="A10" s="298" t="s">
        <v>0</v>
      </c>
      <c r="B10" s="299" t="s">
        <v>25</v>
      </c>
      <c r="C10" s="299" t="s">
        <v>2</v>
      </c>
      <c r="D10" s="299" t="s">
        <v>15</v>
      </c>
      <c r="E10" s="299" t="s">
        <v>20</v>
      </c>
      <c r="F10" s="299" t="s">
        <v>41</v>
      </c>
      <c r="G10" s="299" t="s">
        <v>26</v>
      </c>
      <c r="H10" s="299" t="s">
        <v>10</v>
      </c>
      <c r="I10" s="299" t="s">
        <v>42</v>
      </c>
      <c r="J10" s="299"/>
      <c r="K10" s="299" t="s">
        <v>1</v>
      </c>
      <c r="L10" s="307" t="s">
        <v>27</v>
      </c>
    </row>
    <row r="11" spans="1:12" ht="24.75" thickBot="1">
      <c r="A11" s="305"/>
      <c r="B11" s="300"/>
      <c r="C11" s="300"/>
      <c r="D11" s="300"/>
      <c r="E11" s="300"/>
      <c r="F11" s="300"/>
      <c r="G11" s="300"/>
      <c r="H11" s="300"/>
      <c r="I11" s="199" t="s">
        <v>43</v>
      </c>
      <c r="J11" s="199" t="s">
        <v>44</v>
      </c>
      <c r="K11" s="300"/>
      <c r="L11" s="308"/>
    </row>
    <row r="12" spans="1:12" ht="15">
      <c r="A12" s="140" t="s">
        <v>4</v>
      </c>
      <c r="B12" s="139" t="s">
        <v>337</v>
      </c>
      <c r="C12" s="137" t="s">
        <v>336</v>
      </c>
      <c r="D12" s="138" t="s">
        <v>17</v>
      </c>
      <c r="E12" s="137">
        <v>20</v>
      </c>
      <c r="F12" s="136"/>
      <c r="G12" s="135"/>
      <c r="H12" s="133">
        <f aca="true" t="shared" si="0" ref="H12:H43">G12*E12</f>
        <v>0</v>
      </c>
      <c r="I12" s="134"/>
      <c r="J12" s="133">
        <f aca="true" t="shared" si="1" ref="J12:J43">I12*G12</f>
        <v>0</v>
      </c>
      <c r="K12" s="133">
        <f>ROUND(J12+G12,2)</f>
        <v>0</v>
      </c>
      <c r="L12" s="277">
        <f aca="true" t="shared" si="2" ref="L12:L43">K12*E12</f>
        <v>0</v>
      </c>
    </row>
    <row r="13" spans="1:12" ht="22.5">
      <c r="A13" s="125" t="s">
        <v>5</v>
      </c>
      <c r="B13" s="124" t="s">
        <v>335</v>
      </c>
      <c r="C13" s="121" t="s">
        <v>334</v>
      </c>
      <c r="D13" s="122" t="s">
        <v>17</v>
      </c>
      <c r="E13" s="121">
        <v>200</v>
      </c>
      <c r="F13" s="120"/>
      <c r="G13" s="118"/>
      <c r="H13" s="118">
        <f t="shared" si="0"/>
        <v>0</v>
      </c>
      <c r="I13" s="119"/>
      <c r="J13" s="118">
        <f t="shared" si="1"/>
        <v>0</v>
      </c>
      <c r="K13" s="118">
        <f>ROUND(J13+G13,2)</f>
        <v>0</v>
      </c>
      <c r="L13" s="278">
        <f t="shared" si="2"/>
        <v>0</v>
      </c>
    </row>
    <row r="14" spans="1:12" ht="15">
      <c r="A14" s="125" t="s">
        <v>6</v>
      </c>
      <c r="B14" s="124" t="s">
        <v>333</v>
      </c>
      <c r="C14" s="121" t="s">
        <v>332</v>
      </c>
      <c r="D14" s="122" t="s">
        <v>16</v>
      </c>
      <c r="E14" s="121">
        <v>1</v>
      </c>
      <c r="F14" s="120"/>
      <c r="G14" s="118"/>
      <c r="H14" s="118">
        <f t="shared" si="0"/>
        <v>0</v>
      </c>
      <c r="I14" s="119"/>
      <c r="J14" s="118">
        <f t="shared" si="1"/>
        <v>0</v>
      </c>
      <c r="K14" s="118">
        <f aca="true" t="shared" si="3" ref="K14:K64">ROUND(J14+G14,2)</f>
        <v>0</v>
      </c>
      <c r="L14" s="278">
        <f t="shared" si="2"/>
        <v>0</v>
      </c>
    </row>
    <row r="15" spans="1:12" ht="15">
      <c r="A15" s="125" t="s">
        <v>7</v>
      </c>
      <c r="B15" s="124" t="s">
        <v>331</v>
      </c>
      <c r="C15" s="121" t="s">
        <v>330</v>
      </c>
      <c r="D15" s="122" t="s">
        <v>17</v>
      </c>
      <c r="E15" s="121">
        <v>2</v>
      </c>
      <c r="F15" s="120"/>
      <c r="G15" s="118"/>
      <c r="H15" s="118">
        <f t="shared" si="0"/>
        <v>0</v>
      </c>
      <c r="I15" s="119"/>
      <c r="J15" s="118">
        <f t="shared" si="1"/>
        <v>0</v>
      </c>
      <c r="K15" s="118">
        <f t="shared" si="3"/>
        <v>0</v>
      </c>
      <c r="L15" s="278">
        <f t="shared" si="2"/>
        <v>0</v>
      </c>
    </row>
    <row r="16" spans="1:12" ht="15">
      <c r="A16" s="125" t="s">
        <v>8</v>
      </c>
      <c r="B16" s="126" t="s">
        <v>329</v>
      </c>
      <c r="C16" s="121" t="s">
        <v>328</v>
      </c>
      <c r="D16" s="122" t="s">
        <v>16</v>
      </c>
      <c r="E16" s="121">
        <v>4</v>
      </c>
      <c r="F16" s="120"/>
      <c r="G16" s="118"/>
      <c r="H16" s="118">
        <f t="shared" si="0"/>
        <v>0</v>
      </c>
      <c r="I16" s="119"/>
      <c r="J16" s="118">
        <f t="shared" si="1"/>
        <v>0</v>
      </c>
      <c r="K16" s="118">
        <f t="shared" si="3"/>
        <v>0</v>
      </c>
      <c r="L16" s="278">
        <f t="shared" si="2"/>
        <v>0</v>
      </c>
    </row>
    <row r="17" spans="1:12" ht="15">
      <c r="A17" s="125" t="s">
        <v>9</v>
      </c>
      <c r="B17" s="126" t="s">
        <v>327</v>
      </c>
      <c r="C17" s="121" t="s">
        <v>326</v>
      </c>
      <c r="D17" s="122" t="s">
        <v>17</v>
      </c>
      <c r="E17" s="121">
        <v>30</v>
      </c>
      <c r="F17" s="120"/>
      <c r="G17" s="118"/>
      <c r="H17" s="118">
        <f t="shared" si="0"/>
        <v>0</v>
      </c>
      <c r="I17" s="119"/>
      <c r="J17" s="118">
        <f t="shared" si="1"/>
        <v>0</v>
      </c>
      <c r="K17" s="118">
        <f t="shared" si="3"/>
        <v>0</v>
      </c>
      <c r="L17" s="278">
        <f t="shared" si="2"/>
        <v>0</v>
      </c>
    </row>
    <row r="18" spans="1:12" ht="22.5">
      <c r="A18" s="125" t="s">
        <v>36</v>
      </c>
      <c r="B18" s="126" t="s">
        <v>325</v>
      </c>
      <c r="C18" s="122" t="s">
        <v>324</v>
      </c>
      <c r="D18" s="122" t="s">
        <v>17</v>
      </c>
      <c r="E18" s="121">
        <v>90</v>
      </c>
      <c r="F18" s="120"/>
      <c r="G18" s="118"/>
      <c r="H18" s="118">
        <f t="shared" si="0"/>
        <v>0</v>
      </c>
      <c r="I18" s="119"/>
      <c r="J18" s="118">
        <f t="shared" si="1"/>
        <v>0</v>
      </c>
      <c r="K18" s="118">
        <f t="shared" si="3"/>
        <v>0</v>
      </c>
      <c r="L18" s="278">
        <f t="shared" si="2"/>
        <v>0</v>
      </c>
    </row>
    <row r="19" spans="1:12" ht="22.5">
      <c r="A19" s="125" t="s">
        <v>37</v>
      </c>
      <c r="B19" s="126" t="s">
        <v>323</v>
      </c>
      <c r="C19" s="122" t="s">
        <v>322</v>
      </c>
      <c r="D19" s="122" t="s">
        <v>17</v>
      </c>
      <c r="E19" s="121">
        <v>80</v>
      </c>
      <c r="F19" s="120"/>
      <c r="G19" s="118"/>
      <c r="H19" s="118">
        <f t="shared" si="0"/>
        <v>0</v>
      </c>
      <c r="I19" s="119"/>
      <c r="J19" s="118">
        <f t="shared" si="1"/>
        <v>0</v>
      </c>
      <c r="K19" s="118">
        <f t="shared" si="3"/>
        <v>0</v>
      </c>
      <c r="L19" s="278">
        <f t="shared" si="2"/>
        <v>0</v>
      </c>
    </row>
    <row r="20" spans="1:12" ht="22.5">
      <c r="A20" s="125" t="s">
        <v>38</v>
      </c>
      <c r="B20" s="124" t="s">
        <v>321</v>
      </c>
      <c r="C20" s="121" t="s">
        <v>320</v>
      </c>
      <c r="D20" s="122" t="s">
        <v>17</v>
      </c>
      <c r="E20" s="121">
        <v>30</v>
      </c>
      <c r="F20" s="120"/>
      <c r="G20" s="118"/>
      <c r="H20" s="118">
        <f t="shared" si="0"/>
        <v>0</v>
      </c>
      <c r="I20" s="119"/>
      <c r="J20" s="118">
        <f t="shared" si="1"/>
        <v>0</v>
      </c>
      <c r="K20" s="118">
        <f t="shared" si="3"/>
        <v>0</v>
      </c>
      <c r="L20" s="278">
        <f t="shared" si="2"/>
        <v>0</v>
      </c>
    </row>
    <row r="21" spans="1:12" ht="22.5">
      <c r="A21" s="125" t="s">
        <v>39</v>
      </c>
      <c r="B21" s="124" t="s">
        <v>319</v>
      </c>
      <c r="C21" s="122" t="s">
        <v>302</v>
      </c>
      <c r="D21" s="122" t="s">
        <v>16</v>
      </c>
      <c r="E21" s="121">
        <v>12</v>
      </c>
      <c r="F21" s="120"/>
      <c r="G21" s="118"/>
      <c r="H21" s="118">
        <f t="shared" si="0"/>
        <v>0</v>
      </c>
      <c r="I21" s="119"/>
      <c r="J21" s="118">
        <f t="shared" si="1"/>
        <v>0</v>
      </c>
      <c r="K21" s="118">
        <f t="shared" si="3"/>
        <v>0</v>
      </c>
      <c r="L21" s="278">
        <f t="shared" si="2"/>
        <v>0</v>
      </c>
    </row>
    <row r="22" spans="1:12" ht="33.75">
      <c r="A22" s="125" t="s">
        <v>40</v>
      </c>
      <c r="B22" s="124" t="s">
        <v>318</v>
      </c>
      <c r="C22" s="132" t="s">
        <v>316</v>
      </c>
      <c r="D22" s="122" t="s">
        <v>17</v>
      </c>
      <c r="E22" s="121">
        <v>60</v>
      </c>
      <c r="F22" s="120"/>
      <c r="G22" s="118"/>
      <c r="H22" s="118">
        <f t="shared" si="0"/>
        <v>0</v>
      </c>
      <c r="I22" s="119"/>
      <c r="J22" s="118">
        <f t="shared" si="1"/>
        <v>0</v>
      </c>
      <c r="K22" s="118">
        <f t="shared" si="3"/>
        <v>0</v>
      </c>
      <c r="L22" s="278">
        <f t="shared" si="2"/>
        <v>0</v>
      </c>
    </row>
    <row r="23" spans="1:12" ht="15">
      <c r="A23" s="125" t="s">
        <v>48</v>
      </c>
      <c r="B23" s="124" t="s">
        <v>317</v>
      </c>
      <c r="C23" s="122" t="s">
        <v>316</v>
      </c>
      <c r="D23" s="122" t="s">
        <v>17</v>
      </c>
      <c r="E23" s="121">
        <v>5</v>
      </c>
      <c r="F23" s="120"/>
      <c r="G23" s="118"/>
      <c r="H23" s="118">
        <f t="shared" si="0"/>
        <v>0</v>
      </c>
      <c r="I23" s="119"/>
      <c r="J23" s="118">
        <f t="shared" si="1"/>
        <v>0</v>
      </c>
      <c r="K23" s="118">
        <f t="shared" si="3"/>
        <v>0</v>
      </c>
      <c r="L23" s="278">
        <f t="shared" si="2"/>
        <v>0</v>
      </c>
    </row>
    <row r="24" spans="1:12" ht="22.5">
      <c r="A24" s="125" t="s">
        <v>315</v>
      </c>
      <c r="B24" s="126" t="s">
        <v>314</v>
      </c>
      <c r="C24" s="121" t="s">
        <v>313</v>
      </c>
      <c r="D24" s="122" t="s">
        <v>17</v>
      </c>
      <c r="E24" s="121">
        <v>60</v>
      </c>
      <c r="F24" s="120"/>
      <c r="G24" s="118"/>
      <c r="H24" s="118">
        <f t="shared" si="0"/>
        <v>0</v>
      </c>
      <c r="I24" s="119"/>
      <c r="J24" s="118">
        <f t="shared" si="1"/>
        <v>0</v>
      </c>
      <c r="K24" s="118">
        <f t="shared" si="3"/>
        <v>0</v>
      </c>
      <c r="L24" s="278">
        <f t="shared" si="2"/>
        <v>0</v>
      </c>
    </row>
    <row r="25" spans="1:12" ht="33.75">
      <c r="A25" s="125" t="s">
        <v>312</v>
      </c>
      <c r="B25" s="124" t="s">
        <v>311</v>
      </c>
      <c r="C25" s="121" t="s">
        <v>310</v>
      </c>
      <c r="D25" s="122" t="s">
        <v>17</v>
      </c>
      <c r="E25" s="121">
        <v>140</v>
      </c>
      <c r="F25" s="120"/>
      <c r="G25" s="118"/>
      <c r="H25" s="118">
        <f t="shared" si="0"/>
        <v>0</v>
      </c>
      <c r="I25" s="119"/>
      <c r="J25" s="118">
        <f t="shared" si="1"/>
        <v>0</v>
      </c>
      <c r="K25" s="118">
        <f t="shared" si="3"/>
        <v>0</v>
      </c>
      <c r="L25" s="278">
        <f t="shared" si="2"/>
        <v>0</v>
      </c>
    </row>
    <row r="26" spans="1:12" ht="33.75">
      <c r="A26" s="125" t="s">
        <v>309</v>
      </c>
      <c r="B26" s="124" t="s">
        <v>308</v>
      </c>
      <c r="C26" s="121" t="s">
        <v>307</v>
      </c>
      <c r="D26" s="122" t="s">
        <v>17</v>
      </c>
      <c r="E26" s="121">
        <v>380</v>
      </c>
      <c r="F26" s="120"/>
      <c r="G26" s="118"/>
      <c r="H26" s="118">
        <f t="shared" si="0"/>
        <v>0</v>
      </c>
      <c r="I26" s="119"/>
      <c r="J26" s="118">
        <f t="shared" si="1"/>
        <v>0</v>
      </c>
      <c r="K26" s="118">
        <f t="shared" si="3"/>
        <v>0</v>
      </c>
      <c r="L26" s="278">
        <f t="shared" si="2"/>
        <v>0</v>
      </c>
    </row>
    <row r="27" spans="1:12" ht="15">
      <c r="A27" s="125" t="s">
        <v>306</v>
      </c>
      <c r="B27" s="131" t="s">
        <v>305</v>
      </c>
      <c r="C27" s="130" t="s">
        <v>302</v>
      </c>
      <c r="D27" s="129" t="s">
        <v>17</v>
      </c>
      <c r="E27" s="121">
        <v>5</v>
      </c>
      <c r="F27" s="120"/>
      <c r="G27" s="118"/>
      <c r="H27" s="118">
        <f t="shared" si="0"/>
        <v>0</v>
      </c>
      <c r="I27" s="119"/>
      <c r="J27" s="118">
        <f t="shared" si="1"/>
        <v>0</v>
      </c>
      <c r="K27" s="118">
        <f t="shared" si="3"/>
        <v>0</v>
      </c>
      <c r="L27" s="278">
        <f t="shared" si="2"/>
        <v>0</v>
      </c>
    </row>
    <row r="28" spans="1:12" ht="22.5">
      <c r="A28" s="125" t="s">
        <v>304</v>
      </c>
      <c r="B28" s="124" t="s">
        <v>303</v>
      </c>
      <c r="C28" s="121" t="s">
        <v>302</v>
      </c>
      <c r="D28" s="122" t="s">
        <v>17</v>
      </c>
      <c r="E28" s="121">
        <v>20</v>
      </c>
      <c r="F28" s="120"/>
      <c r="G28" s="118"/>
      <c r="H28" s="118">
        <f t="shared" si="0"/>
        <v>0</v>
      </c>
      <c r="I28" s="119"/>
      <c r="J28" s="118">
        <f t="shared" si="1"/>
        <v>0</v>
      </c>
      <c r="K28" s="118">
        <f t="shared" si="3"/>
        <v>0</v>
      </c>
      <c r="L28" s="278">
        <f t="shared" si="2"/>
        <v>0</v>
      </c>
    </row>
    <row r="29" spans="1:12" ht="15">
      <c r="A29" s="125" t="s">
        <v>301</v>
      </c>
      <c r="B29" s="124" t="s">
        <v>300</v>
      </c>
      <c r="C29" s="121" t="s">
        <v>287</v>
      </c>
      <c r="D29" s="122" t="s">
        <v>17</v>
      </c>
      <c r="E29" s="121">
        <v>50</v>
      </c>
      <c r="F29" s="120"/>
      <c r="G29" s="118"/>
      <c r="H29" s="118">
        <f t="shared" si="0"/>
        <v>0</v>
      </c>
      <c r="I29" s="119"/>
      <c r="J29" s="118">
        <f t="shared" si="1"/>
        <v>0</v>
      </c>
      <c r="K29" s="118">
        <f t="shared" si="3"/>
        <v>0</v>
      </c>
      <c r="L29" s="278">
        <f t="shared" si="2"/>
        <v>0</v>
      </c>
    </row>
    <row r="30" spans="1:12" ht="22.5">
      <c r="A30" s="125" t="s">
        <v>299</v>
      </c>
      <c r="B30" s="128" t="s">
        <v>298</v>
      </c>
      <c r="C30" s="121" t="s">
        <v>287</v>
      </c>
      <c r="D30" s="122" t="s">
        <v>17</v>
      </c>
      <c r="E30" s="121">
        <v>4</v>
      </c>
      <c r="F30" s="120"/>
      <c r="G30" s="118"/>
      <c r="H30" s="118">
        <f t="shared" si="0"/>
        <v>0</v>
      </c>
      <c r="I30" s="119"/>
      <c r="J30" s="118">
        <f t="shared" si="1"/>
        <v>0</v>
      </c>
      <c r="K30" s="118">
        <f t="shared" si="3"/>
        <v>0</v>
      </c>
      <c r="L30" s="278">
        <f t="shared" si="2"/>
        <v>0</v>
      </c>
    </row>
    <row r="31" spans="1:12" ht="15">
      <c r="A31" s="125" t="s">
        <v>297</v>
      </c>
      <c r="B31" s="124" t="s">
        <v>296</v>
      </c>
      <c r="C31" s="121" t="s">
        <v>287</v>
      </c>
      <c r="D31" s="122" t="s">
        <v>17</v>
      </c>
      <c r="E31" s="121">
        <v>100</v>
      </c>
      <c r="F31" s="120"/>
      <c r="G31" s="118"/>
      <c r="H31" s="118">
        <f t="shared" si="0"/>
        <v>0</v>
      </c>
      <c r="I31" s="119"/>
      <c r="J31" s="118">
        <f t="shared" si="1"/>
        <v>0</v>
      </c>
      <c r="K31" s="118">
        <f t="shared" si="3"/>
        <v>0</v>
      </c>
      <c r="L31" s="278">
        <f t="shared" si="2"/>
        <v>0</v>
      </c>
    </row>
    <row r="32" spans="1:12" ht="22.5">
      <c r="A32" s="125" t="s">
        <v>295</v>
      </c>
      <c r="B32" s="124" t="s">
        <v>294</v>
      </c>
      <c r="C32" s="121" t="s">
        <v>287</v>
      </c>
      <c r="D32" s="122" t="s">
        <v>17</v>
      </c>
      <c r="E32" s="121">
        <v>20</v>
      </c>
      <c r="F32" s="120"/>
      <c r="G32" s="118"/>
      <c r="H32" s="118">
        <f t="shared" si="0"/>
        <v>0</v>
      </c>
      <c r="I32" s="119"/>
      <c r="J32" s="118">
        <f t="shared" si="1"/>
        <v>0</v>
      </c>
      <c r="K32" s="118">
        <f t="shared" si="3"/>
        <v>0</v>
      </c>
      <c r="L32" s="278">
        <f t="shared" si="2"/>
        <v>0</v>
      </c>
    </row>
    <row r="33" spans="1:12" ht="22.5">
      <c r="A33" s="125" t="s">
        <v>293</v>
      </c>
      <c r="B33" s="124" t="s">
        <v>292</v>
      </c>
      <c r="C33" s="121" t="s">
        <v>287</v>
      </c>
      <c r="D33" s="122" t="s">
        <v>17</v>
      </c>
      <c r="E33" s="121">
        <v>20</v>
      </c>
      <c r="F33" s="120"/>
      <c r="G33" s="118"/>
      <c r="H33" s="118">
        <f t="shared" si="0"/>
        <v>0</v>
      </c>
      <c r="I33" s="119"/>
      <c r="J33" s="118">
        <f t="shared" si="1"/>
        <v>0</v>
      </c>
      <c r="K33" s="118">
        <f t="shared" si="3"/>
        <v>0</v>
      </c>
      <c r="L33" s="278">
        <f t="shared" si="2"/>
        <v>0</v>
      </c>
    </row>
    <row r="34" spans="1:12" ht="22.5">
      <c r="A34" s="125" t="s">
        <v>291</v>
      </c>
      <c r="B34" s="126" t="s">
        <v>290</v>
      </c>
      <c r="C34" s="121" t="s">
        <v>287</v>
      </c>
      <c r="D34" s="122" t="s">
        <v>17</v>
      </c>
      <c r="E34" s="121">
        <v>60</v>
      </c>
      <c r="F34" s="120"/>
      <c r="G34" s="118"/>
      <c r="H34" s="118">
        <f t="shared" si="0"/>
        <v>0</v>
      </c>
      <c r="I34" s="119"/>
      <c r="J34" s="118">
        <f t="shared" si="1"/>
        <v>0</v>
      </c>
      <c r="K34" s="118">
        <f t="shared" si="3"/>
        <v>0</v>
      </c>
      <c r="L34" s="278">
        <f t="shared" si="2"/>
        <v>0</v>
      </c>
    </row>
    <row r="35" spans="1:12" ht="22.5">
      <c r="A35" s="125" t="s">
        <v>289</v>
      </c>
      <c r="B35" s="124" t="s">
        <v>288</v>
      </c>
      <c r="C35" s="121" t="s">
        <v>287</v>
      </c>
      <c r="D35" s="122" t="s">
        <v>17</v>
      </c>
      <c r="E35" s="121">
        <v>10</v>
      </c>
      <c r="F35" s="120"/>
      <c r="G35" s="118"/>
      <c r="H35" s="118">
        <f t="shared" si="0"/>
        <v>0</v>
      </c>
      <c r="I35" s="119"/>
      <c r="J35" s="118">
        <f t="shared" si="1"/>
        <v>0</v>
      </c>
      <c r="K35" s="118">
        <f t="shared" si="3"/>
        <v>0</v>
      </c>
      <c r="L35" s="278">
        <f t="shared" si="2"/>
        <v>0</v>
      </c>
    </row>
    <row r="36" spans="1:12" ht="15">
      <c r="A36" s="125" t="s">
        <v>286</v>
      </c>
      <c r="B36" s="126" t="s">
        <v>285</v>
      </c>
      <c r="C36" s="121" t="s">
        <v>284</v>
      </c>
      <c r="D36" s="127" t="s">
        <v>17</v>
      </c>
      <c r="E36" s="121">
        <v>30</v>
      </c>
      <c r="F36" s="120"/>
      <c r="G36" s="118"/>
      <c r="H36" s="118">
        <f t="shared" si="0"/>
        <v>0</v>
      </c>
      <c r="I36" s="119"/>
      <c r="J36" s="118">
        <f t="shared" si="1"/>
        <v>0</v>
      </c>
      <c r="K36" s="118">
        <f t="shared" si="3"/>
        <v>0</v>
      </c>
      <c r="L36" s="278">
        <f t="shared" si="2"/>
        <v>0</v>
      </c>
    </row>
    <row r="37" spans="1:12" ht="15">
      <c r="A37" s="125" t="s">
        <v>283</v>
      </c>
      <c r="B37" s="124" t="s">
        <v>282</v>
      </c>
      <c r="C37" s="121" t="s">
        <v>129</v>
      </c>
      <c r="D37" s="122" t="s">
        <v>16</v>
      </c>
      <c r="E37" s="121">
        <v>50</v>
      </c>
      <c r="F37" s="120"/>
      <c r="G37" s="118"/>
      <c r="H37" s="118">
        <f t="shared" si="0"/>
        <v>0</v>
      </c>
      <c r="I37" s="119"/>
      <c r="J37" s="118">
        <f t="shared" si="1"/>
        <v>0</v>
      </c>
      <c r="K37" s="118">
        <f t="shared" si="3"/>
        <v>0</v>
      </c>
      <c r="L37" s="278">
        <f t="shared" si="2"/>
        <v>0</v>
      </c>
    </row>
    <row r="38" spans="1:12" ht="22.5">
      <c r="A38" s="125" t="s">
        <v>281</v>
      </c>
      <c r="B38" s="124" t="s">
        <v>280</v>
      </c>
      <c r="C38" s="121" t="s">
        <v>229</v>
      </c>
      <c r="D38" s="122" t="s">
        <v>221</v>
      </c>
      <c r="E38" s="121">
        <v>300</v>
      </c>
      <c r="F38" s="120"/>
      <c r="G38" s="118"/>
      <c r="H38" s="118">
        <f t="shared" si="0"/>
        <v>0</v>
      </c>
      <c r="I38" s="119"/>
      <c r="J38" s="118">
        <f t="shared" si="1"/>
        <v>0</v>
      </c>
      <c r="K38" s="118">
        <f t="shared" si="3"/>
        <v>0</v>
      </c>
      <c r="L38" s="278">
        <f t="shared" si="2"/>
        <v>0</v>
      </c>
    </row>
    <row r="39" spans="1:12" ht="15">
      <c r="A39" s="125" t="s">
        <v>279</v>
      </c>
      <c r="B39" s="124" t="s">
        <v>278</v>
      </c>
      <c r="C39" s="121" t="s">
        <v>215</v>
      </c>
      <c r="D39" s="122" t="s">
        <v>16</v>
      </c>
      <c r="E39" s="121">
        <v>1</v>
      </c>
      <c r="F39" s="120"/>
      <c r="G39" s="118"/>
      <c r="H39" s="118">
        <f t="shared" si="0"/>
        <v>0</v>
      </c>
      <c r="I39" s="119"/>
      <c r="J39" s="118">
        <f t="shared" si="1"/>
        <v>0</v>
      </c>
      <c r="K39" s="118">
        <f t="shared" si="3"/>
        <v>0</v>
      </c>
      <c r="L39" s="278">
        <f t="shared" si="2"/>
        <v>0</v>
      </c>
    </row>
    <row r="40" spans="1:12" ht="15">
      <c r="A40" s="125" t="s">
        <v>277</v>
      </c>
      <c r="B40" s="124" t="s">
        <v>276</v>
      </c>
      <c r="C40" s="121" t="s">
        <v>275</v>
      </c>
      <c r="D40" s="122" t="s">
        <v>17</v>
      </c>
      <c r="E40" s="121">
        <v>5</v>
      </c>
      <c r="F40" s="120"/>
      <c r="G40" s="118"/>
      <c r="H40" s="118">
        <f t="shared" si="0"/>
        <v>0</v>
      </c>
      <c r="I40" s="119"/>
      <c r="J40" s="118">
        <f t="shared" si="1"/>
        <v>0</v>
      </c>
      <c r="K40" s="118">
        <f t="shared" si="3"/>
        <v>0</v>
      </c>
      <c r="L40" s="278">
        <f t="shared" si="2"/>
        <v>0</v>
      </c>
    </row>
    <row r="41" spans="1:12" ht="33.75">
      <c r="A41" s="125" t="s">
        <v>274</v>
      </c>
      <c r="B41" s="124" t="s">
        <v>273</v>
      </c>
      <c r="C41" s="121" t="s">
        <v>272</v>
      </c>
      <c r="D41" s="122" t="s">
        <v>17</v>
      </c>
      <c r="E41" s="121">
        <v>100</v>
      </c>
      <c r="F41" s="120"/>
      <c r="G41" s="118"/>
      <c r="H41" s="118">
        <f t="shared" si="0"/>
        <v>0</v>
      </c>
      <c r="I41" s="119"/>
      <c r="J41" s="118">
        <f t="shared" si="1"/>
        <v>0</v>
      </c>
      <c r="K41" s="118">
        <f t="shared" si="3"/>
        <v>0</v>
      </c>
      <c r="L41" s="278">
        <f t="shared" si="2"/>
        <v>0</v>
      </c>
    </row>
    <row r="42" spans="1:12" ht="22.5">
      <c r="A42" s="125" t="s">
        <v>271</v>
      </c>
      <c r="B42" s="126" t="s">
        <v>270</v>
      </c>
      <c r="C42" s="121" t="s">
        <v>269</v>
      </c>
      <c r="D42" s="122" t="s">
        <v>17</v>
      </c>
      <c r="E42" s="121">
        <v>300</v>
      </c>
      <c r="F42" s="120"/>
      <c r="G42" s="118"/>
      <c r="H42" s="118">
        <f t="shared" si="0"/>
        <v>0</v>
      </c>
      <c r="I42" s="119"/>
      <c r="J42" s="118">
        <f t="shared" si="1"/>
        <v>0</v>
      </c>
      <c r="K42" s="118">
        <f t="shared" si="3"/>
        <v>0</v>
      </c>
      <c r="L42" s="278">
        <f t="shared" si="2"/>
        <v>0</v>
      </c>
    </row>
    <row r="43" spans="1:12" ht="15">
      <c r="A43" s="125" t="s">
        <v>268</v>
      </c>
      <c r="B43" s="126" t="s">
        <v>267</v>
      </c>
      <c r="C43" s="121" t="s">
        <v>266</v>
      </c>
      <c r="D43" s="122" t="s">
        <v>17</v>
      </c>
      <c r="E43" s="121">
        <v>30</v>
      </c>
      <c r="F43" s="120"/>
      <c r="G43" s="118"/>
      <c r="H43" s="118">
        <f t="shared" si="0"/>
        <v>0</v>
      </c>
      <c r="I43" s="119"/>
      <c r="J43" s="118">
        <f t="shared" si="1"/>
        <v>0</v>
      </c>
      <c r="K43" s="118">
        <f t="shared" si="3"/>
        <v>0</v>
      </c>
      <c r="L43" s="278">
        <f t="shared" si="2"/>
        <v>0</v>
      </c>
    </row>
    <row r="44" spans="1:12" ht="18" customHeight="1">
      <c r="A44" s="125" t="s">
        <v>265</v>
      </c>
      <c r="B44" s="124" t="s">
        <v>264</v>
      </c>
      <c r="C44" s="121" t="s">
        <v>261</v>
      </c>
      <c r="D44" s="122" t="s">
        <v>17</v>
      </c>
      <c r="E44" s="121">
        <v>150</v>
      </c>
      <c r="F44" s="120"/>
      <c r="G44" s="118"/>
      <c r="H44" s="118">
        <f aca="true" t="shared" si="4" ref="H44:H65">G44*E44</f>
        <v>0</v>
      </c>
      <c r="I44" s="119"/>
      <c r="J44" s="118">
        <f aca="true" t="shared" si="5" ref="J44:J64">I44*G44</f>
        <v>0</v>
      </c>
      <c r="K44" s="118">
        <f t="shared" si="3"/>
        <v>0</v>
      </c>
      <c r="L44" s="278">
        <f aca="true" t="shared" si="6" ref="L44:L64">K44*E44</f>
        <v>0</v>
      </c>
    </row>
    <row r="45" spans="1:12" ht="22.5">
      <c r="A45" s="125" t="s">
        <v>263</v>
      </c>
      <c r="B45" s="124" t="s">
        <v>262</v>
      </c>
      <c r="C45" s="121" t="s">
        <v>261</v>
      </c>
      <c r="D45" s="122" t="s">
        <v>17</v>
      </c>
      <c r="E45" s="121">
        <v>130</v>
      </c>
      <c r="F45" s="120"/>
      <c r="G45" s="118"/>
      <c r="H45" s="118">
        <f t="shared" si="4"/>
        <v>0</v>
      </c>
      <c r="I45" s="119"/>
      <c r="J45" s="118">
        <f t="shared" si="5"/>
        <v>0</v>
      </c>
      <c r="K45" s="118">
        <f t="shared" si="3"/>
        <v>0</v>
      </c>
      <c r="L45" s="278">
        <f t="shared" si="6"/>
        <v>0</v>
      </c>
    </row>
    <row r="46" spans="1:12" ht="22.5">
      <c r="A46" s="125" t="s">
        <v>260</v>
      </c>
      <c r="B46" s="126" t="s">
        <v>259</v>
      </c>
      <c r="C46" s="121" t="s">
        <v>258</v>
      </c>
      <c r="D46" s="122" t="s">
        <v>17</v>
      </c>
      <c r="E46" s="121">
        <v>50</v>
      </c>
      <c r="F46" s="120"/>
      <c r="G46" s="118"/>
      <c r="H46" s="118">
        <f t="shared" si="4"/>
        <v>0</v>
      </c>
      <c r="I46" s="119"/>
      <c r="J46" s="118">
        <f t="shared" si="5"/>
        <v>0</v>
      </c>
      <c r="K46" s="118">
        <f t="shared" si="3"/>
        <v>0</v>
      </c>
      <c r="L46" s="278">
        <f t="shared" si="6"/>
        <v>0</v>
      </c>
    </row>
    <row r="47" spans="1:12" ht="22.5">
      <c r="A47" s="125" t="s">
        <v>257</v>
      </c>
      <c r="B47" s="126" t="s">
        <v>256</v>
      </c>
      <c r="C47" s="121" t="s">
        <v>255</v>
      </c>
      <c r="D47" s="122" t="s">
        <v>17</v>
      </c>
      <c r="E47" s="121">
        <v>30</v>
      </c>
      <c r="F47" s="120"/>
      <c r="G47" s="118"/>
      <c r="H47" s="118">
        <f t="shared" si="4"/>
        <v>0</v>
      </c>
      <c r="I47" s="119"/>
      <c r="J47" s="118">
        <f t="shared" si="5"/>
        <v>0</v>
      </c>
      <c r="K47" s="118">
        <f t="shared" si="3"/>
        <v>0</v>
      </c>
      <c r="L47" s="278">
        <f t="shared" si="6"/>
        <v>0</v>
      </c>
    </row>
    <row r="48" spans="1:12" ht="22.5">
      <c r="A48" s="125" t="s">
        <v>254</v>
      </c>
      <c r="B48" s="124" t="s">
        <v>253</v>
      </c>
      <c r="C48" s="121" t="s">
        <v>229</v>
      </c>
      <c r="D48" s="122" t="s">
        <v>221</v>
      </c>
      <c r="E48" s="121">
        <v>300</v>
      </c>
      <c r="F48" s="120"/>
      <c r="G48" s="118"/>
      <c r="H48" s="118">
        <f t="shared" si="4"/>
        <v>0</v>
      </c>
      <c r="I48" s="119"/>
      <c r="J48" s="118">
        <f t="shared" si="5"/>
        <v>0</v>
      </c>
      <c r="K48" s="118">
        <f t="shared" si="3"/>
        <v>0</v>
      </c>
      <c r="L48" s="278">
        <f t="shared" si="6"/>
        <v>0</v>
      </c>
    </row>
    <row r="49" spans="1:12" ht="33.75">
      <c r="A49" s="125" t="s">
        <v>252</v>
      </c>
      <c r="B49" s="124" t="s">
        <v>251</v>
      </c>
      <c r="C49" s="121" t="s">
        <v>250</v>
      </c>
      <c r="D49" s="122" t="s">
        <v>17</v>
      </c>
      <c r="E49" s="121">
        <v>50</v>
      </c>
      <c r="F49" s="120"/>
      <c r="G49" s="118"/>
      <c r="H49" s="118">
        <f t="shared" si="4"/>
        <v>0</v>
      </c>
      <c r="I49" s="119"/>
      <c r="J49" s="118">
        <f t="shared" si="5"/>
        <v>0</v>
      </c>
      <c r="K49" s="118">
        <f t="shared" si="3"/>
        <v>0</v>
      </c>
      <c r="L49" s="278">
        <f t="shared" si="6"/>
        <v>0</v>
      </c>
    </row>
    <row r="50" spans="1:12" ht="22.5">
      <c r="A50" s="125" t="s">
        <v>249</v>
      </c>
      <c r="B50" s="126" t="s">
        <v>248</v>
      </c>
      <c r="C50" s="121" t="s">
        <v>247</v>
      </c>
      <c r="D50" s="122" t="s">
        <v>17</v>
      </c>
      <c r="E50" s="121">
        <v>50</v>
      </c>
      <c r="F50" s="120"/>
      <c r="G50" s="118"/>
      <c r="H50" s="118">
        <f t="shared" si="4"/>
        <v>0</v>
      </c>
      <c r="I50" s="119"/>
      <c r="J50" s="118">
        <f t="shared" si="5"/>
        <v>0</v>
      </c>
      <c r="K50" s="118">
        <f t="shared" si="3"/>
        <v>0</v>
      </c>
      <c r="L50" s="278">
        <f t="shared" si="6"/>
        <v>0</v>
      </c>
    </row>
    <row r="51" spans="1:12" ht="22.5">
      <c r="A51" s="125" t="s">
        <v>246</v>
      </c>
      <c r="B51" s="126" t="s">
        <v>245</v>
      </c>
      <c r="C51" s="121" t="s">
        <v>244</v>
      </c>
      <c r="D51" s="122" t="s">
        <v>17</v>
      </c>
      <c r="E51" s="121">
        <v>30</v>
      </c>
      <c r="F51" s="120"/>
      <c r="G51" s="118"/>
      <c r="H51" s="118">
        <f t="shared" si="4"/>
        <v>0</v>
      </c>
      <c r="I51" s="119"/>
      <c r="J51" s="118">
        <f t="shared" si="5"/>
        <v>0</v>
      </c>
      <c r="K51" s="118">
        <f t="shared" si="3"/>
        <v>0</v>
      </c>
      <c r="L51" s="278">
        <f t="shared" si="6"/>
        <v>0</v>
      </c>
    </row>
    <row r="52" spans="1:12" ht="22.5">
      <c r="A52" s="125" t="s">
        <v>243</v>
      </c>
      <c r="B52" s="124" t="s">
        <v>242</v>
      </c>
      <c r="C52" s="121" t="s">
        <v>241</v>
      </c>
      <c r="D52" s="122" t="s">
        <v>16</v>
      </c>
      <c r="E52" s="121">
        <v>35</v>
      </c>
      <c r="F52" s="120"/>
      <c r="G52" s="118"/>
      <c r="H52" s="118">
        <f t="shared" si="4"/>
        <v>0</v>
      </c>
      <c r="I52" s="119"/>
      <c r="J52" s="118">
        <f t="shared" si="5"/>
        <v>0</v>
      </c>
      <c r="K52" s="118">
        <f t="shared" si="3"/>
        <v>0</v>
      </c>
      <c r="L52" s="278">
        <f t="shared" si="6"/>
        <v>0</v>
      </c>
    </row>
    <row r="53" spans="1:12" ht="15">
      <c r="A53" s="125" t="s">
        <v>240</v>
      </c>
      <c r="B53" s="124" t="s">
        <v>239</v>
      </c>
      <c r="C53" s="121" t="s">
        <v>225</v>
      </c>
      <c r="D53" s="122" t="s">
        <v>17</v>
      </c>
      <c r="E53" s="121">
        <v>2</v>
      </c>
      <c r="F53" s="120"/>
      <c r="G53" s="118"/>
      <c r="H53" s="118">
        <f t="shared" si="4"/>
        <v>0</v>
      </c>
      <c r="I53" s="119"/>
      <c r="J53" s="118">
        <f t="shared" si="5"/>
        <v>0</v>
      </c>
      <c r="K53" s="118">
        <f t="shared" si="3"/>
        <v>0</v>
      </c>
      <c r="L53" s="278">
        <f t="shared" si="6"/>
        <v>0</v>
      </c>
    </row>
    <row r="54" spans="1:12" ht="22.5">
      <c r="A54" s="125" t="s">
        <v>238</v>
      </c>
      <c r="B54" s="124" t="s">
        <v>237</v>
      </c>
      <c r="C54" s="121" t="s">
        <v>225</v>
      </c>
      <c r="D54" s="122" t="s">
        <v>221</v>
      </c>
      <c r="E54" s="121">
        <v>90</v>
      </c>
      <c r="F54" s="120"/>
      <c r="G54" s="118"/>
      <c r="H54" s="118">
        <f t="shared" si="4"/>
        <v>0</v>
      </c>
      <c r="I54" s="119"/>
      <c r="J54" s="118">
        <f t="shared" si="5"/>
        <v>0</v>
      </c>
      <c r="K54" s="118">
        <f t="shared" si="3"/>
        <v>0</v>
      </c>
      <c r="L54" s="278">
        <f t="shared" si="6"/>
        <v>0</v>
      </c>
    </row>
    <row r="55" spans="1:12" ht="22.5">
      <c r="A55" s="125" t="s">
        <v>236</v>
      </c>
      <c r="B55" s="124" t="s">
        <v>235</v>
      </c>
      <c r="C55" s="121" t="s">
        <v>232</v>
      </c>
      <c r="D55" s="122" t="s">
        <v>16</v>
      </c>
      <c r="E55" s="121">
        <v>50</v>
      </c>
      <c r="F55" s="120"/>
      <c r="G55" s="118"/>
      <c r="H55" s="118">
        <f t="shared" si="4"/>
        <v>0</v>
      </c>
      <c r="I55" s="119"/>
      <c r="J55" s="118">
        <f t="shared" si="5"/>
        <v>0</v>
      </c>
      <c r="K55" s="118">
        <f t="shared" si="3"/>
        <v>0</v>
      </c>
      <c r="L55" s="278">
        <f t="shared" si="6"/>
        <v>0</v>
      </c>
    </row>
    <row r="56" spans="1:12" ht="15">
      <c r="A56" s="125" t="s">
        <v>234</v>
      </c>
      <c r="B56" s="124" t="s">
        <v>233</v>
      </c>
      <c r="C56" s="121" t="s">
        <v>232</v>
      </c>
      <c r="D56" s="122" t="s">
        <v>16</v>
      </c>
      <c r="E56" s="121">
        <v>10</v>
      </c>
      <c r="F56" s="120"/>
      <c r="G56" s="118"/>
      <c r="H56" s="118">
        <f t="shared" si="4"/>
        <v>0</v>
      </c>
      <c r="I56" s="119"/>
      <c r="J56" s="118">
        <f t="shared" si="5"/>
        <v>0</v>
      </c>
      <c r="K56" s="118">
        <f t="shared" si="3"/>
        <v>0</v>
      </c>
      <c r="L56" s="278">
        <f t="shared" si="6"/>
        <v>0</v>
      </c>
    </row>
    <row r="57" spans="1:12" ht="15">
      <c r="A57" s="125" t="s">
        <v>231</v>
      </c>
      <c r="B57" s="124" t="s">
        <v>230</v>
      </c>
      <c r="C57" s="121" t="s">
        <v>229</v>
      </c>
      <c r="D57" s="122" t="s">
        <v>228</v>
      </c>
      <c r="E57" s="121">
        <v>2</v>
      </c>
      <c r="F57" s="120"/>
      <c r="G57" s="118"/>
      <c r="H57" s="118">
        <f t="shared" si="4"/>
        <v>0</v>
      </c>
      <c r="I57" s="119"/>
      <c r="J57" s="118">
        <f t="shared" si="5"/>
        <v>0</v>
      </c>
      <c r="K57" s="118">
        <f t="shared" si="3"/>
        <v>0</v>
      </c>
      <c r="L57" s="278">
        <f t="shared" si="6"/>
        <v>0</v>
      </c>
    </row>
    <row r="58" spans="1:12" ht="22.5">
      <c r="A58" s="125" t="s">
        <v>227</v>
      </c>
      <c r="B58" s="124" t="s">
        <v>226</v>
      </c>
      <c r="C58" s="121" t="s">
        <v>225</v>
      </c>
      <c r="D58" s="122" t="s">
        <v>17</v>
      </c>
      <c r="E58" s="121">
        <v>60</v>
      </c>
      <c r="F58" s="120"/>
      <c r="G58" s="118"/>
      <c r="H58" s="118">
        <f t="shared" si="4"/>
        <v>0</v>
      </c>
      <c r="I58" s="119"/>
      <c r="J58" s="118">
        <f t="shared" si="5"/>
        <v>0</v>
      </c>
      <c r="K58" s="118">
        <f t="shared" si="3"/>
        <v>0</v>
      </c>
      <c r="L58" s="278">
        <f t="shared" si="6"/>
        <v>0</v>
      </c>
    </row>
    <row r="59" spans="1:12" ht="33.75">
      <c r="A59" s="125" t="s">
        <v>224</v>
      </c>
      <c r="B59" s="124" t="s">
        <v>223</v>
      </c>
      <c r="C59" s="123" t="s">
        <v>222</v>
      </c>
      <c r="D59" s="122" t="s">
        <v>221</v>
      </c>
      <c r="E59" s="121">
        <v>150</v>
      </c>
      <c r="F59" s="120"/>
      <c r="G59" s="118"/>
      <c r="H59" s="118">
        <f t="shared" si="4"/>
        <v>0</v>
      </c>
      <c r="I59" s="119"/>
      <c r="J59" s="118">
        <f t="shared" si="5"/>
        <v>0</v>
      </c>
      <c r="K59" s="118">
        <f t="shared" si="3"/>
        <v>0</v>
      </c>
      <c r="L59" s="278">
        <f t="shared" si="6"/>
        <v>0</v>
      </c>
    </row>
    <row r="60" spans="1:12" ht="22.5">
      <c r="A60" s="125" t="s">
        <v>220</v>
      </c>
      <c r="B60" s="124" t="s">
        <v>219</v>
      </c>
      <c r="C60" s="123" t="s">
        <v>218</v>
      </c>
      <c r="D60" s="122" t="s">
        <v>17</v>
      </c>
      <c r="E60" s="121">
        <v>50</v>
      </c>
      <c r="F60" s="120"/>
      <c r="G60" s="118"/>
      <c r="H60" s="118">
        <f t="shared" si="4"/>
        <v>0</v>
      </c>
      <c r="I60" s="119"/>
      <c r="J60" s="118">
        <f t="shared" si="5"/>
        <v>0</v>
      </c>
      <c r="K60" s="118">
        <f t="shared" si="3"/>
        <v>0</v>
      </c>
      <c r="L60" s="278">
        <f t="shared" si="6"/>
        <v>0</v>
      </c>
    </row>
    <row r="61" spans="1:12" ht="15">
      <c r="A61" s="125" t="s">
        <v>217</v>
      </c>
      <c r="B61" s="124" t="s">
        <v>216</v>
      </c>
      <c r="C61" s="123" t="s">
        <v>215</v>
      </c>
      <c r="D61" s="122" t="s">
        <v>16</v>
      </c>
      <c r="E61" s="121">
        <v>2</v>
      </c>
      <c r="F61" s="120"/>
      <c r="G61" s="118"/>
      <c r="H61" s="118">
        <f t="shared" si="4"/>
        <v>0</v>
      </c>
      <c r="I61" s="119"/>
      <c r="J61" s="118">
        <f t="shared" si="5"/>
        <v>0</v>
      </c>
      <c r="K61" s="118">
        <f t="shared" si="3"/>
        <v>0</v>
      </c>
      <c r="L61" s="278">
        <f t="shared" si="6"/>
        <v>0</v>
      </c>
    </row>
    <row r="62" spans="1:12" ht="22.5">
      <c r="A62" s="125" t="s">
        <v>214</v>
      </c>
      <c r="B62" s="124" t="s">
        <v>213</v>
      </c>
      <c r="C62" s="123" t="s">
        <v>212</v>
      </c>
      <c r="D62" s="122" t="s">
        <v>17</v>
      </c>
      <c r="E62" s="121">
        <v>60</v>
      </c>
      <c r="F62" s="120"/>
      <c r="G62" s="118"/>
      <c r="H62" s="118">
        <f t="shared" si="4"/>
        <v>0</v>
      </c>
      <c r="I62" s="119"/>
      <c r="J62" s="118">
        <f t="shared" si="5"/>
        <v>0</v>
      </c>
      <c r="K62" s="118">
        <f t="shared" si="3"/>
        <v>0</v>
      </c>
      <c r="L62" s="278">
        <f t="shared" si="6"/>
        <v>0</v>
      </c>
    </row>
    <row r="63" spans="1:12" ht="45">
      <c r="A63" s="125" t="s">
        <v>211</v>
      </c>
      <c r="B63" s="124" t="s">
        <v>210</v>
      </c>
      <c r="C63" s="123" t="s">
        <v>207</v>
      </c>
      <c r="D63" s="122" t="s">
        <v>17</v>
      </c>
      <c r="E63" s="121">
        <v>150</v>
      </c>
      <c r="F63" s="120"/>
      <c r="G63" s="118"/>
      <c r="H63" s="118">
        <f t="shared" si="4"/>
        <v>0</v>
      </c>
      <c r="I63" s="119"/>
      <c r="J63" s="118">
        <f t="shared" si="5"/>
        <v>0</v>
      </c>
      <c r="K63" s="118">
        <f t="shared" si="3"/>
        <v>0</v>
      </c>
      <c r="L63" s="278">
        <f t="shared" si="6"/>
        <v>0</v>
      </c>
    </row>
    <row r="64" spans="1:12" ht="45">
      <c r="A64" s="125" t="s">
        <v>209</v>
      </c>
      <c r="B64" s="206" t="s">
        <v>208</v>
      </c>
      <c r="C64" s="207" t="s">
        <v>207</v>
      </c>
      <c r="D64" s="208" t="s">
        <v>17</v>
      </c>
      <c r="E64" s="209">
        <v>1700</v>
      </c>
      <c r="F64" s="210"/>
      <c r="G64" s="118"/>
      <c r="H64" s="118">
        <f t="shared" si="4"/>
        <v>0</v>
      </c>
      <c r="I64" s="119"/>
      <c r="J64" s="118">
        <f t="shared" si="5"/>
        <v>0</v>
      </c>
      <c r="K64" s="211">
        <f t="shared" si="3"/>
        <v>0</v>
      </c>
      <c r="L64" s="279">
        <f t="shared" si="6"/>
        <v>0</v>
      </c>
    </row>
    <row r="65" spans="1:12" ht="15.75" thickBot="1">
      <c r="A65" s="125" t="s">
        <v>438</v>
      </c>
      <c r="B65" s="219" t="s">
        <v>417</v>
      </c>
      <c r="C65" s="220" t="s">
        <v>437</v>
      </c>
      <c r="D65" s="221" t="s">
        <v>17</v>
      </c>
      <c r="E65" s="222">
        <v>30</v>
      </c>
      <c r="F65" s="223"/>
      <c r="G65" s="118"/>
      <c r="H65" s="117">
        <f t="shared" si="4"/>
        <v>0</v>
      </c>
      <c r="I65" s="276"/>
      <c r="J65" s="117">
        <f>I65*G65</f>
        <v>0</v>
      </c>
      <c r="K65" s="211">
        <f>ROUND(J65+G65,2)</f>
        <v>0</v>
      </c>
      <c r="L65" s="279">
        <f>K65*E65</f>
        <v>0</v>
      </c>
    </row>
    <row r="66" spans="1:12" ht="15.75" thickBot="1">
      <c r="A66" s="331" t="s">
        <v>3</v>
      </c>
      <c r="B66" s="332"/>
      <c r="C66" s="332"/>
      <c r="D66" s="332"/>
      <c r="E66" s="332"/>
      <c r="F66" s="332"/>
      <c r="G66" s="115" t="s">
        <v>31</v>
      </c>
      <c r="H66" s="113">
        <f>SUM(H12:H64)</f>
        <v>0</v>
      </c>
      <c r="I66" s="116" t="s">
        <v>31</v>
      </c>
      <c r="J66" s="115" t="s">
        <v>31</v>
      </c>
      <c r="K66" s="114" t="s">
        <v>31</v>
      </c>
      <c r="L66" s="113">
        <f>SUM(L12:L65)</f>
        <v>0</v>
      </c>
    </row>
    <row r="67" spans="1:12" ht="15">
      <c r="A67" s="112"/>
      <c r="B67" s="112"/>
      <c r="C67" s="112"/>
      <c r="D67" s="112"/>
      <c r="E67" s="112"/>
      <c r="F67" s="112"/>
      <c r="G67" s="111"/>
      <c r="H67" s="111"/>
      <c r="I67" s="111"/>
      <c r="J67" s="111"/>
      <c r="K67" s="111"/>
      <c r="L67" s="111"/>
    </row>
    <row r="68" spans="1:5" ht="15">
      <c r="A68" s="294" t="s">
        <v>30</v>
      </c>
      <c r="B68" s="294"/>
      <c r="C68" s="294"/>
      <c r="D68" s="294"/>
      <c r="E68" s="294"/>
    </row>
    <row r="69" spans="1:5" ht="15">
      <c r="A69" s="39"/>
      <c r="B69" s="39"/>
      <c r="C69" s="39"/>
      <c r="D69" s="39"/>
      <c r="E69" s="39"/>
    </row>
    <row r="70" spans="1:12" ht="30.75" customHeight="1">
      <c r="A70" s="330" t="s">
        <v>198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</row>
    <row r="71" spans="1:11" ht="15">
      <c r="A71" s="110"/>
      <c r="B71" s="110"/>
      <c r="C71" s="110"/>
      <c r="D71" s="110"/>
      <c r="E71" s="110"/>
      <c r="F71" s="3"/>
      <c r="G71" s="109"/>
      <c r="H71" s="109"/>
      <c r="I71" s="109"/>
      <c r="J71" s="109"/>
      <c r="K71" s="109"/>
    </row>
    <row r="72" spans="1:12" ht="15">
      <c r="A72" s="3" t="s">
        <v>28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31.5" customHeight="1">
      <c r="A73" s="18" t="s">
        <v>29</v>
      </c>
      <c r="B73" s="18"/>
      <c r="C73" s="3"/>
      <c r="D73" s="3"/>
      <c r="E73" s="3"/>
      <c r="F73" s="3"/>
      <c r="G73" s="290" t="s">
        <v>396</v>
      </c>
      <c r="H73" s="290"/>
      <c r="I73" s="290"/>
      <c r="J73" s="290"/>
      <c r="K73" s="290"/>
      <c r="L73" s="190"/>
    </row>
  </sheetData>
  <sheetProtection/>
  <mergeCells count="20">
    <mergeCell ref="G73:K73"/>
    <mergeCell ref="D1:E1"/>
    <mergeCell ref="G1:I1"/>
    <mergeCell ref="K1:L1"/>
    <mergeCell ref="A5:L5"/>
    <mergeCell ref="A10:A11"/>
    <mergeCell ref="B10:B11"/>
    <mergeCell ref="C10:C11"/>
    <mergeCell ref="K10:K11"/>
    <mergeCell ref="L10:L11"/>
    <mergeCell ref="A1:B1"/>
    <mergeCell ref="A70:L70"/>
    <mergeCell ref="A68:E68"/>
    <mergeCell ref="D10:D11"/>
    <mergeCell ref="E10:E11"/>
    <mergeCell ref="F10:F11"/>
    <mergeCell ref="G10:G11"/>
    <mergeCell ref="H10:H11"/>
    <mergeCell ref="I10:J10"/>
    <mergeCell ref="A66:F66"/>
  </mergeCells>
  <hyperlinks>
    <hyperlink ref="C22" r:id="rId1" display="http://www.portalzp.pl/kody-cpv/szczegoly/fasola-90/"/>
  </hyperlinks>
  <printOptions/>
  <pageMargins left="0.7" right="0.7" top="0.75" bottom="0.75" header="0.3" footer="0.3"/>
  <pageSetup fitToHeight="0" fitToWidth="1" horizontalDpi="600" verticalDpi="600" orientation="landscape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9.28125" style="0" customWidth="1"/>
    <col min="5" max="5" width="6.7109375" style="0" customWidth="1"/>
    <col min="6" max="6" width="10.421875" style="0" customWidth="1"/>
    <col min="7" max="7" width="11.421875" style="0" customWidth="1"/>
    <col min="8" max="8" width="8.28125" style="0" customWidth="1"/>
    <col min="9" max="9" width="4.28125" style="0" customWidth="1"/>
    <col min="10" max="10" width="7.421875" style="0" customWidth="1"/>
    <col min="11" max="11" width="11.7109375" style="0" customWidth="1"/>
  </cols>
  <sheetData>
    <row r="1" spans="1:12" ht="15">
      <c r="A1" s="280" t="s">
        <v>400</v>
      </c>
      <c r="B1" s="280"/>
      <c r="C1" s="3"/>
      <c r="D1" s="291"/>
      <c r="E1" s="291"/>
      <c r="G1" s="291"/>
      <c r="H1" s="291"/>
      <c r="I1" s="38"/>
      <c r="K1" s="292" t="s">
        <v>428</v>
      </c>
      <c r="L1" s="292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306" t="s">
        <v>24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</row>
    <row r="6" ht="8.25" customHeight="1"/>
    <row r="7" ht="9" customHeight="1"/>
    <row r="8" ht="15">
      <c r="A8" s="80" t="s">
        <v>435</v>
      </c>
    </row>
    <row r="9" ht="15">
      <c r="A9" s="80" t="s">
        <v>367</v>
      </c>
    </row>
    <row r="10" ht="15.75" thickBot="1">
      <c r="A10" s="79"/>
    </row>
    <row r="11" spans="1:12" ht="15.75" thickBot="1">
      <c r="A11" s="350" t="s">
        <v>0</v>
      </c>
      <c r="B11" s="333" t="s">
        <v>25</v>
      </c>
      <c r="C11" s="348" t="s">
        <v>2</v>
      </c>
      <c r="D11" s="346" t="s">
        <v>15</v>
      </c>
      <c r="E11" s="348" t="s">
        <v>20</v>
      </c>
      <c r="F11" s="288" t="s">
        <v>41</v>
      </c>
      <c r="G11" s="288" t="s">
        <v>26</v>
      </c>
      <c r="H11" s="346" t="s">
        <v>10</v>
      </c>
      <c r="I11" s="357" t="s">
        <v>42</v>
      </c>
      <c r="J11" s="358"/>
      <c r="K11" s="335" t="s">
        <v>1</v>
      </c>
      <c r="L11" s="288" t="s">
        <v>27</v>
      </c>
    </row>
    <row r="12" spans="1:12" ht="24.75" thickBot="1">
      <c r="A12" s="351"/>
      <c r="B12" s="334"/>
      <c r="C12" s="349"/>
      <c r="D12" s="347"/>
      <c r="E12" s="349"/>
      <c r="F12" s="289"/>
      <c r="G12" s="289"/>
      <c r="H12" s="347"/>
      <c r="I12" s="162" t="s">
        <v>43</v>
      </c>
      <c r="J12" s="162" t="s">
        <v>44</v>
      </c>
      <c r="K12" s="336"/>
      <c r="L12" s="289"/>
    </row>
    <row r="13" spans="1:12" ht="36">
      <c r="A13" s="161">
        <v>1</v>
      </c>
      <c r="B13" s="160" t="s">
        <v>366</v>
      </c>
      <c r="C13" s="159" t="s">
        <v>365</v>
      </c>
      <c r="D13" s="159" t="s">
        <v>17</v>
      </c>
      <c r="E13" s="158">
        <v>80</v>
      </c>
      <c r="F13" s="157"/>
      <c r="G13" s="200"/>
      <c r="H13" s="202">
        <f>G13*E13</f>
        <v>0</v>
      </c>
      <c r="I13" s="33"/>
      <c r="J13" s="31">
        <f>G13*E13</f>
        <v>0</v>
      </c>
      <c r="K13" s="203">
        <f>ROUND(G13+I13,2)</f>
        <v>0</v>
      </c>
      <c r="L13" s="204">
        <f>K13*E13</f>
        <v>0</v>
      </c>
    </row>
    <row r="14" spans="1:12" ht="36">
      <c r="A14" s="95">
        <v>2</v>
      </c>
      <c r="B14" s="156" t="s">
        <v>364</v>
      </c>
      <c r="C14" s="25" t="s">
        <v>363</v>
      </c>
      <c r="D14" s="24" t="s">
        <v>16</v>
      </c>
      <c r="E14" s="25">
        <v>100</v>
      </c>
      <c r="F14" s="63"/>
      <c r="G14" s="201"/>
      <c r="H14" s="201">
        <f>G14*E14</f>
        <v>0</v>
      </c>
      <c r="I14" s="34"/>
      <c r="J14" s="31">
        <f>G14*E14</f>
        <v>0</v>
      </c>
      <c r="K14" s="28">
        <f>ROUND(G14+I14,2)</f>
        <v>0</v>
      </c>
      <c r="L14" s="205">
        <f>K14*E14</f>
        <v>0</v>
      </c>
    </row>
    <row r="15" spans="1:12" ht="15.75" customHeight="1">
      <c r="A15" s="155">
        <v>3</v>
      </c>
      <c r="B15" s="154" t="s">
        <v>362</v>
      </c>
      <c r="C15" s="24" t="s">
        <v>361</v>
      </c>
      <c r="D15" s="24" t="s">
        <v>17</v>
      </c>
      <c r="E15" s="25">
        <v>60</v>
      </c>
      <c r="F15" s="63"/>
      <c r="G15" s="201"/>
      <c r="H15" s="201">
        <f>G15*E15</f>
        <v>0</v>
      </c>
      <c r="I15" s="34"/>
      <c r="J15" s="31">
        <f>G15*E15</f>
        <v>0</v>
      </c>
      <c r="K15" s="28">
        <f>ROUND(G15+I15,2)</f>
        <v>0</v>
      </c>
      <c r="L15" s="205">
        <f>K15*E15</f>
        <v>0</v>
      </c>
    </row>
    <row r="16" spans="1:12" ht="108.75" thickBot="1">
      <c r="A16" s="153">
        <v>4</v>
      </c>
      <c r="B16" s="152" t="s">
        <v>360</v>
      </c>
      <c r="C16" s="151" t="s">
        <v>359</v>
      </c>
      <c r="D16" s="99" t="s">
        <v>17</v>
      </c>
      <c r="E16" s="88">
        <v>8</v>
      </c>
      <c r="F16" s="150"/>
      <c r="G16" s="200"/>
      <c r="H16" s="201">
        <f>G16*E16</f>
        <v>0</v>
      </c>
      <c r="I16" s="33"/>
      <c r="J16" s="31">
        <f>G16*E16</f>
        <v>0</v>
      </c>
      <c r="K16" s="28">
        <f>ROUND(G16+I16,2)</f>
        <v>0</v>
      </c>
      <c r="L16" s="205">
        <f>K16*E16</f>
        <v>0</v>
      </c>
    </row>
    <row r="17" spans="1:12" ht="15.75" thickBot="1">
      <c r="A17" s="355" t="s">
        <v>3</v>
      </c>
      <c r="B17" s="356"/>
      <c r="C17" s="356"/>
      <c r="D17" s="356"/>
      <c r="E17" s="356"/>
      <c r="F17" s="356"/>
      <c r="G17" s="146" t="s">
        <v>31</v>
      </c>
      <c r="H17" s="149">
        <f>SUM(G13:G16)</f>
        <v>0</v>
      </c>
      <c r="I17" s="148" t="s">
        <v>31</v>
      </c>
      <c r="J17" s="147"/>
      <c r="K17" s="146" t="s">
        <v>31</v>
      </c>
      <c r="L17" s="145">
        <f>SUM(L13:L16)</f>
        <v>0</v>
      </c>
    </row>
    <row r="18" ht="8.25" customHeight="1"/>
    <row r="19" ht="15.75" thickBot="1">
      <c r="B19" s="144" t="s">
        <v>358</v>
      </c>
    </row>
    <row r="20" spans="1:12" ht="15">
      <c r="A20" s="341" t="s">
        <v>357</v>
      </c>
      <c r="B20" s="342"/>
      <c r="C20" s="363" t="s">
        <v>356</v>
      </c>
      <c r="D20" s="364"/>
      <c r="E20" s="364"/>
      <c r="F20" s="364"/>
      <c r="G20" s="364"/>
      <c r="H20" s="364"/>
      <c r="I20" s="364"/>
      <c r="J20" s="364"/>
      <c r="K20" s="364"/>
      <c r="L20" s="365"/>
    </row>
    <row r="21" spans="1:12" ht="15">
      <c r="A21" s="343" t="s">
        <v>355</v>
      </c>
      <c r="B21" s="344"/>
      <c r="C21" s="352" t="s">
        <v>354</v>
      </c>
      <c r="D21" s="353"/>
      <c r="E21" s="353"/>
      <c r="F21" s="353"/>
      <c r="G21" s="353"/>
      <c r="H21" s="353"/>
      <c r="I21" s="353"/>
      <c r="J21" s="353"/>
      <c r="K21" s="353"/>
      <c r="L21" s="354"/>
    </row>
    <row r="22" spans="1:12" ht="15" customHeight="1">
      <c r="A22" s="337" t="s">
        <v>353</v>
      </c>
      <c r="B22" s="338"/>
      <c r="C22" s="352" t="s">
        <v>352</v>
      </c>
      <c r="D22" s="353"/>
      <c r="E22" s="353"/>
      <c r="F22" s="353"/>
      <c r="G22" s="353"/>
      <c r="H22" s="353"/>
      <c r="I22" s="353"/>
      <c r="J22" s="353"/>
      <c r="K22" s="353"/>
      <c r="L22" s="354"/>
    </row>
    <row r="23" spans="1:12" ht="15">
      <c r="A23" s="337" t="s">
        <v>351</v>
      </c>
      <c r="B23" s="338"/>
      <c r="C23" s="352" t="s">
        <v>350</v>
      </c>
      <c r="D23" s="353"/>
      <c r="E23" s="353"/>
      <c r="F23" s="353"/>
      <c r="G23" s="353"/>
      <c r="H23" s="353"/>
      <c r="I23" s="353"/>
      <c r="J23" s="353"/>
      <c r="K23" s="353"/>
      <c r="L23" s="354"/>
    </row>
    <row r="24" spans="1:12" ht="23.25" customHeight="1">
      <c r="A24" s="337" t="s">
        <v>349</v>
      </c>
      <c r="B24" s="338"/>
      <c r="C24" s="352" t="s">
        <v>348</v>
      </c>
      <c r="D24" s="353"/>
      <c r="E24" s="353"/>
      <c r="F24" s="353"/>
      <c r="G24" s="353"/>
      <c r="H24" s="353"/>
      <c r="I24" s="353"/>
      <c r="J24" s="353"/>
      <c r="K24" s="353"/>
      <c r="L24" s="354"/>
    </row>
    <row r="25" spans="1:12" ht="15">
      <c r="A25" s="337" t="s">
        <v>347</v>
      </c>
      <c r="B25" s="338"/>
      <c r="C25" s="352" t="s">
        <v>346</v>
      </c>
      <c r="D25" s="353"/>
      <c r="E25" s="353"/>
      <c r="F25" s="353"/>
      <c r="G25" s="353"/>
      <c r="H25" s="353"/>
      <c r="I25" s="353"/>
      <c r="J25" s="353"/>
      <c r="K25" s="353"/>
      <c r="L25" s="354"/>
    </row>
    <row r="26" spans="1:12" ht="15">
      <c r="A26" s="337" t="s">
        <v>345</v>
      </c>
      <c r="B26" s="338"/>
      <c r="C26" s="352" t="s">
        <v>344</v>
      </c>
      <c r="D26" s="353"/>
      <c r="E26" s="353"/>
      <c r="F26" s="353"/>
      <c r="G26" s="353"/>
      <c r="H26" s="353"/>
      <c r="I26" s="353"/>
      <c r="J26" s="353"/>
      <c r="K26" s="353"/>
      <c r="L26" s="354"/>
    </row>
    <row r="27" spans="1:12" ht="22.5" customHeight="1">
      <c r="A27" s="337" t="s">
        <v>343</v>
      </c>
      <c r="B27" s="338"/>
      <c r="C27" s="352" t="s">
        <v>342</v>
      </c>
      <c r="D27" s="353"/>
      <c r="E27" s="353"/>
      <c r="F27" s="353"/>
      <c r="G27" s="353"/>
      <c r="H27" s="353"/>
      <c r="I27" s="353"/>
      <c r="J27" s="353"/>
      <c r="K27" s="353"/>
      <c r="L27" s="354"/>
    </row>
    <row r="28" spans="1:12" ht="24" customHeight="1" thickBot="1">
      <c r="A28" s="339" t="s">
        <v>341</v>
      </c>
      <c r="B28" s="340"/>
      <c r="C28" s="360" t="s">
        <v>340</v>
      </c>
      <c r="D28" s="361"/>
      <c r="E28" s="361"/>
      <c r="F28" s="361"/>
      <c r="G28" s="361"/>
      <c r="H28" s="361"/>
      <c r="I28" s="361"/>
      <c r="J28" s="361"/>
      <c r="K28" s="361"/>
      <c r="L28" s="362"/>
    </row>
    <row r="29" ht="7.5" customHeight="1"/>
    <row r="30" ht="8.25" customHeight="1"/>
    <row r="31" spans="1:12" ht="15">
      <c r="A31" s="345" t="s">
        <v>30</v>
      </c>
      <c r="B31" s="345"/>
      <c r="C31" s="345"/>
      <c r="D31" s="345"/>
      <c r="E31" s="345"/>
      <c r="F31" s="10"/>
      <c r="G31" s="4"/>
      <c r="H31" s="4"/>
      <c r="I31" s="4"/>
      <c r="J31" s="4"/>
      <c r="K31" s="4"/>
      <c r="L31" s="4"/>
    </row>
    <row r="32" spans="1:12" ht="15">
      <c r="A32" s="11"/>
      <c r="B32" s="12"/>
      <c r="C32" s="12"/>
      <c r="D32" s="12"/>
      <c r="E32" s="12"/>
      <c r="F32" s="13"/>
      <c r="G32" s="14"/>
      <c r="H32" s="14"/>
      <c r="I32" s="14"/>
      <c r="J32" s="14"/>
      <c r="K32" s="14"/>
      <c r="L32" s="4"/>
    </row>
    <row r="33" spans="1:12" ht="15">
      <c r="A33" s="11"/>
      <c r="B33" s="12"/>
      <c r="C33" s="12"/>
      <c r="D33" s="12"/>
      <c r="E33" s="12"/>
      <c r="F33" s="13"/>
      <c r="G33" s="14"/>
      <c r="H33" s="14"/>
      <c r="I33" s="14"/>
      <c r="J33" s="14"/>
      <c r="K33" s="14"/>
      <c r="L33" s="4"/>
    </row>
    <row r="34" spans="1:12" ht="44.25" customHeight="1">
      <c r="A34" s="295" t="s">
        <v>45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</row>
    <row r="35" spans="1:12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5" customHeight="1">
      <c r="A36" s="316" t="s">
        <v>339</v>
      </c>
      <c r="B36" s="316"/>
      <c r="C36" s="143"/>
      <c r="D36" s="143"/>
      <c r="E36" s="143"/>
      <c r="F36" s="143"/>
      <c r="G36" s="359" t="s">
        <v>396</v>
      </c>
      <c r="H36" s="359"/>
      <c r="I36" s="359"/>
      <c r="J36" s="359"/>
      <c r="K36" s="359"/>
      <c r="L36" s="143"/>
    </row>
    <row r="37" spans="1:11" ht="15">
      <c r="A37" s="142" t="s">
        <v>29</v>
      </c>
      <c r="B37" s="142"/>
      <c r="C37" s="110"/>
      <c r="D37" s="110"/>
      <c r="E37" s="110"/>
      <c r="F37" s="3"/>
      <c r="G37" s="359"/>
      <c r="H37" s="359"/>
      <c r="I37" s="359"/>
      <c r="J37" s="359"/>
      <c r="K37" s="359"/>
    </row>
  </sheetData>
  <sheetProtection/>
  <mergeCells count="39">
    <mergeCell ref="G36:K37"/>
    <mergeCell ref="A1:B1"/>
    <mergeCell ref="C28:L28"/>
    <mergeCell ref="C20:L20"/>
    <mergeCell ref="C22:L22"/>
    <mergeCell ref="E11:E12"/>
    <mergeCell ref="C23:L23"/>
    <mergeCell ref="C24:L24"/>
    <mergeCell ref="C25:L25"/>
    <mergeCell ref="C26:L26"/>
    <mergeCell ref="C27:L27"/>
    <mergeCell ref="D1:E1"/>
    <mergeCell ref="G1:H1"/>
    <mergeCell ref="K1:L1"/>
    <mergeCell ref="A17:F17"/>
    <mergeCell ref="A5:L5"/>
    <mergeCell ref="L11:L12"/>
    <mergeCell ref="A23:B23"/>
    <mergeCell ref="I11:J11"/>
    <mergeCell ref="A31:E31"/>
    <mergeCell ref="A24:B24"/>
    <mergeCell ref="A36:B36"/>
    <mergeCell ref="H11:H12"/>
    <mergeCell ref="D11:D12"/>
    <mergeCell ref="G11:G12"/>
    <mergeCell ref="C11:C12"/>
    <mergeCell ref="A11:A12"/>
    <mergeCell ref="A25:B25"/>
    <mergeCell ref="C21:L21"/>
    <mergeCell ref="A34:L34"/>
    <mergeCell ref="B11:B12"/>
    <mergeCell ref="K11:K12"/>
    <mergeCell ref="A26:B26"/>
    <mergeCell ref="A27:B27"/>
    <mergeCell ref="A28:B28"/>
    <mergeCell ref="A20:B20"/>
    <mergeCell ref="A21:B21"/>
    <mergeCell ref="A22:B22"/>
    <mergeCell ref="F11:F12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0">
      <selection activeCell="L27" sqref="L27"/>
    </sheetView>
  </sheetViews>
  <sheetFormatPr defaultColWidth="9.140625" defaultRowHeight="15"/>
  <cols>
    <col min="1" max="1" width="3.8515625" style="0" customWidth="1"/>
    <col min="2" max="2" width="51.00390625" style="0" customWidth="1"/>
    <col min="3" max="3" width="10.57421875" style="0" customWidth="1"/>
    <col min="4" max="4" width="9.28125" style="0" customWidth="1"/>
    <col min="5" max="5" width="6.7109375" style="0" customWidth="1"/>
    <col min="6" max="6" width="10.140625" style="0" customWidth="1"/>
    <col min="7" max="7" width="12.00390625" style="0" customWidth="1"/>
    <col min="8" max="8" width="7.8515625" style="0" customWidth="1"/>
    <col min="9" max="9" width="5.140625" style="0" customWidth="1"/>
    <col min="10" max="10" width="8.140625" style="0" customWidth="1"/>
    <col min="11" max="11" width="12.421875" style="0" customWidth="1"/>
    <col min="12" max="12" width="8.8515625" style="0" customWidth="1"/>
  </cols>
  <sheetData>
    <row r="1" spans="1:12" ht="15">
      <c r="A1" s="280" t="s">
        <v>400</v>
      </c>
      <c r="B1" s="280"/>
      <c r="C1" s="3"/>
      <c r="D1" s="291"/>
      <c r="E1" s="291"/>
      <c r="G1" s="291"/>
      <c r="H1" s="291"/>
      <c r="I1" s="38"/>
      <c r="K1" s="314" t="s">
        <v>428</v>
      </c>
      <c r="L1" s="314"/>
    </row>
    <row r="3" spans="1:12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 t="s">
        <v>395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306" t="s">
        <v>24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7" spans="1:12" ht="18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ht="11.25" customHeight="1"/>
    <row r="9" spans="1:2" ht="15">
      <c r="A9" s="368" t="s">
        <v>436</v>
      </c>
      <c r="B9" s="368"/>
    </row>
    <row r="10" spans="1:2" ht="15">
      <c r="A10" s="370" t="s">
        <v>387</v>
      </c>
      <c r="B10" s="368"/>
    </row>
    <row r="11" ht="15.75" thickBot="1">
      <c r="A11" s="80"/>
    </row>
    <row r="12" spans="1:12" ht="15">
      <c r="A12" s="321" t="s">
        <v>0</v>
      </c>
      <c r="B12" s="310" t="s">
        <v>25</v>
      </c>
      <c r="C12" s="310" t="s">
        <v>2</v>
      </c>
      <c r="D12" s="299" t="s">
        <v>15</v>
      </c>
      <c r="E12" s="310" t="s">
        <v>20</v>
      </c>
      <c r="F12" s="299" t="s">
        <v>41</v>
      </c>
      <c r="G12" s="299" t="s">
        <v>26</v>
      </c>
      <c r="H12" s="299" t="s">
        <v>10</v>
      </c>
      <c r="I12" s="299" t="s">
        <v>42</v>
      </c>
      <c r="J12" s="299"/>
      <c r="K12" s="282" t="s">
        <v>1</v>
      </c>
      <c r="L12" s="284" t="s">
        <v>27</v>
      </c>
    </row>
    <row r="13" spans="1:12" ht="24" customHeight="1" thickBot="1">
      <c r="A13" s="369"/>
      <c r="B13" s="366"/>
      <c r="C13" s="366"/>
      <c r="D13" s="300"/>
      <c r="E13" s="366"/>
      <c r="F13" s="300"/>
      <c r="G13" s="300"/>
      <c r="H13" s="300"/>
      <c r="I13" s="77" t="s">
        <v>43</v>
      </c>
      <c r="J13" s="77" t="s">
        <v>44</v>
      </c>
      <c r="K13" s="367"/>
      <c r="L13" s="374"/>
    </row>
    <row r="14" spans="1:12" ht="36">
      <c r="A14" s="108">
        <v>1</v>
      </c>
      <c r="B14" s="20" t="s">
        <v>386</v>
      </c>
      <c r="C14" s="107" t="s">
        <v>372</v>
      </c>
      <c r="D14" s="107" t="s">
        <v>17</v>
      </c>
      <c r="E14" s="21">
        <v>20</v>
      </c>
      <c r="F14" s="177"/>
      <c r="G14" s="174"/>
      <c r="H14" s="174">
        <f aca="true" t="shared" si="0" ref="H14:H26">G14*E14</f>
        <v>0</v>
      </c>
      <c r="I14" s="176"/>
      <c r="J14" s="175">
        <f aca="true" t="shared" si="1" ref="J14:J26">I14*G14</f>
        <v>0</v>
      </c>
      <c r="K14" s="174">
        <f>ROUND(G14+J14,2)</f>
        <v>0</v>
      </c>
      <c r="L14" s="106">
        <f aca="true" t="shared" si="2" ref="L14:L26">K14*E14</f>
        <v>0</v>
      </c>
    </row>
    <row r="15" spans="1:12" ht="15">
      <c r="A15" s="105">
        <v>2</v>
      </c>
      <c r="B15" s="22" t="s">
        <v>385</v>
      </c>
      <c r="C15" s="24" t="s">
        <v>372</v>
      </c>
      <c r="D15" s="24" t="s">
        <v>17</v>
      </c>
      <c r="E15" s="25">
        <v>5</v>
      </c>
      <c r="F15" s="94"/>
      <c r="G15" s="104"/>
      <c r="H15" s="98">
        <f t="shared" si="0"/>
        <v>0</v>
      </c>
      <c r="I15" s="103"/>
      <c r="J15" s="104">
        <f t="shared" si="1"/>
        <v>0</v>
      </c>
      <c r="K15" s="104">
        <f aca="true" t="shared" si="3" ref="K15:K26">ROUND(G15+J15,2)</f>
        <v>0</v>
      </c>
      <c r="L15" s="37">
        <f t="shared" si="2"/>
        <v>0</v>
      </c>
    </row>
    <row r="16" spans="1:12" ht="60">
      <c r="A16" s="105">
        <v>3</v>
      </c>
      <c r="B16" s="22" t="s">
        <v>384</v>
      </c>
      <c r="C16" s="24" t="s">
        <v>372</v>
      </c>
      <c r="D16" s="24" t="s">
        <v>17</v>
      </c>
      <c r="E16" s="25">
        <v>20</v>
      </c>
      <c r="F16" s="94"/>
      <c r="G16" s="104"/>
      <c r="H16" s="104">
        <f t="shared" si="0"/>
        <v>0</v>
      </c>
      <c r="I16" s="170"/>
      <c r="J16" s="169">
        <f t="shared" si="1"/>
        <v>0</v>
      </c>
      <c r="K16" s="104">
        <f t="shared" si="3"/>
        <v>0</v>
      </c>
      <c r="L16" s="37">
        <f t="shared" si="2"/>
        <v>0</v>
      </c>
    </row>
    <row r="17" spans="1:12" ht="36">
      <c r="A17" s="105">
        <v>4</v>
      </c>
      <c r="B17" s="22" t="s">
        <v>383</v>
      </c>
      <c r="C17" s="24" t="s">
        <v>381</v>
      </c>
      <c r="D17" s="24" t="s">
        <v>17</v>
      </c>
      <c r="E17" s="25">
        <v>5</v>
      </c>
      <c r="F17" s="94"/>
      <c r="G17" s="104"/>
      <c r="H17" s="104">
        <f t="shared" si="0"/>
        <v>0</v>
      </c>
      <c r="I17" s="103"/>
      <c r="J17" s="104">
        <f t="shared" si="1"/>
        <v>0</v>
      </c>
      <c r="K17" s="104">
        <f t="shared" si="3"/>
        <v>0</v>
      </c>
      <c r="L17" s="37">
        <f t="shared" si="2"/>
        <v>0</v>
      </c>
    </row>
    <row r="18" spans="1:12" ht="36">
      <c r="A18" s="105">
        <v>5</v>
      </c>
      <c r="B18" s="172" t="s">
        <v>382</v>
      </c>
      <c r="C18" s="24" t="s">
        <v>381</v>
      </c>
      <c r="D18" s="24" t="s">
        <v>17</v>
      </c>
      <c r="E18" s="25">
        <v>40</v>
      </c>
      <c r="F18" s="94"/>
      <c r="G18" s="104"/>
      <c r="H18" s="104">
        <f t="shared" si="0"/>
        <v>0</v>
      </c>
      <c r="I18" s="103"/>
      <c r="J18" s="104">
        <f t="shared" si="1"/>
        <v>0</v>
      </c>
      <c r="K18" s="104">
        <f t="shared" si="3"/>
        <v>0</v>
      </c>
      <c r="L18" s="37">
        <f t="shared" si="2"/>
        <v>0</v>
      </c>
    </row>
    <row r="19" spans="1:12" ht="36">
      <c r="A19" s="105">
        <v>6</v>
      </c>
      <c r="B19" s="172" t="s">
        <v>380</v>
      </c>
      <c r="C19" s="173" t="s">
        <v>375</v>
      </c>
      <c r="D19" s="25" t="s">
        <v>17</v>
      </c>
      <c r="E19" s="25">
        <v>50</v>
      </c>
      <c r="F19" s="94"/>
      <c r="G19" s="104"/>
      <c r="H19" s="104">
        <f t="shared" si="0"/>
        <v>0</v>
      </c>
      <c r="I19" s="103"/>
      <c r="J19" s="104">
        <f t="shared" si="1"/>
        <v>0</v>
      </c>
      <c r="K19" s="104">
        <f t="shared" si="3"/>
        <v>0</v>
      </c>
      <c r="L19" s="37">
        <f t="shared" si="2"/>
        <v>0</v>
      </c>
    </row>
    <row r="20" spans="1:15" ht="48">
      <c r="A20" s="105">
        <v>7</v>
      </c>
      <c r="B20" s="22" t="s">
        <v>379</v>
      </c>
      <c r="C20" s="25" t="s">
        <v>370</v>
      </c>
      <c r="D20" s="25" t="s">
        <v>17</v>
      </c>
      <c r="E20" s="25">
        <v>250</v>
      </c>
      <c r="F20" s="94"/>
      <c r="G20" s="104"/>
      <c r="H20" s="104">
        <f t="shared" si="0"/>
        <v>0</v>
      </c>
      <c r="I20" s="103"/>
      <c r="J20" s="104">
        <f t="shared" si="1"/>
        <v>0</v>
      </c>
      <c r="K20" s="104">
        <f t="shared" si="3"/>
        <v>0</v>
      </c>
      <c r="L20" s="37">
        <f t="shared" si="2"/>
        <v>0</v>
      </c>
      <c r="O20" t="s">
        <v>378</v>
      </c>
    </row>
    <row r="21" spans="1:12" ht="48">
      <c r="A21" s="105">
        <v>8</v>
      </c>
      <c r="B21" s="22" t="s">
        <v>377</v>
      </c>
      <c r="C21" s="102" t="s">
        <v>375</v>
      </c>
      <c r="D21" s="25" t="s">
        <v>17</v>
      </c>
      <c r="E21" s="25">
        <v>50</v>
      </c>
      <c r="F21" s="94"/>
      <c r="G21" s="104"/>
      <c r="H21" s="104">
        <f t="shared" si="0"/>
        <v>0</v>
      </c>
      <c r="I21" s="103"/>
      <c r="J21" s="104">
        <f t="shared" si="1"/>
        <v>0</v>
      </c>
      <c r="K21" s="104">
        <f t="shared" si="3"/>
        <v>0</v>
      </c>
      <c r="L21" s="37">
        <f t="shared" si="2"/>
        <v>0</v>
      </c>
    </row>
    <row r="22" spans="1:12" ht="36">
      <c r="A22" s="105">
        <v>9</v>
      </c>
      <c r="B22" s="22" t="s">
        <v>376</v>
      </c>
      <c r="C22" s="173" t="s">
        <v>375</v>
      </c>
      <c r="D22" s="25" t="s">
        <v>17</v>
      </c>
      <c r="E22" s="25">
        <v>50</v>
      </c>
      <c r="F22" s="94"/>
      <c r="G22" s="104"/>
      <c r="H22" s="104">
        <f t="shared" si="0"/>
        <v>0</v>
      </c>
      <c r="I22" s="103"/>
      <c r="J22" s="104">
        <f t="shared" si="1"/>
        <v>0</v>
      </c>
      <c r="K22" s="104">
        <f t="shared" si="3"/>
        <v>0</v>
      </c>
      <c r="L22" s="37">
        <f t="shared" si="2"/>
        <v>0</v>
      </c>
    </row>
    <row r="23" spans="1:12" ht="36">
      <c r="A23" s="105">
        <v>10</v>
      </c>
      <c r="B23" s="172" t="s">
        <v>374</v>
      </c>
      <c r="C23" s="25" t="s">
        <v>372</v>
      </c>
      <c r="D23" s="25" t="s">
        <v>17</v>
      </c>
      <c r="E23" s="25">
        <v>30</v>
      </c>
      <c r="F23" s="94"/>
      <c r="G23" s="104"/>
      <c r="H23" s="104">
        <f t="shared" si="0"/>
        <v>0</v>
      </c>
      <c r="I23" s="103"/>
      <c r="J23" s="104">
        <f t="shared" si="1"/>
        <v>0</v>
      </c>
      <c r="K23" s="104">
        <f t="shared" si="3"/>
        <v>0</v>
      </c>
      <c r="L23" s="37">
        <f t="shared" si="2"/>
        <v>0</v>
      </c>
    </row>
    <row r="24" spans="1:12" ht="36">
      <c r="A24" s="105">
        <v>11</v>
      </c>
      <c r="B24" s="172" t="s">
        <v>373</v>
      </c>
      <c r="C24" s="25" t="s">
        <v>372</v>
      </c>
      <c r="D24" s="25" t="s">
        <v>17</v>
      </c>
      <c r="E24" s="25">
        <v>5</v>
      </c>
      <c r="F24" s="94"/>
      <c r="G24" s="104"/>
      <c r="H24" s="104">
        <f t="shared" si="0"/>
        <v>0</v>
      </c>
      <c r="I24" s="103"/>
      <c r="J24" s="104">
        <f t="shared" si="1"/>
        <v>0</v>
      </c>
      <c r="K24" s="104">
        <f t="shared" si="3"/>
        <v>0</v>
      </c>
      <c r="L24" s="37">
        <f t="shared" si="2"/>
        <v>0</v>
      </c>
    </row>
    <row r="25" spans="1:12" ht="48">
      <c r="A25" s="105">
        <v>12</v>
      </c>
      <c r="B25" s="172" t="s">
        <v>371</v>
      </c>
      <c r="C25" s="25" t="s">
        <v>370</v>
      </c>
      <c r="D25" s="25" t="s">
        <v>17</v>
      </c>
      <c r="E25" s="25">
        <v>130</v>
      </c>
      <c r="F25" s="94"/>
      <c r="G25" s="104"/>
      <c r="H25" s="104">
        <f t="shared" si="0"/>
        <v>0</v>
      </c>
      <c r="I25" s="103"/>
      <c r="J25" s="104">
        <f t="shared" si="1"/>
        <v>0</v>
      </c>
      <c r="K25" s="104">
        <f t="shared" si="3"/>
        <v>0</v>
      </c>
      <c r="L25" s="37">
        <f t="shared" si="2"/>
        <v>0</v>
      </c>
    </row>
    <row r="26" spans="1:12" ht="48.75" thickBot="1">
      <c r="A26" s="105">
        <v>13</v>
      </c>
      <c r="B26" s="273" t="s">
        <v>369</v>
      </c>
      <c r="C26" s="88" t="s">
        <v>368</v>
      </c>
      <c r="D26" s="274" t="s">
        <v>17</v>
      </c>
      <c r="E26" s="88">
        <v>5</v>
      </c>
      <c r="F26" s="275"/>
      <c r="G26" s="104"/>
      <c r="H26" s="169">
        <f t="shared" si="0"/>
        <v>0</v>
      </c>
      <c r="I26" s="170"/>
      <c r="J26" s="169">
        <f t="shared" si="1"/>
        <v>0</v>
      </c>
      <c r="K26" s="98">
        <f t="shared" si="3"/>
        <v>0</v>
      </c>
      <c r="L26" s="168">
        <f t="shared" si="2"/>
        <v>0</v>
      </c>
    </row>
    <row r="27" spans="1:12" ht="15.75" thickBot="1">
      <c r="A27" s="371" t="s">
        <v>3</v>
      </c>
      <c r="B27" s="372"/>
      <c r="C27" s="372"/>
      <c r="D27" s="372"/>
      <c r="E27" s="372"/>
      <c r="F27" s="373"/>
      <c r="G27" s="167" t="s">
        <v>31</v>
      </c>
      <c r="H27" s="36">
        <f>SUM(H14:H26)</f>
        <v>0</v>
      </c>
      <c r="I27" s="166" t="s">
        <v>31</v>
      </c>
      <c r="J27" s="165" t="s">
        <v>31</v>
      </c>
      <c r="K27" s="164" t="s">
        <v>31</v>
      </c>
      <c r="L27" s="163">
        <f>SUM(L14:L26)</f>
        <v>0</v>
      </c>
    </row>
    <row r="29" spans="1:12" ht="15">
      <c r="A29" s="294" t="s">
        <v>30</v>
      </c>
      <c r="B29" s="294"/>
      <c r="C29" s="294"/>
      <c r="D29" s="294"/>
      <c r="E29" s="294"/>
      <c r="F29" s="10"/>
      <c r="G29" s="4"/>
      <c r="H29" s="4"/>
      <c r="I29" s="4"/>
      <c r="J29" s="4"/>
      <c r="K29" s="4"/>
      <c r="L29" s="4"/>
    </row>
    <row r="30" spans="1:12" ht="15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4"/>
    </row>
    <row r="31" spans="1:12" ht="43.5" customHeight="1">
      <c r="A31" s="295" t="s">
        <v>45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</row>
    <row r="32" spans="1:12" ht="15">
      <c r="A32" s="9"/>
      <c r="B32" s="9"/>
      <c r="C32" s="9"/>
      <c r="D32" s="9"/>
      <c r="E32" s="9"/>
      <c r="F32" s="9"/>
      <c r="G32" s="8"/>
      <c r="H32" s="8"/>
      <c r="I32" s="8"/>
      <c r="J32" s="8"/>
      <c r="K32" s="8"/>
      <c r="L32" s="8"/>
    </row>
    <row r="33" spans="3:11" ht="15">
      <c r="C33" s="17"/>
      <c r="D33" s="17"/>
      <c r="E33" s="17"/>
      <c r="F33" s="17"/>
      <c r="G33" s="18"/>
      <c r="H33" s="18"/>
      <c r="I33" s="18"/>
      <c r="J33" s="18"/>
      <c r="K33" s="18"/>
    </row>
    <row r="34" spans="3:11" ht="15">
      <c r="C34" s="17"/>
      <c r="D34" s="17"/>
      <c r="E34" s="17"/>
      <c r="F34" s="17"/>
      <c r="G34" s="192"/>
      <c r="H34" s="192"/>
      <c r="I34" s="192"/>
      <c r="J34" s="192"/>
      <c r="K34" s="192"/>
    </row>
    <row r="35" spans="1:11" ht="15">
      <c r="A35" s="16" t="s">
        <v>28</v>
      </c>
      <c r="B35" s="16"/>
      <c r="G35" s="359" t="s">
        <v>396</v>
      </c>
      <c r="H35" s="359"/>
      <c r="I35" s="359"/>
      <c r="J35" s="359"/>
      <c r="K35" s="359"/>
    </row>
    <row r="36" spans="1:11" ht="15">
      <c r="A36" s="16" t="s">
        <v>29</v>
      </c>
      <c r="B36" s="16"/>
      <c r="G36" s="359"/>
      <c r="H36" s="359"/>
      <c r="I36" s="359"/>
      <c r="J36" s="359"/>
      <c r="K36" s="359"/>
    </row>
  </sheetData>
  <sheetProtection/>
  <mergeCells count="22">
    <mergeCell ref="G35:K36"/>
    <mergeCell ref="D12:D13"/>
    <mergeCell ref="E12:E13"/>
    <mergeCell ref="F12:F13"/>
    <mergeCell ref="G12:G13"/>
    <mergeCell ref="A27:F27"/>
    <mergeCell ref="A29:E29"/>
    <mergeCell ref="A31:L31"/>
    <mergeCell ref="I12:J12"/>
    <mergeCell ref="L12:L13"/>
    <mergeCell ref="A1:B1"/>
    <mergeCell ref="A6:L6"/>
    <mergeCell ref="A10:B10"/>
    <mergeCell ref="D1:E1"/>
    <mergeCell ref="G1:H1"/>
    <mergeCell ref="K1:L1"/>
    <mergeCell ref="H12:H13"/>
    <mergeCell ref="C12:C13"/>
    <mergeCell ref="K12:K13"/>
    <mergeCell ref="A9:B9"/>
    <mergeCell ref="A12:A1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1.00390625" style="0" customWidth="1"/>
    <col min="4" max="4" width="10.7109375" style="0" customWidth="1"/>
    <col min="5" max="5" width="4.8515625" style="0" customWidth="1"/>
    <col min="6" max="6" width="11.28125" style="0" customWidth="1"/>
    <col min="7" max="7" width="11.140625" style="0" customWidth="1"/>
    <col min="8" max="8" width="9.57421875" style="0" customWidth="1"/>
    <col min="9" max="9" width="5.57421875" style="0" customWidth="1"/>
    <col min="10" max="10" width="8.00390625" style="0" customWidth="1"/>
    <col min="11" max="11" width="11.140625" style="0" customWidth="1"/>
  </cols>
  <sheetData>
    <row r="1" spans="1:11" ht="15">
      <c r="A1" s="280" t="s">
        <v>400</v>
      </c>
      <c r="B1" s="280"/>
      <c r="J1" s="314" t="s">
        <v>394</v>
      </c>
      <c r="K1" s="314"/>
    </row>
    <row r="2" spans="1:12" ht="15">
      <c r="A2" s="375"/>
      <c r="B2" s="375"/>
      <c r="C2" s="3"/>
      <c r="D2" s="291"/>
      <c r="E2" s="291"/>
      <c r="G2" s="291"/>
      <c r="H2" s="291"/>
      <c r="I2" s="291"/>
      <c r="K2" s="377"/>
      <c r="L2" s="377"/>
    </row>
    <row r="3" spans="1:2" ht="15">
      <c r="A3" s="1" t="s">
        <v>23</v>
      </c>
      <c r="B3" s="1"/>
    </row>
    <row r="4" spans="1:12" ht="15">
      <c r="A4" s="3" t="s">
        <v>395</v>
      </c>
      <c r="B4" s="1"/>
      <c r="C4" s="3"/>
      <c r="D4" s="3"/>
      <c r="E4" s="3"/>
      <c r="F4" s="3"/>
      <c r="K4" s="3"/>
      <c r="L4" s="3"/>
    </row>
    <row r="5" spans="3:12" ht="1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306" t="s">
        <v>24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</row>
    <row r="11" spans="1:2" ht="15">
      <c r="A11" s="376" t="s">
        <v>393</v>
      </c>
      <c r="B11" s="376"/>
    </row>
    <row r="12" spans="1:2" ht="15">
      <c r="A12" s="78" t="s">
        <v>392</v>
      </c>
      <c r="B12" s="96"/>
    </row>
    <row r="13" ht="11.25" customHeight="1" thickBot="1"/>
    <row r="14" spans="1:12" ht="15">
      <c r="A14" s="321" t="s">
        <v>0</v>
      </c>
      <c r="B14" s="310" t="s">
        <v>25</v>
      </c>
      <c r="C14" s="310" t="s">
        <v>2</v>
      </c>
      <c r="D14" s="310" t="s">
        <v>15</v>
      </c>
      <c r="E14" s="310" t="s">
        <v>20</v>
      </c>
      <c r="F14" s="299" t="s">
        <v>41</v>
      </c>
      <c r="G14" s="299" t="s">
        <v>26</v>
      </c>
      <c r="H14" s="299" t="s">
        <v>10</v>
      </c>
      <c r="I14" s="299" t="s">
        <v>391</v>
      </c>
      <c r="J14" s="299"/>
      <c r="K14" s="299" t="s">
        <v>1</v>
      </c>
      <c r="L14" s="307" t="s">
        <v>27</v>
      </c>
    </row>
    <row r="15" spans="1:12" ht="27.75" customHeight="1" thickBot="1">
      <c r="A15" s="322"/>
      <c r="B15" s="311"/>
      <c r="C15" s="311"/>
      <c r="D15" s="311"/>
      <c r="E15" s="311"/>
      <c r="F15" s="309"/>
      <c r="G15" s="309"/>
      <c r="H15" s="309"/>
      <c r="I15" s="91" t="s">
        <v>43</v>
      </c>
      <c r="J15" s="91" t="s">
        <v>44</v>
      </c>
      <c r="K15" s="309"/>
      <c r="L15" s="323"/>
    </row>
    <row r="16" spans="1:12" ht="39" thickBot="1">
      <c r="A16" s="189" t="s">
        <v>4</v>
      </c>
      <c r="B16" s="188" t="s">
        <v>390</v>
      </c>
      <c r="C16" s="187" t="s">
        <v>389</v>
      </c>
      <c r="D16" s="187" t="s">
        <v>388</v>
      </c>
      <c r="E16" s="186">
        <v>100</v>
      </c>
      <c r="F16" s="185"/>
      <c r="G16" s="169"/>
      <c r="H16" s="169"/>
      <c r="I16" s="170"/>
      <c r="J16" s="169">
        <f>I16*G16</f>
        <v>0</v>
      </c>
      <c r="K16" s="169">
        <f>ROUND(J16+G16,2)</f>
        <v>0</v>
      </c>
      <c r="L16" s="184">
        <f>ROUND(G16*E16,2)</f>
        <v>0</v>
      </c>
    </row>
    <row r="17" spans="1:12" ht="15.75" thickBot="1">
      <c r="A17" s="302" t="s">
        <v>3</v>
      </c>
      <c r="B17" s="303"/>
      <c r="C17" s="303"/>
      <c r="D17" s="303"/>
      <c r="E17" s="303"/>
      <c r="F17" s="303"/>
      <c r="G17" s="97" t="s">
        <v>31</v>
      </c>
      <c r="H17" s="183">
        <f>H16</f>
        <v>0</v>
      </c>
      <c r="I17" s="182" t="s">
        <v>31</v>
      </c>
      <c r="J17" s="93" t="s">
        <v>31</v>
      </c>
      <c r="K17" s="181">
        <f>K16</f>
        <v>0</v>
      </c>
      <c r="L17" s="180">
        <f>L16</f>
        <v>0</v>
      </c>
    </row>
    <row r="19" spans="1:13" ht="15">
      <c r="A19" s="294" t="s">
        <v>30</v>
      </c>
      <c r="B19" s="294"/>
      <c r="C19" s="294"/>
      <c r="D19" s="294"/>
      <c r="E19" s="294"/>
      <c r="F19" s="10"/>
      <c r="G19" s="4"/>
      <c r="H19" s="4"/>
      <c r="I19" s="4"/>
      <c r="J19" s="4"/>
      <c r="K19" s="4"/>
      <c r="L19" s="4"/>
      <c r="M19" s="4"/>
    </row>
    <row r="20" spans="1:13" ht="15">
      <c r="A20" s="11"/>
      <c r="B20" s="12"/>
      <c r="C20" s="12"/>
      <c r="D20" s="12"/>
      <c r="E20" s="12"/>
      <c r="F20" s="13"/>
      <c r="G20" s="14"/>
      <c r="H20" s="14"/>
      <c r="I20" s="14"/>
      <c r="J20" s="14"/>
      <c r="K20" s="14"/>
      <c r="L20" s="14"/>
      <c r="M20" s="4"/>
    </row>
    <row r="21" spans="1:13" ht="43.5" customHeight="1">
      <c r="A21" s="295" t="s">
        <v>45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179"/>
    </row>
    <row r="22" spans="1:13" ht="15">
      <c r="A22" s="9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</row>
    <row r="23" spans="3:12" ht="15">
      <c r="C23" s="17"/>
      <c r="D23" s="17"/>
      <c r="E23" s="17"/>
      <c r="F23" s="17"/>
      <c r="G23" s="18"/>
      <c r="H23" s="18"/>
      <c r="I23" s="18"/>
      <c r="J23" s="18"/>
      <c r="K23" s="18"/>
      <c r="L23" s="18"/>
    </row>
    <row r="24" spans="3:12" ht="15">
      <c r="C24" s="17"/>
      <c r="D24" s="17"/>
      <c r="E24" s="17"/>
      <c r="F24" s="17"/>
      <c r="G24" s="192"/>
      <c r="H24" s="192"/>
      <c r="I24" s="192"/>
      <c r="J24" s="192"/>
      <c r="K24" s="192"/>
      <c r="L24" s="192"/>
    </row>
    <row r="25" spans="1:12" ht="15">
      <c r="A25" s="16" t="s">
        <v>28</v>
      </c>
      <c r="B25" s="16"/>
      <c r="H25" s="359" t="s">
        <v>396</v>
      </c>
      <c r="I25" s="359"/>
      <c r="J25" s="359"/>
      <c r="K25" s="359"/>
      <c r="L25" s="359"/>
    </row>
    <row r="26" spans="1:12" ht="15">
      <c r="A26" s="16" t="s">
        <v>29</v>
      </c>
      <c r="B26" s="16"/>
      <c r="H26" s="359"/>
      <c r="I26" s="359"/>
      <c r="J26" s="359"/>
      <c r="K26" s="359"/>
      <c r="L26" s="359"/>
    </row>
  </sheetData>
  <sheetProtection/>
  <mergeCells count="23">
    <mergeCell ref="H25:L26"/>
    <mergeCell ref="A14:A15"/>
    <mergeCell ref="B14:B15"/>
    <mergeCell ref="C14:C15"/>
    <mergeCell ref="D14:D15"/>
    <mergeCell ref="A21:L21"/>
    <mergeCell ref="H14:H15"/>
    <mergeCell ref="A19:E19"/>
    <mergeCell ref="L14:L15"/>
    <mergeCell ref="I14:J14"/>
    <mergeCell ref="A1:B1"/>
    <mergeCell ref="J1:K1"/>
    <mergeCell ref="G2:I2"/>
    <mergeCell ref="K2:L2"/>
    <mergeCell ref="A8:L8"/>
    <mergeCell ref="E14:E15"/>
    <mergeCell ref="A17:F17"/>
    <mergeCell ref="A2:B2"/>
    <mergeCell ref="K14:K15"/>
    <mergeCell ref="A11:B11"/>
    <mergeCell ref="F14:F15"/>
    <mergeCell ref="D2:E2"/>
    <mergeCell ref="G14:G1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2022-10-14T09:02:35Z</cp:lastPrinted>
  <dcterms:created xsi:type="dcterms:W3CDTF">2014-11-04T10:07:58Z</dcterms:created>
  <dcterms:modified xsi:type="dcterms:W3CDTF">2022-10-25T13:21:19Z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