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8060" windowHeight="1240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'Arkusz1'!$A$1:$N$178</definedName>
  </definedNames>
  <calcPr fullCalcOnLoad="1"/>
</workbook>
</file>

<file path=xl/comments1.xml><?xml version="1.0" encoding="utf-8"?>
<comments xmlns="http://schemas.openxmlformats.org/spreadsheetml/2006/main">
  <authors>
    <author>Owner</author>
  </authors>
  <commentList>
    <comment ref="H37" authorId="0">
      <text>
        <r>
          <rPr>
            <b/>
            <sz val="8"/>
            <rFont val="Tahoma"/>
            <family val="0"/>
          </rPr>
          <t>Owner:</t>
        </r>
        <r>
          <rPr>
            <sz val="8"/>
            <rFont val="Tahoma"/>
            <family val="0"/>
          </rPr>
          <t xml:space="preserve">
opór gruntu [Rgr]
żwir</t>
        </r>
      </text>
    </comment>
    <comment ref="H46" authorId="0">
      <text>
        <r>
          <rPr>
            <b/>
            <sz val="8"/>
            <rFont val="Tahoma"/>
            <family val="0"/>
          </rPr>
          <t>Owner:</t>
        </r>
        <r>
          <rPr>
            <sz val="8"/>
            <rFont val="Tahoma"/>
            <family val="0"/>
          </rPr>
          <t xml:space="preserve">
opór gruntu [Rgr]
</t>
        </r>
      </text>
    </comment>
    <comment ref="H97" authorId="0">
      <text>
        <r>
          <rPr>
            <b/>
            <sz val="8"/>
            <rFont val="Tahoma"/>
            <family val="0"/>
          </rPr>
          <t>Owner:</t>
        </r>
        <r>
          <rPr>
            <sz val="8"/>
            <rFont val="Tahoma"/>
            <family val="0"/>
          </rPr>
          <t xml:space="preserve">
opór gruntu [Rgr]</t>
        </r>
      </text>
    </comment>
    <comment ref="H53" authorId="0">
      <text>
        <r>
          <rPr>
            <b/>
            <sz val="8"/>
            <rFont val="Tahoma"/>
            <family val="0"/>
          </rPr>
          <t>Owner:</t>
        </r>
        <r>
          <rPr>
            <sz val="8"/>
            <rFont val="Tahoma"/>
            <family val="0"/>
          </rPr>
          <t xml:space="preserve">
opór gruntu [Rgr]</t>
        </r>
      </text>
    </comment>
    <comment ref="H102" authorId="0">
      <text>
        <r>
          <rPr>
            <b/>
            <sz val="8"/>
            <rFont val="Tahoma"/>
            <family val="0"/>
          </rPr>
          <t>Owner:</t>
        </r>
        <r>
          <rPr>
            <sz val="8"/>
            <rFont val="Tahoma"/>
            <family val="0"/>
          </rPr>
          <t xml:space="preserve">
opór gruntu [Rgr]</t>
        </r>
      </text>
    </comment>
    <comment ref="H58" authorId="0">
      <text>
        <r>
          <rPr>
            <b/>
            <sz val="8"/>
            <rFont val="Tahoma"/>
            <family val="0"/>
          </rPr>
          <t>Owner:</t>
        </r>
        <r>
          <rPr>
            <sz val="8"/>
            <rFont val="Tahoma"/>
            <family val="0"/>
          </rPr>
          <t xml:space="preserve">
[Rsi+Rse]</t>
        </r>
      </text>
    </comment>
    <comment ref="H68" authorId="0">
      <text>
        <r>
          <rPr>
            <b/>
            <sz val="8"/>
            <rFont val="Tahoma"/>
            <family val="0"/>
          </rPr>
          <t>Owner:</t>
        </r>
        <r>
          <rPr>
            <sz val="8"/>
            <rFont val="Tahoma"/>
            <family val="0"/>
          </rPr>
          <t xml:space="preserve">
[Rsi+Rse]</t>
        </r>
      </text>
    </comment>
    <comment ref="H16" authorId="0">
      <text>
        <r>
          <rPr>
            <b/>
            <sz val="8"/>
            <rFont val="Tahoma"/>
            <family val="0"/>
          </rPr>
          <t>Owner:</t>
        </r>
        <r>
          <rPr>
            <sz val="8"/>
            <rFont val="Tahoma"/>
            <family val="0"/>
          </rPr>
          <t xml:space="preserve">
opór gruntu [Rgr]
żwir</t>
        </r>
      </text>
    </comment>
    <comment ref="H80" authorId="0">
      <text>
        <r>
          <rPr>
            <b/>
            <sz val="8"/>
            <rFont val="Tahoma"/>
            <family val="0"/>
          </rPr>
          <t>Owner:</t>
        </r>
        <r>
          <rPr>
            <sz val="8"/>
            <rFont val="Tahoma"/>
            <family val="0"/>
          </rPr>
          <t xml:space="preserve">
[Rsi+Rse]</t>
        </r>
      </text>
    </comment>
    <comment ref="H74" authorId="0">
      <text>
        <r>
          <rPr>
            <b/>
            <sz val="8"/>
            <rFont val="Tahoma"/>
            <family val="0"/>
          </rPr>
          <t>Owner:</t>
        </r>
        <r>
          <rPr>
            <sz val="8"/>
            <rFont val="Tahoma"/>
            <family val="0"/>
          </rPr>
          <t xml:space="preserve">
[Rsi+Rse]</t>
        </r>
      </text>
    </comment>
    <comment ref="H84" authorId="0">
      <text>
        <r>
          <rPr>
            <b/>
            <sz val="8"/>
            <rFont val="Tahoma"/>
            <family val="0"/>
          </rPr>
          <t>Owner:</t>
        </r>
        <r>
          <rPr>
            <sz val="8"/>
            <rFont val="Tahoma"/>
            <family val="0"/>
          </rPr>
          <t xml:space="preserve">
[Rsi+Rse]</t>
        </r>
      </text>
    </comment>
    <comment ref="H146" authorId="0">
      <text>
        <r>
          <rPr>
            <b/>
            <sz val="8"/>
            <rFont val="Tahoma"/>
            <family val="0"/>
          </rPr>
          <t>Owner:</t>
        </r>
        <r>
          <rPr>
            <sz val="8"/>
            <rFont val="Tahoma"/>
            <family val="0"/>
          </rPr>
          <t xml:space="preserve">
[Rsi+Rse]</t>
        </r>
      </text>
    </comment>
    <comment ref="H152" authorId="0">
      <text>
        <r>
          <rPr>
            <b/>
            <sz val="8"/>
            <rFont val="Tahoma"/>
            <family val="0"/>
          </rPr>
          <t>Owner:</t>
        </r>
        <r>
          <rPr>
            <sz val="8"/>
            <rFont val="Tahoma"/>
            <family val="0"/>
          </rPr>
          <t xml:space="preserve">
[Rsi+Rse]</t>
        </r>
      </text>
    </comment>
    <comment ref="H157" authorId="0">
      <text>
        <r>
          <rPr>
            <b/>
            <sz val="8"/>
            <rFont val="Tahoma"/>
            <family val="0"/>
          </rPr>
          <t>Owner:</t>
        </r>
        <r>
          <rPr>
            <sz val="8"/>
            <rFont val="Tahoma"/>
            <family val="0"/>
          </rPr>
          <t xml:space="preserve">
[Rsi+Rse]</t>
        </r>
      </text>
    </comment>
    <comment ref="H89" authorId="0">
      <text>
        <r>
          <rPr>
            <b/>
            <sz val="8"/>
            <rFont val="Tahoma"/>
            <family val="0"/>
          </rPr>
          <t>Owner:</t>
        </r>
        <r>
          <rPr>
            <sz val="8"/>
            <rFont val="Tahoma"/>
            <family val="0"/>
          </rPr>
          <t xml:space="preserve">
[Rsi+Rse]</t>
        </r>
      </text>
    </comment>
    <comment ref="H127" authorId="0">
      <text>
        <r>
          <rPr>
            <b/>
            <sz val="8"/>
            <rFont val="Tahoma"/>
            <family val="0"/>
          </rPr>
          <t>Owner:</t>
        </r>
        <r>
          <rPr>
            <sz val="8"/>
            <rFont val="Tahoma"/>
            <family val="0"/>
          </rPr>
          <t xml:space="preserve">
opór gruntu [Rgr]</t>
        </r>
      </text>
    </comment>
  </commentList>
</comments>
</file>

<file path=xl/sharedStrings.xml><?xml version="1.0" encoding="utf-8"?>
<sst xmlns="http://schemas.openxmlformats.org/spreadsheetml/2006/main" count="462" uniqueCount="191">
  <si>
    <t>żelbet</t>
  </si>
  <si>
    <t>wełna min.</t>
  </si>
  <si>
    <t>symbol</t>
  </si>
  <si>
    <t>warstwy</t>
  </si>
  <si>
    <t>przegrody</t>
  </si>
  <si>
    <t>nazwa</t>
  </si>
  <si>
    <t xml:space="preserve"> zewnętrzna</t>
  </si>
  <si>
    <r>
      <t>Uk</t>
    </r>
    <r>
      <rPr>
        <sz val="8"/>
        <rFont val="Arial CE"/>
        <family val="2"/>
      </rPr>
      <t xml:space="preserve"> [W/m2K]</t>
    </r>
  </si>
  <si>
    <t>współcz.</t>
  </si>
  <si>
    <t>lambda [W/mK]</t>
  </si>
  <si>
    <t>EI 60</t>
  </si>
  <si>
    <t>ściana</t>
  </si>
  <si>
    <t>wewnętrzna</t>
  </si>
  <si>
    <t>zewnętrzna</t>
  </si>
  <si>
    <t>styropian XPS</t>
  </si>
  <si>
    <t xml:space="preserve">izolacja pw. </t>
  </si>
  <si>
    <t>60 dB</t>
  </si>
  <si>
    <t>tafla szkła</t>
  </si>
  <si>
    <t>konstr+2xgk.</t>
  </si>
  <si>
    <t>odporność</t>
  </si>
  <si>
    <t>stropodach</t>
  </si>
  <si>
    <t xml:space="preserve">grubości </t>
  </si>
  <si>
    <t>warstw [m]</t>
  </si>
  <si>
    <t xml:space="preserve">strop </t>
  </si>
  <si>
    <t>nad piwnicą</t>
  </si>
  <si>
    <t>jastrych</t>
  </si>
  <si>
    <t>izoalacja pw.</t>
  </si>
  <si>
    <t>strop żelbet.</t>
  </si>
  <si>
    <t>ogrzewaną</t>
  </si>
  <si>
    <t>stropy</t>
  </si>
  <si>
    <t>ściany</t>
  </si>
  <si>
    <t>podłoga</t>
  </si>
  <si>
    <t>na gruncie</t>
  </si>
  <si>
    <t>płyty gresowe</t>
  </si>
  <si>
    <t>dachy</t>
  </si>
  <si>
    <t>warstwowa</t>
  </si>
  <si>
    <r>
      <t>R</t>
    </r>
    <r>
      <rPr>
        <sz val="8"/>
        <rFont val="Arial CE"/>
        <family val="2"/>
      </rPr>
      <t xml:space="preserve"> [m2K/W]</t>
    </r>
  </si>
  <si>
    <t xml:space="preserve"> opór cieplny</t>
  </si>
  <si>
    <r>
      <t>Rt</t>
    </r>
    <r>
      <rPr>
        <sz val="8"/>
        <rFont val="Arial CE"/>
        <family val="2"/>
      </rPr>
      <t xml:space="preserve"> [m2K/W]</t>
    </r>
  </si>
  <si>
    <r>
      <t>U</t>
    </r>
    <r>
      <rPr>
        <sz val="8"/>
        <rFont val="Arial CE"/>
        <family val="2"/>
      </rPr>
      <t xml:space="preserve"> [W/m2K]</t>
    </r>
  </si>
  <si>
    <t>EI 30</t>
  </si>
  <si>
    <t>dodatek</t>
  </si>
  <si>
    <t>na mostki</t>
  </si>
  <si>
    <t>s. oporów</t>
  </si>
  <si>
    <t xml:space="preserve">grubość </t>
  </si>
  <si>
    <t>łacznie [m]</t>
  </si>
  <si>
    <t>56 dB</t>
  </si>
  <si>
    <t xml:space="preserve">pom. ogrzew. </t>
  </si>
  <si>
    <t>pom.ogrzew.</t>
  </si>
  <si>
    <t>parter</t>
  </si>
  <si>
    <t>piwnice</t>
  </si>
  <si>
    <t xml:space="preserve">stropy </t>
  </si>
  <si>
    <t>kondygnacjami</t>
  </si>
  <si>
    <t>pomiędzy</t>
  </si>
  <si>
    <t>płyta żelbet.</t>
  </si>
  <si>
    <t>izolacja pw.</t>
  </si>
  <si>
    <t xml:space="preserve">pom. techn. </t>
  </si>
  <si>
    <t>płyta Epatherm</t>
  </si>
  <si>
    <t>klej/pustka pow.</t>
  </si>
  <si>
    <t>tynk cem-wap</t>
  </si>
  <si>
    <t>istn. pełna</t>
  </si>
  <si>
    <t>tynk/tafla szkła</t>
  </si>
  <si>
    <t>nowa pełna</t>
  </si>
  <si>
    <t>izolac.akust</t>
  </si>
  <si>
    <t>max.[ L'n,w]</t>
  </si>
  <si>
    <r>
      <t>min.[ R</t>
    </r>
    <r>
      <rPr>
        <sz val="8"/>
        <rFont val="Arial"/>
        <family val="2"/>
      </rPr>
      <t>A1</t>
    </r>
    <r>
      <rPr>
        <sz val="10"/>
        <rFont val="Arial"/>
        <family val="0"/>
      </rPr>
      <t>]</t>
    </r>
  </si>
  <si>
    <r>
      <t>min.[ R</t>
    </r>
    <r>
      <rPr>
        <sz val="8"/>
        <rFont val="Arial"/>
        <family val="2"/>
      </rPr>
      <t>A1]</t>
    </r>
  </si>
  <si>
    <t>55dB</t>
  </si>
  <si>
    <t>oginowa min.</t>
  </si>
  <si>
    <t>ogniowa min.</t>
  </si>
  <si>
    <t xml:space="preserve">mur z bloczków </t>
  </si>
  <si>
    <t>gładź</t>
  </si>
  <si>
    <t>sufit podwiesz.</t>
  </si>
  <si>
    <t>zestaw szklany</t>
  </si>
  <si>
    <t>antisol</t>
  </si>
  <si>
    <t>38 dB</t>
  </si>
  <si>
    <t>g=28%</t>
  </si>
  <si>
    <t>przyziemie</t>
  </si>
  <si>
    <t xml:space="preserve">ściana istn. </t>
  </si>
  <si>
    <t>ściana istn.</t>
  </si>
  <si>
    <t>odsłonięte</t>
  </si>
  <si>
    <t xml:space="preserve">strop nad </t>
  </si>
  <si>
    <t>55 dB</t>
  </si>
  <si>
    <t xml:space="preserve">stropodach </t>
  </si>
  <si>
    <t>okna</t>
  </si>
  <si>
    <t>konsr. alumin.</t>
  </si>
  <si>
    <t>w otworach</t>
  </si>
  <si>
    <t>istniejących</t>
  </si>
  <si>
    <t>LR=14%</t>
  </si>
  <si>
    <t>6/16/6</t>
  </si>
  <si>
    <t>42 dB</t>
  </si>
  <si>
    <t>4/12/4/12/4</t>
  </si>
  <si>
    <t>dwukomorowy</t>
  </si>
  <si>
    <t>g=38%</t>
  </si>
  <si>
    <t>LT=63%</t>
  </si>
  <si>
    <t>w otw. Istn.</t>
  </si>
  <si>
    <t>4/12/4/12/23</t>
  </si>
  <si>
    <t>LT=62%</t>
  </si>
  <si>
    <t>48 dB</t>
  </si>
  <si>
    <t xml:space="preserve">piwnice ist. </t>
  </si>
  <si>
    <t>piwnice nowe</t>
  </si>
  <si>
    <t>TEATR POLSKI - BUDYNEK ZABYTKOWY - przegrody budowlane</t>
  </si>
  <si>
    <t>izolacja akust.</t>
  </si>
  <si>
    <t>2 piętro</t>
  </si>
  <si>
    <t>pokojami gos.</t>
  </si>
  <si>
    <t>B S3</t>
  </si>
  <si>
    <t xml:space="preserve">mur - 2w cegły </t>
  </si>
  <si>
    <t xml:space="preserve">mur - 1,5 cegły </t>
  </si>
  <si>
    <t>beton</t>
  </si>
  <si>
    <t>EI 120</t>
  </si>
  <si>
    <t>nieogrzewaną</t>
  </si>
  <si>
    <t>B P1</t>
  </si>
  <si>
    <t>B P2</t>
  </si>
  <si>
    <t>B P3</t>
  </si>
  <si>
    <t>B P4</t>
  </si>
  <si>
    <t>B P5</t>
  </si>
  <si>
    <t>B P6</t>
  </si>
  <si>
    <t>B P7</t>
  </si>
  <si>
    <t>folia PE</t>
  </si>
  <si>
    <t>izol. termiczna</t>
  </si>
  <si>
    <t>konstr. Istn.</t>
  </si>
  <si>
    <t>wyl. betonowa</t>
  </si>
  <si>
    <t>51dB</t>
  </si>
  <si>
    <t>B D1</t>
  </si>
  <si>
    <t>B D2</t>
  </si>
  <si>
    <t>B D3</t>
  </si>
  <si>
    <t>B O1</t>
  </si>
  <si>
    <t>B O2</t>
  </si>
  <si>
    <t>B O3</t>
  </si>
  <si>
    <t>ze sceną</t>
  </si>
  <si>
    <t>podłoga sceny</t>
  </si>
  <si>
    <t>pustka/konstr.</t>
  </si>
  <si>
    <t>B P3A</t>
  </si>
  <si>
    <t>płyty kam.</t>
  </si>
  <si>
    <t>płyty kam</t>
  </si>
  <si>
    <t>istn. podkład</t>
  </si>
  <si>
    <t>parkiet/kam.</t>
  </si>
  <si>
    <t>jastrych szlif.</t>
  </si>
  <si>
    <t>nad główną</t>
  </si>
  <si>
    <t>bryłą budynku</t>
  </si>
  <si>
    <t>II piętro</t>
  </si>
  <si>
    <t>B S1A</t>
  </si>
  <si>
    <t>B S7</t>
  </si>
  <si>
    <t xml:space="preserve"> B S8</t>
  </si>
  <si>
    <t>B S6</t>
  </si>
  <si>
    <t>B S5</t>
  </si>
  <si>
    <t>B S4</t>
  </si>
  <si>
    <t>B S2</t>
  </si>
  <si>
    <t>B S1</t>
  </si>
  <si>
    <t>B S1B</t>
  </si>
  <si>
    <t>cok. betonowy</t>
  </si>
  <si>
    <t>tynkowana</t>
  </si>
  <si>
    <t>lico ceglane</t>
  </si>
  <si>
    <t xml:space="preserve">mur - 1w cegły </t>
  </si>
  <si>
    <t>52 dB</t>
  </si>
  <si>
    <t>żelbet istn.</t>
  </si>
  <si>
    <t>wełna szklana</t>
  </si>
  <si>
    <t>warstwy dachu</t>
  </si>
  <si>
    <t>pokrycie z papy</t>
  </si>
  <si>
    <t>welon osłonowy</t>
  </si>
  <si>
    <t>B D4</t>
  </si>
  <si>
    <t>nad jadalnią</t>
  </si>
  <si>
    <t>nad barem</t>
  </si>
  <si>
    <t xml:space="preserve"> i zapleczem</t>
  </si>
  <si>
    <t>na poz. +3,90</t>
  </si>
  <si>
    <t xml:space="preserve">nadscenia </t>
  </si>
  <si>
    <t>na poz. +10,50</t>
  </si>
  <si>
    <t>80 dB</t>
  </si>
  <si>
    <t>?</t>
  </si>
  <si>
    <t>s. południowa</t>
  </si>
  <si>
    <t>szkło antisol</t>
  </si>
  <si>
    <t>świetlik</t>
  </si>
  <si>
    <t>dachowy</t>
  </si>
  <si>
    <t>LT=55%</t>
  </si>
  <si>
    <t>płyta akustyczna</t>
  </si>
  <si>
    <t>0,05-0,15</t>
  </si>
  <si>
    <t xml:space="preserve">ściana  </t>
  </si>
  <si>
    <t>stacji trafo</t>
  </si>
  <si>
    <t>SZ_Z30</t>
  </si>
  <si>
    <t xml:space="preserve">żelbet  </t>
  </si>
  <si>
    <t>REI 60</t>
  </si>
  <si>
    <t>i wejścia gł.</t>
  </si>
  <si>
    <t>impregnacja</t>
  </si>
  <si>
    <t>żelbet W10</t>
  </si>
  <si>
    <t>szczelinowa</t>
  </si>
  <si>
    <t>SZ_S100/Z25+</t>
  </si>
  <si>
    <t xml:space="preserve">obok bud. ist. </t>
  </si>
  <si>
    <t>żelbet  W10</t>
  </si>
  <si>
    <t>SW_Z20</t>
  </si>
  <si>
    <t>R 60</t>
  </si>
  <si>
    <t>nad hollem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</si>
</sst>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Symbol"/>
      <family val="1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"/>
      <family val="2"/>
    </font>
    <font>
      <sz val="10"/>
      <name val="Arial CE"/>
      <family val="2"/>
    </font>
    <font>
      <b/>
      <sz val="12"/>
      <name val="Arial"/>
      <family val="2"/>
    </font>
    <font>
      <b/>
      <sz val="10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2" fillId="0" borderId="0" xfId="0" applyFont="1" applyFill="1" applyAlignment="1" applyProtection="1">
      <alignment horizontal="center"/>
      <protection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/>
    </xf>
    <xf numFmtId="0" fontId="3" fillId="2" borderId="1" xfId="0" applyFont="1" applyFill="1" applyBorder="1" applyAlignment="1" applyProtection="1">
      <alignment horizontal="center"/>
      <protection/>
    </xf>
    <xf numFmtId="0" fontId="4" fillId="2" borderId="1" xfId="0" applyFont="1" applyFill="1" applyBorder="1" applyAlignment="1" applyProtection="1">
      <alignment horizontal="center"/>
      <protection/>
    </xf>
    <xf numFmtId="0" fontId="0" fillId="3" borderId="1" xfId="0" applyFill="1" applyBorder="1" applyAlignment="1">
      <alignment/>
    </xf>
    <xf numFmtId="0" fontId="0" fillId="3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3" fillId="0" borderId="1" xfId="0" applyFont="1" applyFill="1" applyBorder="1" applyAlignment="1" applyProtection="1">
      <alignment horizontal="center"/>
      <protection/>
    </xf>
    <xf numFmtId="0" fontId="4" fillId="0" borderId="1" xfId="0" applyFont="1" applyFill="1" applyBorder="1" applyAlignment="1" applyProtection="1">
      <alignment horizontal="center"/>
      <protection/>
    </xf>
    <xf numFmtId="0" fontId="5" fillId="0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2" borderId="3" xfId="0" applyFill="1" applyBorder="1" applyAlignment="1">
      <alignment horizontal="center"/>
    </xf>
    <xf numFmtId="0" fontId="3" fillId="2" borderId="3" xfId="0" applyFont="1" applyFill="1" applyBorder="1" applyAlignment="1" applyProtection="1">
      <alignment horizontal="center"/>
      <protection/>
    </xf>
    <xf numFmtId="0" fontId="4" fillId="2" borderId="3" xfId="0" applyFont="1" applyFill="1" applyBorder="1" applyAlignment="1" applyProtection="1">
      <alignment horizontal="center"/>
      <protection/>
    </xf>
    <xf numFmtId="0" fontId="0" fillId="3" borderId="1" xfId="0" applyFill="1" applyBorder="1" applyAlignment="1">
      <alignment horizontal="left"/>
    </xf>
    <xf numFmtId="0" fontId="3" fillId="3" borderId="1" xfId="0" applyFont="1" applyFill="1" applyBorder="1" applyAlignment="1" applyProtection="1">
      <alignment horizontal="center"/>
      <protection/>
    </xf>
    <xf numFmtId="0" fontId="0" fillId="3" borderId="2" xfId="0" applyFill="1" applyBorder="1" applyAlignment="1">
      <alignment horizontal="center"/>
    </xf>
    <xf numFmtId="0" fontId="6" fillId="0" borderId="1" xfId="0" applyFont="1" applyFill="1" applyBorder="1" applyAlignment="1" applyProtection="1">
      <alignment horizontal="center"/>
      <protection/>
    </xf>
    <xf numFmtId="0" fontId="0" fillId="4" borderId="1" xfId="0" applyFill="1" applyBorder="1" applyAlignment="1">
      <alignment/>
    </xf>
    <xf numFmtId="0" fontId="0" fillId="4" borderId="1" xfId="0" applyFill="1" applyBorder="1" applyAlignment="1">
      <alignment horizontal="center"/>
    </xf>
    <xf numFmtId="0" fontId="3" fillId="4" borderId="1" xfId="0" applyFont="1" applyFill="1" applyBorder="1" applyAlignment="1" applyProtection="1">
      <alignment horizontal="center"/>
      <protection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3" borderId="1" xfId="0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/>
    </xf>
    <xf numFmtId="0" fontId="4" fillId="2" borderId="3" xfId="0" applyFont="1" applyFill="1" applyBorder="1" applyAlignment="1" applyProtection="1">
      <alignment horizontal="center"/>
      <protection/>
    </xf>
    <xf numFmtId="0" fontId="0" fillId="0" borderId="1" xfId="0" applyFont="1" applyFill="1" applyBorder="1" applyAlignment="1">
      <alignment horizontal="center"/>
    </xf>
    <xf numFmtId="0" fontId="8" fillId="0" borderId="1" xfId="0" applyFont="1" applyFill="1" applyBorder="1" applyAlignment="1" applyProtection="1">
      <alignment horizontal="center"/>
      <protection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4" fillId="3" borderId="3" xfId="0" applyFont="1" applyFill="1" applyBorder="1" applyAlignment="1" applyProtection="1">
      <alignment horizontal="center"/>
      <protection/>
    </xf>
    <xf numFmtId="0" fontId="4" fillId="3" borderId="3" xfId="0" applyFont="1" applyFill="1" applyBorder="1" applyAlignment="1" applyProtection="1">
      <alignment horizontal="center"/>
      <protection/>
    </xf>
    <xf numFmtId="0" fontId="6" fillId="5" borderId="1" xfId="0" applyFont="1" applyFill="1" applyBorder="1" applyAlignment="1" applyProtection="1">
      <alignment horizontal="center"/>
      <protection/>
    </xf>
    <xf numFmtId="0" fontId="6" fillId="2" borderId="3" xfId="0" applyFont="1" applyFill="1" applyBorder="1" applyAlignment="1" applyProtection="1">
      <alignment horizontal="center"/>
      <protection/>
    </xf>
    <xf numFmtId="0" fontId="6" fillId="3" borderId="3" xfId="0" applyFont="1" applyFill="1" applyBorder="1" applyAlignment="1" applyProtection="1">
      <alignment horizontal="center"/>
      <protection/>
    </xf>
    <xf numFmtId="0" fontId="0" fillId="3" borderId="3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4" fillId="4" borderId="3" xfId="0" applyFont="1" applyFill="1" applyBorder="1" applyAlignment="1" applyProtection="1">
      <alignment horizontal="center"/>
      <protection/>
    </xf>
    <xf numFmtId="0" fontId="4" fillId="4" borderId="3" xfId="0" applyFont="1" applyFill="1" applyBorder="1" applyAlignment="1" applyProtection="1">
      <alignment horizontal="center"/>
      <protection/>
    </xf>
    <xf numFmtId="0" fontId="6" fillId="4" borderId="3" xfId="0" applyFont="1" applyFill="1" applyBorder="1" applyAlignment="1" applyProtection="1">
      <alignment horizontal="center"/>
      <protection/>
    </xf>
    <xf numFmtId="0" fontId="8" fillId="6" borderId="1" xfId="0" applyFont="1" applyFill="1" applyBorder="1" applyAlignment="1" applyProtection="1">
      <alignment horizontal="center"/>
      <protection/>
    </xf>
    <xf numFmtId="0" fontId="5" fillId="6" borderId="1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9" borderId="3" xfId="0" applyFill="1" applyBorder="1" applyAlignment="1">
      <alignment horizontal="center"/>
    </xf>
    <xf numFmtId="0" fontId="3" fillId="9" borderId="1" xfId="0" applyFont="1" applyFill="1" applyBorder="1" applyAlignment="1" applyProtection="1">
      <alignment horizontal="center"/>
      <protection/>
    </xf>
    <xf numFmtId="0" fontId="4" fillId="9" borderId="3" xfId="0" applyFont="1" applyFill="1" applyBorder="1" applyAlignment="1" applyProtection="1">
      <alignment horizontal="center"/>
      <protection/>
    </xf>
    <xf numFmtId="0" fontId="4" fillId="9" borderId="3" xfId="0" applyFont="1" applyFill="1" applyBorder="1" applyAlignment="1" applyProtection="1">
      <alignment horizontal="center"/>
      <protection/>
    </xf>
    <xf numFmtId="0" fontId="6" fillId="9" borderId="3" xfId="0" applyFont="1" applyFill="1" applyBorder="1" applyAlignment="1" applyProtection="1">
      <alignment horizontal="center"/>
      <protection/>
    </xf>
    <xf numFmtId="0" fontId="0" fillId="9" borderId="1" xfId="0" applyFill="1" applyBorder="1" applyAlignment="1">
      <alignment/>
    </xf>
    <xf numFmtId="0" fontId="5" fillId="9" borderId="1" xfId="0" applyFont="1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0" fontId="5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6" fillId="0" borderId="3" xfId="0" applyFont="1" applyFill="1" applyBorder="1" applyAlignment="1" applyProtection="1">
      <alignment horizontal="center"/>
      <protection/>
    </xf>
    <xf numFmtId="0" fontId="4" fillId="2" borderId="1" xfId="0" applyFont="1" applyFill="1" applyBorder="1" applyAlignment="1" applyProtection="1">
      <alignment horizontal="center"/>
      <protection/>
    </xf>
    <xf numFmtId="0" fontId="6" fillId="2" borderId="1" xfId="0" applyFont="1" applyFill="1" applyBorder="1" applyAlignment="1" applyProtection="1">
      <alignment horizontal="center"/>
      <protection/>
    </xf>
    <xf numFmtId="0" fontId="4" fillId="3" borderId="1" xfId="0" applyFont="1" applyFill="1" applyBorder="1" applyAlignment="1" applyProtection="1">
      <alignment horizontal="center"/>
      <protection/>
    </xf>
    <xf numFmtId="0" fontId="6" fillId="3" borderId="1" xfId="0" applyFont="1" applyFill="1" applyBorder="1" applyAlignment="1" applyProtection="1">
      <alignment horizontal="center"/>
      <protection/>
    </xf>
    <xf numFmtId="0" fontId="5" fillId="3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0" xfId="0" applyFill="1" applyAlignment="1">
      <alignment/>
    </xf>
    <xf numFmtId="0" fontId="0" fillId="0" borderId="1" xfId="0" applyFont="1" applyBorder="1" applyAlignment="1">
      <alignment horizontal="center"/>
    </xf>
    <xf numFmtId="0" fontId="8" fillId="0" borderId="1" xfId="0" applyFont="1" applyFill="1" applyBorder="1" applyAlignment="1" applyProtection="1">
      <alignment horizontal="center"/>
      <protection/>
    </xf>
    <xf numFmtId="0" fontId="0" fillId="3" borderId="0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8"/>
  <sheetViews>
    <sheetView tabSelected="1" workbookViewId="0" topLeftCell="A124">
      <selection activeCell="A154" sqref="A154"/>
    </sheetView>
  </sheetViews>
  <sheetFormatPr defaultColWidth="9.140625" defaultRowHeight="12.75"/>
  <cols>
    <col min="1" max="1" width="12.8515625" style="0" customWidth="1"/>
    <col min="2" max="2" width="8.28125" style="0" customWidth="1"/>
    <col min="3" max="3" width="13.7109375" style="0" customWidth="1"/>
    <col min="4" max="4" width="10.57421875" style="0" customWidth="1"/>
    <col min="5" max="5" width="9.57421875" style="0" customWidth="1"/>
    <col min="6" max="7" width="10.28125" style="0" customWidth="1"/>
    <col min="8" max="8" width="8.28125" style="0" customWidth="1"/>
    <col min="9" max="10" width="8.00390625" style="0" customWidth="1"/>
    <col min="12" max="13" width="10.00390625" style="0" customWidth="1"/>
    <col min="14" max="14" width="10.28125" style="0" customWidth="1"/>
  </cols>
  <sheetData>
    <row r="1" spans="1:2" ht="15.75">
      <c r="A1" s="29" t="s">
        <v>101</v>
      </c>
      <c r="B1" s="29"/>
    </row>
    <row r="2" spans="1:2" ht="25.5" customHeight="1">
      <c r="A2" s="29"/>
      <c r="B2" s="29"/>
    </row>
    <row r="3" spans="1:2" ht="12.75">
      <c r="A3" s="8" t="s">
        <v>29</v>
      </c>
      <c r="B3" s="18"/>
    </row>
    <row r="5" spans="1:14" ht="12.75">
      <c r="A5" s="7" t="s">
        <v>5</v>
      </c>
      <c r="B5" s="7" t="s">
        <v>2</v>
      </c>
      <c r="C5" s="7" t="s">
        <v>3</v>
      </c>
      <c r="D5" s="7" t="s">
        <v>21</v>
      </c>
      <c r="E5" s="7" t="s">
        <v>44</v>
      </c>
      <c r="F5" s="7" t="s">
        <v>8</v>
      </c>
      <c r="G5" s="7" t="s">
        <v>37</v>
      </c>
      <c r="H5" s="7" t="s">
        <v>43</v>
      </c>
      <c r="I5" s="7" t="s">
        <v>8</v>
      </c>
      <c r="J5" s="7" t="s">
        <v>41</v>
      </c>
      <c r="K5" s="7" t="s">
        <v>8</v>
      </c>
      <c r="L5" s="7" t="s">
        <v>63</v>
      </c>
      <c r="M5" s="7" t="s">
        <v>63</v>
      </c>
      <c r="N5" s="7" t="s">
        <v>19</v>
      </c>
    </row>
    <row r="6" spans="1:14" ht="12.75">
      <c r="A6" s="19" t="s">
        <v>4</v>
      </c>
      <c r="B6" s="19" t="s">
        <v>4</v>
      </c>
      <c r="C6" s="19" t="s">
        <v>4</v>
      </c>
      <c r="D6" s="19" t="s">
        <v>22</v>
      </c>
      <c r="E6" s="19" t="s">
        <v>45</v>
      </c>
      <c r="F6" s="20" t="s">
        <v>9</v>
      </c>
      <c r="G6" s="36" t="s">
        <v>36</v>
      </c>
      <c r="H6" s="36" t="s">
        <v>38</v>
      </c>
      <c r="I6" s="21" t="s">
        <v>39</v>
      </c>
      <c r="J6" s="45" t="s">
        <v>42</v>
      </c>
      <c r="K6" s="21" t="s">
        <v>7</v>
      </c>
      <c r="L6" s="19" t="s">
        <v>65</v>
      </c>
      <c r="M6" s="19" t="s">
        <v>64</v>
      </c>
      <c r="N6" s="19" t="s">
        <v>69</v>
      </c>
    </row>
    <row r="7" spans="1:14" ht="12.75" customHeight="1">
      <c r="A7" s="13"/>
      <c r="B7" s="16"/>
      <c r="C7" s="13" t="s">
        <v>136</v>
      </c>
      <c r="D7" s="13">
        <v>0.025</v>
      </c>
      <c r="E7" s="13"/>
      <c r="F7" s="14"/>
      <c r="G7" s="14"/>
      <c r="H7" s="14"/>
      <c r="I7" s="14"/>
      <c r="J7" s="14"/>
      <c r="K7" s="15"/>
      <c r="L7" s="15"/>
      <c r="M7" s="13"/>
      <c r="N7" s="13"/>
    </row>
    <row r="8" spans="1:14" ht="12.75" customHeight="1">
      <c r="A8" s="13" t="s">
        <v>23</v>
      </c>
      <c r="B8" s="16"/>
      <c r="C8" s="13" t="s">
        <v>25</v>
      </c>
      <c r="D8" s="13">
        <v>0.065</v>
      </c>
      <c r="E8" s="13"/>
      <c r="F8" s="14"/>
      <c r="G8" s="14"/>
      <c r="H8" s="14"/>
      <c r="I8" s="14"/>
      <c r="J8" s="14"/>
      <c r="K8" s="15"/>
      <c r="L8" s="15"/>
      <c r="M8" s="13"/>
      <c r="N8" s="13"/>
    </row>
    <row r="9" spans="1:14" ht="12.75" customHeight="1">
      <c r="A9" s="13" t="s">
        <v>24</v>
      </c>
      <c r="B9" s="16" t="s">
        <v>111</v>
      </c>
      <c r="C9" s="13" t="s">
        <v>118</v>
      </c>
      <c r="D9" s="13"/>
      <c r="E9" s="13">
        <f>SUM(D7:D11)</f>
        <v>0.33</v>
      </c>
      <c r="F9" s="14"/>
      <c r="G9" s="14"/>
      <c r="H9" s="14"/>
      <c r="I9" s="14"/>
      <c r="J9" s="14"/>
      <c r="K9" s="15"/>
      <c r="L9" s="66" t="s">
        <v>16</v>
      </c>
      <c r="M9" s="67" t="s">
        <v>67</v>
      </c>
      <c r="N9" s="54" t="s">
        <v>109</v>
      </c>
    </row>
    <row r="10" spans="1:14" ht="12.75" customHeight="1">
      <c r="A10" s="13" t="s">
        <v>28</v>
      </c>
      <c r="B10" s="16"/>
      <c r="C10" s="13" t="s">
        <v>102</v>
      </c>
      <c r="D10" s="13">
        <v>0.04</v>
      </c>
      <c r="E10" s="13"/>
      <c r="F10" s="14"/>
      <c r="G10" s="14"/>
      <c r="H10" s="14"/>
      <c r="I10" s="14"/>
      <c r="J10" s="14"/>
      <c r="K10" s="15"/>
      <c r="L10" s="15"/>
      <c r="M10" s="13"/>
      <c r="N10" s="13"/>
    </row>
    <row r="11" spans="1:14" ht="12.75" customHeight="1">
      <c r="A11" s="13"/>
      <c r="B11" s="16"/>
      <c r="C11" s="13" t="s">
        <v>27</v>
      </c>
      <c r="D11" s="13">
        <v>0.2</v>
      </c>
      <c r="E11" s="13"/>
      <c r="F11" s="14"/>
      <c r="G11" s="14"/>
      <c r="H11" s="14"/>
      <c r="I11" s="14"/>
      <c r="J11" s="14"/>
      <c r="K11" s="15"/>
      <c r="L11" s="15"/>
      <c r="M11" s="13"/>
      <c r="N11" s="13"/>
    </row>
    <row r="12" spans="1:14" ht="6" customHeight="1">
      <c r="A12" s="7"/>
      <c r="B12" s="17"/>
      <c r="C12" s="7"/>
      <c r="D12" s="7"/>
      <c r="E12" s="7"/>
      <c r="F12" s="9"/>
      <c r="G12" s="9"/>
      <c r="H12" s="9"/>
      <c r="I12" s="9"/>
      <c r="J12" s="9"/>
      <c r="K12" s="10"/>
      <c r="L12" s="10"/>
      <c r="M12" s="7"/>
      <c r="N12" s="7"/>
    </row>
    <row r="13" spans="1:14" ht="12.75" customHeight="1">
      <c r="A13" s="13"/>
      <c r="B13" s="16"/>
      <c r="C13" s="13" t="s">
        <v>136</v>
      </c>
      <c r="D13" s="13">
        <v>0.025</v>
      </c>
      <c r="E13" s="13"/>
      <c r="F13" s="25">
        <v>0.9</v>
      </c>
      <c r="G13" s="25">
        <f>D13/F13</f>
        <v>0.02777777777777778</v>
      </c>
      <c r="H13" s="25"/>
      <c r="I13" s="25"/>
      <c r="J13" s="25"/>
      <c r="K13" s="38"/>
      <c r="L13" s="15"/>
      <c r="M13" s="13"/>
      <c r="N13" s="13"/>
    </row>
    <row r="14" spans="1:14" ht="12.75" customHeight="1">
      <c r="A14" s="13" t="s">
        <v>23</v>
      </c>
      <c r="B14" s="16"/>
      <c r="C14" s="13" t="s">
        <v>25</v>
      </c>
      <c r="D14" s="13">
        <v>0.065</v>
      </c>
      <c r="E14" s="13"/>
      <c r="F14" s="25">
        <v>0.85</v>
      </c>
      <c r="G14" s="25">
        <f>D14/F14</f>
        <v>0.07647058823529412</v>
      </c>
      <c r="H14" s="25"/>
      <c r="I14" s="25"/>
      <c r="J14" s="25"/>
      <c r="K14" s="38"/>
      <c r="L14" s="15"/>
      <c r="M14" s="13"/>
      <c r="N14" s="13"/>
    </row>
    <row r="15" spans="1:14" ht="12.75" customHeight="1">
      <c r="A15" s="13" t="s">
        <v>24</v>
      </c>
      <c r="B15" s="16" t="s">
        <v>112</v>
      </c>
      <c r="C15" s="13" t="s">
        <v>118</v>
      </c>
      <c r="D15" s="13"/>
      <c r="E15" s="13">
        <f>SUM(D13:D18)</f>
        <v>0.38</v>
      </c>
      <c r="F15" s="25"/>
      <c r="G15" s="25"/>
      <c r="H15" s="25">
        <f>SUM(G13:G18)</f>
        <v>2.862588065529242</v>
      </c>
      <c r="I15" s="25"/>
      <c r="J15" s="25"/>
      <c r="K15" s="38"/>
      <c r="L15" s="13"/>
      <c r="M15" s="13"/>
      <c r="N15" s="13"/>
    </row>
    <row r="16" spans="1:14" ht="12.75" customHeight="1">
      <c r="A16" s="13" t="s">
        <v>110</v>
      </c>
      <c r="B16" s="16"/>
      <c r="C16" s="13" t="s">
        <v>102</v>
      </c>
      <c r="D16" s="13">
        <v>0.04</v>
      </c>
      <c r="E16" s="13"/>
      <c r="F16" s="25">
        <v>0.033</v>
      </c>
      <c r="G16" s="40">
        <f>D16/F16</f>
        <v>1.2121212121212122</v>
      </c>
      <c r="H16" s="44">
        <v>0.9</v>
      </c>
      <c r="I16" s="40">
        <f>1/H17</f>
        <v>0.26577451014673886</v>
      </c>
      <c r="J16" s="40"/>
      <c r="K16" s="52">
        <f>SUM(I16:J16)</f>
        <v>0.26577451014673886</v>
      </c>
      <c r="L16" s="66" t="s">
        <v>16</v>
      </c>
      <c r="M16" s="67" t="s">
        <v>67</v>
      </c>
      <c r="N16" s="54" t="s">
        <v>109</v>
      </c>
    </row>
    <row r="17" spans="1:14" ht="12.75" customHeight="1">
      <c r="A17" s="13"/>
      <c r="B17" s="16"/>
      <c r="C17" s="13" t="s">
        <v>27</v>
      </c>
      <c r="D17" s="13">
        <v>0.2</v>
      </c>
      <c r="E17" s="13"/>
      <c r="F17" s="40">
        <v>1.7</v>
      </c>
      <c r="G17" s="40">
        <f>D17/F17</f>
        <v>0.11764705882352942</v>
      </c>
      <c r="H17" s="6">
        <f>SUM(H15:H16)</f>
        <v>3.762588065529242</v>
      </c>
      <c r="I17" s="40"/>
      <c r="J17" s="40"/>
      <c r="K17" s="40"/>
      <c r="L17" s="15"/>
      <c r="M17" s="13"/>
      <c r="N17" s="13"/>
    </row>
    <row r="18" spans="1:14" ht="12.75" customHeight="1">
      <c r="A18" s="13"/>
      <c r="B18" s="16"/>
      <c r="C18" s="13" t="s">
        <v>119</v>
      </c>
      <c r="D18" s="13">
        <v>0.05</v>
      </c>
      <c r="E18" s="13"/>
      <c r="F18" s="25">
        <v>0.035</v>
      </c>
      <c r="G18" s="25">
        <f>D18/F18</f>
        <v>1.4285714285714286</v>
      </c>
      <c r="H18" s="14"/>
      <c r="I18" s="14"/>
      <c r="J18" s="14"/>
      <c r="K18" s="15"/>
      <c r="L18" s="15"/>
      <c r="M18" s="13"/>
      <c r="N18" s="13"/>
    </row>
    <row r="19" spans="1:14" ht="6" customHeight="1">
      <c r="A19" s="7"/>
      <c r="B19" s="17"/>
      <c r="C19" s="7"/>
      <c r="D19" s="7"/>
      <c r="E19" s="7"/>
      <c r="F19" s="9"/>
      <c r="G19" s="9"/>
      <c r="H19" s="9"/>
      <c r="I19" s="9"/>
      <c r="J19" s="9"/>
      <c r="K19" s="10"/>
      <c r="L19" s="10"/>
      <c r="M19" s="7"/>
      <c r="N19" s="7"/>
    </row>
    <row r="20" spans="1:14" ht="12.75" customHeight="1">
      <c r="A20" s="13"/>
      <c r="B20" s="16"/>
      <c r="C20" s="13" t="s">
        <v>133</v>
      </c>
      <c r="D20" s="13">
        <v>0.035</v>
      </c>
      <c r="E20" s="13"/>
      <c r="F20" s="14"/>
      <c r="G20" s="14"/>
      <c r="H20" s="14"/>
      <c r="I20" s="14"/>
      <c r="J20" s="14"/>
      <c r="K20" s="15"/>
      <c r="L20" s="15"/>
      <c r="M20" s="13"/>
      <c r="N20" s="13"/>
    </row>
    <row r="21" spans="1:14" ht="12.75" customHeight="1">
      <c r="A21" s="13" t="s">
        <v>51</v>
      </c>
      <c r="B21" s="16"/>
      <c r="C21" s="13" t="s">
        <v>25</v>
      </c>
      <c r="D21" s="13">
        <v>0.065</v>
      </c>
      <c r="E21" s="13"/>
      <c r="F21" s="14"/>
      <c r="G21" s="14"/>
      <c r="H21" s="14"/>
      <c r="I21" s="14"/>
      <c r="J21" s="14"/>
      <c r="K21" s="15"/>
      <c r="L21" s="15"/>
      <c r="M21" s="13"/>
      <c r="N21" s="13"/>
    </row>
    <row r="22" spans="1:14" ht="12.75" customHeight="1">
      <c r="A22" s="13" t="s">
        <v>53</v>
      </c>
      <c r="B22" s="16" t="s">
        <v>113</v>
      </c>
      <c r="C22" s="13" t="s">
        <v>118</v>
      </c>
      <c r="D22" s="13"/>
      <c r="E22" s="13">
        <f>SUM(D20:D24)</f>
        <v>0.34</v>
      </c>
      <c r="F22" s="14"/>
      <c r="G22" s="14"/>
      <c r="H22" s="14"/>
      <c r="I22" s="14"/>
      <c r="J22" s="14"/>
      <c r="K22" s="15"/>
      <c r="L22" s="66" t="s">
        <v>16</v>
      </c>
      <c r="M22" s="67" t="s">
        <v>122</v>
      </c>
      <c r="N22" s="54" t="s">
        <v>10</v>
      </c>
    </row>
    <row r="23" spans="1:14" ht="12.75" customHeight="1">
      <c r="A23" s="13" t="s">
        <v>52</v>
      </c>
      <c r="B23" s="16"/>
      <c r="C23" s="13" t="s">
        <v>102</v>
      </c>
      <c r="D23" s="13">
        <v>0.04</v>
      </c>
      <c r="E23" s="13"/>
      <c r="F23" s="14"/>
      <c r="G23" s="14"/>
      <c r="H23" s="14"/>
      <c r="I23" s="14"/>
      <c r="J23" s="14"/>
      <c r="K23" s="15"/>
      <c r="L23" s="15"/>
      <c r="M23" s="13"/>
      <c r="N23" s="13"/>
    </row>
    <row r="24" spans="1:14" ht="12.75" customHeight="1">
      <c r="A24" s="13"/>
      <c r="B24" s="16"/>
      <c r="C24" s="13" t="s">
        <v>27</v>
      </c>
      <c r="D24" s="13">
        <v>0.2</v>
      </c>
      <c r="E24" s="13"/>
      <c r="F24" s="14"/>
      <c r="G24" s="14"/>
      <c r="H24" s="14"/>
      <c r="I24" s="14"/>
      <c r="J24" s="14"/>
      <c r="K24" s="15"/>
      <c r="L24" s="15"/>
      <c r="M24" s="13"/>
      <c r="N24" s="13"/>
    </row>
    <row r="25" spans="1:14" ht="6" customHeight="1">
      <c r="A25" s="7"/>
      <c r="B25" s="17"/>
      <c r="C25" s="7"/>
      <c r="D25" s="7"/>
      <c r="E25" s="7"/>
      <c r="F25" s="9"/>
      <c r="G25" s="9"/>
      <c r="H25" s="9"/>
      <c r="I25" s="9"/>
      <c r="J25" s="9"/>
      <c r="K25" s="10"/>
      <c r="L25" s="10"/>
      <c r="M25" s="7"/>
      <c r="N25" s="7"/>
    </row>
    <row r="26" spans="1:14" s="18" customFormat="1" ht="12.75" customHeight="1">
      <c r="A26" s="13"/>
      <c r="B26" s="16"/>
      <c r="C26" s="13" t="s">
        <v>130</v>
      </c>
      <c r="D26" s="13">
        <v>0.05</v>
      </c>
      <c r="E26" s="13"/>
      <c r="F26" s="14"/>
      <c r="G26" s="14"/>
      <c r="H26" s="14"/>
      <c r="I26" s="14"/>
      <c r="J26" s="14"/>
      <c r="K26" s="15"/>
      <c r="L26" s="15"/>
      <c r="M26" s="13"/>
      <c r="N26" s="13"/>
    </row>
    <row r="27" spans="1:14" s="18" customFormat="1" ht="12.75" customHeight="1">
      <c r="A27" s="13" t="s">
        <v>23</v>
      </c>
      <c r="B27" s="16"/>
      <c r="C27" s="13" t="s">
        <v>131</v>
      </c>
      <c r="D27" s="13">
        <v>0.7</v>
      </c>
      <c r="E27" s="13"/>
      <c r="F27" s="14"/>
      <c r="G27" s="14"/>
      <c r="H27" s="14"/>
      <c r="I27" s="14"/>
      <c r="J27" s="14"/>
      <c r="K27" s="15"/>
      <c r="L27" s="15"/>
      <c r="M27" s="13"/>
      <c r="N27" s="13"/>
    </row>
    <row r="28" spans="1:14" s="18" customFormat="1" ht="12.75" customHeight="1">
      <c r="A28" s="13" t="s">
        <v>53</v>
      </c>
      <c r="B28" s="16"/>
      <c r="C28" s="13" t="s">
        <v>25</v>
      </c>
      <c r="D28" s="13">
        <v>0.065</v>
      </c>
      <c r="E28" s="13">
        <f>SUM(D26:D31)</f>
        <v>1.055</v>
      </c>
      <c r="F28" s="14"/>
      <c r="G28" s="14"/>
      <c r="H28" s="14"/>
      <c r="I28" s="14"/>
      <c r="J28" s="14"/>
      <c r="K28" s="15"/>
      <c r="L28" s="15"/>
      <c r="M28" s="13"/>
      <c r="N28" s="13"/>
    </row>
    <row r="29" spans="1:14" s="18" customFormat="1" ht="12.75" customHeight="1">
      <c r="A29" s="13" t="s">
        <v>52</v>
      </c>
      <c r="B29" s="16" t="s">
        <v>132</v>
      </c>
      <c r="C29" s="13" t="s">
        <v>118</v>
      </c>
      <c r="D29" s="13"/>
      <c r="E29" s="13"/>
      <c r="F29" s="14"/>
      <c r="G29" s="14"/>
      <c r="H29" s="14"/>
      <c r="I29" s="14"/>
      <c r="J29" s="14"/>
      <c r="K29" s="15"/>
      <c r="L29" s="66" t="s">
        <v>16</v>
      </c>
      <c r="M29" s="67" t="s">
        <v>122</v>
      </c>
      <c r="N29" s="54" t="s">
        <v>10</v>
      </c>
    </row>
    <row r="30" spans="1:14" s="18" customFormat="1" ht="12.75" customHeight="1">
      <c r="A30" s="13" t="s">
        <v>129</v>
      </c>
      <c r="B30" s="16"/>
      <c r="C30" s="13" t="s">
        <v>102</v>
      </c>
      <c r="D30" s="13">
        <v>0.04</v>
      </c>
      <c r="E30" s="13"/>
      <c r="F30" s="14"/>
      <c r="G30" s="14"/>
      <c r="H30" s="14"/>
      <c r="I30" s="14"/>
      <c r="J30" s="14"/>
      <c r="K30" s="15"/>
      <c r="L30" s="15"/>
      <c r="M30" s="13"/>
      <c r="N30" s="13"/>
    </row>
    <row r="31" spans="1:14" s="18" customFormat="1" ht="12.75" customHeight="1">
      <c r="A31" s="13"/>
      <c r="B31" s="16"/>
      <c r="C31" s="13" t="s">
        <v>27</v>
      </c>
      <c r="D31" s="13">
        <v>0.2</v>
      </c>
      <c r="E31" s="13"/>
      <c r="F31" s="14"/>
      <c r="G31" s="14"/>
      <c r="H31" s="14"/>
      <c r="I31" s="14"/>
      <c r="J31" s="14"/>
      <c r="K31" s="15"/>
      <c r="L31" s="15"/>
      <c r="M31" s="13"/>
      <c r="N31" s="13"/>
    </row>
    <row r="32" spans="1:14" ht="6" customHeight="1">
      <c r="A32" s="7"/>
      <c r="B32" s="17"/>
      <c r="C32" s="7"/>
      <c r="D32" s="7"/>
      <c r="E32" s="7"/>
      <c r="F32" s="9"/>
      <c r="G32" s="9"/>
      <c r="H32" s="9"/>
      <c r="I32" s="9"/>
      <c r="J32" s="9"/>
      <c r="K32" s="10"/>
      <c r="L32" s="10"/>
      <c r="M32" s="7"/>
      <c r="N32" s="7"/>
    </row>
    <row r="33" spans="1:14" ht="12.75" customHeight="1">
      <c r="A33" s="13"/>
      <c r="B33" s="16"/>
      <c r="C33" s="37" t="s">
        <v>134</v>
      </c>
      <c r="D33" s="37">
        <v>0.035</v>
      </c>
      <c r="E33" s="37"/>
      <c r="F33" s="25">
        <v>1.05</v>
      </c>
      <c r="G33" s="25">
        <f aca="true" t="shared" si="0" ref="G33:G39">D33/F33</f>
        <v>0.03333333333333333</v>
      </c>
      <c r="H33" s="25"/>
      <c r="I33" s="25"/>
      <c r="J33" s="25"/>
      <c r="K33" s="38"/>
      <c r="L33" s="38"/>
      <c r="M33" s="39"/>
      <c r="N33" s="39"/>
    </row>
    <row r="34" spans="1:14" ht="12.75" customHeight="1">
      <c r="A34" s="13"/>
      <c r="B34" s="16"/>
      <c r="C34" s="39" t="s">
        <v>25</v>
      </c>
      <c r="D34" s="39">
        <v>0.065</v>
      </c>
      <c r="E34" s="39"/>
      <c r="F34" s="25">
        <v>0.85</v>
      </c>
      <c r="G34" s="25">
        <f t="shared" si="0"/>
        <v>0.07647058823529412</v>
      </c>
      <c r="H34" s="25"/>
      <c r="I34" s="25"/>
      <c r="J34" s="25"/>
      <c r="K34" s="38"/>
      <c r="L34" s="38"/>
      <c r="M34" s="39"/>
      <c r="N34" s="39"/>
    </row>
    <row r="35" spans="1:14" ht="12.75" customHeight="1">
      <c r="A35" s="13" t="s">
        <v>31</v>
      </c>
      <c r="B35" s="16"/>
      <c r="C35" s="13" t="s">
        <v>118</v>
      </c>
      <c r="D35" s="39"/>
      <c r="E35" s="39"/>
      <c r="F35" s="25"/>
      <c r="G35" s="25"/>
      <c r="H35" s="25"/>
      <c r="I35" s="25"/>
      <c r="J35" s="25"/>
      <c r="K35" s="38"/>
      <c r="L35" s="38"/>
      <c r="M35" s="39"/>
      <c r="N35" s="39"/>
    </row>
    <row r="36" spans="1:14" ht="12.75" customHeight="1">
      <c r="A36" s="13" t="s">
        <v>32</v>
      </c>
      <c r="B36" s="16" t="s">
        <v>114</v>
      </c>
      <c r="C36" s="40" t="s">
        <v>14</v>
      </c>
      <c r="D36" s="40">
        <v>0.1</v>
      </c>
      <c r="E36" s="39">
        <f>SUM(D33:D39)</f>
        <v>0.45499999999999996</v>
      </c>
      <c r="F36" s="25">
        <v>0.033</v>
      </c>
      <c r="G36" s="25">
        <f t="shared" si="0"/>
        <v>3.0303030303030303</v>
      </c>
      <c r="H36" s="25">
        <f>SUM(G33:G39)</f>
        <v>3.3324146441793503</v>
      </c>
      <c r="I36" s="25"/>
      <c r="J36" s="25"/>
      <c r="K36" s="38"/>
      <c r="L36" s="38"/>
      <c r="M36" s="39"/>
      <c r="N36" s="40"/>
    </row>
    <row r="37" spans="1:14" ht="12.75" customHeight="1">
      <c r="A37" s="2" t="s">
        <v>48</v>
      </c>
      <c r="B37" s="16"/>
      <c r="C37" s="39" t="s">
        <v>121</v>
      </c>
      <c r="D37" s="39">
        <v>0.15</v>
      </c>
      <c r="E37" s="39"/>
      <c r="F37" s="40">
        <v>1.3</v>
      </c>
      <c r="G37" s="40">
        <f t="shared" si="0"/>
        <v>0.11538461538461538</v>
      </c>
      <c r="H37" s="44">
        <v>0.9</v>
      </c>
      <c r="I37" s="40">
        <f>1/H38</f>
        <v>0.2362717465254155</v>
      </c>
      <c r="J37" s="40"/>
      <c r="K37" s="52">
        <f>SUM(I37:J37)</f>
        <v>0.2362717465254155</v>
      </c>
      <c r="L37" s="38"/>
      <c r="M37" s="39"/>
      <c r="N37" s="39"/>
    </row>
    <row r="38" spans="1:14" ht="12.75" customHeight="1">
      <c r="A38" s="13" t="s">
        <v>49</v>
      </c>
      <c r="B38" s="2"/>
      <c r="C38" s="39" t="s">
        <v>55</v>
      </c>
      <c r="D38" s="40">
        <v>0.005</v>
      </c>
      <c r="E38" s="40"/>
      <c r="F38" s="40"/>
      <c r="G38" s="40"/>
      <c r="H38" s="6">
        <f>SUM(H36:H37)</f>
        <v>4.23241464417935</v>
      </c>
      <c r="I38" s="40"/>
      <c r="J38" s="40"/>
      <c r="K38" s="40"/>
      <c r="L38" s="40"/>
      <c r="M38" s="40"/>
      <c r="N38" s="41"/>
    </row>
    <row r="39" spans="1:14" ht="12.75" customHeight="1">
      <c r="A39" s="13"/>
      <c r="B39" s="13"/>
      <c r="C39" s="13" t="s">
        <v>135</v>
      </c>
      <c r="D39" s="39">
        <v>0.1</v>
      </c>
      <c r="E39" s="39"/>
      <c r="F39" s="25">
        <v>1.3</v>
      </c>
      <c r="G39" s="25">
        <f t="shared" si="0"/>
        <v>0.07692307692307693</v>
      </c>
      <c r="H39" s="25"/>
      <c r="I39" s="25"/>
      <c r="J39" s="25"/>
      <c r="K39" s="38"/>
      <c r="L39" s="38"/>
      <c r="M39" s="39"/>
      <c r="N39" s="39"/>
    </row>
    <row r="40" spans="1:14" ht="6" customHeight="1">
      <c r="A40" s="7"/>
      <c r="B40" s="17"/>
      <c r="C40" s="7"/>
      <c r="D40" s="7"/>
      <c r="E40" s="7"/>
      <c r="F40" s="9"/>
      <c r="G40" s="9"/>
      <c r="H40" s="9"/>
      <c r="I40" s="9"/>
      <c r="J40" s="9"/>
      <c r="K40" s="10"/>
      <c r="L40" s="10"/>
      <c r="M40" s="7"/>
      <c r="N40" s="7"/>
    </row>
    <row r="41" spans="1:14" s="18" customFormat="1" ht="32.25" customHeight="1">
      <c r="A41" s="30"/>
      <c r="B41" s="31"/>
      <c r="C41" s="30"/>
      <c r="D41" s="30"/>
      <c r="E41" s="30"/>
      <c r="F41" s="32"/>
      <c r="G41" s="32"/>
      <c r="H41" s="32"/>
      <c r="I41" s="32"/>
      <c r="J41" s="32"/>
      <c r="K41" s="33"/>
      <c r="L41" s="33"/>
      <c r="M41" s="30"/>
      <c r="N41" s="30"/>
    </row>
    <row r="42" spans="1:14" ht="12.75" customHeight="1">
      <c r="A42" s="7" t="s">
        <v>5</v>
      </c>
      <c r="B42" s="7" t="s">
        <v>2</v>
      </c>
      <c r="C42" s="7" t="s">
        <v>3</v>
      </c>
      <c r="D42" s="7" t="s">
        <v>21</v>
      </c>
      <c r="E42" s="7" t="s">
        <v>44</v>
      </c>
      <c r="F42" s="7" t="s">
        <v>8</v>
      </c>
      <c r="G42" s="7" t="s">
        <v>37</v>
      </c>
      <c r="H42" s="7" t="s">
        <v>43</v>
      </c>
      <c r="I42" s="7" t="s">
        <v>8</v>
      </c>
      <c r="J42" s="7" t="s">
        <v>41</v>
      </c>
      <c r="K42" s="7" t="s">
        <v>8</v>
      </c>
      <c r="L42" s="7" t="s">
        <v>63</v>
      </c>
      <c r="M42" s="7" t="s">
        <v>63</v>
      </c>
      <c r="N42" s="7" t="s">
        <v>19</v>
      </c>
    </row>
    <row r="43" spans="1:14" ht="12.75" customHeight="1">
      <c r="A43" s="7" t="s">
        <v>4</v>
      </c>
      <c r="B43" s="7" t="s">
        <v>4</v>
      </c>
      <c r="C43" s="7" t="s">
        <v>4</v>
      </c>
      <c r="D43" s="7" t="s">
        <v>22</v>
      </c>
      <c r="E43" s="7" t="s">
        <v>45</v>
      </c>
      <c r="F43" s="9" t="s">
        <v>9</v>
      </c>
      <c r="G43" s="74" t="s">
        <v>36</v>
      </c>
      <c r="H43" s="74" t="s">
        <v>38</v>
      </c>
      <c r="I43" s="10" t="s">
        <v>39</v>
      </c>
      <c r="J43" s="75" t="s">
        <v>42</v>
      </c>
      <c r="K43" s="10" t="s">
        <v>7</v>
      </c>
      <c r="L43" s="7" t="s">
        <v>65</v>
      </c>
      <c r="M43" s="7" t="s">
        <v>64</v>
      </c>
      <c r="N43" s="7" t="s">
        <v>69</v>
      </c>
    </row>
    <row r="44" spans="1:14" ht="12" customHeight="1">
      <c r="A44" s="13"/>
      <c r="B44" s="16"/>
      <c r="C44" s="13" t="s">
        <v>33</v>
      </c>
      <c r="D44" s="13">
        <v>0.015</v>
      </c>
      <c r="E44" s="13"/>
      <c r="F44" s="25">
        <v>1.05</v>
      </c>
      <c r="G44" s="25">
        <f>D44/F44</f>
        <v>0.014285714285714285</v>
      </c>
      <c r="H44" s="25"/>
      <c r="I44" s="25"/>
      <c r="J44" s="25"/>
      <c r="K44" s="15"/>
      <c r="L44" s="15"/>
      <c r="M44" s="13"/>
      <c r="N44" s="13"/>
    </row>
    <row r="45" spans="1:14" ht="12" customHeight="1">
      <c r="A45" s="13" t="s">
        <v>31</v>
      </c>
      <c r="B45" s="16"/>
      <c r="C45" s="13" t="s">
        <v>25</v>
      </c>
      <c r="D45" s="13">
        <v>0.07</v>
      </c>
      <c r="E45" s="13"/>
      <c r="F45" s="25">
        <v>0.85</v>
      </c>
      <c r="G45" s="25">
        <f>D45/F45</f>
        <v>0.0823529411764706</v>
      </c>
      <c r="H45" s="25">
        <f>SUM(G44:G50)</f>
        <v>2.495457157221863</v>
      </c>
      <c r="I45" s="25"/>
      <c r="J45" s="25"/>
      <c r="K45" s="15"/>
      <c r="L45" s="15"/>
      <c r="M45" s="13"/>
      <c r="N45" s="13"/>
    </row>
    <row r="46" spans="1:14" ht="12" customHeight="1">
      <c r="A46" s="13" t="s">
        <v>32</v>
      </c>
      <c r="B46" s="16"/>
      <c r="C46" s="13" t="s">
        <v>118</v>
      </c>
      <c r="D46" s="13">
        <v>0.001</v>
      </c>
      <c r="E46" s="13">
        <f>SUM(D44:D50)</f>
        <v>0.751</v>
      </c>
      <c r="F46" s="14"/>
      <c r="G46" s="14"/>
      <c r="H46" s="44">
        <v>0.7</v>
      </c>
      <c r="I46" s="25">
        <f>1/H47</f>
        <v>0.31294426768951017</v>
      </c>
      <c r="J46" s="14"/>
      <c r="K46" s="52">
        <f>SUM(I46:J46)</f>
        <v>0.31294426768951017</v>
      </c>
      <c r="L46" s="2"/>
      <c r="M46" s="13"/>
      <c r="N46" s="2"/>
    </row>
    <row r="47" spans="1:14" ht="12" customHeight="1">
      <c r="A47" s="2" t="s">
        <v>47</v>
      </c>
      <c r="B47" s="16" t="s">
        <v>115</v>
      </c>
      <c r="C47" s="2" t="s">
        <v>14</v>
      </c>
      <c r="D47" s="2">
        <v>0.06</v>
      </c>
      <c r="E47" s="2"/>
      <c r="F47" s="2">
        <v>0.03</v>
      </c>
      <c r="G47" s="2">
        <f>D47/F47</f>
        <v>2</v>
      </c>
      <c r="H47" s="6">
        <f>SUM(H45:H46)</f>
        <v>3.1954571572218633</v>
      </c>
      <c r="I47" s="2"/>
      <c r="J47" s="2"/>
      <c r="K47" s="15"/>
      <c r="L47" s="15"/>
      <c r="M47" s="13"/>
      <c r="N47" s="2"/>
    </row>
    <row r="48" spans="1:14" ht="12" customHeight="1">
      <c r="A48" s="13" t="s">
        <v>50</v>
      </c>
      <c r="B48" s="16"/>
      <c r="C48" s="13" t="s">
        <v>54</v>
      </c>
      <c r="D48" s="2">
        <v>0.5</v>
      </c>
      <c r="E48" s="2"/>
      <c r="F48" s="2">
        <v>1.7</v>
      </c>
      <c r="G48" s="2">
        <f>D48/F48</f>
        <v>0.29411764705882354</v>
      </c>
      <c r="H48" s="6"/>
      <c r="I48" s="2"/>
      <c r="J48" s="2"/>
      <c r="K48" s="15"/>
      <c r="L48" s="15"/>
      <c r="M48" s="13"/>
      <c r="N48" s="2"/>
    </row>
    <row r="49" spans="1:14" ht="12" customHeight="1">
      <c r="A49" s="2"/>
      <c r="B49" s="16"/>
      <c r="C49" s="13" t="s">
        <v>55</v>
      </c>
      <c r="D49" s="13">
        <v>0.005</v>
      </c>
      <c r="E49" s="2"/>
      <c r="F49" s="2">
        <v>0.18</v>
      </c>
      <c r="G49" s="2">
        <f>D49/F49</f>
        <v>0.02777777777777778</v>
      </c>
      <c r="H49" s="6"/>
      <c r="I49" s="2"/>
      <c r="J49" s="2"/>
      <c r="K49" s="15"/>
      <c r="L49" s="15"/>
      <c r="M49" s="13"/>
      <c r="N49" s="2"/>
    </row>
    <row r="50" spans="1:14" ht="12" customHeight="1">
      <c r="A50" s="13"/>
      <c r="B50" s="16"/>
      <c r="C50" s="13" t="s">
        <v>135</v>
      </c>
      <c r="D50" s="13">
        <v>0.1</v>
      </c>
      <c r="E50" s="13"/>
      <c r="F50" s="2">
        <v>1.3</v>
      </c>
      <c r="G50" s="2">
        <f>D50/F50</f>
        <v>0.07692307692307693</v>
      </c>
      <c r="H50" s="2"/>
      <c r="I50" s="2"/>
      <c r="J50" s="2"/>
      <c r="K50" s="15"/>
      <c r="L50" s="15"/>
      <c r="M50" s="13"/>
      <c r="N50" s="13"/>
    </row>
    <row r="51" spans="1:14" ht="6" customHeight="1">
      <c r="A51" s="7"/>
      <c r="B51" s="17"/>
      <c r="C51" s="7"/>
      <c r="D51" s="7"/>
      <c r="E51" s="7"/>
      <c r="F51" s="9"/>
      <c r="G51" s="9"/>
      <c r="H51" s="9"/>
      <c r="I51" s="9"/>
      <c r="J51" s="9"/>
      <c r="K51" s="10"/>
      <c r="L51" s="10"/>
      <c r="M51" s="7"/>
      <c r="N51" s="7"/>
    </row>
    <row r="52" spans="1:14" ht="12" customHeight="1">
      <c r="A52" s="13" t="s">
        <v>31</v>
      </c>
      <c r="B52" s="16"/>
      <c r="C52" s="13" t="s">
        <v>137</v>
      </c>
      <c r="D52" s="13">
        <v>0.1</v>
      </c>
      <c r="E52" s="13"/>
      <c r="F52" s="25">
        <v>0.85</v>
      </c>
      <c r="G52" s="25">
        <f>D52/F52</f>
        <v>0.11764705882352942</v>
      </c>
      <c r="H52" s="25">
        <f>SUM(G52:G55)</f>
        <v>0.2454248366013072</v>
      </c>
      <c r="I52" s="25"/>
      <c r="J52" s="25"/>
      <c r="K52" s="15"/>
      <c r="L52" s="15"/>
      <c r="M52" s="13"/>
      <c r="N52" s="13"/>
    </row>
    <row r="53" spans="1:14" ht="12" customHeight="1">
      <c r="A53" s="13" t="s">
        <v>32</v>
      </c>
      <c r="B53" s="16" t="s">
        <v>116</v>
      </c>
      <c r="C53" s="13" t="s">
        <v>54</v>
      </c>
      <c r="D53" s="13">
        <v>0.5</v>
      </c>
      <c r="E53" s="13">
        <f>SUM(D52:D55)</f>
        <v>0.705</v>
      </c>
      <c r="F53" s="14"/>
      <c r="G53" s="14"/>
      <c r="H53" s="44">
        <v>0.7</v>
      </c>
      <c r="I53" s="25">
        <f>1/H54</f>
        <v>1.0577255444175597</v>
      </c>
      <c r="J53" s="14"/>
      <c r="K53" s="52">
        <f>SUM(I53:J53)</f>
        <v>1.0577255444175597</v>
      </c>
      <c r="L53" s="2"/>
      <c r="M53" s="13"/>
      <c r="N53" s="2"/>
    </row>
    <row r="54" spans="1:14" ht="12" customHeight="1">
      <c r="A54" s="2" t="s">
        <v>56</v>
      </c>
      <c r="B54" s="16"/>
      <c r="C54" s="13" t="s">
        <v>26</v>
      </c>
      <c r="D54" s="13">
        <v>0.005</v>
      </c>
      <c r="E54" s="2"/>
      <c r="F54" s="2">
        <v>0.18</v>
      </c>
      <c r="G54" s="2">
        <f>D54/F54</f>
        <v>0.02777777777777778</v>
      </c>
      <c r="H54" s="6">
        <f>SUM(H52:H53)</f>
        <v>0.9454248366013072</v>
      </c>
      <c r="I54" s="2"/>
      <c r="J54" s="2"/>
      <c r="K54" s="15"/>
      <c r="L54" s="15"/>
      <c r="M54" s="13"/>
      <c r="N54" s="2"/>
    </row>
    <row r="55" spans="1:14" ht="12" customHeight="1">
      <c r="A55" s="13"/>
      <c r="B55" s="16"/>
      <c r="C55" s="13" t="s">
        <v>135</v>
      </c>
      <c r="D55" s="2">
        <v>0.1</v>
      </c>
      <c r="E55" s="2"/>
      <c r="F55" s="2">
        <v>1</v>
      </c>
      <c r="G55" s="2">
        <f>D55/F55</f>
        <v>0.1</v>
      </c>
      <c r="H55" s="6"/>
      <c r="I55" s="2"/>
      <c r="J55" s="2"/>
      <c r="K55" s="15"/>
      <c r="L55" s="15"/>
      <c r="M55" s="13"/>
      <c r="N55" s="2"/>
    </row>
    <row r="56" spans="1:14" ht="6" customHeight="1">
      <c r="A56" s="7"/>
      <c r="B56" s="17"/>
      <c r="C56" s="7"/>
      <c r="D56" s="7"/>
      <c r="E56" s="7"/>
      <c r="F56" s="9"/>
      <c r="G56" s="9"/>
      <c r="H56" s="9"/>
      <c r="I56" s="9"/>
      <c r="J56" s="9"/>
      <c r="K56" s="10"/>
      <c r="L56" s="10"/>
      <c r="M56" s="7"/>
      <c r="N56" s="7"/>
    </row>
    <row r="57" spans="1:14" ht="12.75" customHeight="1">
      <c r="A57" s="13" t="s">
        <v>81</v>
      </c>
      <c r="B57" s="16"/>
      <c r="C57" s="13" t="s">
        <v>120</v>
      </c>
      <c r="D57" s="13"/>
      <c r="E57" s="13"/>
      <c r="F57" s="25"/>
      <c r="G57" s="25"/>
      <c r="H57" s="25">
        <f>SUM(G57:G59)</f>
        <v>4.977598566308244</v>
      </c>
      <c r="I57" s="25"/>
      <c r="J57" s="25"/>
      <c r="K57" s="15"/>
      <c r="L57" s="13"/>
      <c r="M57" s="13"/>
      <c r="N57" s="13"/>
    </row>
    <row r="58" spans="1:14" ht="12.75" customHeight="1">
      <c r="A58" s="13" t="s">
        <v>104</v>
      </c>
      <c r="B58" s="16" t="s">
        <v>117</v>
      </c>
      <c r="C58" s="13" t="s">
        <v>1</v>
      </c>
      <c r="D58" s="13">
        <v>0.15</v>
      </c>
      <c r="E58" s="13">
        <f>SUM(D57:D69)</f>
        <v>0.78</v>
      </c>
      <c r="F58" s="25">
        <v>0.031</v>
      </c>
      <c r="G58" s="25">
        <f>D58/F58</f>
        <v>4.838709677419355</v>
      </c>
      <c r="H58" s="44">
        <v>0.21</v>
      </c>
      <c r="I58" s="25">
        <f>1/H59</f>
        <v>0.1927674216148244</v>
      </c>
      <c r="J58" s="14"/>
      <c r="K58" s="52">
        <f>SUM(I58:J58)</f>
        <v>0.1927674216148244</v>
      </c>
      <c r="L58" s="66" t="s">
        <v>82</v>
      </c>
      <c r="M58" s="13"/>
      <c r="N58" s="55" t="s">
        <v>40</v>
      </c>
    </row>
    <row r="59" spans="1:14" ht="12.75" customHeight="1">
      <c r="A59" s="13" t="s">
        <v>103</v>
      </c>
      <c r="B59" s="16"/>
      <c r="C59" s="13" t="s">
        <v>72</v>
      </c>
      <c r="D59" s="13">
        <v>0.025</v>
      </c>
      <c r="E59" s="2"/>
      <c r="F59" s="2">
        <v>0.18</v>
      </c>
      <c r="G59" s="2">
        <f>D59/F59</f>
        <v>0.1388888888888889</v>
      </c>
      <c r="H59" s="6">
        <f>SUM(H57:H58)</f>
        <v>5.187598566308244</v>
      </c>
      <c r="I59" s="2"/>
      <c r="J59" s="2"/>
      <c r="K59" s="15"/>
      <c r="L59" s="15"/>
      <c r="M59" s="13"/>
      <c r="N59" s="13"/>
    </row>
    <row r="60" spans="1:14" ht="6" customHeight="1">
      <c r="A60" s="7"/>
      <c r="B60" s="17"/>
      <c r="C60" s="7"/>
      <c r="D60" s="7"/>
      <c r="E60" s="7"/>
      <c r="F60" s="9"/>
      <c r="G60" s="9"/>
      <c r="H60" s="9"/>
      <c r="I60" s="9"/>
      <c r="J60" s="9"/>
      <c r="K60" s="10"/>
      <c r="L60" s="10"/>
      <c r="M60" s="7"/>
      <c r="N60" s="7"/>
    </row>
    <row r="61" spans="1:14" ht="12.75">
      <c r="A61" s="30"/>
      <c r="B61" s="31"/>
      <c r="C61" s="30"/>
      <c r="D61" s="30"/>
      <c r="E61" s="30"/>
      <c r="F61" s="32"/>
      <c r="G61" s="32"/>
      <c r="H61" s="32"/>
      <c r="I61" s="32"/>
      <c r="J61" s="32"/>
      <c r="K61" s="33"/>
      <c r="L61" s="33"/>
      <c r="M61" s="30"/>
      <c r="N61" s="30"/>
    </row>
    <row r="62" spans="1:14" ht="12.75">
      <c r="A62" s="22" t="s">
        <v>30</v>
      </c>
      <c r="B62" s="31"/>
      <c r="C62" s="30"/>
      <c r="D62" s="30"/>
      <c r="E62" s="30"/>
      <c r="F62" s="32"/>
      <c r="G62" s="32"/>
      <c r="H62" s="32"/>
      <c r="I62" s="32"/>
      <c r="J62" s="32"/>
      <c r="K62" s="33"/>
      <c r="L62" s="33"/>
      <c r="M62" s="30"/>
      <c r="N62" s="30"/>
    </row>
    <row r="63" spans="1:14" ht="12.75">
      <c r="A63" s="30"/>
      <c r="B63" s="31"/>
      <c r="C63" s="30"/>
      <c r="D63" s="30"/>
      <c r="E63" s="30"/>
      <c r="F63" s="32"/>
      <c r="G63" s="32"/>
      <c r="H63" s="32"/>
      <c r="I63" s="32"/>
      <c r="J63" s="32"/>
      <c r="K63" s="33"/>
      <c r="L63" s="33"/>
      <c r="M63" s="30"/>
      <c r="N63" s="30"/>
    </row>
    <row r="64" spans="1:14" ht="12.75">
      <c r="A64" s="12" t="s">
        <v>5</v>
      </c>
      <c r="B64" s="12" t="s">
        <v>2</v>
      </c>
      <c r="C64" s="12" t="s">
        <v>3</v>
      </c>
      <c r="D64" s="12" t="s">
        <v>21</v>
      </c>
      <c r="E64" s="12" t="s">
        <v>44</v>
      </c>
      <c r="F64" s="12" t="s">
        <v>8</v>
      </c>
      <c r="G64" s="12" t="s">
        <v>37</v>
      </c>
      <c r="H64" s="12" t="s">
        <v>43</v>
      </c>
      <c r="I64" s="12" t="s">
        <v>8</v>
      </c>
      <c r="J64" s="12" t="s">
        <v>41</v>
      </c>
      <c r="K64" s="12" t="s">
        <v>8</v>
      </c>
      <c r="L64" s="12" t="s">
        <v>63</v>
      </c>
      <c r="M64" s="12" t="s">
        <v>63</v>
      </c>
      <c r="N64" s="12" t="s">
        <v>19</v>
      </c>
    </row>
    <row r="65" spans="1:14" ht="12.75">
      <c r="A65" s="12" t="s">
        <v>4</v>
      </c>
      <c r="B65" s="12" t="s">
        <v>4</v>
      </c>
      <c r="C65" s="12" t="s">
        <v>4</v>
      </c>
      <c r="D65" s="12" t="s">
        <v>22</v>
      </c>
      <c r="E65" s="47" t="s">
        <v>45</v>
      </c>
      <c r="F65" s="23" t="s">
        <v>9</v>
      </c>
      <c r="G65" s="42" t="s">
        <v>36</v>
      </c>
      <c r="H65" s="42" t="s">
        <v>36</v>
      </c>
      <c r="I65" s="43" t="s">
        <v>39</v>
      </c>
      <c r="J65" s="46" t="s">
        <v>42</v>
      </c>
      <c r="K65" s="34" t="s">
        <v>7</v>
      </c>
      <c r="L65" s="47" t="s">
        <v>66</v>
      </c>
      <c r="M65" s="12" t="s">
        <v>64</v>
      </c>
      <c r="N65" s="12" t="s">
        <v>68</v>
      </c>
    </row>
    <row r="66" spans="1:14" ht="12.75">
      <c r="A66" s="2"/>
      <c r="B66" s="2"/>
      <c r="C66" s="2" t="s">
        <v>57</v>
      </c>
      <c r="D66" s="2">
        <v>0.05</v>
      </c>
      <c r="E66" s="2"/>
      <c r="F66" s="2">
        <v>0.058</v>
      </c>
      <c r="G66" s="2">
        <f>D66/F66</f>
        <v>0.8620689655172414</v>
      </c>
      <c r="H66" s="2"/>
      <c r="I66" s="2"/>
      <c r="J66" s="2"/>
      <c r="K66" s="2"/>
      <c r="L66" s="2"/>
      <c r="M66" s="2"/>
      <c r="N66" s="2"/>
    </row>
    <row r="67" spans="1:14" ht="12.75">
      <c r="A67" s="2" t="s">
        <v>79</v>
      </c>
      <c r="B67" s="2"/>
      <c r="C67" s="2" t="s">
        <v>58</v>
      </c>
      <c r="D67" s="2">
        <v>0.015</v>
      </c>
      <c r="E67" s="2"/>
      <c r="F67" s="2"/>
      <c r="G67" s="2">
        <v>0.11</v>
      </c>
      <c r="H67" s="2">
        <f>SUM(G65:G69)</f>
        <v>1.6873936408419168</v>
      </c>
      <c r="I67" s="2"/>
      <c r="J67" s="2"/>
      <c r="K67" s="2"/>
      <c r="L67" s="2"/>
      <c r="M67" s="2"/>
      <c r="N67" s="2"/>
    </row>
    <row r="68" spans="1:14" ht="12.75">
      <c r="A68" s="2" t="s">
        <v>6</v>
      </c>
      <c r="B68" s="6" t="s">
        <v>148</v>
      </c>
      <c r="C68" s="2" t="s">
        <v>59</v>
      </c>
      <c r="D68" s="2">
        <v>0.02</v>
      </c>
      <c r="E68" s="2">
        <f>SUM(D66:D69)</f>
        <v>0.605</v>
      </c>
      <c r="F68" s="2">
        <v>0.5</v>
      </c>
      <c r="G68" s="2">
        <f>D68/F68</f>
        <v>0.04</v>
      </c>
      <c r="H68" s="44">
        <v>0.17</v>
      </c>
      <c r="I68" s="2">
        <f>1/H69</f>
        <v>0.5383888358456538</v>
      </c>
      <c r="J68" s="40">
        <v>0.05</v>
      </c>
      <c r="K68" s="53">
        <f>SUM(I68:J68)</f>
        <v>0.5883888358456538</v>
      </c>
      <c r="L68" s="2"/>
      <c r="M68" s="2"/>
      <c r="N68" s="54" t="s">
        <v>10</v>
      </c>
    </row>
    <row r="69" spans="1:16" ht="12.75">
      <c r="A69" s="2" t="s">
        <v>152</v>
      </c>
      <c r="B69" s="6"/>
      <c r="C69" s="2" t="s">
        <v>106</v>
      </c>
      <c r="D69" s="2">
        <v>0.52</v>
      </c>
      <c r="E69" s="2"/>
      <c r="F69" s="2">
        <v>0.77</v>
      </c>
      <c r="G69" s="2">
        <f>D69/F69</f>
        <v>0.6753246753246753</v>
      </c>
      <c r="H69" s="6">
        <f>SUM(H66:H68)</f>
        <v>1.8573936408419167</v>
      </c>
      <c r="I69" s="2"/>
      <c r="J69" s="40"/>
      <c r="K69" s="16"/>
      <c r="L69" s="2"/>
      <c r="M69" s="2"/>
      <c r="N69" s="13"/>
      <c r="P69" s="3"/>
    </row>
    <row r="70" spans="1:16" ht="12.75">
      <c r="A70" s="5"/>
      <c r="B70" s="70"/>
      <c r="C70" s="2" t="s">
        <v>59</v>
      </c>
      <c r="D70" s="5"/>
      <c r="E70" s="5"/>
      <c r="F70" s="5"/>
      <c r="G70" s="5"/>
      <c r="H70" s="70"/>
      <c r="I70" s="5"/>
      <c r="J70" s="71"/>
      <c r="K70" s="72"/>
      <c r="L70" s="5"/>
      <c r="M70" s="5"/>
      <c r="N70" s="56"/>
      <c r="P70" s="3"/>
    </row>
    <row r="71" spans="1:14" ht="6" customHeight="1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</row>
    <row r="72" spans="1:14" ht="12.75" customHeight="1">
      <c r="A72" s="2"/>
      <c r="B72" s="2"/>
      <c r="C72" s="2" t="s">
        <v>57</v>
      </c>
      <c r="D72" s="2">
        <v>0.05</v>
      </c>
      <c r="E72" s="2"/>
      <c r="F72" s="2">
        <v>0.058</v>
      </c>
      <c r="G72" s="2">
        <f>D72/F72</f>
        <v>0.8620689655172414</v>
      </c>
      <c r="H72" s="2"/>
      <c r="I72" s="2"/>
      <c r="J72" s="2"/>
      <c r="K72" s="2"/>
      <c r="L72" s="2"/>
      <c r="M72" s="2"/>
      <c r="N72" s="2"/>
    </row>
    <row r="73" spans="1:14" ht="12.75" customHeight="1">
      <c r="A73" s="2" t="s">
        <v>79</v>
      </c>
      <c r="B73" s="2"/>
      <c r="C73" s="2" t="s">
        <v>58</v>
      </c>
      <c r="D73" s="2">
        <v>0.015</v>
      </c>
      <c r="E73" s="2"/>
      <c r="F73" s="2"/>
      <c r="G73" s="2">
        <v>0.11</v>
      </c>
      <c r="H73" s="2">
        <f>SUM(G72:G76)</f>
        <v>1.733547486995763</v>
      </c>
      <c r="I73" s="2"/>
      <c r="J73" s="2"/>
      <c r="K73" s="2"/>
      <c r="L73" s="2"/>
      <c r="M73" s="2"/>
      <c r="N73" s="2"/>
    </row>
    <row r="74" spans="1:14" ht="12.75" customHeight="1">
      <c r="A74" s="2" t="s">
        <v>6</v>
      </c>
      <c r="B74" s="6" t="s">
        <v>141</v>
      </c>
      <c r="C74" s="2" t="s">
        <v>59</v>
      </c>
      <c r="D74" s="2">
        <v>0.02</v>
      </c>
      <c r="E74" s="2">
        <f>SUM(D72:D76)</f>
        <v>0.635</v>
      </c>
      <c r="F74" s="2">
        <v>0.5</v>
      </c>
      <c r="G74" s="2">
        <f>D74/F74</f>
        <v>0.04</v>
      </c>
      <c r="H74" s="44">
        <v>0.17</v>
      </c>
      <c r="I74" s="2">
        <f>1/H75</f>
        <v>0.5253349374426328</v>
      </c>
      <c r="J74" s="40">
        <v>0.05</v>
      </c>
      <c r="K74" s="53">
        <f>SUM(I74:J74)</f>
        <v>0.5753349374426329</v>
      </c>
      <c r="L74" s="2"/>
      <c r="M74" s="2"/>
      <c r="N74" s="54" t="s">
        <v>10</v>
      </c>
    </row>
    <row r="75" spans="1:14" ht="12.75" customHeight="1">
      <c r="A75" s="2" t="s">
        <v>151</v>
      </c>
      <c r="B75" s="6"/>
      <c r="C75" s="2" t="s">
        <v>106</v>
      </c>
      <c r="D75" s="2">
        <v>0.52</v>
      </c>
      <c r="E75" s="2"/>
      <c r="F75" s="2">
        <v>0.77</v>
      </c>
      <c r="G75" s="2">
        <f>D75/F75</f>
        <v>0.6753246753246753</v>
      </c>
      <c r="H75" s="6">
        <f>SUM(H72:H74)</f>
        <v>1.903547486995763</v>
      </c>
      <c r="I75" s="2"/>
      <c r="J75" s="40"/>
      <c r="K75" s="16"/>
      <c r="L75" s="2"/>
      <c r="M75" s="2"/>
      <c r="N75" s="13"/>
    </row>
    <row r="76" spans="1:14" ht="12.75" customHeight="1">
      <c r="A76" s="5"/>
      <c r="B76" s="70"/>
      <c r="C76" s="5" t="s">
        <v>59</v>
      </c>
      <c r="D76" s="5">
        <v>0.03</v>
      </c>
      <c r="E76" s="5"/>
      <c r="F76" s="5">
        <v>0.65</v>
      </c>
      <c r="G76" s="5">
        <f>D76/F76</f>
        <v>0.04615384615384615</v>
      </c>
      <c r="H76" s="70"/>
      <c r="I76" s="5"/>
      <c r="J76" s="71"/>
      <c r="K76" s="72"/>
      <c r="L76" s="70"/>
      <c r="M76" s="5"/>
      <c r="N76" s="56"/>
    </row>
    <row r="77" spans="1:14" ht="6" customHeight="1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</row>
    <row r="78" spans="1:14" ht="12.75" customHeight="1">
      <c r="A78" s="2" t="s">
        <v>78</v>
      </c>
      <c r="B78" s="2"/>
      <c r="C78" s="2" t="s">
        <v>57</v>
      </c>
      <c r="D78" s="2">
        <v>0.05</v>
      </c>
      <c r="E78" s="2"/>
      <c r="F78" s="2">
        <v>0.058</v>
      </c>
      <c r="G78" s="2">
        <f>D78/F78</f>
        <v>0.8620689655172414</v>
      </c>
      <c r="H78" s="2"/>
      <c r="I78" s="2"/>
      <c r="J78" s="2"/>
      <c r="K78" s="2"/>
      <c r="L78" s="2"/>
      <c r="M78" s="2"/>
      <c r="N78" s="2"/>
    </row>
    <row r="79" spans="1:14" ht="12.75" customHeight="1">
      <c r="A79" s="2" t="s">
        <v>6</v>
      </c>
      <c r="B79" s="2"/>
      <c r="C79" s="2" t="s">
        <v>58</v>
      </c>
      <c r="D79" s="2">
        <v>0.015</v>
      </c>
      <c r="E79" s="2"/>
      <c r="F79" s="2"/>
      <c r="G79" s="2">
        <v>0.11</v>
      </c>
      <c r="H79" s="2">
        <f>SUM(G77:G81)</f>
        <v>1.6973936408419168</v>
      </c>
      <c r="I79" s="2"/>
      <c r="J79" s="2"/>
      <c r="K79" s="2"/>
      <c r="L79" s="2"/>
      <c r="M79" s="2"/>
      <c r="N79" s="2"/>
    </row>
    <row r="80" spans="1:14" ht="12.75" customHeight="1">
      <c r="A80" s="2" t="s">
        <v>77</v>
      </c>
      <c r="B80" s="6" t="s">
        <v>149</v>
      </c>
      <c r="C80" s="2" t="s">
        <v>106</v>
      </c>
      <c r="D80" s="2">
        <v>0.52</v>
      </c>
      <c r="E80" s="2">
        <f>SUM(D78:D81)</f>
        <v>0.6649999999999999</v>
      </c>
      <c r="F80" s="2">
        <v>0.77</v>
      </c>
      <c r="G80" s="2">
        <f>D80/F80</f>
        <v>0.6753246753246753</v>
      </c>
      <c r="H80" s="44">
        <v>0.17</v>
      </c>
      <c r="I80" s="2">
        <f>1/H81</f>
        <v>0.5355057327651329</v>
      </c>
      <c r="J80" s="40">
        <v>0.05</v>
      </c>
      <c r="K80" s="53">
        <f>SUM(I80:J80)</f>
        <v>0.585505732765133</v>
      </c>
      <c r="L80" s="2"/>
      <c r="M80" s="2"/>
      <c r="N80" s="54" t="s">
        <v>10</v>
      </c>
    </row>
    <row r="81" spans="1:14" ht="12.75" customHeight="1">
      <c r="A81" s="2" t="s">
        <v>80</v>
      </c>
      <c r="B81" s="6"/>
      <c r="C81" s="2" t="s">
        <v>150</v>
      </c>
      <c r="D81" s="2">
        <v>0.08</v>
      </c>
      <c r="E81" s="2"/>
      <c r="F81" s="2">
        <v>1.6</v>
      </c>
      <c r="G81" s="2">
        <f>D81/F81</f>
        <v>0.049999999999999996</v>
      </c>
      <c r="H81" s="6">
        <f>SUM(H79:H80)</f>
        <v>1.8673936408419167</v>
      </c>
      <c r="I81" s="2"/>
      <c r="J81" s="40"/>
      <c r="K81" s="16"/>
      <c r="L81" s="6"/>
      <c r="M81" s="2"/>
      <c r="N81" s="13"/>
    </row>
    <row r="82" spans="1:14" ht="6" customHeight="1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</row>
    <row r="83" spans="1:14" ht="12.75" customHeight="1">
      <c r="A83" s="2" t="s">
        <v>78</v>
      </c>
      <c r="B83" s="2"/>
      <c r="C83" s="2" t="s">
        <v>57</v>
      </c>
      <c r="D83" s="2">
        <v>0.05</v>
      </c>
      <c r="E83" s="2"/>
      <c r="F83" s="2">
        <v>0.058</v>
      </c>
      <c r="G83" s="2">
        <f>D83/F83</f>
        <v>0.8620689655172414</v>
      </c>
      <c r="H83" s="2">
        <f>SUM(G81:G85)</f>
        <v>1.515575459023735</v>
      </c>
      <c r="I83" s="2"/>
      <c r="J83" s="2"/>
      <c r="K83" s="2"/>
      <c r="L83" s="2"/>
      <c r="M83" s="2"/>
      <c r="N83" s="2"/>
    </row>
    <row r="84" spans="1:14" ht="12.75" customHeight="1">
      <c r="A84" s="2" t="s">
        <v>6</v>
      </c>
      <c r="B84" s="6" t="s">
        <v>147</v>
      </c>
      <c r="C84" s="2" t="s">
        <v>58</v>
      </c>
      <c r="D84" s="2">
        <v>0.015</v>
      </c>
      <c r="E84" s="2"/>
      <c r="F84" s="2"/>
      <c r="G84" s="2">
        <v>0.11</v>
      </c>
      <c r="H84" s="44">
        <v>0.17</v>
      </c>
      <c r="I84" s="2">
        <f>1/H85</f>
        <v>0.5932691975589085</v>
      </c>
      <c r="J84" s="40">
        <v>0.05</v>
      </c>
      <c r="K84" s="53">
        <f>SUM(I84:J84)</f>
        <v>0.6432691975589085</v>
      </c>
      <c r="L84" s="2"/>
      <c r="M84" s="2"/>
      <c r="N84" s="54" t="s">
        <v>10</v>
      </c>
    </row>
    <row r="85" spans="1:14" ht="21.75" customHeight="1">
      <c r="A85" s="2" t="s">
        <v>140</v>
      </c>
      <c r="B85" s="6"/>
      <c r="C85" s="2" t="s">
        <v>107</v>
      </c>
      <c r="D85" s="2">
        <v>0.38</v>
      </c>
      <c r="E85" s="2">
        <f>SUM(D83:D85)</f>
        <v>0.445</v>
      </c>
      <c r="F85" s="2">
        <v>0.77</v>
      </c>
      <c r="G85" s="2">
        <f>D85/F85</f>
        <v>0.4935064935064935</v>
      </c>
      <c r="H85" s="6">
        <f>SUM(H83:H84)</f>
        <v>1.6855754590237348</v>
      </c>
      <c r="I85" s="2"/>
      <c r="J85" s="40"/>
      <c r="K85" s="16"/>
      <c r="L85" s="6"/>
      <c r="M85" s="2"/>
      <c r="N85" s="13"/>
    </row>
    <row r="86" spans="1:14" s="80" customFormat="1" ht="21.75" customHeight="1">
      <c r="A86" s="12"/>
      <c r="B86" s="78"/>
      <c r="C86" s="12"/>
      <c r="D86" s="12"/>
      <c r="E86" s="12"/>
      <c r="F86" s="12"/>
      <c r="G86" s="12"/>
      <c r="H86" s="78"/>
      <c r="I86" s="12"/>
      <c r="J86" s="79"/>
      <c r="K86" s="78"/>
      <c r="L86" s="78"/>
      <c r="M86" s="12"/>
      <c r="N86" s="12"/>
    </row>
    <row r="87" spans="1:14" ht="21.75" customHeight="1">
      <c r="A87" s="2" t="s">
        <v>78</v>
      </c>
      <c r="B87" s="2"/>
      <c r="C87" s="2" t="s">
        <v>174</v>
      </c>
      <c r="D87" s="2" t="s">
        <v>175</v>
      </c>
      <c r="E87" s="2"/>
      <c r="F87" s="2">
        <v>0.058</v>
      </c>
      <c r="G87" s="2" t="e">
        <f>D87/F87</f>
        <v>#VALUE!</v>
      </c>
      <c r="H87" s="2" t="e">
        <f>SUM(G85:G90)</f>
        <v>#VALUE!</v>
      </c>
      <c r="I87" s="2"/>
      <c r="J87" s="2"/>
      <c r="K87" s="2"/>
      <c r="L87" s="2"/>
      <c r="M87" s="2"/>
      <c r="N87" s="2"/>
    </row>
    <row r="88" spans="1:14" ht="21.75" customHeight="1">
      <c r="A88" s="2"/>
      <c r="B88" s="2"/>
      <c r="C88" s="2" t="s">
        <v>57</v>
      </c>
      <c r="D88" s="2">
        <v>0.05</v>
      </c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1:14" ht="21.75" customHeight="1">
      <c r="A89" s="2" t="s">
        <v>6</v>
      </c>
      <c r="B89" s="6" t="s">
        <v>147</v>
      </c>
      <c r="C89" s="2" t="s">
        <v>58</v>
      </c>
      <c r="D89" s="2">
        <v>0.015</v>
      </c>
      <c r="E89" s="2"/>
      <c r="F89" s="2"/>
      <c r="G89" s="2">
        <v>0.11</v>
      </c>
      <c r="H89" s="44">
        <v>0.17</v>
      </c>
      <c r="I89" s="2" t="e">
        <f>1/H90</f>
        <v>#VALUE!</v>
      </c>
      <c r="J89" s="40">
        <v>0.05</v>
      </c>
      <c r="K89" s="53" t="e">
        <f>SUM(I89:J89)</f>
        <v>#VALUE!</v>
      </c>
      <c r="L89" s="2"/>
      <c r="M89" s="2"/>
      <c r="N89" s="54" t="s">
        <v>10</v>
      </c>
    </row>
    <row r="90" spans="1:14" ht="21.75" customHeight="1">
      <c r="A90" s="2" t="s">
        <v>140</v>
      </c>
      <c r="B90" s="6"/>
      <c r="C90" s="2" t="s">
        <v>107</v>
      </c>
      <c r="D90" s="2">
        <v>0.38</v>
      </c>
      <c r="E90" s="2">
        <f>SUM(D87:D90)</f>
        <v>0.445</v>
      </c>
      <c r="F90" s="2">
        <v>0.77</v>
      </c>
      <c r="G90" s="2">
        <f>D90/F90</f>
        <v>0.4935064935064935</v>
      </c>
      <c r="H90" s="6" t="e">
        <f>SUM(H87:H89)</f>
        <v>#VALUE!</v>
      </c>
      <c r="I90" s="2"/>
      <c r="J90" s="40"/>
      <c r="K90" s="16"/>
      <c r="L90" s="6"/>
      <c r="M90" s="2"/>
      <c r="N90" s="13"/>
    </row>
    <row r="91" spans="1:14" ht="21.75" customHeight="1">
      <c r="A91" s="2"/>
      <c r="B91" s="6"/>
      <c r="C91" s="2"/>
      <c r="D91" s="2"/>
      <c r="E91" s="2"/>
      <c r="F91" s="2"/>
      <c r="G91" s="2"/>
      <c r="H91" s="6"/>
      <c r="I91" s="2"/>
      <c r="J91" s="40"/>
      <c r="K91" s="16"/>
      <c r="L91" s="6"/>
      <c r="M91" s="2"/>
      <c r="N91" s="13"/>
    </row>
    <row r="92" spans="1:14" ht="18.75" customHeight="1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</row>
    <row r="93" spans="1:14" s="35" customFormat="1" ht="15.75" customHeight="1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</row>
    <row r="94" spans="1:14" ht="13.5" customHeight="1">
      <c r="A94" s="12" t="s">
        <v>5</v>
      </c>
      <c r="B94" s="12" t="s">
        <v>2</v>
      </c>
      <c r="C94" s="12" t="s">
        <v>3</v>
      </c>
      <c r="D94" s="12" t="s">
        <v>21</v>
      </c>
      <c r="E94" s="12" t="s">
        <v>44</v>
      </c>
      <c r="F94" s="12" t="s">
        <v>8</v>
      </c>
      <c r="G94" s="12" t="s">
        <v>37</v>
      </c>
      <c r="H94" s="12" t="s">
        <v>43</v>
      </c>
      <c r="I94" s="12" t="s">
        <v>8</v>
      </c>
      <c r="J94" s="12" t="s">
        <v>41</v>
      </c>
      <c r="K94" s="12" t="s">
        <v>8</v>
      </c>
      <c r="L94" s="12" t="s">
        <v>63</v>
      </c>
      <c r="M94" s="12" t="s">
        <v>63</v>
      </c>
      <c r="N94" s="12" t="s">
        <v>19</v>
      </c>
    </row>
    <row r="95" spans="1:14" ht="16.5" customHeight="1">
      <c r="A95" s="12" t="s">
        <v>4</v>
      </c>
      <c r="B95" s="12" t="s">
        <v>4</v>
      </c>
      <c r="C95" s="12" t="s">
        <v>4</v>
      </c>
      <c r="D95" s="12" t="s">
        <v>22</v>
      </c>
      <c r="E95" s="12" t="s">
        <v>45</v>
      </c>
      <c r="F95" s="23" t="s">
        <v>9</v>
      </c>
      <c r="G95" s="76" t="s">
        <v>36</v>
      </c>
      <c r="H95" s="76" t="s">
        <v>36</v>
      </c>
      <c r="I95" s="34" t="s">
        <v>39</v>
      </c>
      <c r="J95" s="77" t="s">
        <v>42</v>
      </c>
      <c r="K95" s="34" t="s">
        <v>7</v>
      </c>
      <c r="L95" s="12" t="s">
        <v>66</v>
      </c>
      <c r="M95" s="12" t="s">
        <v>64</v>
      </c>
      <c r="N95" s="12" t="s">
        <v>68</v>
      </c>
    </row>
    <row r="96" spans="1:14" ht="12.75">
      <c r="A96" s="5" t="s">
        <v>11</v>
      </c>
      <c r="B96" s="5"/>
      <c r="C96" s="5" t="s">
        <v>0</v>
      </c>
      <c r="D96" s="5">
        <v>0.3</v>
      </c>
      <c r="E96" s="5"/>
      <c r="F96" s="5">
        <v>1.7</v>
      </c>
      <c r="G96" s="5">
        <f>D96/F96</f>
        <v>0.17647058823529413</v>
      </c>
      <c r="H96" s="5">
        <f>SUM(G96:G98)</f>
        <v>1.8709150326797386</v>
      </c>
      <c r="I96" s="5"/>
      <c r="J96" s="5"/>
      <c r="K96" s="5"/>
      <c r="L96" s="5"/>
      <c r="M96" s="5"/>
      <c r="N96" s="4"/>
    </row>
    <row r="97" spans="1:14" ht="12.75">
      <c r="A97" s="2" t="s">
        <v>13</v>
      </c>
      <c r="B97" s="6" t="s">
        <v>105</v>
      </c>
      <c r="C97" s="2" t="s">
        <v>15</v>
      </c>
      <c r="D97" s="2">
        <v>0.005</v>
      </c>
      <c r="E97" s="2">
        <f>SUM(D96:D98)</f>
        <v>0.355</v>
      </c>
      <c r="F97" s="2">
        <v>0.18</v>
      </c>
      <c r="G97" s="2">
        <f>D97/F97</f>
        <v>0.02777777777777778</v>
      </c>
      <c r="H97" s="44">
        <v>0.75</v>
      </c>
      <c r="I97" s="2">
        <f>1/H98</f>
        <v>0.38154613466334164</v>
      </c>
      <c r="J97" s="2"/>
      <c r="K97" s="53">
        <f>SUM(I97)</f>
        <v>0.38154613466334164</v>
      </c>
      <c r="L97" s="6"/>
      <c r="M97" s="2"/>
      <c r="N97" s="2"/>
    </row>
    <row r="98" spans="1:14" ht="12.75">
      <c r="A98" s="2" t="s">
        <v>100</v>
      </c>
      <c r="B98" s="2"/>
      <c r="C98" s="2" t="s">
        <v>14</v>
      </c>
      <c r="D98" s="2">
        <v>0.05</v>
      </c>
      <c r="E98" s="2"/>
      <c r="F98" s="2">
        <v>0.03</v>
      </c>
      <c r="G98" s="2">
        <f>D98/F98</f>
        <v>1.6666666666666667</v>
      </c>
      <c r="H98" s="6">
        <f>SUM(H96:H97)</f>
        <v>2.6209150326797386</v>
      </c>
      <c r="I98" s="2"/>
      <c r="J98" s="2"/>
      <c r="K98" s="2"/>
      <c r="L98" s="2"/>
      <c r="M98" s="2"/>
      <c r="N98" s="1"/>
    </row>
    <row r="99" spans="1:14" ht="6" customHeight="1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</row>
    <row r="100" spans="1:14" ht="12.75">
      <c r="A100" s="2" t="s">
        <v>11</v>
      </c>
      <c r="B100" s="2"/>
      <c r="C100" s="2" t="s">
        <v>59</v>
      </c>
      <c r="D100" s="2">
        <v>0.025</v>
      </c>
      <c r="E100" s="2"/>
      <c r="F100" s="2">
        <v>0.82</v>
      </c>
      <c r="G100" s="2">
        <f>D100/F100</f>
        <v>0.030487804878048783</v>
      </c>
      <c r="H100" s="6"/>
      <c r="I100" s="2"/>
      <c r="J100" s="2"/>
      <c r="K100" s="2"/>
      <c r="L100" s="2"/>
      <c r="M100" s="2"/>
      <c r="N100" s="1"/>
    </row>
    <row r="101" spans="1:14" ht="12.75">
      <c r="A101" s="2" t="s">
        <v>13</v>
      </c>
      <c r="B101" s="2"/>
      <c r="C101" s="5" t="s">
        <v>108</v>
      </c>
      <c r="D101" s="2">
        <v>0.4</v>
      </c>
      <c r="E101" s="5"/>
      <c r="F101" s="5">
        <v>1.7</v>
      </c>
      <c r="G101" s="5">
        <f>D101/F101</f>
        <v>0.23529411764705885</v>
      </c>
      <c r="H101" s="5">
        <f>SUM(G100:G103)</f>
        <v>1.960226366969552</v>
      </c>
      <c r="I101" s="5"/>
      <c r="J101" s="5"/>
      <c r="K101" s="2"/>
      <c r="L101" s="2"/>
      <c r="M101" s="2"/>
      <c r="N101" s="1"/>
    </row>
    <row r="102" spans="1:14" ht="12.75">
      <c r="A102" s="2" t="s">
        <v>99</v>
      </c>
      <c r="B102" s="6" t="s">
        <v>146</v>
      </c>
      <c r="C102" s="2" t="s">
        <v>15</v>
      </c>
      <c r="D102" s="2">
        <v>0.005</v>
      </c>
      <c r="E102" s="2">
        <f>SUM(D100:D103)</f>
        <v>0.48000000000000004</v>
      </c>
      <c r="F102" s="2">
        <v>0.18</v>
      </c>
      <c r="G102" s="2">
        <f>D102/F102</f>
        <v>0.02777777777777778</v>
      </c>
      <c r="H102" s="44">
        <v>0.75</v>
      </c>
      <c r="I102" s="2">
        <f>1/H103</f>
        <v>0.3689728696419381</v>
      </c>
      <c r="J102" s="2"/>
      <c r="K102" s="53">
        <f>SUM(I102)</f>
        <v>0.3689728696419381</v>
      </c>
      <c r="L102" s="6"/>
      <c r="M102" s="2"/>
      <c r="N102" s="2"/>
    </row>
    <row r="103" spans="1:14" ht="12.75">
      <c r="A103" s="2"/>
      <c r="B103" s="2"/>
      <c r="C103" s="2" t="s">
        <v>14</v>
      </c>
      <c r="D103" s="2">
        <v>0.05</v>
      </c>
      <c r="E103" s="2"/>
      <c r="F103" s="2">
        <v>0.03</v>
      </c>
      <c r="G103" s="2">
        <f>D103/F103</f>
        <v>1.6666666666666667</v>
      </c>
      <c r="H103" s="6">
        <f>SUM(H101:H102)</f>
        <v>2.710226366969552</v>
      </c>
      <c r="I103" s="2"/>
      <c r="J103" s="2"/>
      <c r="K103" s="2"/>
      <c r="L103" s="2"/>
      <c r="M103" s="2"/>
      <c r="N103" s="1"/>
    </row>
    <row r="104" spans="1:14" ht="6" customHeight="1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1"/>
    </row>
    <row r="105" spans="1:14" ht="12.75">
      <c r="A105" s="2" t="s">
        <v>11</v>
      </c>
      <c r="B105" s="2"/>
      <c r="C105" s="2" t="s">
        <v>61</v>
      </c>
      <c r="D105" s="2">
        <v>0.01</v>
      </c>
      <c r="E105" s="2"/>
      <c r="F105" s="2"/>
      <c r="G105" s="2"/>
      <c r="H105" s="2"/>
      <c r="I105" s="2"/>
      <c r="J105" s="2"/>
      <c r="K105" s="2"/>
      <c r="L105" s="2"/>
      <c r="M105" s="2"/>
      <c r="N105" s="1"/>
    </row>
    <row r="106" spans="1:14" ht="12.75">
      <c r="A106" s="2" t="s">
        <v>12</v>
      </c>
      <c r="B106" s="6" t="s">
        <v>145</v>
      </c>
      <c r="C106" s="2" t="s">
        <v>106</v>
      </c>
      <c r="D106" s="2">
        <v>0.52</v>
      </c>
      <c r="E106" s="5">
        <f>SUM(D105:D107)</f>
        <v>0.54</v>
      </c>
      <c r="F106" s="5"/>
      <c r="G106" s="5"/>
      <c r="H106" s="5"/>
      <c r="I106" s="5"/>
      <c r="J106" s="5"/>
      <c r="K106" s="2"/>
      <c r="L106" s="66" t="s">
        <v>46</v>
      </c>
      <c r="M106" s="2"/>
      <c r="N106" s="1"/>
    </row>
    <row r="107" spans="1:14" ht="12.75">
      <c r="A107" s="2" t="s">
        <v>60</v>
      </c>
      <c r="B107" s="2"/>
      <c r="C107" s="2" t="s">
        <v>59</v>
      </c>
      <c r="D107" s="2">
        <v>0.01</v>
      </c>
      <c r="E107" s="5"/>
      <c r="F107" s="5"/>
      <c r="G107" s="5"/>
      <c r="H107" s="5"/>
      <c r="I107" s="5"/>
      <c r="J107" s="5"/>
      <c r="K107" s="2"/>
      <c r="L107" s="2"/>
      <c r="M107" s="2"/>
      <c r="N107" s="1"/>
    </row>
    <row r="108" spans="1:14" ht="6" customHeight="1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1"/>
    </row>
    <row r="109" spans="1:14" ht="12.75">
      <c r="A109" s="2" t="s">
        <v>11</v>
      </c>
      <c r="B109" s="6"/>
      <c r="C109" s="2" t="s">
        <v>59</v>
      </c>
      <c r="D109" s="2">
        <v>0.01</v>
      </c>
      <c r="E109" s="5"/>
      <c r="F109" s="5"/>
      <c r="G109" s="5"/>
      <c r="H109" s="5"/>
      <c r="I109" s="5"/>
      <c r="J109" s="5"/>
      <c r="K109" s="2"/>
      <c r="L109" s="2"/>
      <c r="M109" s="2"/>
      <c r="N109" s="1"/>
    </row>
    <row r="110" spans="1:14" ht="12.75">
      <c r="A110" s="2" t="s">
        <v>12</v>
      </c>
      <c r="B110" s="6" t="s">
        <v>144</v>
      </c>
      <c r="C110" s="2" t="s">
        <v>153</v>
      </c>
      <c r="D110" s="2">
        <v>0.25</v>
      </c>
      <c r="E110" s="5">
        <f>SUM(D109:D111)</f>
        <v>0.27</v>
      </c>
      <c r="F110" s="5"/>
      <c r="G110" s="5"/>
      <c r="H110" s="5"/>
      <c r="I110" s="5"/>
      <c r="J110" s="5"/>
      <c r="K110" s="2"/>
      <c r="L110" s="66" t="s">
        <v>154</v>
      </c>
      <c r="M110" s="2"/>
      <c r="N110" s="13"/>
    </row>
    <row r="111" spans="1:14" ht="12.75">
      <c r="A111" s="2" t="s">
        <v>60</v>
      </c>
      <c r="B111" s="2"/>
      <c r="C111" s="2" t="s">
        <v>59</v>
      </c>
      <c r="D111" s="2">
        <v>0.01</v>
      </c>
      <c r="E111" s="2"/>
      <c r="F111" s="2"/>
      <c r="G111" s="2"/>
      <c r="H111" s="2"/>
      <c r="I111" s="2"/>
      <c r="J111" s="2"/>
      <c r="K111" s="2"/>
      <c r="L111" s="2"/>
      <c r="M111" s="2"/>
      <c r="N111" s="1"/>
    </row>
    <row r="112" spans="1:14" ht="6" customHeight="1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1"/>
    </row>
    <row r="113" spans="1:14" ht="12.75">
      <c r="A113" s="2" t="s">
        <v>11</v>
      </c>
      <c r="B113" s="2"/>
      <c r="C113" s="2" t="s">
        <v>17</v>
      </c>
      <c r="D113" s="2">
        <v>0.008</v>
      </c>
      <c r="E113" s="2"/>
      <c r="F113" s="2"/>
      <c r="G113" s="2"/>
      <c r="H113" s="2"/>
      <c r="I113" s="2"/>
      <c r="J113" s="2"/>
      <c r="K113" s="2"/>
      <c r="L113" s="2"/>
      <c r="M113" s="2"/>
      <c r="N113" s="1"/>
    </row>
    <row r="114" spans="1:14" ht="12.75">
      <c r="A114" s="2" t="s">
        <v>12</v>
      </c>
      <c r="B114" s="6" t="s">
        <v>142</v>
      </c>
      <c r="C114" s="2" t="s">
        <v>70</v>
      </c>
      <c r="D114" s="2">
        <v>0.15</v>
      </c>
      <c r="E114" s="2">
        <f>SUM(D113:D115)</f>
        <v>0.16</v>
      </c>
      <c r="F114" s="2"/>
      <c r="G114" s="2"/>
      <c r="H114" s="2"/>
      <c r="I114" s="2"/>
      <c r="J114" s="2"/>
      <c r="K114" s="2"/>
      <c r="L114" s="66" t="s">
        <v>98</v>
      </c>
      <c r="M114" s="2"/>
      <c r="N114" s="1"/>
    </row>
    <row r="115" spans="1:14" ht="12.75">
      <c r="A115" s="2" t="s">
        <v>62</v>
      </c>
      <c r="B115" s="2"/>
      <c r="C115" s="2" t="s">
        <v>71</v>
      </c>
      <c r="D115" s="2">
        <v>0.002</v>
      </c>
      <c r="E115" s="2"/>
      <c r="F115" s="2"/>
      <c r="G115" s="2"/>
      <c r="H115" s="2"/>
      <c r="I115" s="2"/>
      <c r="J115" s="2"/>
      <c r="K115" s="2"/>
      <c r="L115" s="2"/>
      <c r="M115" s="2"/>
      <c r="N115" s="1"/>
    </row>
    <row r="116" spans="1:14" ht="6" customHeight="1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1"/>
    </row>
    <row r="117" spans="1:14" ht="12.75">
      <c r="A117" s="2" t="s">
        <v>11</v>
      </c>
      <c r="B117" s="2"/>
      <c r="C117" s="2" t="s">
        <v>17</v>
      </c>
      <c r="D117" s="2">
        <v>0.01</v>
      </c>
      <c r="E117" s="2"/>
      <c r="F117" s="2"/>
      <c r="G117" s="2"/>
      <c r="H117" s="2"/>
      <c r="I117" s="2"/>
      <c r="J117" s="2"/>
      <c r="K117" s="2"/>
      <c r="L117" s="2"/>
      <c r="M117" s="2"/>
      <c r="N117" s="1"/>
    </row>
    <row r="118" spans="1:14" ht="12.75">
      <c r="A118" s="2" t="s">
        <v>12</v>
      </c>
      <c r="B118" s="6" t="s">
        <v>143</v>
      </c>
      <c r="C118" s="2" t="s">
        <v>18</v>
      </c>
      <c r="D118" s="2">
        <v>0.05</v>
      </c>
      <c r="E118" s="2">
        <f>SUM(D117:D119)</f>
        <v>0.16</v>
      </c>
      <c r="F118" s="2"/>
      <c r="G118" s="2"/>
      <c r="H118" s="2"/>
      <c r="I118" s="2"/>
      <c r="J118" s="2"/>
      <c r="K118" s="2"/>
      <c r="L118" s="66" t="s">
        <v>82</v>
      </c>
      <c r="M118" s="2"/>
      <c r="N118" s="1"/>
    </row>
    <row r="119" spans="1:14" ht="12.75">
      <c r="A119" s="68" t="s">
        <v>35</v>
      </c>
      <c r="B119" s="68"/>
      <c r="C119" s="68" t="s">
        <v>1</v>
      </c>
      <c r="D119" s="68">
        <v>0.1</v>
      </c>
      <c r="E119" s="68"/>
      <c r="F119" s="68"/>
      <c r="G119" s="68"/>
      <c r="H119" s="68"/>
      <c r="I119" s="68"/>
      <c r="J119" s="68"/>
      <c r="K119" s="68"/>
      <c r="L119" s="68"/>
      <c r="M119" s="68"/>
      <c r="N119" s="69"/>
    </row>
    <row r="120" spans="1:14" ht="6" customHeight="1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</row>
    <row r="121" spans="1:14" ht="12.75" customHeight="1">
      <c r="A121" s="2" t="s">
        <v>176</v>
      </c>
      <c r="B121" s="6"/>
      <c r="C121" s="2"/>
      <c r="D121" s="2"/>
      <c r="E121" s="2"/>
      <c r="F121" s="2"/>
      <c r="G121" s="2"/>
      <c r="H121" s="2"/>
      <c r="I121" s="2"/>
      <c r="J121" s="81"/>
      <c r="K121" s="2"/>
      <c r="L121" s="2"/>
      <c r="M121" s="2"/>
      <c r="N121" s="2"/>
    </row>
    <row r="122" spans="1:14" ht="12.75" customHeight="1">
      <c r="A122" s="2" t="s">
        <v>177</v>
      </c>
      <c r="B122" s="6" t="s">
        <v>178</v>
      </c>
      <c r="C122" s="2" t="s">
        <v>179</v>
      </c>
      <c r="D122" s="2">
        <v>0.3</v>
      </c>
      <c r="E122" s="2">
        <f>SUM(D121:D123)</f>
        <v>0.3</v>
      </c>
      <c r="F122" s="2"/>
      <c r="G122" s="2"/>
      <c r="H122" s="25"/>
      <c r="I122" s="13"/>
      <c r="J122" s="37"/>
      <c r="K122" s="16"/>
      <c r="L122" s="6"/>
      <c r="M122" s="2"/>
      <c r="N122" s="55" t="s">
        <v>180</v>
      </c>
    </row>
    <row r="123" spans="1:14" ht="12.75" customHeight="1">
      <c r="A123" s="2" t="s">
        <v>181</v>
      </c>
      <c r="B123" s="2"/>
      <c r="C123" s="2" t="s">
        <v>182</v>
      </c>
      <c r="D123" s="2"/>
      <c r="E123" s="2"/>
      <c r="F123" s="2"/>
      <c r="G123" s="2"/>
      <c r="H123" s="82"/>
      <c r="I123" s="2"/>
      <c r="J123" s="81"/>
      <c r="K123" s="16"/>
      <c r="L123" s="6"/>
      <c r="M123" s="2"/>
      <c r="N123" s="13"/>
    </row>
    <row r="124" spans="1:14" s="80" customFormat="1" ht="12.75" customHeight="1">
      <c r="A124" s="83"/>
      <c r="B124" s="83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3"/>
    </row>
    <row r="125" spans="1:14" ht="12.75" customHeight="1">
      <c r="A125" s="2" t="s">
        <v>11</v>
      </c>
      <c r="B125" s="2"/>
      <c r="C125" s="2" t="s">
        <v>183</v>
      </c>
      <c r="D125" s="2">
        <v>1</v>
      </c>
      <c r="E125" s="2"/>
      <c r="F125" s="2">
        <v>1.7</v>
      </c>
      <c r="G125" s="2">
        <f>D125/F125</f>
        <v>0.5882352941176471</v>
      </c>
      <c r="H125" s="6"/>
      <c r="I125" s="2"/>
      <c r="J125" s="2"/>
      <c r="K125" s="2"/>
      <c r="L125" s="2"/>
      <c r="M125" s="2"/>
      <c r="N125" s="1"/>
    </row>
    <row r="126" spans="1:14" ht="12.75" customHeight="1">
      <c r="A126" s="2" t="s">
        <v>184</v>
      </c>
      <c r="B126" s="6" t="s">
        <v>185</v>
      </c>
      <c r="C126" s="2" t="s">
        <v>14</v>
      </c>
      <c r="D126" s="2">
        <v>0.1</v>
      </c>
      <c r="E126" s="5"/>
      <c r="F126" s="5">
        <v>0.032</v>
      </c>
      <c r="G126" s="5">
        <f>D126/F126</f>
        <v>3.125</v>
      </c>
      <c r="H126" s="5">
        <f>SUM(G125:G128)</f>
        <v>3.8880718954248366</v>
      </c>
      <c r="I126" s="5"/>
      <c r="J126" s="5"/>
      <c r="K126" s="2"/>
      <c r="L126" s="2"/>
      <c r="M126" s="2"/>
      <c r="N126" s="1"/>
    </row>
    <row r="127" spans="1:14" ht="12.75" customHeight="1">
      <c r="A127" s="2" t="s">
        <v>186</v>
      </c>
      <c r="B127" s="6"/>
      <c r="C127" s="2" t="s">
        <v>15</v>
      </c>
      <c r="D127" s="2">
        <v>0.005</v>
      </c>
      <c r="E127" s="2">
        <f>SUM(D125:D128)</f>
        <v>1.355</v>
      </c>
      <c r="F127" s="2">
        <v>0.18</v>
      </c>
      <c r="G127" s="2">
        <f>D127/F127</f>
        <v>0.02777777777777778</v>
      </c>
      <c r="H127" s="44">
        <v>0.75</v>
      </c>
      <c r="I127" s="2">
        <f>1/H128</f>
        <v>0.21560683459573718</v>
      </c>
      <c r="J127" s="2"/>
      <c r="K127" s="53">
        <f>SUM(I127:J127)</f>
        <v>0.21560683459573718</v>
      </c>
      <c r="L127" s="6"/>
      <c r="M127" s="2"/>
      <c r="N127" s="55" t="s">
        <v>180</v>
      </c>
    </row>
    <row r="128" spans="1:14" ht="12.75" customHeight="1">
      <c r="A128" s="2"/>
      <c r="B128" s="2"/>
      <c r="C128" s="2" t="s">
        <v>187</v>
      </c>
      <c r="D128" s="2">
        <v>0.25</v>
      </c>
      <c r="E128" s="2"/>
      <c r="F128" s="2">
        <v>1.7</v>
      </c>
      <c r="G128" s="2">
        <f>D128/F128</f>
        <v>0.14705882352941177</v>
      </c>
      <c r="H128" s="6">
        <f>SUM(H126:H127)</f>
        <v>4.6380718954248366</v>
      </c>
      <c r="I128" s="2"/>
      <c r="J128" s="2"/>
      <c r="K128" s="2"/>
      <c r="L128" s="2"/>
      <c r="M128" s="2"/>
      <c r="N128" s="1"/>
    </row>
    <row r="129" spans="1:14" s="80" customFormat="1" ht="12.75" customHeight="1">
      <c r="A129" s="83"/>
      <c r="B129" s="83"/>
      <c r="C129" s="83"/>
      <c r="D129" s="83"/>
      <c r="E129" s="83"/>
      <c r="F129" s="83"/>
      <c r="G129" s="83"/>
      <c r="H129" s="83"/>
      <c r="I129" s="83"/>
      <c r="J129" s="83"/>
      <c r="K129" s="83"/>
      <c r="L129" s="83"/>
      <c r="M129" s="83"/>
      <c r="N129" s="83"/>
    </row>
    <row r="130" spans="1:14" ht="12.75" customHeight="1">
      <c r="A130" s="2" t="s">
        <v>11</v>
      </c>
      <c r="B130" s="6"/>
      <c r="C130" s="2"/>
      <c r="D130" s="2"/>
      <c r="E130" s="2"/>
      <c r="F130" s="2"/>
      <c r="G130" s="2"/>
      <c r="H130" s="2"/>
      <c r="I130" s="2"/>
      <c r="J130" s="2"/>
      <c r="K130" s="2"/>
      <c r="L130" s="13"/>
      <c r="M130" s="2"/>
      <c r="N130" s="13"/>
    </row>
    <row r="131" spans="1:14" ht="12.75" customHeight="1">
      <c r="A131" s="2" t="s">
        <v>12</v>
      </c>
      <c r="B131" s="6" t="s">
        <v>188</v>
      </c>
      <c r="C131" s="2" t="s">
        <v>0</v>
      </c>
      <c r="D131" s="2">
        <v>0.2</v>
      </c>
      <c r="E131" s="2">
        <f>SUM(D130:D131)</f>
        <v>0.2</v>
      </c>
      <c r="F131" s="2"/>
      <c r="G131" s="2"/>
      <c r="H131" s="2"/>
      <c r="I131" s="2"/>
      <c r="J131" s="2"/>
      <c r="K131" s="2"/>
      <c r="L131" s="66" t="s">
        <v>16</v>
      </c>
      <c r="M131" s="2"/>
      <c r="N131" s="55" t="s">
        <v>189</v>
      </c>
    </row>
    <row r="132" spans="1:14" s="80" customFormat="1" ht="12.75" customHeight="1">
      <c r="A132" s="83"/>
      <c r="B132" s="83"/>
      <c r="C132" s="83"/>
      <c r="D132" s="83"/>
      <c r="E132" s="83"/>
      <c r="F132" s="83"/>
      <c r="G132" s="83"/>
      <c r="H132" s="83"/>
      <c r="I132" s="83"/>
      <c r="J132" s="83"/>
      <c r="K132" s="83"/>
      <c r="L132" s="83"/>
      <c r="M132" s="83"/>
      <c r="N132" s="83"/>
    </row>
    <row r="133" spans="1:14" ht="12.75" customHeight="1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</row>
    <row r="134" spans="1:14" ht="12.75" customHeight="1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</row>
    <row r="135" spans="1:14" ht="105" customHeight="1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</row>
    <row r="136" spans="1:14" ht="12.75" customHeight="1">
      <c r="A136" s="26" t="s">
        <v>34</v>
      </c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</row>
    <row r="137" spans="1:14" ht="12.75" customHeight="1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</row>
    <row r="138" spans="1:14" ht="12.75" customHeight="1">
      <c r="A138" s="27" t="s">
        <v>5</v>
      </c>
      <c r="B138" s="27" t="s">
        <v>2</v>
      </c>
      <c r="C138" s="27" t="s">
        <v>3</v>
      </c>
      <c r="D138" s="27" t="s">
        <v>21</v>
      </c>
      <c r="E138" s="27" t="s">
        <v>44</v>
      </c>
      <c r="F138" s="27" t="s">
        <v>8</v>
      </c>
      <c r="G138" s="27" t="s">
        <v>37</v>
      </c>
      <c r="H138" s="27" t="s">
        <v>43</v>
      </c>
      <c r="I138" s="27" t="s">
        <v>8</v>
      </c>
      <c r="J138" s="27" t="s">
        <v>41</v>
      </c>
      <c r="K138" s="27" t="s">
        <v>8</v>
      </c>
      <c r="L138" s="27" t="s">
        <v>63</v>
      </c>
      <c r="M138" s="27" t="s">
        <v>63</v>
      </c>
      <c r="N138" s="27" t="s">
        <v>19</v>
      </c>
    </row>
    <row r="139" spans="1:14" ht="12.75">
      <c r="A139" s="27" t="s">
        <v>4</v>
      </c>
      <c r="B139" s="27" t="s">
        <v>4</v>
      </c>
      <c r="C139" s="27" t="s">
        <v>4</v>
      </c>
      <c r="D139" s="27" t="s">
        <v>22</v>
      </c>
      <c r="E139" s="48" t="s">
        <v>45</v>
      </c>
      <c r="F139" s="28" t="s">
        <v>9</v>
      </c>
      <c r="G139" s="49" t="s">
        <v>36</v>
      </c>
      <c r="H139" s="49" t="s">
        <v>36</v>
      </c>
      <c r="I139" s="50" t="s">
        <v>39</v>
      </c>
      <c r="J139" s="51" t="s">
        <v>42</v>
      </c>
      <c r="K139" s="50" t="s">
        <v>7</v>
      </c>
      <c r="L139" s="48" t="s">
        <v>65</v>
      </c>
      <c r="M139" s="27" t="s">
        <v>64</v>
      </c>
      <c r="N139" s="27" t="s">
        <v>68</v>
      </c>
    </row>
    <row r="140" spans="1:14" ht="12.75">
      <c r="A140" s="2" t="s">
        <v>20</v>
      </c>
      <c r="B140" s="6" t="s">
        <v>123</v>
      </c>
      <c r="C140" s="13" t="s">
        <v>158</v>
      </c>
      <c r="D140" s="2">
        <v>0.01</v>
      </c>
      <c r="E140" s="2"/>
      <c r="F140" s="2"/>
      <c r="G140" s="2"/>
      <c r="H140" s="25"/>
      <c r="I140" s="13"/>
      <c r="J140" s="39"/>
      <c r="K140" s="16"/>
      <c r="L140" s="13"/>
      <c r="M140" s="2"/>
      <c r="N140" s="13"/>
    </row>
    <row r="141" spans="1:14" ht="12.75">
      <c r="A141" s="2" t="s">
        <v>138</v>
      </c>
      <c r="B141" s="2"/>
      <c r="C141" s="2" t="s">
        <v>157</v>
      </c>
      <c r="D141" s="2">
        <v>0.2</v>
      </c>
      <c r="E141" s="2">
        <f>SUM(D140:D142)</f>
        <v>0.41000000000000003</v>
      </c>
      <c r="F141" s="2"/>
      <c r="G141" s="2"/>
      <c r="H141" s="6"/>
      <c r="I141" s="2"/>
      <c r="J141" s="2"/>
      <c r="K141" s="2"/>
      <c r="L141" s="13"/>
      <c r="M141" s="2"/>
      <c r="N141" s="55" t="s">
        <v>40</v>
      </c>
    </row>
    <row r="142" spans="1:14" ht="12.75">
      <c r="A142" s="2" t="s">
        <v>139</v>
      </c>
      <c r="B142" s="2"/>
      <c r="C142" s="2" t="s">
        <v>155</v>
      </c>
      <c r="D142" s="2">
        <v>0.2</v>
      </c>
      <c r="E142" s="2"/>
      <c r="F142" s="2"/>
      <c r="G142" s="2"/>
      <c r="H142" s="2"/>
      <c r="I142" s="2"/>
      <c r="J142" s="2"/>
      <c r="K142" s="2"/>
      <c r="L142" s="2"/>
      <c r="M142" s="2"/>
      <c r="N142" s="1"/>
    </row>
    <row r="143" spans="1:14" ht="6" customHeight="1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</row>
    <row r="144" spans="1:14" ht="12.75">
      <c r="A144" s="2"/>
      <c r="B144" s="2"/>
      <c r="C144" s="13" t="s">
        <v>158</v>
      </c>
      <c r="D144" s="13">
        <v>0.01</v>
      </c>
      <c r="E144" s="57"/>
      <c r="F144" s="25">
        <v>0.18</v>
      </c>
      <c r="G144" s="73">
        <f>D144/F144</f>
        <v>0.05555555555555556</v>
      </c>
      <c r="H144" s="38"/>
      <c r="I144" s="38"/>
      <c r="J144" s="25"/>
      <c r="K144" s="15"/>
      <c r="L144" s="13"/>
      <c r="M144" s="56"/>
      <c r="N144" s="56"/>
    </row>
    <row r="145" spans="1:14" ht="12.75">
      <c r="A145" s="2" t="s">
        <v>20</v>
      </c>
      <c r="B145" s="2"/>
      <c r="C145" s="2" t="s">
        <v>157</v>
      </c>
      <c r="D145" s="13">
        <v>0.2</v>
      </c>
      <c r="E145" s="57"/>
      <c r="F145" s="25" t="s">
        <v>168</v>
      </c>
      <c r="G145" s="73"/>
      <c r="H145" s="2">
        <f>SUM(G143:G148)</f>
        <v>6.624815517604892</v>
      </c>
      <c r="I145" s="2"/>
      <c r="J145" s="2"/>
      <c r="K145" s="2"/>
      <c r="L145" s="2"/>
      <c r="M145" s="5"/>
      <c r="N145" s="4"/>
    </row>
    <row r="146" spans="1:14" ht="12.75">
      <c r="A146" s="2" t="s">
        <v>165</v>
      </c>
      <c r="B146" s="6" t="s">
        <v>124</v>
      </c>
      <c r="C146" s="2" t="s">
        <v>155</v>
      </c>
      <c r="D146" s="13">
        <v>0.2</v>
      </c>
      <c r="E146" s="2">
        <f>SUM(D144:D148)</f>
        <v>0.6100000000000001</v>
      </c>
      <c r="F146" s="2">
        <v>1.7</v>
      </c>
      <c r="G146" s="2">
        <f>D146/F146</f>
        <v>0.11764705882352942</v>
      </c>
      <c r="H146" s="44">
        <v>0.14</v>
      </c>
      <c r="I146" s="2">
        <f>1/H147</f>
        <v>0.14782369118530725</v>
      </c>
      <c r="J146" s="40">
        <v>0.05</v>
      </c>
      <c r="K146" s="53">
        <f>SUM(I146:J146)</f>
        <v>0.19782369118530724</v>
      </c>
      <c r="L146" s="66" t="s">
        <v>167</v>
      </c>
      <c r="M146" s="2"/>
      <c r="N146" s="55" t="s">
        <v>40</v>
      </c>
    </row>
    <row r="147" spans="1:14" ht="12.75">
      <c r="A147" s="2"/>
      <c r="B147" s="2"/>
      <c r="C147" s="2" t="s">
        <v>156</v>
      </c>
      <c r="D147" s="2">
        <v>0.2</v>
      </c>
      <c r="E147" s="2"/>
      <c r="F147" s="2">
        <v>0.031</v>
      </c>
      <c r="G147" s="2">
        <f>D147/F147</f>
        <v>6.451612903225807</v>
      </c>
      <c r="H147" s="6">
        <f>SUM(H145:H146)</f>
        <v>6.764815517604892</v>
      </c>
      <c r="I147" s="2"/>
      <c r="J147" s="2"/>
      <c r="K147" s="2"/>
      <c r="L147" s="2"/>
      <c r="M147" s="2"/>
      <c r="N147" s="1"/>
    </row>
    <row r="148" spans="1:14" ht="12.75">
      <c r="A148" s="2"/>
      <c r="B148" s="2"/>
      <c r="C148" s="2" t="s">
        <v>159</v>
      </c>
      <c r="D148" s="2"/>
      <c r="E148" s="2"/>
      <c r="F148" s="2"/>
      <c r="G148" s="2"/>
      <c r="H148" s="6"/>
      <c r="I148" s="2"/>
      <c r="J148" s="2"/>
      <c r="K148" s="2"/>
      <c r="L148" s="2"/>
      <c r="M148" s="2"/>
      <c r="N148" s="1"/>
    </row>
    <row r="149" spans="1:14" ht="6" customHeight="1">
      <c r="A149" s="27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</row>
    <row r="150" spans="1:14" ht="12.75">
      <c r="A150" s="2"/>
      <c r="B150" s="2"/>
      <c r="C150" s="13" t="s">
        <v>158</v>
      </c>
      <c r="D150" s="2">
        <v>0.01</v>
      </c>
      <c r="E150" s="5"/>
      <c r="F150" s="25">
        <v>0.18</v>
      </c>
      <c r="G150" s="5">
        <f>D150/F150</f>
        <v>0.05555555555555556</v>
      </c>
      <c r="H150" s="5"/>
      <c r="I150" s="5"/>
      <c r="J150" s="5"/>
      <c r="K150" s="5"/>
      <c r="L150" s="5"/>
      <c r="M150" s="5"/>
      <c r="N150" s="4"/>
    </row>
    <row r="151" spans="1:14" ht="12.75">
      <c r="A151" s="2" t="s">
        <v>83</v>
      </c>
      <c r="B151" s="2"/>
      <c r="C151" s="2" t="s">
        <v>157</v>
      </c>
      <c r="D151" s="2">
        <v>0.2</v>
      </c>
      <c r="E151" s="2"/>
      <c r="F151" s="2" t="s">
        <v>168</v>
      </c>
      <c r="G151" s="2"/>
      <c r="H151" s="5">
        <f>SUM(G150:G153)</f>
        <v>5.01191229179844</v>
      </c>
      <c r="I151" s="5"/>
      <c r="J151" s="5"/>
      <c r="K151" s="5"/>
      <c r="L151" s="5"/>
      <c r="M151" s="5"/>
      <c r="N151" s="4"/>
    </row>
    <row r="152" spans="1:14" ht="12.75">
      <c r="A152" s="2" t="s">
        <v>190</v>
      </c>
      <c r="B152" s="6" t="s">
        <v>125</v>
      </c>
      <c r="C152" s="2" t="s">
        <v>155</v>
      </c>
      <c r="D152" s="2">
        <v>0.2</v>
      </c>
      <c r="E152" s="2">
        <f>SUM(D150:D153)</f>
        <v>0.56</v>
      </c>
      <c r="F152" s="2">
        <v>1.7</v>
      </c>
      <c r="G152" s="2">
        <f>D152/F152</f>
        <v>0.11764705882352942</v>
      </c>
      <c r="H152" s="44">
        <v>0.14</v>
      </c>
      <c r="I152" s="2">
        <f>1/H153</f>
        <v>0.19410268330692368</v>
      </c>
      <c r="J152" s="40">
        <v>0.05</v>
      </c>
      <c r="K152" s="53">
        <f>SUM(I152:J152)</f>
        <v>0.2441026833069237</v>
      </c>
      <c r="L152" s="66" t="s">
        <v>16</v>
      </c>
      <c r="M152" s="2"/>
      <c r="N152" s="55" t="s">
        <v>40</v>
      </c>
    </row>
    <row r="153" spans="1:14" ht="12.75">
      <c r="A153" s="2" t="s">
        <v>166</v>
      </c>
      <c r="B153" s="2"/>
      <c r="C153" s="2" t="s">
        <v>156</v>
      </c>
      <c r="D153" s="5">
        <v>0.15</v>
      </c>
      <c r="E153" s="2"/>
      <c r="F153" s="2">
        <v>0.031</v>
      </c>
      <c r="G153" s="2">
        <f>D153/F153</f>
        <v>4.838709677419355</v>
      </c>
      <c r="H153" s="6">
        <f>SUM(H151:H152)</f>
        <v>5.15191229179844</v>
      </c>
      <c r="I153" s="2"/>
      <c r="J153" s="2"/>
      <c r="K153" s="2"/>
      <c r="L153" s="2"/>
      <c r="M153" s="2"/>
      <c r="N153" s="1"/>
    </row>
    <row r="154" spans="1:14" ht="6" customHeight="1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6"/>
    </row>
    <row r="155" spans="1:14" ht="12.75">
      <c r="A155" s="2"/>
      <c r="B155" s="2"/>
      <c r="C155" s="13" t="s">
        <v>158</v>
      </c>
      <c r="D155" s="2">
        <v>0.01</v>
      </c>
      <c r="E155" s="5"/>
      <c r="F155" s="25">
        <v>0.18</v>
      </c>
      <c r="G155" s="5">
        <f>D155/F155</f>
        <v>0.05555555555555556</v>
      </c>
      <c r="H155" s="5"/>
      <c r="I155" s="5"/>
      <c r="J155" s="5"/>
      <c r="K155" s="5"/>
      <c r="L155" s="5"/>
      <c r="M155" s="5"/>
      <c r="N155" s="4"/>
    </row>
    <row r="156" spans="1:14" ht="12.75">
      <c r="A156" s="2" t="s">
        <v>83</v>
      </c>
      <c r="B156" s="2"/>
      <c r="C156" s="2" t="s">
        <v>157</v>
      </c>
      <c r="D156" s="2">
        <v>0.25</v>
      </c>
      <c r="E156" s="2"/>
      <c r="F156" s="2" t="s">
        <v>168</v>
      </c>
      <c r="G156" s="2"/>
      <c r="H156" s="5">
        <f>SUM(G155:G159)</f>
        <v>5.289690069576218</v>
      </c>
      <c r="I156" s="5"/>
      <c r="J156" s="5"/>
      <c r="K156" s="5"/>
      <c r="L156" s="5"/>
      <c r="M156" s="5"/>
      <c r="N156" s="4"/>
    </row>
    <row r="157" spans="1:14" ht="12.75">
      <c r="A157" s="2" t="s">
        <v>162</v>
      </c>
      <c r="B157" s="6" t="s">
        <v>160</v>
      </c>
      <c r="C157" s="2" t="s">
        <v>155</v>
      </c>
      <c r="D157" s="2">
        <v>0.2</v>
      </c>
      <c r="E157" s="2">
        <f>SUM(D155:D159)</f>
        <v>0.66</v>
      </c>
      <c r="F157" s="2">
        <v>1.7</v>
      </c>
      <c r="G157" s="2">
        <f>D157/F157</f>
        <v>0.11764705882352942</v>
      </c>
      <c r="H157" s="44">
        <v>0.14</v>
      </c>
      <c r="I157" s="2">
        <f>1/H158</f>
        <v>0.18417257471162604</v>
      </c>
      <c r="J157" s="40">
        <v>0.05</v>
      </c>
      <c r="K157" s="53">
        <f>SUM(I157:J157)</f>
        <v>0.23417257471162606</v>
      </c>
      <c r="L157" s="66" t="s">
        <v>82</v>
      </c>
      <c r="M157" s="2"/>
      <c r="N157" s="55" t="s">
        <v>40</v>
      </c>
    </row>
    <row r="158" spans="1:14" ht="12.75">
      <c r="A158" s="2" t="s">
        <v>163</v>
      </c>
      <c r="B158" s="2"/>
      <c r="C158" s="2" t="s">
        <v>156</v>
      </c>
      <c r="D158" s="5">
        <v>0.15</v>
      </c>
      <c r="E158" s="2"/>
      <c r="F158" s="2">
        <v>0.031</v>
      </c>
      <c r="G158" s="2">
        <f>D158/F158</f>
        <v>4.838709677419355</v>
      </c>
      <c r="H158" s="6">
        <f>SUM(H156:H157)</f>
        <v>5.429690069576218</v>
      </c>
      <c r="I158" s="2"/>
      <c r="J158" s="2"/>
      <c r="K158" s="2"/>
      <c r="L158" s="2"/>
      <c r="M158" s="2"/>
      <c r="N158" s="1"/>
    </row>
    <row r="159" spans="1:14" ht="12.75">
      <c r="A159" s="2" t="s">
        <v>164</v>
      </c>
      <c r="B159" s="2"/>
      <c r="C159" s="2" t="s">
        <v>72</v>
      </c>
      <c r="D159" s="5">
        <v>0.05</v>
      </c>
      <c r="E159" s="2"/>
      <c r="F159" s="2">
        <v>0.18</v>
      </c>
      <c r="G159" s="2">
        <f>D159/F159</f>
        <v>0.2777777777777778</v>
      </c>
      <c r="H159" s="2"/>
      <c r="I159" s="2"/>
      <c r="J159" s="2"/>
      <c r="K159" s="2"/>
      <c r="L159" s="2"/>
      <c r="M159" s="2"/>
      <c r="N159" s="2"/>
    </row>
    <row r="160" spans="1:14" ht="6" customHeight="1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6"/>
    </row>
    <row r="163" ht="220.5" customHeight="1"/>
    <row r="164" ht="12.75">
      <c r="A164" s="58" t="s">
        <v>84</v>
      </c>
    </row>
    <row r="165" spans="1:14" ht="12.75">
      <c r="A165" s="58" t="s">
        <v>5</v>
      </c>
      <c r="B165" s="58" t="s">
        <v>2</v>
      </c>
      <c r="C165" s="58" t="s">
        <v>3</v>
      </c>
      <c r="D165" s="58" t="s">
        <v>21</v>
      </c>
      <c r="E165" s="58" t="s">
        <v>44</v>
      </c>
      <c r="F165" s="58" t="s">
        <v>8</v>
      </c>
      <c r="G165" s="58" t="s">
        <v>37</v>
      </c>
      <c r="H165" s="58" t="s">
        <v>43</v>
      </c>
      <c r="I165" s="58" t="s">
        <v>8</v>
      </c>
      <c r="J165" s="58" t="s">
        <v>41</v>
      </c>
      <c r="K165" s="58" t="s">
        <v>8</v>
      </c>
      <c r="L165" s="58" t="s">
        <v>63</v>
      </c>
      <c r="M165" s="58" t="s">
        <v>63</v>
      </c>
      <c r="N165" s="58" t="s">
        <v>19</v>
      </c>
    </row>
    <row r="166" spans="1:14" ht="12.75">
      <c r="A166" s="58" t="s">
        <v>4</v>
      </c>
      <c r="B166" s="58" t="s">
        <v>4</v>
      </c>
      <c r="C166" s="58" t="s">
        <v>4</v>
      </c>
      <c r="D166" s="58" t="s">
        <v>22</v>
      </c>
      <c r="E166" s="59" t="s">
        <v>45</v>
      </c>
      <c r="F166" s="60" t="s">
        <v>9</v>
      </c>
      <c r="G166" s="61" t="s">
        <v>36</v>
      </c>
      <c r="H166" s="61" t="s">
        <v>36</v>
      </c>
      <c r="I166" s="62" t="s">
        <v>39</v>
      </c>
      <c r="J166" s="63" t="s">
        <v>42</v>
      </c>
      <c r="K166" s="62" t="s">
        <v>7</v>
      </c>
      <c r="L166" s="59" t="s">
        <v>65</v>
      </c>
      <c r="M166" s="58" t="s">
        <v>64</v>
      </c>
      <c r="N166" s="58" t="s">
        <v>68</v>
      </c>
    </row>
    <row r="167" spans="1:14" ht="12.75">
      <c r="A167" s="13" t="s">
        <v>84</v>
      </c>
      <c r="B167" s="13"/>
      <c r="C167" s="13" t="s">
        <v>85</v>
      </c>
      <c r="D167" s="13"/>
      <c r="E167" s="13"/>
      <c r="F167" s="13" t="s">
        <v>94</v>
      </c>
      <c r="G167" s="13"/>
      <c r="H167" s="13"/>
      <c r="I167" s="13"/>
      <c r="J167" s="13"/>
      <c r="K167" s="13"/>
      <c r="L167" s="13"/>
      <c r="M167" s="13"/>
      <c r="N167" s="13"/>
    </row>
    <row r="168" spans="1:14" ht="12.75">
      <c r="A168" s="2" t="s">
        <v>86</v>
      </c>
      <c r="B168" s="6" t="s">
        <v>126</v>
      </c>
      <c r="C168" s="13" t="s">
        <v>73</v>
      </c>
      <c r="D168" s="13" t="s">
        <v>91</v>
      </c>
      <c r="E168" s="13">
        <v>0.036</v>
      </c>
      <c r="F168" s="13" t="s">
        <v>93</v>
      </c>
      <c r="G168" s="13"/>
      <c r="H168" s="13"/>
      <c r="I168" s="13">
        <v>0.7</v>
      </c>
      <c r="J168" s="13">
        <v>0.1</v>
      </c>
      <c r="K168" s="53">
        <f>SUM(I168:J168)</f>
        <v>0.7999999999999999</v>
      </c>
      <c r="L168" s="66" t="s">
        <v>90</v>
      </c>
      <c r="M168" s="13"/>
      <c r="N168" s="13"/>
    </row>
    <row r="169" spans="1:14" ht="12.75">
      <c r="A169" s="2" t="s">
        <v>87</v>
      </c>
      <c r="B169" s="6"/>
      <c r="C169" s="13" t="s">
        <v>92</v>
      </c>
      <c r="D169" s="13"/>
      <c r="E169" s="13"/>
      <c r="F169" s="13" t="s">
        <v>88</v>
      </c>
      <c r="G169" s="13"/>
      <c r="H169" s="13"/>
      <c r="I169" s="13"/>
      <c r="J169" s="13"/>
      <c r="K169" s="13"/>
      <c r="L169" s="13"/>
      <c r="M169" s="13"/>
      <c r="N169" s="13"/>
    </row>
    <row r="170" spans="1:14" ht="6" customHeight="1">
      <c r="A170" s="58"/>
      <c r="B170" s="65"/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8"/>
      <c r="N170" s="58"/>
    </row>
    <row r="171" spans="1:14" ht="12.75">
      <c r="A171" s="13" t="s">
        <v>84</v>
      </c>
      <c r="B171" s="13"/>
      <c r="C171" s="13" t="s">
        <v>85</v>
      </c>
      <c r="D171" s="13"/>
      <c r="E171" s="13"/>
      <c r="F171" s="13" t="s">
        <v>97</v>
      </c>
      <c r="G171" s="13"/>
      <c r="H171" s="13"/>
      <c r="I171" s="13"/>
      <c r="J171" s="13"/>
      <c r="K171" s="13"/>
      <c r="L171" s="13"/>
      <c r="M171" s="13"/>
      <c r="N171" s="13"/>
    </row>
    <row r="172" spans="1:14" ht="12.75">
      <c r="A172" s="2" t="s">
        <v>95</v>
      </c>
      <c r="B172" s="6" t="s">
        <v>127</v>
      </c>
      <c r="C172" s="13" t="s">
        <v>73</v>
      </c>
      <c r="D172" s="13" t="s">
        <v>96</v>
      </c>
      <c r="E172" s="13">
        <v>0.055</v>
      </c>
      <c r="F172" s="13" t="s">
        <v>76</v>
      </c>
      <c r="G172" s="13"/>
      <c r="H172" s="13"/>
      <c r="I172" s="13">
        <v>0.7</v>
      </c>
      <c r="J172" s="13">
        <v>0.1</v>
      </c>
      <c r="K172" s="53">
        <f>SUM(I172:J172)</f>
        <v>0.7999999999999999</v>
      </c>
      <c r="L172" s="66" t="s">
        <v>90</v>
      </c>
      <c r="M172" s="13"/>
      <c r="N172" s="13"/>
    </row>
    <row r="173" spans="1:14" ht="12.75">
      <c r="A173" s="2" t="s">
        <v>169</v>
      </c>
      <c r="B173" s="6"/>
      <c r="C173" s="13" t="s">
        <v>92</v>
      </c>
      <c r="D173" s="13"/>
      <c r="E173" s="13"/>
      <c r="F173" s="13" t="s">
        <v>88</v>
      </c>
      <c r="G173" s="13"/>
      <c r="H173" s="13"/>
      <c r="I173" s="13"/>
      <c r="J173" s="13"/>
      <c r="K173" s="13"/>
      <c r="L173" s="13"/>
      <c r="M173" s="13"/>
      <c r="N173" s="13"/>
    </row>
    <row r="174" spans="1:14" ht="12.75">
      <c r="A174" s="2"/>
      <c r="B174" s="6"/>
      <c r="C174" s="13" t="s">
        <v>170</v>
      </c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</row>
    <row r="175" spans="1:14" ht="6" customHeight="1">
      <c r="A175" s="58"/>
      <c r="B175" s="58"/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64"/>
    </row>
    <row r="176" spans="1:14" ht="12.75">
      <c r="A176" s="13" t="s">
        <v>171</v>
      </c>
      <c r="B176" s="13"/>
      <c r="C176" s="13" t="s">
        <v>85</v>
      </c>
      <c r="D176" s="13"/>
      <c r="E176" s="13"/>
      <c r="F176" s="13" t="s">
        <v>173</v>
      </c>
      <c r="G176" s="13"/>
      <c r="H176" s="13"/>
      <c r="I176" s="13"/>
      <c r="J176" s="13"/>
      <c r="K176" s="13"/>
      <c r="L176" s="13"/>
      <c r="M176" s="13"/>
      <c r="N176" s="13"/>
    </row>
    <row r="177" spans="1:14" ht="12.75">
      <c r="A177" s="2" t="s">
        <v>172</v>
      </c>
      <c r="B177" s="6" t="s">
        <v>128</v>
      </c>
      <c r="C177" s="13" t="s">
        <v>73</v>
      </c>
      <c r="D177" s="13" t="s">
        <v>89</v>
      </c>
      <c r="E177" s="13">
        <v>0.028</v>
      </c>
      <c r="F177" s="13" t="s">
        <v>76</v>
      </c>
      <c r="G177" s="13"/>
      <c r="H177" s="13"/>
      <c r="I177" s="13">
        <v>1</v>
      </c>
      <c r="J177" s="13">
        <v>0.1</v>
      </c>
      <c r="K177" s="53">
        <f>SUM(I177:J177)</f>
        <v>1.1</v>
      </c>
      <c r="L177" s="66" t="s">
        <v>75</v>
      </c>
      <c r="M177" s="13"/>
      <c r="N177" s="13"/>
    </row>
    <row r="178" spans="1:14" ht="12.75">
      <c r="A178" s="2" t="s">
        <v>161</v>
      </c>
      <c r="B178" s="6"/>
      <c r="C178" s="13" t="s">
        <v>74</v>
      </c>
      <c r="D178" s="13"/>
      <c r="E178" s="13"/>
      <c r="F178" s="13" t="s">
        <v>88</v>
      </c>
      <c r="G178" s="13"/>
      <c r="H178" s="13"/>
      <c r="I178" s="13"/>
      <c r="J178" s="13"/>
      <c r="K178" s="13"/>
      <c r="L178" s="13"/>
      <c r="M178" s="13"/>
      <c r="N178" s="13"/>
    </row>
  </sheetData>
  <printOptions/>
  <pageMargins left="0.58" right="0.4" top="0.5" bottom="0.51" header="0.5" footer="0.5"/>
  <pageSetup horizontalDpi="300" verticalDpi="3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cp:lastPrinted>2013-11-15T13:04:05Z</cp:lastPrinted>
  <dcterms:created xsi:type="dcterms:W3CDTF">2009-04-07T13:45:14Z</dcterms:created>
  <dcterms:modified xsi:type="dcterms:W3CDTF">2014-07-17T10:59:28Z</dcterms:modified>
  <cp:category/>
  <cp:version/>
  <cp:contentType/>
  <cp:contentStatus/>
</cp:coreProperties>
</file>