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3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Agnieszka\postępowania 2021\3. ogólnobudowlanka - 15\do ogłoszenia\"/>
    </mc:Choice>
  </mc:AlternateContent>
  <bookViews>
    <workbookView xWindow="0" yWindow="0" windowWidth="25200" windowHeight="11850"/>
  </bookViews>
  <sheets>
    <sheet name="zadanie nr 1" sheetId="1" r:id="rId1"/>
    <sheet name="zadanie nr 2" sheetId="6" r:id="rId2"/>
    <sheet name="zadanie nr 3" sheetId="7" r:id="rId3"/>
    <sheet name="zadanie nr 4" sheetId="8" r:id="rId4"/>
    <sheet name="zadanie nr 5" sheetId="10" r:id="rId5"/>
    <sheet name="zadanie nr 6" sheetId="11" r:id="rId6"/>
    <sheet name="zadanie nr 7" sheetId="12" r:id="rId7"/>
    <sheet name="zadanie nr 8" sheetId="9" r:id="rId8"/>
    <sheet name="zadanie nr 9 " sheetId="13" r:id="rId9"/>
    <sheet name="zadanie nr 10" sheetId="14" r:id="rId10"/>
    <sheet name="zadanie nr 11" sheetId="15" r:id="rId11"/>
    <sheet name="zadanie nr 12" sheetId="16" r:id="rId12"/>
    <sheet name="zadanie nr 13" sheetId="17" r:id="rId13"/>
    <sheet name="zadanie nr 14" sheetId="21" r:id="rId14"/>
    <sheet name="zadanie nr 15" sheetId="22" r:id="rId15"/>
  </sheets>
  <definedNames>
    <definedName name="_xlnm.Print_Area" localSheetId="0">'zadanie nr 1'!$A$1:$H$40</definedName>
    <definedName name="_xlnm.Print_Area" localSheetId="1">'zadanie nr 2'!$A$1:$G$39</definedName>
    <definedName name="_xlnm.Print_Area" localSheetId="2">'zadanie nr 3'!$A$1:$G$6</definedName>
    <definedName name="_xlnm.Print_Area" localSheetId="3">'zadanie nr 4'!$A$1:$G$5</definedName>
    <definedName name="_xlnm.Print_Area" localSheetId="7">'zadanie nr 8'!$A$1:$H$20</definedName>
    <definedName name="_xlnm.Print_Titles" localSheetId="0">'zadanie nr 1'!$4:$5</definedName>
    <definedName name="_xlnm.Print_Titles" localSheetId="1">'zadanie nr 2'!$4:$5</definedName>
    <definedName name="_xlnm.Print_Titles" localSheetId="2">'zadanie nr 3'!$4:$5</definedName>
    <definedName name="_xlnm.Print_Titles" localSheetId="3">'zadanie nr 4'!$4:$5</definedName>
    <definedName name="_xlnm.Print_Titles" localSheetId="7">'zadanie nr 8'!$4:$5</definedName>
  </definedNames>
  <calcPr calcId="162913" iterate="1" iterateCount="1000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" i="22" l="1"/>
  <c r="A8" i="22" s="1"/>
  <c r="F7" i="21"/>
  <c r="A8" i="21" s="1"/>
  <c r="F15" i="10" l="1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0" i="10"/>
  <c r="F11" i="10"/>
  <c r="F12" i="10"/>
  <c r="F13" i="10"/>
  <c r="F14" i="10"/>
  <c r="F9" i="10"/>
  <c r="F8" i="10"/>
  <c r="F7" i="10"/>
  <c r="F6" i="10"/>
  <c r="F10" i="1"/>
  <c r="F9" i="1"/>
  <c r="F8" i="1"/>
  <c r="F7" i="1"/>
  <c r="F6" i="1"/>
  <c r="F7" i="13" l="1"/>
  <c r="F6" i="13"/>
  <c r="G6" i="11" l="1"/>
  <c r="G7" i="11"/>
  <c r="G8" i="11"/>
  <c r="G9" i="11"/>
  <c r="G10" i="11"/>
  <c r="G11" i="11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5" i="7"/>
  <c r="G14" i="7"/>
  <c r="G13" i="7"/>
  <c r="G12" i="7"/>
  <c r="G11" i="7"/>
  <c r="G10" i="7"/>
  <c r="G9" i="7"/>
  <c r="G8" i="7"/>
  <c r="G7" i="7"/>
  <c r="G6" i="7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F7" i="17" l="1"/>
  <c r="A8" i="17" s="1"/>
  <c r="F7" i="16"/>
  <c r="A8" i="16" s="1"/>
  <c r="F7" i="14"/>
  <c r="A8" i="14" s="1"/>
  <c r="F8" i="15"/>
  <c r="A9" i="15" s="1"/>
  <c r="H8" i="13"/>
  <c r="A9" i="13" s="1"/>
  <c r="I12" i="11"/>
  <c r="A13" i="11" s="1"/>
  <c r="I24" i="12"/>
  <c r="A25" i="12" s="1"/>
  <c r="F9" i="9"/>
  <c r="A10" i="9" s="1"/>
  <c r="I42" i="8"/>
  <c r="A43" i="8" s="1"/>
  <c r="I38" i="7"/>
  <c r="A39" i="7" s="1"/>
  <c r="I46" i="6"/>
  <c r="A47" i="6" s="1"/>
  <c r="H11" i="1" l="1"/>
  <c r="A12" i="1" s="1"/>
  <c r="H30" i="10" l="1"/>
  <c r="A31" i="10" s="1"/>
</calcChain>
</file>

<file path=xl/sharedStrings.xml><?xml version="1.0" encoding="utf-8"?>
<sst xmlns="http://schemas.openxmlformats.org/spreadsheetml/2006/main" count="686" uniqueCount="237">
  <si>
    <t>szt.</t>
  </si>
  <si>
    <t>szt</t>
  </si>
  <si>
    <t>Ilość</t>
  </si>
  <si>
    <t>J.m.</t>
  </si>
  <si>
    <t>Opis przedmiotu zamówienia</t>
  </si>
  <si>
    <t>L.p.</t>
  </si>
  <si>
    <t>1</t>
  </si>
  <si>
    <t>2</t>
  </si>
  <si>
    <t>3</t>
  </si>
  <si>
    <t>4</t>
  </si>
  <si>
    <t>8</t>
  </si>
  <si>
    <t>9</t>
  </si>
  <si>
    <t>Cena jednostkowa brutto</t>
  </si>
  <si>
    <t>Cena brutto*</t>
  </si>
  <si>
    <t>*podświetlona na czerwono komórka oznacza błąd w obliczeniach</t>
  </si>
  <si>
    <t>SUMA**:</t>
  </si>
  <si>
    <t>** w komórce podsumowującej cenę brutto wprowadzona została formuła licząca, nie zwalnia ona jednak Wykonawcy ze sprawdzenia poprawności danych i nie może być przyczyną unieważnienia postępowania</t>
  </si>
  <si>
    <t>Leszno</t>
  </si>
  <si>
    <t>Śrem</t>
  </si>
  <si>
    <t>Poznań Krzesiny</t>
  </si>
  <si>
    <t>kpl</t>
  </si>
  <si>
    <t>mb</t>
  </si>
  <si>
    <t>kg</t>
  </si>
  <si>
    <t>Blacha stalowa czarna gr. 2,5mm o wym. 1000x2000mm</t>
  </si>
  <si>
    <t>Właz żeliwny 600, okrągły, uliczny - obciążenie 12,5T typ B-125, wysokość korpusu H-40</t>
  </si>
  <si>
    <t>Pręt stalowy gwintowany M6x1000mm</t>
  </si>
  <si>
    <t>Pręt stalowy gwintowany M8x1000mm</t>
  </si>
  <si>
    <t>Pręt stalowy gwintowany M10x1000mm</t>
  </si>
  <si>
    <t>Pręt stalowy gwintowany M12x1000mm</t>
  </si>
  <si>
    <t>Wkręt samowiecący 3,5x25mm do metalu</t>
  </si>
  <si>
    <t>Wkręt samowiecący 3,5x35mm do metalu</t>
  </si>
  <si>
    <t>Wkręt do płyt rygipsowych 3,5x25 mm do metalu</t>
  </si>
  <si>
    <t>Wkręt do płyt rygipsowych 3,5x35 mm do metalu</t>
  </si>
  <si>
    <t>Wkręt do płyt rygipsowych 3,5x25 mm do drewna</t>
  </si>
  <si>
    <t>Wkręt do płyt rygipsowych 3,5x35 mm do drewna</t>
  </si>
  <si>
    <t>Wkręt do płyt rygipsowych 3,5x45 mm do drewna</t>
  </si>
  <si>
    <t>Wkręt do płyt rygipsowych 3,5x55 mm do drewna</t>
  </si>
  <si>
    <t>Kołek rozpor. szybk. montażu Ø 8 mm dł.60 mm z kołnierzem</t>
  </si>
  <si>
    <t xml:space="preserve">Kołek rozpor.szybk. montażu Ø 6 mm dł.40 mm z kołnierzem </t>
  </si>
  <si>
    <t xml:space="preserve">Kołek rozpor. szybk. montażu SMK Ø 6 mm dł.40 mm z kołnierzem </t>
  </si>
  <si>
    <t xml:space="preserve">Kołek rozpor. szybk. montażu SMK Ø 6 mm dł.60 mm z kołnierzem </t>
  </si>
  <si>
    <t>kołek rozporowy Ø 8mm, dł. 40mm, ze śrubą na klucz</t>
  </si>
  <si>
    <t>Kołek rozporowy Ø 8 mm, dł.40 mm</t>
  </si>
  <si>
    <r>
      <t xml:space="preserve">Kołek rozporowy </t>
    </r>
    <r>
      <rPr>
        <sz val="11"/>
        <rFont val="Cambria"/>
        <family val="1"/>
        <charset val="238"/>
      </rPr>
      <t>Ø</t>
    </r>
    <r>
      <rPr>
        <sz val="11"/>
        <rFont val="Times New Roman"/>
        <family val="1"/>
        <charset val="238"/>
      </rPr>
      <t xml:space="preserve"> 6mm, dł. 40mm</t>
    </r>
  </si>
  <si>
    <t>Kołek rozporowy Ø 6 mm, dł. 30 mm</t>
  </si>
  <si>
    <t>Kołek rozporowy Ø 8mm, dł. 150mm</t>
  </si>
  <si>
    <t>Kołek rozporowy Ø 10mm, dł. 150mm</t>
  </si>
  <si>
    <t>Kołek rozporowy ∅ 10mm dł. 80mm, ze śrubą na klucz</t>
  </si>
  <si>
    <t>kołek rozporowy ∅ 12mm dł. 120mm, ze śrubą na klucz</t>
  </si>
  <si>
    <r>
      <t xml:space="preserve">kołek rozporowy </t>
    </r>
    <r>
      <rPr>
        <sz val="11"/>
        <rFont val="Cambria"/>
        <family val="1"/>
        <charset val="238"/>
      </rPr>
      <t>∅</t>
    </r>
    <r>
      <rPr>
        <sz val="11"/>
        <rFont val="Times New Roman"/>
        <family val="1"/>
        <charset val="238"/>
      </rPr>
      <t xml:space="preserve"> 6mm dł. 30mm, z haczykiem prostym</t>
    </r>
  </si>
  <si>
    <t>Kołek rozporowy Ø 10 mm dł. 50 mm z haczykiem prostym</t>
  </si>
  <si>
    <t>Kołki wkręcane (ślimaki) KWM50 - op. 10 szt.</t>
  </si>
  <si>
    <t>op.</t>
  </si>
  <si>
    <t>Kołek rozporowy wszechstronny z wkrętem hartowanym do drewna KW-6x60N</t>
  </si>
  <si>
    <t>Kołek rozporowy wszechstronny z wkrętem hartowanym do drewna KW-6x80N</t>
  </si>
  <si>
    <t>Kołek rozporowy wszechstronny z wkrętem hartowanym do drewna KW-8x80N</t>
  </si>
  <si>
    <r>
      <t xml:space="preserve">Wkręt do drewna </t>
    </r>
    <r>
      <rPr>
        <sz val="11"/>
        <rFont val="Cambria"/>
        <family val="1"/>
        <charset val="238"/>
      </rPr>
      <t>∅ 2,5 mm dł. 25 mm - ocynk żółty</t>
    </r>
  </si>
  <si>
    <t>Wkręt do drewna Ø 3 mm dł. 30 mm -ocynk żółty</t>
  </si>
  <si>
    <t>Wkręt do drewna Ø 3,5 mm dł. 20 mm -ocynk żółty</t>
  </si>
  <si>
    <t xml:space="preserve">Nity  aluminiowe zrywalne 4x8mm </t>
  </si>
  <si>
    <t xml:space="preserve">Nity  aluminiowe zrywalne 4x20mm </t>
  </si>
  <si>
    <t xml:space="preserve">Wkręt farmerski FE/ZN 4,8x35 </t>
  </si>
  <si>
    <t>Gwóźdź budowlany 30/80</t>
  </si>
  <si>
    <t>Gwoździe budowlany 40/100mm</t>
  </si>
  <si>
    <t>Gwoździe - szpilki do gwoździarki pneumatycznej 20mm. Gwoździe pasujące do gwoździarki pneumatycznej MAKITA AF505, galwanizowany sztyft, długość 20mm, przekrój 1x1,2 mm, ilość w opakowaniu 5000 szt.</t>
  </si>
  <si>
    <t>Gwoździe - szpilki do gwoździarki pneumatycznej 30mm. Gwoździe pasujące do gwoździarki pneumatycznej MAKITA AF505, galwanizowany sztyft, długość 30mm, przekrój 1x1,2 mm, ilość w opakowaniu 5000 szt.</t>
  </si>
  <si>
    <t>Gwoździe - szpilki do gwoździarki pneumatycznej 40mm. Gwoździe pasujące do gwoździarki pneumatycznej MAKITA AF505, galwanizowany sztyft, długość 40mm, przekrój 1x1,2 mm, ilość w opakowaniu 5000 szt.</t>
  </si>
  <si>
    <t>Gwoździe - szpilki do gwoździarki pneumatycznej 50mm. Gwoździe pasujące do gwoździarki pneumatycznej MAKITA AF505, galwanizowany sztyft, długość 50mm, przekrój 1x1,2 mm, ilość w opakowaniu 5000 szt.</t>
  </si>
  <si>
    <t>Śruba z łbem sześciokątnym M8 x 25mm, gwint na całej długości, kl. 5.8, ocynk</t>
  </si>
  <si>
    <t>Śruba z łbem sześciokątnym M8 x 45mm, gwint na całej długości, kl. 5.8, ocynk</t>
  </si>
  <si>
    <t>Śruba z łbem sześciokątnym M10 x 35mm, gwint na całej długości, kl. 5.8, ocynk</t>
  </si>
  <si>
    <t>Śruba z łbem sześciokątnym M16 x 120mm, gwint na całej długości, kl. 8.8, ocynk lub wyższa</t>
  </si>
  <si>
    <t>Śruba zamkowa oc. M6 x 60mm</t>
  </si>
  <si>
    <t>Śruba zamkowa oc. M8 x 80mm</t>
  </si>
  <si>
    <t>Śrubka imbusowa stalowa do montażu klamek ppoż. Ø 6 mm.                 Stalowa ocynkowana śrubka bez łba ze stożkowym zakończeniem (szpicem)    i gniazdem na klucz imbusowy.</t>
  </si>
  <si>
    <t>Nakrętka M6 sześciokątna, ocynk</t>
  </si>
  <si>
    <t>Nakrętka M8 sześciokątna, ocynk</t>
  </si>
  <si>
    <t>Nakretka M10 sześciokątna, ocynk</t>
  </si>
  <si>
    <t>Nakretka M12 sześciokątna, ocynk</t>
  </si>
  <si>
    <t xml:space="preserve">Nakretka M14 sześciokątna, ocynk </t>
  </si>
  <si>
    <t>Nakretka M16 sześciokątna, ocynk, kl. 8.8 lub wyższa</t>
  </si>
  <si>
    <t>Nakrętka M8x 24 złączna, sześciokątna, ocynk</t>
  </si>
  <si>
    <r>
      <t>m</t>
    </r>
    <r>
      <rPr>
        <sz val="11"/>
        <rFont val="Calibri"/>
        <family val="2"/>
        <charset val="238"/>
      </rPr>
      <t>²</t>
    </r>
  </si>
  <si>
    <t>m</t>
  </si>
  <si>
    <t>Drut naciągowy, stalowy powlekany (niebieskiej otulinie PCV RAL 5010), gr. 3mm, op. rolka 50m</t>
  </si>
  <si>
    <t>Drut do zaplatania siatki ogrodzeniowej, miękki, powlekany (niebieska otulina PCV RAL 5010), średnica 2,4mm, op. rolka 50m</t>
  </si>
  <si>
    <t>Listwa progowa przejściowa aluminiowa do wykładzin, płaska, dł. 1000mm, szer. 30-40mm</t>
  </si>
  <si>
    <t>Listwa progowa przejściowa aluminiowa do wykładzin, płaska, dł. 1,80m, szer. 30-40mm</t>
  </si>
  <si>
    <t>Listwa progowa przejściowa aluminiowa do wykładzin, kątowa, szer. 15-30mm, dł. 1000mm</t>
  </si>
  <si>
    <t>Listwa przypodłogowa PCV dł. 2,5m z elastyczną krawędzią wykonaną z gumki silikonowej, kolor jasny dąb</t>
  </si>
  <si>
    <t>Narożnik wewnętrzny do w/w listwy, kolor jasny dąb</t>
  </si>
  <si>
    <t>Narożnik zewnętrzny do w/w listwy, kolor jasny dąb</t>
  </si>
  <si>
    <t>Nakładki łączeniowe do w/w listwy, kolor jasny dąb</t>
  </si>
  <si>
    <t>Zaślepki końcowe do w/w listwy, kolor jasny dąb (50% lewych i 50% prawych)</t>
  </si>
  <si>
    <t>Klamka drzwiowa z długim szyldem na wkładkę 72 z wbudowaną sprężyną, kolor biały</t>
  </si>
  <si>
    <t>Klamka drzwiowa z długim szyldem na wkładkę 90 z wbudowaną sprężyną, kolor biały</t>
  </si>
  <si>
    <t>Klamka drzwiowa z długim szyldem 90 do WC, kolor patyna</t>
  </si>
  <si>
    <t>Klamka drzwiowa z tarczką okrągłą z wbudowaną sprężyną, kolor biały</t>
  </si>
  <si>
    <t>Klamka  ROTO Line z kluczem TiltFirst do okien aluminiowych uchylno rozwiernych, klamka zamykana na klucz z certyfikowanym momentem obrotowym 100 Nm, zamykanie: wkładka bębenkowa z kluczem, skok klamki 90°, w zestawie 1 klamka okienna, 2 klucze, wymiary: całkowita dł. 182 mm, szer. klamki 19,5 mm, dł. klamki 121 mm, szer. tarczki 30 mm, dł. tarczki 122 mm, całkowita szer. tarczki z klamką 75,4 mm, gr. tarczki 23,3 mm, trzpień 24,6 mm, kolor srebrny.</t>
  </si>
  <si>
    <t>Klamka do okien PCV i drewnianych, standard., metalowa biała</t>
  </si>
  <si>
    <t>sz</t>
  </si>
  <si>
    <t>Klamka bramowa z długim szyldem na wkładkę 90 z wbudowaną sprężyną, kolor brąz lub czarny, trzpień 10 mm</t>
  </si>
  <si>
    <t xml:space="preserve"> szt</t>
  </si>
  <si>
    <t>Zamek bramowy wpuszczany na wkł. 90/63,5 (100% uniwersalny lub 50% prawych i 50% lewych)</t>
  </si>
  <si>
    <t>Zamek  wpuszczany drzwiowy 72/50 do WC, łazienkowy</t>
  </si>
  <si>
    <t>Zamek  wpuszczany drzwiowy 72/55 do WC, łazienkowy</t>
  </si>
  <si>
    <t>Zamek  wpuszczany drzwiowy 72/60 do WC, łazienkowy</t>
  </si>
  <si>
    <t>Zamek  wpuszczany drzwiowy 90/5 do WC, łazienkowy</t>
  </si>
  <si>
    <t>Zamek wpuszczany na wkł. 60/50 (100% uniwersalny lub 50% prawych i 50% lewych)</t>
  </si>
  <si>
    <t>Zamek wpuszczany na wkł. 72/34 ZZB-1 kolor czarny, lewy</t>
  </si>
  <si>
    <t>Zamek wpuszczany na wkł. 72/50 (100% uniwersalny lub 50% prawych i 50% lewych)</t>
  </si>
  <si>
    <t>Zamek wpuszczany na wkł. 90/50 (100% uniwersalny lub 50% prawych i 50% lewych)</t>
  </si>
  <si>
    <t>Zamek  drzwiowy wpuszczany 47/60 MCM 2501-60 na wkładkę bębenkową, z  dźwignią, uniwersalny,</t>
  </si>
  <si>
    <t>Zamek meblowy hakowy do drzwi żaluzjowych X-855, cylinder 19x22mm,</t>
  </si>
  <si>
    <t>Zawias wahadłowy dwustronny ze sprężyną 150mm, stal szlifowana (nierdzewna)</t>
  </si>
  <si>
    <t>Zawias drzwiowy czopowy z regulacją 3D Ø 14mm</t>
  </si>
  <si>
    <t>Zawias drzwiowy czopowy z regulacją 3D Ø 16mm</t>
  </si>
  <si>
    <t>Przyrząd do montażu zawiasów czopowych OT495 - 140/160</t>
  </si>
  <si>
    <t>Uchwyt drzwiowy fi 20 L-200mm biały i brązowy ( 50% białych i 50% brązowych)</t>
  </si>
  <si>
    <t>Uszka do szafek wiszących 100x40mm</t>
  </si>
  <si>
    <t>Podpórki pod półki - bolce chrom. Ø 5mm x 16mm</t>
  </si>
  <si>
    <t>Podpórka garażowa 14/150 kolor brązowy</t>
  </si>
  <si>
    <t>Przytrzymywacz, podpórka, blokada, stopka do drzwi drewnianych, metalowych, aluminiowych, PCV. Skuteczna blokada przed samoczynnym zamykaniem drzwi, umożliwia zablokowanie i utrzymanie w odpowiedniej pozycji otwartych drzwi zewnętrznych, wewnętrznych, balkonowych, innych, blokadę można w prosty sposób zwolnić lub zablokować nogą, bez konieczności schylania się. Wymiary blachy montażowej: dł. 153 mm, szer. 30 mm, kolor nikiel satyna, materiał: stop cynku i aluminium</t>
  </si>
  <si>
    <t>Kołek meblowy drewniany Ø8mm x 35mm</t>
  </si>
  <si>
    <r>
      <t xml:space="preserve">Kołek drewniany ryflowany </t>
    </r>
    <r>
      <rPr>
        <sz val="11"/>
        <rFont val="Calibri"/>
        <family val="2"/>
        <charset val="238"/>
      </rPr>
      <t>Ø</t>
    </r>
    <r>
      <rPr>
        <sz val="11"/>
        <rFont val="Times New Roman"/>
        <family val="1"/>
        <charset val="238"/>
      </rPr>
      <t>12mm x 1000mm</t>
    </r>
  </si>
  <si>
    <t>Kołek drewniany ryflowany Ø14mm x 1000mm</t>
  </si>
  <si>
    <t>Kołek drewniany ryflowany Ø16mm x 1000mm</t>
  </si>
  <si>
    <t>Kątownik montażowy meblowy 20x50x50mm, stal ocynkowana</t>
  </si>
  <si>
    <t>Kątownik montażowy meblowy 40x50x50mm, stal ocynkowana</t>
  </si>
  <si>
    <t>Kłódka mosiężna, zatrzaskowa, w komplecie 3 klucze, możliwość zastosowania w układzie jednego klucza: tak, wymiary: A-64, B-34,5, C-37, D-9, E-39</t>
  </si>
  <si>
    <t>Plomba ołowiowa Ø 8mm</t>
  </si>
  <si>
    <t>Płytki ceramiczne ścienne 20x20mm, gat. 1, gr. 0,65mm, białe bez wzoru, połysk</t>
  </si>
  <si>
    <t>Obrzeże meblowe z klejem, szer. 20mm, kolor dąb</t>
  </si>
  <si>
    <t>Obrzeże meblowe z klejem, szer. 22mm, kolor Dąb Sonoma</t>
  </si>
  <si>
    <r>
      <t>Płyta wiórowa laminowana 18 mm Dąb Sonoma o wym. 2070x2800 mm, powierzchnia 5,796m</t>
    </r>
    <r>
      <rPr>
        <sz val="11"/>
        <rFont val="Calibri"/>
        <family val="2"/>
        <charset val="238"/>
      </rPr>
      <t>²</t>
    </r>
  </si>
  <si>
    <t>m²</t>
  </si>
  <si>
    <t>Płyta HDF biała gr.3mm, o wymiarach 2070x2500mm, powierzchnia 5,175m²</t>
  </si>
  <si>
    <r>
      <t>Płyta impregnowana wodoodporna OSB-3, gr. 25mm, o wym. 1250x2500mm - pow. 3,125m</t>
    </r>
    <r>
      <rPr>
        <sz val="11"/>
        <rFont val="Calibri"/>
        <family val="2"/>
        <charset val="238"/>
      </rPr>
      <t xml:space="preserve">², </t>
    </r>
    <r>
      <rPr>
        <sz val="11"/>
        <rFont val="Times New Roman"/>
        <family val="1"/>
        <charset val="238"/>
      </rPr>
      <t>o podwyższonej wilgotności, zastosowanie  na zewnątrz.</t>
    </r>
  </si>
  <si>
    <t>Płyta z pleksi przezroczysta, gr. 4mm, arkusz 1000x1500mm</t>
  </si>
  <si>
    <t>Sklejka liściasta olchowo-brzozowa gr. 5mm, o wym. 1250x2500mm - pow. 3,125m²</t>
  </si>
  <si>
    <t>Sklejka liściasta olchowo-brzozowa gr. 10mm, o wym. 1250x2500mm - pow. 3,125m²</t>
  </si>
  <si>
    <r>
      <t>Sklejka liściasta olchowo-brzozowa gr. 18mm, o wym. 1250x2500mm - pow. 3,125m</t>
    </r>
    <r>
      <rPr>
        <sz val="11"/>
        <rFont val="Calibri"/>
        <family val="2"/>
        <charset val="238"/>
      </rPr>
      <t>²</t>
    </r>
  </si>
  <si>
    <t>Szkło budowlane gr. 3 mm, o wym. 1300x1600mm</t>
  </si>
  <si>
    <t>Deski sosnowe obrz. o gr. 25 mm dł. 4m, szer. 20-30 cm. Kl. II</t>
  </si>
  <si>
    <t>m³</t>
  </si>
  <si>
    <t>Deski sosnowe obrz. o gr. 32 mm dł. 4m, szer. 20-30 cm. Kl. II</t>
  </si>
  <si>
    <t>Deski sosnowe obrz. o gr. 45 mm dł. 4m, szer. 20-30 cm. Kl. II</t>
  </si>
  <si>
    <t>Deski sosnowe obrz. o gr. 50mm dł. 4m, szer. 20-30cm KL. II</t>
  </si>
  <si>
    <t>Deski sosnowe obrz. o gr. 55mm dł. 4m, szer. 20-30 cm KL. II</t>
  </si>
  <si>
    <r>
      <t>m</t>
    </r>
    <r>
      <rPr>
        <sz val="11"/>
        <rFont val="Calibri"/>
        <family val="2"/>
        <charset val="238"/>
      </rPr>
      <t>³</t>
    </r>
  </si>
  <si>
    <t>Deski jesion obrz. sezonowane o gr. 45mm dł. 4m, szer. 20-30 cm, KL. II</t>
  </si>
  <si>
    <t>Krawędziak sosna 100x100, dł.4m KL. I</t>
  </si>
  <si>
    <t>Krawędziak sosna 150x150, dł.4m KL. I</t>
  </si>
  <si>
    <t>Kaseton sufitowy 600x600mm, gr. 13mm, kolor biały, materiał: wełna mineralna</t>
  </si>
  <si>
    <t>Wykładzina PCV przemysłowa,   klasa ścieralności 32, imitacja kamienia, szerokość 4000 mm, gr. min. 2,5 mm, grubość warstwy użytkowej 0,5 mm, klasa palności BFI-S1, tłumienie dźwięku 18 DB, antypoślizgowość klasa DS EN 13893 , gwarancja 10 lat./kolor i wzór do ustalenia przed dostawą/</t>
  </si>
  <si>
    <t>Papa asfaltowa nawierzchniowa termozgrzewalna na osnowie z włókniny poliestrowej z obustronnie pokryta masą z asfaltu modyfikowanego SBS z wypełniaczem mineralnym. Góra papy pokryta jest gruboziarnistą posypką mineralną , wzdłuż jednego boku położono pasek folii o szer. ok. 8 cm, dół papy pokryty jest folią z tworzywa sztucznego. W rolce 5 m² papy o wymiarach: długość 5 m, szerokość 1,0 m i grubość 5,2 mm rolka (5m²)</t>
  </si>
  <si>
    <t>Skrzydło drzwiowe wewnętrzne, pełne, 100 z drewna sosnowego, lewe,          4 przewiązki wzmacniające</t>
  </si>
  <si>
    <t>Wykładzina PCV przemysłowa o podwyższonej wytrzymałości na ścieralność,  heterogeniczna, klasa użytkowa EN 685, gr. min. 2,5 mm,  szerokość 3000 mm, klasa palności Bfl-S1  /kolor i wzór do ustalenia przed dostawą/</t>
  </si>
  <si>
    <r>
      <t xml:space="preserve">Podkładka stalowa </t>
    </r>
    <r>
      <rPr>
        <sz val="11"/>
        <rFont val="Calibri"/>
        <family val="2"/>
        <charset val="238"/>
      </rPr>
      <t>Ø</t>
    </r>
    <r>
      <rPr>
        <sz val="11"/>
        <rFont val="Times New Roman"/>
        <family val="1"/>
        <charset val="238"/>
      </rPr>
      <t xml:space="preserve"> 8  ocynk</t>
    </r>
  </si>
  <si>
    <r>
      <t xml:space="preserve">Podkładka stalowa </t>
    </r>
    <r>
      <rPr>
        <sz val="11"/>
        <rFont val="Calibri"/>
        <family val="2"/>
        <charset val="238"/>
      </rPr>
      <t>Ø</t>
    </r>
    <r>
      <rPr>
        <sz val="11"/>
        <rFont val="Times New Roman"/>
        <family val="1"/>
        <charset val="238"/>
      </rPr>
      <t xml:space="preserve"> 10  ocynk</t>
    </r>
  </si>
  <si>
    <r>
      <t xml:space="preserve">Podkładka stalowa </t>
    </r>
    <r>
      <rPr>
        <sz val="11"/>
        <rFont val="Calibri"/>
        <family val="2"/>
        <charset val="238"/>
      </rPr>
      <t>Ø</t>
    </r>
    <r>
      <rPr>
        <sz val="11"/>
        <rFont val="Times New Roman"/>
        <family val="1"/>
        <charset val="238"/>
      </rPr>
      <t xml:space="preserve"> 16  ocynk</t>
    </r>
  </si>
  <si>
    <r>
      <t xml:space="preserve">Drut kolczasty ocynk, powlekany (niebieska otulina PCV RAL 5010), miękki, gr. drutów przewodzących </t>
    </r>
    <r>
      <rPr>
        <sz val="11"/>
        <rFont val="Calibri"/>
        <family val="2"/>
        <charset val="238"/>
      </rPr>
      <t>Ø</t>
    </r>
    <r>
      <rPr>
        <sz val="11"/>
        <rFont val="Times New Roman"/>
        <family val="1"/>
        <charset val="238"/>
      </rPr>
      <t xml:space="preserve"> 1,6x2,5mm, op. rolka 100m</t>
    </r>
  </si>
  <si>
    <r>
      <t>Płytki schodowe stopnica zewnętrzne, mat, gres techniczny 30x30, gat. 1, mrozoodporne, stopień ścieralności 4, grubość 0,72mm, antypoślizgowość R</t>
    </r>
    <r>
      <rPr>
        <sz val="8"/>
        <rFont val="Times New Roman"/>
        <family val="1"/>
        <charset val="238"/>
      </rPr>
      <t xml:space="preserve">10, </t>
    </r>
    <r>
      <rPr>
        <sz val="11"/>
        <rFont val="Times New Roman"/>
        <family val="1"/>
        <charset val="238"/>
      </rPr>
      <t>powierzchnia satyna, /kolor do uzgodnienia przed dostawą/.</t>
    </r>
  </si>
  <si>
    <r>
      <t>Płyta wiórowa laminowana 18 mm Dąb ciemny o wym. 2070x2800 mm, powierzchnia 5,796m</t>
    </r>
    <r>
      <rPr>
        <sz val="11"/>
        <rFont val="Calibri"/>
        <family val="2"/>
        <charset val="238"/>
      </rPr>
      <t>²</t>
    </r>
  </si>
  <si>
    <t>FORMULARZ CENOWY NA MATERIAŁY OGÓLNOBUDOWLANE - zadanie nr 1</t>
  </si>
  <si>
    <t>Wkręty hartowane konstukcyjne typu MASTER - KMWHT TX20 5,0x40mm z łbem stożkowym, z gniazdem TX, lub równoważny: łeb z gniazdem TX, wypustki nacinające, moment skręcający, frez rozwiercający, karby tnące, ostrze, powłoka.</t>
  </si>
  <si>
    <t>Wkręty hartowane konstrukcyjne typu MASTER - KMWHT TX20 5,0x50mm z łbem stożkowym, z gwintem TH, lub równoważny: łeb z gniazdem TX, wypustki nacinające, moment skręcający, frez rozwiercający, karby tnące, ostrze, powłoka.</t>
  </si>
  <si>
    <t>Wkręty hartowane konstrukcyjne typu MASTER - KMWHT TX20 5,0x70mm, z łbem sożkowym, z gwintem TX,  lub równoważny: łeb z gniazdem TX, wypustki nacinające, moment skręcający, frez rozwiercający, karby tnące, ostrze, powłoka.</t>
  </si>
  <si>
    <t xml:space="preserve">Wkręt podkładkowy samowiercący ocynkowany typu WSPC - 4,2x25mm, typ gniazda - PH2,  lub równoważny:, łeb walcowy - odpowiedni docisk, gwint, końcówka samowiercąca, powłoka, </t>
  </si>
  <si>
    <r>
      <t>Kołek rozporowy z wkrętem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typu UNO 06-430 lub równoważny: kołek rozporowy o wym. 6x28 mm, wkręt o wym. 4,0x30 mm, typ końcówki do wkrętarek: Torsion Pozidriv PZ2, długość: 25 mm, skrzydełka antyrotacyjne,  zastosowanie: do betonu, pustaka ceramicznego, betonu komórkowego / gazobetonu, płyty gipsowo-kartonowej, kamienia naturalnego, cegły pełnej, cegła otworowej i dziurawki.</t>
    </r>
  </si>
  <si>
    <t>Kołek rozporowy z wkrętem typu UNO 08-435 lub równoważny: kołek rozporowy o wym. 8x32 mm, wkręt o wym. 4,5x35 mm, typ końcówki do wkrętarek: Torsion Pozidriv PZ2, długość: 25 mm, skrzydełka antyrotacyjne,  zastosowanie: do betonu, pustaka ceramicznego, betonu komórkowego / gazobetonu, płyty gipsowo-kartonowej, kamienia naturalnego, cegły pełnej, cegła otworowej i dziurawki.</t>
  </si>
  <si>
    <t>Kołek rozporowy z wkrętem typu UNO 10-660 lub równoważny: kołek rozporowy o wym. 10x36 mm, wkręt o wym. 6x60 mm, typ końcówki do wkrętarek: Torsion Pozidriv PZ2, skrzydełka antyrotacyjne,  zastosowanie: do betonu, pustaka ceramicznego, betonu komórkowego / gazobetonu, płyty gipsowo-kartonowej, kamienia naturalnego, cegły pełnej, cegła otworowej i dziurawki.</t>
  </si>
  <si>
    <t>Klamka drzwiowa z długim szyldem z 3 śrubami montażowymi na wkładkę 92/240/32, chrom matowy, prawa.</t>
  </si>
  <si>
    <t>Klamka drzwiowa z długim szyldem z 3 śrubami montażowymi na wkładkę 92/240/32, chrom matowy, lewa.</t>
  </si>
  <si>
    <t>Klamka do okien aluminiowych, uchylno-rozwiernych  typu Nefer 0760 z widelcem lub równoważna w wymiarach podanych na rysunku.</t>
  </si>
  <si>
    <t>Klamka okienna, zatrzaskowa, aluminiowa, 8-pozycyjna, biała, L-35.</t>
  </si>
  <si>
    <t xml:space="preserve">Trzpień do blokady WC kwadrat 4x4mm x 80mm </t>
  </si>
  <si>
    <t>Zestaw śrub do montażu klamek ppoż M4x80mm, dł. 75 mm, nikiel, (op. 2 szt)</t>
  </si>
  <si>
    <t>Redukcja otworu w zamku 8/4  kwadrat, nylon, do redukcji otworu (orzecha) w zamku z 8 mm na 4 mm trzpień klamki / klameczki WC.</t>
  </si>
  <si>
    <r>
      <t>Samozamykacz drzwiowy sprężynowy typu</t>
    </r>
    <r>
      <rPr>
        <sz val="11"/>
        <color rgb="FFFF0000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TS-1500 z ramieniem lub równoważny: uniwersalny do drzwi lewych i prawych, wymiary 180x50 mm, kolor srebrny, z ramieniem nożycowym do  skrzydła o szerokości od 950 mm do 1100 mm.
Końcowa faza zamykania (dobicie) oraz prędkość zamykania regulowane hydraulicznie. Blokada położenia otwarcia w zakresie 70°-150°.
Może być stosowany do drzwi przeciwpożarowych i dymoszczelnych</t>
    </r>
  </si>
  <si>
    <t>Samozamykacz drzwiowy sprężynowy typu TS-4000 z ramieniem lub równoważny: uniwersalny do drzwi lewych i prawych, wymiary 287x60 mm, siła zamykania (wg PN EN 1154), kolor srebrny, z ramieniem nożycowym do skrzydła o szer. od 1400 do 1600 mm.
Faza dobicia regulowana przez zmianę położenia kątowego ramienia nożycowego i prędkości zamykania, zintegrowane tłumienie otwierania i optyczny wskaźnik siły zamykania, blokada położenia otwarcia do kąta 150° (dodatkowy mechanizm blokujący), funkcja opóźnienia zamykania do 30 s, regulowana śrubą umieszczoną na powierzchni czołowej urządzenia.
Może być stosowany do drzwi przeciwpożarowych i dymoszczelnych</t>
  </si>
  <si>
    <r>
      <t>Samozamykacz typu GU OTS440/430l z ramieniem lub równoważny: wyposażony w termiczne zawory, korpus o wymiarach: 236x42x58mm, siła zamykania (wg PN EN 1154) EN 2/3/4/5, regulacja prętkości zamykania, regulacja końcowej fazy zamykania (dobicia) hydrauliczny, max. szer. drzwi 1250mm, max. ciężar drzwi 100kg, max. kąt otwarcia 180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, kolor srebrny. Może być stosowany do drzwi przeciwpożarowych i dymoszczelnych</t>
    </r>
  </si>
  <si>
    <t>Zamek zapadkowo-zasuwkowy 85/25 z dźwignią, na wkładkę,  zamek wpuszczany uniwersalny L/P do drzwi zewnętrznych i wewnętrznych w obiektach użyteczności publicznej o masie do 200 kg., możliwość regulacji zapadki 11-17 mm., trwałość zamka: 200.000 cykli (obciążenie zapadki 120N), wysoka odporność na korozję: (zakres temp. od -20°C do +80°C).</t>
  </si>
  <si>
    <t>Zamek zapadkowo-zasuwkowy 92/35z dźwignią, na wkładkę, zamek wpuszczany uniwersalny L/P  do drzwi zewnętrznych i wewnętrznych o masie do 200 kg w obiektach użyteczności publicznej, możliwość regulacji zapadki 11-17 mm., trwałość zamka: 200.000 cykli (obciążenie zapadki 120N), wysoka odporność na korozję: (zakres temp. od -20°C do +80°C).</t>
  </si>
  <si>
    <t xml:space="preserve">Zamek drzwiowy wierzchni TB-51 lub równoważny: zasuwkowy 50 mm, jednobębenkow, korpus i zaczep z tłoczonej blachy stalowej malowany proszkowo, w komplecie 3 klucze nacinane, przeznaczony do drzwi o grubości 32-64mm. </t>
  </si>
  <si>
    <t xml:space="preserve">Zamek drzwiowy wierzchni TB-61 lub równoważny: zasuwkowy 60 mm, jednobębenkowy, korpus i zaczep z tłoczonej blachy stalowej malowany proszkowo, w komplecie 3 klucze nacinane, zamek przeznaczony do drzwi o grubości 32-64mm. </t>
  </si>
  <si>
    <t>Zamek zapadkowo-zasuwkowy 92/30, rygiel opadający, do drzwi z profili aluminiowych i stalowych, blacha czołowa ze stali nierdzewnej, uniwersalny, blacha czołowa 3x24x245 mm, głębokość 45, trzpień 8x8, zapadka cofa się przy pomocy klucza</t>
  </si>
  <si>
    <t>Zamek zapadkowo-zasuwkowy 92/35, rygiel opadający, do drzwi z profili aluminiowych i stalowych, blacha czołowa ze stali nierdzewnej, uniwersalny, blacha czołowa 3x24x245 mm, trzpień 8x8, głębokość 50</t>
  </si>
  <si>
    <t>Zamek rolkowo-zasuwkowy 92/30, rygiel opadający, do drzwi z profili aluminiowych i stalowych, blacha czołowa ze stali nierdzewnej, uniwersalny, blacha czołowa 3x24x245 mm, trzpień 8x8, głębokość 45</t>
  </si>
  <si>
    <t>Zawias typu WALA WX 3 92 mm lub równoważny: 3- skrzydłowy , symetryczny, biały, L=92,  zawias antywłamaniowy do drzwi aluminiowych, przeciwpożarowych, maks. obciążenie do 160 kg,  trwałość na co najmniej 200 tysięcy cykli, uniwersalny, certyfikat nr 1488-CPD-0038/W wg EN 1935:2002.</t>
  </si>
  <si>
    <t>Komplet zawiasów do okna R/U  na górę i na dół, pasujących do eurorowków, kolor srebrny, uniwersalny lewy/prawy, do ciężaru okna 130kg</t>
  </si>
  <si>
    <t>Zaczep ramowy do okna R/U pasujący do eurorowków, kolor srebrny, uniwersalny lewy/prawy, szerokość 22 mm, głębokość 19,5 mm, wysokość zaczepu 7,2 mm</t>
  </si>
  <si>
    <t>Wieszak podwójny długi ,prosty, mosiądz, dł. 75 mm, wys. 140 mm</t>
  </si>
  <si>
    <t>Wieszak podwójny krótki, prosty, mosiądz, dł. 76 mm, wys.47 mm</t>
  </si>
  <si>
    <r>
      <t>Wkładka bębenkowa Gerda E1 30/30 mosiądz</t>
    </r>
    <r>
      <rPr>
        <sz val="11"/>
        <color rgb="FFFF0000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 xml:space="preserve">lub równoważna: Atest PN-EN 1303:2007: 1 6 0 1 0 C 2 0,  trwałość: min. 100.000 cykli, wysoka odporność na korozję i temp., klasa C (najwyższa) - wysoka odporność na korozję, odporna na temperaturę -20/+80*C, dopuszczona do stosowania w drzwiach p.poż. i dymoszczelnych, w komplecie 3 klucze nacinane, śruba
</t>
    </r>
  </si>
  <si>
    <r>
      <t>Wkładka bębenkowa  LOB ARES WA54 40/50 mosiądz lub równoważna: klasyfikacja wkładki wg PN EN 1303:2015-07: 1 6 0 B 0 C 4 0 : mosiądz, najwyższa trwałość: klasa 6 - co najmniej 100 000 cykli , wysokie zabezpieczenie klucza: klasa 4 - co najmniej 30 000 kombinacji klucza, najwyższa klasa odporności na korozję i temperaturę: klasa C - wysoka odporność na korozję i temperaturę od -20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C do + 80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C, wkładka dopuszczona do stosowania w zespołach przeciwpożarowych, w komplecie 3 klucze nacinane, śruba.</t>
    </r>
  </si>
  <si>
    <t>Wkładka patentowa symetryczna  Gerda PRO System 45x45mm, klasa 6 D antywłamaniowa z atestem lub równoważna: wkładka antywłamaniowa z konstrukcją chroniącą przed rozwierceniem oraz „bumpingiem”, zabezpieczenie klucza: klasa 6 - 100.000 kombinacji, odporność na atak: klasa D, odporność na korozję i temp.: klasa C, odporna na temperaturę -20/+80 stopni Celsjusza, wkładka dopuszczona do stosowania w drzwiach p.poż. i dymoszczelnych, odporność na włamanie: klasa C, w komplecie 5 kluczy nawiercanych, karta kodowa, śruba, klucz nawiercany.</t>
  </si>
  <si>
    <t>Wkładka bębenkowa E5 30/35  mosiądz lub równoważna: 5 ruchomych zastawek, 3 klucze w komplecie, trwałość co najmniej 25 000 cykli, rzeczywista liczba kombinacji klucza około 3000, odporność na temperaturę w zakresie od -25 do + 65 stopni Celsjusza (klasa B), mosiądz.</t>
  </si>
  <si>
    <r>
      <t>Wkładka bębenkowa LOB ARES WA54 30/40 mosiądz lub równoważna: klasyfikacja wkładki wg PN EN 1303:2015-07: 1 6 0 B 0 C 4 0 : mosiądz,  najwyższa trwałość: klasa 6 - co najmniej 100 000 cykli , wysokie zabezpieczenie klucza: klasa 4 - co najmniej 30 000 kombinacji klucza, najwyższa klasa odporności na korozję i temperaturę: klasa C - wysoka odporność na korozję i temperaturę od -20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C do + 80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C, wkładka dopuszczona do stosowania w zespołach przeciwpożarowych, w komplecie 3 klucze nacinane, śruba.</t>
    </r>
  </si>
  <si>
    <t>FORMULARZ CENOWY NA MATERIAŁY OGÓLNOBUDOWLANE - zadanie nr 2</t>
  </si>
  <si>
    <t>FORMULARZ CENOWY NA MATERIAŁY OGÓLNOBUDOWLANE - zadanie nr 3</t>
  </si>
  <si>
    <t>FORMULARZ CENOWY NA MATERIAŁY OGÓLNOBUDOWLANE - zadanie nr 4</t>
  </si>
  <si>
    <t>FORMULARZ CENOWY NA MATERIAŁY OGÓLNOBUDOWLANE - zadanie nr 5</t>
  </si>
  <si>
    <t>FORMULARZ CENOWY NA MATERIAŁY OGÓLNOBUDOWLANE - zadanie nr 6</t>
  </si>
  <si>
    <t>FORMULARZ CENOWY NA MATERIAŁY OGÓLNOBUDOWLANE - zadanie nr 7</t>
  </si>
  <si>
    <t>FORMULARZ CENOWY NA MATERIAŁY OGÓLNOBUDOWLANE - zadanie nr 8</t>
  </si>
  <si>
    <t>FORMULARZ CENOWY NA MATERIAŁY OGÓLNOBUDOWLANE - zadanie nr 9</t>
  </si>
  <si>
    <t>FORMULARZ CENOWY NA MATERIAŁY OGÓLNOBUDOWLANE - zadanie nr 10</t>
  </si>
  <si>
    <t>FORMULARZ CENOWY NA MATERIAŁY OGÓLNOBUDOWLANE - zadanie nr 11</t>
  </si>
  <si>
    <t>FORMULARZ CENOWY NA MATERIAŁY OGÓLNOBUDOWLANE - zadanie nr 12</t>
  </si>
  <si>
    <t>FORMULARZ CENOWY NA MATERIAŁY OGÓLNOBUDOWLANE - zadanie nr 13</t>
  </si>
  <si>
    <t>6</t>
  </si>
  <si>
    <t>7</t>
  </si>
  <si>
    <t>5</t>
  </si>
  <si>
    <t>10</t>
  </si>
  <si>
    <r>
      <t xml:space="preserve">Kłódka trzpieniowa atestowana, karta identyfikacyjna klucza z certyfikatem.                                                                                                   </t>
    </r>
    <r>
      <rPr>
        <b/>
        <sz val="11"/>
        <rFont val="Times New Roman"/>
        <family val="1"/>
        <charset val="238"/>
      </rPr>
      <t xml:space="preserve">Produkt spełniający wymogi normy PN-EN 12320:2013: </t>
    </r>
    <r>
      <rPr>
        <sz val="11"/>
        <rFont val="Times New Roman"/>
        <family val="1"/>
        <charset val="238"/>
      </rPr>
      <t>zabezpieczenie: min. 5, odporność na korozję: min. 2, trwałość min. 1, materiał: ZnAl, rodzaj: zasuwkowa, atest: klasa 5, kolorystyka: dowolna, zwiększona odporność na na warunki atmosferyczne: tak, możliwość zastosowania w układzie jednego klucza: tak, wymiary: A-83, B-16, C-26, D-12, E-72,  4 klucze w komplecie,</t>
    </r>
  </si>
  <si>
    <r>
      <t xml:space="preserve">Kłódka pałąkowa atestowana, stalowy, hartowany pałąk z powłoką niklowo-chromową.                                                                                               </t>
    </r>
    <r>
      <rPr>
        <b/>
        <sz val="11"/>
        <rFont val="Times New Roman"/>
        <family val="1"/>
        <charset val="238"/>
      </rPr>
      <t>Produkt spełniający wymogi normy PN-EN 12320:2013</t>
    </r>
    <r>
      <rPr>
        <sz val="11"/>
        <rFont val="Times New Roman"/>
        <family val="1"/>
        <charset val="238"/>
      </rPr>
      <t>:  atest zabezpieczenia klasy 4, karta identyfikacyjna klucza z certyfikatem, odporność na korozję: min. 1, trwałość: min. 1, kolorystyka: dowolna, zwiększona odporność na na warunki atmosferyczne: tak, możliwość zastosowania w układzie jednego klucza: tak, wymiary: A-66, B-47, C-33, D-12, E-52, w komplecie 4 klucze</t>
    </r>
  </si>
  <si>
    <r>
      <t>Wkładka bębenkowa antywłamaniowa LOB WP100 HEKTOR 30/35 mosiądz kl.4.2  lub równoważna: z zabezpieczeniami przeciwwłamaniowymi,  przeciwrozwierceniowe oraz przeciwwibracyjne, trwałość: klasa 6 - co najmniej 100 000 cykli, odporność na korozję: klasa C, wysoka odporność na temperaturę od -20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>C do + 80</t>
    </r>
    <r>
      <rPr>
        <sz val="11"/>
        <rFont val="Calibri"/>
        <family val="2"/>
        <charset val="238"/>
      </rPr>
      <t>°</t>
    </r>
    <r>
      <rPr>
        <sz val="11"/>
        <rFont val="Times New Roman"/>
        <family val="1"/>
        <charset val="238"/>
      </rPr>
      <t xml:space="preserve">C, zabezpieczenie klucza: klasa 4, kombinacja klucza co najmniej 30 000, odporność na włamanie: klasa B, wkładka dopuszczona do stosowania w zespołach przeciwpożarowych, komplet zawiera: wkładkę bębenkową, 5 kluczy, wkręt montażowy, kartę kodową. 
</t>
    </r>
  </si>
  <si>
    <t>zał. nr 4 do SWZ</t>
  </si>
  <si>
    <t>Producent oraz  Typ/ Model/Kod produktu producenta</t>
  </si>
  <si>
    <t>Wartość brutto*</t>
  </si>
  <si>
    <t>Plomba plastikowa zaciągana typu z metalkową komorą plombującą i białym polem 
do nanoszenia pisemnych informacji;
średnica struny 2 mm;
długość operacyjna 320mm;
długość całkowita 415mm;</t>
  </si>
  <si>
    <t>SZT</t>
  </si>
  <si>
    <r>
      <t xml:space="preserve">Niniejszy plik należy opatrzyć elektronicznym podpisem </t>
    </r>
    <r>
      <rPr>
        <b/>
        <sz val="12"/>
        <color rgb="FF1F4E79"/>
        <rFont val="Arial"/>
        <family val="2"/>
        <charset val="238"/>
      </rPr>
      <t>kwalifikowanym</t>
    </r>
    <r>
      <rPr>
        <sz val="12"/>
        <color rgb="FF1F4E79"/>
        <rFont val="Arial"/>
        <family val="2"/>
        <charset val="238"/>
      </rPr>
      <t xml:space="preserve">, elektronicznym podpisem </t>
    </r>
    <r>
      <rPr>
        <b/>
        <sz val="12"/>
        <color rgb="FF1F4E79"/>
        <rFont val="Arial"/>
        <family val="2"/>
        <charset val="238"/>
      </rPr>
      <t xml:space="preserve">zaufanym </t>
    </r>
    <r>
      <rPr>
        <sz val="12"/>
        <color rgb="FF1F4E79"/>
        <rFont val="Arial"/>
        <family val="2"/>
        <charset val="238"/>
      </rPr>
      <t>(gov.pl)</t>
    </r>
    <r>
      <rPr>
        <b/>
        <sz val="12"/>
        <color rgb="FF1F4E79"/>
        <rFont val="Arial"/>
        <family val="2"/>
        <charset val="238"/>
      </rPr>
      <t xml:space="preserve"> lub </t>
    </r>
    <r>
      <rPr>
        <sz val="12"/>
        <color rgb="FF1F4E79"/>
        <rFont val="Arial"/>
        <family val="2"/>
        <charset val="238"/>
      </rPr>
      <t xml:space="preserve">elektronicznym podpisem </t>
    </r>
    <r>
      <rPr>
        <b/>
        <sz val="12"/>
        <color rgb="FF1F4E79"/>
        <rFont val="Arial"/>
        <family val="2"/>
        <charset val="238"/>
      </rPr>
      <t xml:space="preserve">osobistym </t>
    </r>
    <r>
      <rPr>
        <sz val="12"/>
        <color rgb="FF1F4E79"/>
        <rFont val="Arial"/>
        <family val="2"/>
        <charset val="238"/>
      </rPr>
      <t>(e-dowód).</t>
    </r>
    <r>
      <rPr>
        <b/>
        <sz val="12"/>
        <color rgb="FF1F4E79"/>
        <rFont val="Arial"/>
        <family val="2"/>
        <charset val="238"/>
      </rPr>
      <t xml:space="preserve"> </t>
    </r>
  </si>
  <si>
    <t>Uwaga! Nanoszenie jakichkolwiek zmian w treści dokumentu po opatrzeniu w.w. podpisem może skutkować naruszeniem integralności podpisu, a w konsekwencji skutkować odrzuceniem oferty.</t>
  </si>
  <si>
    <t>Klamka przeciwpożarowa z tarczką owalną ze stali nierdzewnej, dł. klamki 140 mm, szer. tarczki 32 mm, gr. tarczki 12 mm, wys. tarczkai 65 mm, trzpień 8 mm, rozstaw śrub 45 mm</t>
  </si>
  <si>
    <t xml:space="preserve">FORMULARZ CENOWY NA PODKŁADKI  (ZZLT) - zadanie nr  14 </t>
  </si>
  <si>
    <t>FORMULARZ CENOWY NA PLOMBY  (ZZLT) - zadanie nr  15</t>
  </si>
  <si>
    <r>
      <rPr>
        <b/>
        <sz val="12"/>
        <rFont val="Calibri"/>
        <family val="2"/>
        <charset val="238"/>
        <scheme val="minor"/>
      </rPr>
      <t>Podkłądka 10,5 Fe/Zn5 PN-78/M-82007</t>
    </r>
    <r>
      <rPr>
        <sz val="12"/>
        <rFont val="Calibri"/>
        <family val="2"/>
        <charset val="238"/>
        <scheme val="minor"/>
      </rPr>
      <t xml:space="preserve">
Pdkładka okrągła do wkrętów o łbach walcowych i kulistych z powłoką ochronną cynkową.                                           Średnica otworu: 10,5 mm.                                                   Grubość powłoki: 5 mikronów.                                                      Wykonana z metalu, ocynkowana o kształcie okrągłym</t>
    </r>
  </si>
  <si>
    <r>
      <t xml:space="preserve">Producent </t>
    </r>
    <r>
      <rPr>
        <b/>
        <sz val="11"/>
        <rFont val="Calibri"/>
        <family val="2"/>
        <charset val="238"/>
        <scheme val="minor"/>
      </rPr>
      <t>oraz</t>
    </r>
    <r>
      <rPr>
        <sz val="11"/>
        <rFont val="Calibri"/>
        <family val="2"/>
        <charset val="238"/>
        <scheme val="minor"/>
      </rPr>
      <t xml:space="preserve"> typ lub model</t>
    </r>
  </si>
  <si>
    <r>
      <t xml:space="preserve">Wymaga się by Wykonawca </t>
    </r>
    <r>
      <rPr>
        <b/>
        <sz val="12"/>
        <rFont val="Arial"/>
        <family val="2"/>
        <charset val="238"/>
      </rPr>
      <t>w zadaniu nr 14 - 15</t>
    </r>
    <r>
      <rPr>
        <sz val="12"/>
        <rFont val="Arial"/>
        <family val="2"/>
        <charset val="238"/>
      </rPr>
      <t xml:space="preserve"> w celu umożliwienia porównania parametrów oferowanych produktów z żądanymi przez Zamawiającego w zał. nr 4 do SWZ – formularz cenowy w kol. nr 7, wpisał </t>
    </r>
    <r>
      <rPr>
        <b/>
        <sz val="12"/>
        <rFont val="Arial"/>
        <family val="2"/>
        <charset val="238"/>
      </rPr>
      <t>PRODUCENTA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>oraz</t>
    </r>
    <r>
      <rPr>
        <sz val="12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TYP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>lub</t>
    </r>
    <r>
      <rPr>
        <sz val="12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MODEL</t>
    </r>
    <r>
      <rPr>
        <sz val="12"/>
        <rFont val="Arial"/>
        <family val="2"/>
        <charset val="238"/>
      </rPr>
      <t xml:space="preserve"> oferowanego asortymentu.</t>
    </r>
  </si>
  <si>
    <r>
      <t xml:space="preserve">Wymaga się by Wykonawca </t>
    </r>
    <r>
      <rPr>
        <b/>
        <sz val="12"/>
        <rFont val="Arial"/>
        <family val="2"/>
        <charset val="238"/>
      </rPr>
      <t>w zadaniu nr 2, 3, 4, 5, 6, 8, 11</t>
    </r>
    <r>
      <rPr>
        <sz val="12"/>
        <rFont val="Arial"/>
        <family val="2"/>
        <charset val="238"/>
      </rPr>
      <t xml:space="preserve">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</si>
  <si>
    <r>
      <t xml:space="preserve">Wymaga się by Wykonawca w zadaniu nr </t>
    </r>
    <r>
      <rPr>
        <b/>
        <sz val="14"/>
        <rFont val="Times New Roman"/>
        <family val="1"/>
        <charset val="238"/>
      </rPr>
      <t>2, 3, 4, 5, 6, 8, 11</t>
    </r>
    <r>
      <rPr>
        <sz val="14"/>
        <rFont val="Times New Roman"/>
        <family val="1"/>
        <charset val="238"/>
      </rPr>
      <t xml:space="preserve">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</si>
  <si>
    <r>
      <t xml:space="preserve">Wymaga się by Wykonawca w zadaniu nr </t>
    </r>
    <r>
      <rPr>
        <b/>
        <sz val="11"/>
        <rFont val="Times New Roman"/>
        <family val="1"/>
        <charset val="238"/>
      </rPr>
      <t>2, 3, 4, 5, 6, 8, 11</t>
    </r>
    <r>
      <rPr>
        <sz val="11"/>
        <rFont val="Times New Roman"/>
        <family val="1"/>
        <charset val="238"/>
      </rPr>
      <t xml:space="preserve">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</si>
  <si>
    <r>
      <t xml:space="preserve">Wymaga się by Wykonawca w zadaniu nr </t>
    </r>
    <r>
      <rPr>
        <b/>
        <sz val="12"/>
        <rFont val="Times New Roman"/>
        <family val="1"/>
        <charset val="238"/>
      </rPr>
      <t>2, 3, 4, 5, 6, 8, 11</t>
    </r>
    <r>
      <rPr>
        <sz val="12"/>
        <rFont val="Times New Roman"/>
        <family val="1"/>
        <charset val="238"/>
      </rPr>
      <t xml:space="preserve">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</si>
  <si>
    <r>
      <t xml:space="preserve">Wymaga się by Wykonawca w zadaniu nr </t>
    </r>
    <r>
      <rPr>
        <b/>
        <sz val="11"/>
        <rFont val="Times New Roman"/>
        <family val="1"/>
        <charset val="238"/>
      </rPr>
      <t>2, 3, 4, 5, 6, 8, 1</t>
    </r>
    <r>
      <rPr>
        <sz val="11"/>
        <rFont val="Times New Roman"/>
        <family val="1"/>
        <charset val="238"/>
      </rPr>
      <t xml:space="preserve">1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</si>
  <si>
    <r>
      <t xml:space="preserve">Wymaga się by Wykonawca w zadaniu nr </t>
    </r>
    <r>
      <rPr>
        <b/>
        <sz val="12"/>
        <rFont val="Arial"/>
        <family val="2"/>
        <charset val="238"/>
      </rPr>
      <t>2, 3, 4, 5, 6, 8, 11</t>
    </r>
    <r>
      <rPr>
        <sz val="12"/>
        <rFont val="Arial"/>
        <family val="2"/>
        <charset val="238"/>
      </rPr>
      <t xml:space="preserve"> w celu umożliwienia porównania parametrów oferowanych produktów z żądanymi przez Zamawiającego w zał. nr 4 do SWZ – formularz cenowy: - w kolumnie nr 10  dla zadania 2, 3, 4, 6 oraz kolumnie nr 9 dla zadania nr 5 oraz w kolumnie nr 7 dla zadania nr 8 i 11 w pozycjach niezaciemnionych  wpisał PRODUCENTA oraz KOD PRODUKTU PRODUCENTA lub TYP lub MODEL oferowanego asortymentu (lub inne oznaczenie pozwalające zidentyfikować oferowany asortyment).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</si>
</sst>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35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u/>
      <sz val="10"/>
      <color theme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0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1"/>
      <name val="Cambria"/>
      <family val="1"/>
      <charset val="238"/>
    </font>
    <font>
      <sz val="11"/>
      <color rgb="FFFF0000"/>
      <name val="Times New Roman"/>
      <family val="1"/>
      <charset val="238"/>
    </font>
    <font>
      <sz val="11"/>
      <name val="Calibri"/>
      <family val="2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2"/>
      <name val="Calibri"/>
      <family val="2"/>
      <charset val="238"/>
      <scheme val="minor"/>
    </font>
    <font>
      <sz val="12"/>
      <color rgb="FF1F4E79"/>
      <name val="Arial"/>
      <family val="2"/>
      <charset val="238"/>
    </font>
    <font>
      <b/>
      <sz val="12"/>
      <color rgb="FF1F4E79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118">
    <xf numFmtId="0" fontId="0" fillId="0" borderId="0" xfId="0"/>
    <xf numFmtId="0" fontId="4" fillId="0" borderId="0" xfId="0" applyFont="1"/>
    <xf numFmtId="0" fontId="4" fillId="0" borderId="0" xfId="0" applyFont="1" applyFill="1"/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vertical="center"/>
    </xf>
    <xf numFmtId="2" fontId="7" fillId="0" borderId="0" xfId="0" applyNumberFormat="1" applyFont="1" applyAlignment="1">
      <alignment horizontal="right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horizontal="left" vertical="center" wrapText="1"/>
    </xf>
    <xf numFmtId="0" fontId="4" fillId="4" borderId="0" xfId="0" applyFont="1" applyFill="1"/>
    <xf numFmtId="0" fontId="0" fillId="0" borderId="0" xfId="0" applyFill="1"/>
    <xf numFmtId="49" fontId="14" fillId="4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0" fontId="13" fillId="0" borderId="0" xfId="0" applyFont="1"/>
    <xf numFmtId="0" fontId="15" fillId="0" borderId="0" xfId="0" applyFont="1" applyAlignment="1">
      <alignment vertical="center"/>
    </xf>
    <xf numFmtId="0" fontId="16" fillId="0" borderId="6" xfId="3" applyFont="1" applyBorder="1" applyAlignment="1">
      <alignment horizontal="center" vertical="center"/>
    </xf>
    <xf numFmtId="0" fontId="16" fillId="5" borderId="6" xfId="3" applyFont="1" applyFill="1" applyBorder="1" applyAlignment="1">
      <alignment horizontal="left" vertical="center" wrapText="1"/>
    </xf>
    <xf numFmtId="0" fontId="16" fillId="5" borderId="6" xfId="3" applyFont="1" applyFill="1" applyBorder="1" applyAlignment="1">
      <alignment horizontal="center" vertical="center"/>
    </xf>
    <xf numFmtId="0" fontId="16" fillId="5" borderId="7" xfId="3" applyFont="1" applyFill="1" applyBorder="1" applyAlignment="1">
      <alignment horizontal="center" vertical="center"/>
    </xf>
    <xf numFmtId="4" fontId="16" fillId="5" borderId="4" xfId="3" applyNumberFormat="1" applyFont="1" applyFill="1" applyBorder="1" applyAlignment="1">
      <alignment horizontal="center" vertical="center"/>
    </xf>
    <xf numFmtId="164" fontId="16" fillId="5" borderId="5" xfId="3" applyNumberFormat="1" applyFont="1" applyFill="1" applyBorder="1" applyAlignment="1">
      <alignment horizontal="center" vertical="center"/>
    </xf>
    <xf numFmtId="164" fontId="16" fillId="5" borderId="4" xfId="3" applyNumberFormat="1" applyFont="1" applyFill="1" applyBorder="1" applyAlignment="1">
      <alignment horizontal="center" vertical="center"/>
    </xf>
    <xf numFmtId="0" fontId="16" fillId="6" borderId="7" xfId="3" applyFont="1" applyFill="1" applyBorder="1" applyAlignment="1">
      <alignment horizontal="left" vertical="center" wrapText="1"/>
    </xf>
    <xf numFmtId="0" fontId="16" fillId="6" borderId="6" xfId="3" applyFont="1" applyFill="1" applyBorder="1" applyAlignment="1">
      <alignment horizontal="left" vertical="center" wrapText="1"/>
    </xf>
    <xf numFmtId="0" fontId="16" fillId="4" borderId="6" xfId="3" applyFont="1" applyFill="1" applyBorder="1" applyAlignment="1">
      <alignment horizontal="center" vertical="center"/>
    </xf>
    <xf numFmtId="0" fontId="16" fillId="6" borderId="6" xfId="3" applyFont="1" applyFill="1" applyBorder="1" applyAlignment="1">
      <alignment horizontal="center" vertical="center"/>
    </xf>
    <xf numFmtId="0" fontId="16" fillId="6" borderId="7" xfId="3" applyFont="1" applyFill="1" applyBorder="1" applyAlignment="1">
      <alignment horizontal="center" vertical="center"/>
    </xf>
    <xf numFmtId="0" fontId="17" fillId="6" borderId="6" xfId="3" applyFont="1" applyFill="1" applyBorder="1" applyAlignment="1">
      <alignment horizontal="center" vertical="center"/>
    </xf>
    <xf numFmtId="0" fontId="16" fillId="6" borderId="6" xfId="3" applyFont="1" applyFill="1" applyBorder="1" applyAlignment="1">
      <alignment horizontal="left" vertical="top" wrapText="1"/>
    </xf>
    <xf numFmtId="0" fontId="16" fillId="6" borderId="8" xfId="3" applyFont="1" applyFill="1" applyBorder="1" applyAlignment="1">
      <alignment horizontal="center" vertical="center"/>
    </xf>
    <xf numFmtId="0" fontId="17" fillId="6" borderId="7" xfId="3" applyFont="1" applyFill="1" applyBorder="1" applyAlignment="1">
      <alignment horizontal="center" vertical="center"/>
    </xf>
    <xf numFmtId="0" fontId="16" fillId="6" borderId="1" xfId="3" applyFont="1" applyFill="1" applyBorder="1" applyAlignment="1">
      <alignment horizontal="center" vertical="center"/>
    </xf>
    <xf numFmtId="0" fontId="16" fillId="4" borderId="6" xfId="3" applyFont="1" applyFill="1" applyBorder="1" applyAlignment="1">
      <alignment horizontal="center"/>
    </xf>
    <xf numFmtId="0" fontId="16" fillId="6" borderId="7" xfId="0" applyFont="1" applyFill="1" applyBorder="1" applyAlignment="1">
      <alignment horizontal="left" vertical="center" wrapText="1"/>
    </xf>
    <xf numFmtId="0" fontId="16" fillId="6" borderId="6" xfId="3" applyFont="1" applyFill="1" applyBorder="1" applyAlignment="1">
      <alignment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21" fillId="0" borderId="0" xfId="3" applyFont="1" applyBorder="1" applyAlignment="1">
      <alignment horizontal="center"/>
    </xf>
    <xf numFmtId="0" fontId="17" fillId="0" borderId="0" xfId="3" applyFont="1"/>
    <xf numFmtId="0" fontId="22" fillId="0" borderId="0" xfId="0" applyFont="1"/>
    <xf numFmtId="0" fontId="16" fillId="0" borderId="0" xfId="3" applyFont="1" applyAlignment="1">
      <alignment horizontal="center"/>
    </xf>
    <xf numFmtId="0" fontId="22" fillId="0" borderId="0" xfId="0" applyFont="1" applyAlignment="1">
      <alignment horizontal="center"/>
    </xf>
    <xf numFmtId="0" fontId="17" fillId="0" borderId="0" xfId="3" applyFont="1" applyAlignment="1">
      <alignment horizontal="left" vertical="center"/>
    </xf>
    <xf numFmtId="0" fontId="23" fillId="0" borderId="0" xfId="0" applyFont="1"/>
    <xf numFmtId="0" fontId="23" fillId="0" borderId="0" xfId="0" applyFont="1" applyAlignment="1">
      <alignment wrapText="1"/>
    </xf>
    <xf numFmtId="0" fontId="0" fillId="0" borderId="0" xfId="0"/>
    <xf numFmtId="0" fontId="0" fillId="0" borderId="0" xfId="0"/>
    <xf numFmtId="0" fontId="19" fillId="0" borderId="0" xfId="0" applyFont="1" applyAlignment="1">
      <alignment vertical="center" wrapText="1"/>
    </xf>
    <xf numFmtId="49" fontId="14" fillId="7" borderId="2" xfId="0" applyNumberFormat="1" applyFont="1" applyFill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/>
    </xf>
    <xf numFmtId="0" fontId="16" fillId="6" borderId="1" xfId="3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wrapText="1"/>
    </xf>
    <xf numFmtId="2" fontId="4" fillId="0" borderId="0" xfId="0" applyNumberFormat="1" applyFont="1" applyAlignment="1">
      <alignment horizontal="center" vertical="center"/>
    </xf>
    <xf numFmtId="0" fontId="19" fillId="0" borderId="0" xfId="0" applyFont="1" applyAlignment="1">
      <alignment wrapText="1"/>
    </xf>
    <xf numFmtId="0" fontId="16" fillId="6" borderId="6" xfId="6" applyFont="1" applyFill="1" applyBorder="1" applyAlignment="1">
      <alignment horizontal="left" vertical="center" wrapText="1"/>
    </xf>
    <xf numFmtId="0" fontId="16" fillId="6" borderId="9" xfId="6" applyFont="1" applyFill="1" applyBorder="1" applyAlignment="1">
      <alignment horizontal="left" vertical="center" wrapText="1"/>
    </xf>
    <xf numFmtId="0" fontId="16" fillId="4" borderId="9" xfId="3" applyFont="1" applyFill="1" applyBorder="1" applyAlignment="1">
      <alignment horizontal="left" vertical="top" wrapText="1"/>
    </xf>
    <xf numFmtId="0" fontId="16" fillId="6" borderId="9" xfId="6" applyFont="1" applyFill="1" applyBorder="1" applyAlignment="1">
      <alignment horizontal="left" vertical="top" wrapText="1"/>
    </xf>
    <xf numFmtId="0" fontId="16" fillId="6" borderId="9" xfId="3" applyFont="1" applyFill="1" applyBorder="1" applyAlignment="1">
      <alignment horizontal="left" vertical="top" wrapText="1"/>
    </xf>
    <xf numFmtId="0" fontId="16" fillId="0" borderId="9" xfId="3" applyFont="1" applyFill="1" applyBorder="1" applyAlignment="1">
      <alignment horizontal="left" vertical="top" wrapText="1"/>
    </xf>
    <xf numFmtId="0" fontId="16" fillId="6" borderId="9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left" vertical="top" wrapText="1"/>
    </xf>
    <xf numFmtId="49" fontId="12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12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0" fontId="5" fillId="0" borderId="13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left" vertical="top" wrapText="1"/>
    </xf>
    <xf numFmtId="0" fontId="17" fillId="0" borderId="11" xfId="0" applyFont="1" applyFill="1" applyBorder="1" applyAlignment="1">
      <alignment horizontal="left" vertical="top" wrapText="1"/>
    </xf>
    <xf numFmtId="2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/>
    </xf>
    <xf numFmtId="0" fontId="5" fillId="9" borderId="3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/>
    </xf>
    <xf numFmtId="49" fontId="5" fillId="9" borderId="3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justify" vertical="center"/>
    </xf>
    <xf numFmtId="49" fontId="10" fillId="8" borderId="1" xfId="0" applyNumberFormat="1" applyFont="1" applyFill="1" applyBorder="1" applyAlignment="1">
      <alignment horizontal="center" vertical="center" wrapText="1"/>
    </xf>
    <xf numFmtId="0" fontId="17" fillId="0" borderId="0" xfId="3" applyFont="1" applyBorder="1" applyAlignment="1">
      <alignment horizontal="left"/>
    </xf>
    <xf numFmtId="0" fontId="9" fillId="0" borderId="0" xfId="0" applyFont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49" fontId="12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</cellXfs>
  <cellStyles count="8">
    <cellStyle name="Excel Built-in Normal" xfId="1"/>
    <cellStyle name="Hiperłącze 2" xfId="2"/>
    <cellStyle name="Normalny" xfId="0" builtinId="0"/>
    <cellStyle name="Normalny 2" xfId="3"/>
    <cellStyle name="Normalny 2 2" xfId="6"/>
    <cellStyle name="Normalny 3" xfId="4"/>
    <cellStyle name="Normalny 4" xfId="5"/>
    <cellStyle name="Normalny 6" xfId="7"/>
  </cellStyles>
  <dxfs count="25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b val="0"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color auto="1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fill>
        <patternFill>
          <bgColor theme="4" tint="0.59996337778862885"/>
        </patternFill>
      </fill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2" defaultPivotStyle="PivotStyleLight16">
    <tableStyle name="Emilia błękit" pivot="0" count="3">
      <tableStyleElement type="headerRow" dxfId="253"/>
      <tableStyleElement type="firstRowStripe" dxfId="252"/>
      <tableStyleElement type="secondRowStripe" dxfId="25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994277</xdr:colOff>
      <xdr:row>7</xdr:row>
      <xdr:rowOff>504265</xdr:rowOff>
    </xdr:from>
    <xdr:to>
      <xdr:col>1</xdr:col>
      <xdr:colOff>2240810</xdr:colOff>
      <xdr:row>7</xdr:row>
      <xdr:rowOff>1348628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502" y="13201090"/>
          <a:ext cx="1246533" cy="840441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1075764</xdr:colOff>
      <xdr:row>8</xdr:row>
      <xdr:rowOff>425823</xdr:rowOff>
    </xdr:from>
    <xdr:to>
      <xdr:col>1</xdr:col>
      <xdr:colOff>2285999</xdr:colOff>
      <xdr:row>8</xdr:row>
      <xdr:rowOff>1459005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989" y="14570448"/>
          <a:ext cx="1210235" cy="1030940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11</xdr:row>
      <xdr:rowOff>683559</xdr:rowOff>
    </xdr:from>
    <xdr:to>
      <xdr:col>1</xdr:col>
      <xdr:colOff>1659744</xdr:colOff>
      <xdr:row>11</xdr:row>
      <xdr:rowOff>1735044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314" y="16352184"/>
          <a:ext cx="1491655" cy="1048123"/>
        </a:xfrm>
        <a:prstGeom prst="rect">
          <a:avLst/>
        </a:prstGeom>
      </xdr:spPr>
    </xdr:pic>
    <xdr:clientData/>
  </xdr:twoCellAnchor>
  <xdr:twoCellAnchor editAs="oneCell">
    <xdr:from>
      <xdr:col>1</xdr:col>
      <xdr:colOff>2274793</xdr:colOff>
      <xdr:row>11</xdr:row>
      <xdr:rowOff>674078</xdr:rowOff>
    </xdr:from>
    <xdr:to>
      <xdr:col>1</xdr:col>
      <xdr:colOff>3627344</xdr:colOff>
      <xdr:row>11</xdr:row>
      <xdr:rowOff>1736934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4216" y="6455020"/>
          <a:ext cx="1352551" cy="1062856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</xdr:row>
      <xdr:rowOff>493059</xdr:rowOff>
    </xdr:from>
    <xdr:to>
      <xdr:col>1</xdr:col>
      <xdr:colOff>4549588</xdr:colOff>
      <xdr:row>12</xdr:row>
      <xdr:rowOff>2846294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618" y="8045824"/>
          <a:ext cx="4415117" cy="2353235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313764</xdr:colOff>
      <xdr:row>13</xdr:row>
      <xdr:rowOff>1187824</xdr:rowOff>
    </xdr:from>
    <xdr:to>
      <xdr:col>1</xdr:col>
      <xdr:colOff>4762500</xdr:colOff>
      <xdr:row>13</xdr:row>
      <xdr:rowOff>4572000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4911" y="11945471"/>
          <a:ext cx="4448736" cy="3384176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537883</xdr:colOff>
      <xdr:row>15</xdr:row>
      <xdr:rowOff>324971</xdr:rowOff>
    </xdr:from>
    <xdr:to>
      <xdr:col>1</xdr:col>
      <xdr:colOff>3204883</xdr:colOff>
      <xdr:row>15</xdr:row>
      <xdr:rowOff>2545315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5108" y="24108896"/>
          <a:ext cx="2667000" cy="22119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13</xdr:row>
      <xdr:rowOff>1381125</xdr:rowOff>
    </xdr:from>
    <xdr:to>
      <xdr:col>1</xdr:col>
      <xdr:colOff>1409700</xdr:colOff>
      <xdr:row>13</xdr:row>
      <xdr:rowOff>2536316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41090850"/>
          <a:ext cx="1190625" cy="1155191"/>
        </a:xfrm>
        <a:prstGeom prst="rect">
          <a:avLst/>
        </a:prstGeom>
      </xdr:spPr>
    </xdr:pic>
    <xdr:clientData/>
  </xdr:twoCellAnchor>
  <xdr:twoCellAnchor editAs="oneCell">
    <xdr:from>
      <xdr:col>1</xdr:col>
      <xdr:colOff>2028825</xdr:colOff>
      <xdr:row>13</xdr:row>
      <xdr:rowOff>895351</xdr:rowOff>
    </xdr:from>
    <xdr:to>
      <xdr:col>1</xdr:col>
      <xdr:colOff>4048125</xdr:colOff>
      <xdr:row>13</xdr:row>
      <xdr:rowOff>2915211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86050" y="40605076"/>
          <a:ext cx="2019300" cy="2019860"/>
        </a:xfrm>
        <a:prstGeom prst="rect">
          <a:avLst/>
        </a:prstGeom>
      </xdr:spPr>
    </xdr:pic>
    <xdr:clientData/>
  </xdr:twoCellAnchor>
  <xdr:twoCellAnchor editAs="oneCell">
    <xdr:from>
      <xdr:col>1</xdr:col>
      <xdr:colOff>655993</xdr:colOff>
      <xdr:row>17</xdr:row>
      <xdr:rowOff>426811</xdr:rowOff>
    </xdr:from>
    <xdr:to>
      <xdr:col>1</xdr:col>
      <xdr:colOff>3395383</xdr:colOff>
      <xdr:row>17</xdr:row>
      <xdr:rowOff>2868706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3218" y="43908436"/>
          <a:ext cx="2739390" cy="2441895"/>
        </a:xfrm>
        <a:prstGeom prst="rect">
          <a:avLst/>
        </a:prstGeom>
      </xdr:spPr>
    </xdr:pic>
    <xdr:clientData/>
  </xdr:twoCellAnchor>
  <xdr:twoCellAnchor editAs="oneCell">
    <xdr:from>
      <xdr:col>1</xdr:col>
      <xdr:colOff>1154898</xdr:colOff>
      <xdr:row>18</xdr:row>
      <xdr:rowOff>537882</xdr:rowOff>
    </xdr:from>
    <xdr:to>
      <xdr:col>1</xdr:col>
      <xdr:colOff>2756647</xdr:colOff>
      <xdr:row>18</xdr:row>
      <xdr:rowOff>1723465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2123" y="47010357"/>
          <a:ext cx="1601749" cy="1185583"/>
        </a:xfrm>
        <a:prstGeom prst="rect">
          <a:avLst/>
        </a:prstGeom>
      </xdr:spPr>
    </xdr:pic>
    <xdr:clientData/>
  </xdr:twoCellAnchor>
  <xdr:twoCellAnchor editAs="oneCell">
    <xdr:from>
      <xdr:col>1</xdr:col>
      <xdr:colOff>773206</xdr:colOff>
      <xdr:row>22</xdr:row>
      <xdr:rowOff>403411</xdr:rowOff>
    </xdr:from>
    <xdr:to>
      <xdr:col>1</xdr:col>
      <xdr:colOff>2386853</xdr:colOff>
      <xdr:row>22</xdr:row>
      <xdr:rowOff>1490383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0431" y="49580986"/>
          <a:ext cx="1613647" cy="1086972"/>
        </a:xfrm>
        <a:prstGeom prst="rect">
          <a:avLst/>
        </a:prstGeom>
      </xdr:spPr>
    </xdr:pic>
    <xdr:clientData/>
  </xdr:twoCellAnchor>
  <xdr:twoCellAnchor editAs="oneCell">
    <xdr:from>
      <xdr:col>1</xdr:col>
      <xdr:colOff>1199029</xdr:colOff>
      <xdr:row>23</xdr:row>
      <xdr:rowOff>449774</xdr:rowOff>
    </xdr:from>
    <xdr:to>
      <xdr:col>1</xdr:col>
      <xdr:colOff>2433828</xdr:colOff>
      <xdr:row>23</xdr:row>
      <xdr:rowOff>1291592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56254" y="51151349"/>
          <a:ext cx="1234799" cy="8418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392205</xdr:colOff>
      <xdr:row>6</xdr:row>
      <xdr:rowOff>1333500</xdr:rowOff>
    </xdr:from>
    <xdr:to>
      <xdr:col>1</xdr:col>
      <xdr:colOff>4762499</xdr:colOff>
      <xdr:row>6</xdr:row>
      <xdr:rowOff>4022912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5" y="6577853"/>
          <a:ext cx="5031441" cy="2689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1187821</xdr:rowOff>
    </xdr:from>
    <xdr:to>
      <xdr:col>3</xdr:col>
      <xdr:colOff>537883</xdr:colOff>
      <xdr:row>5</xdr:row>
      <xdr:rowOff>3630706</xdr:rowOff>
    </xdr:to>
    <xdr:pic>
      <xdr:nvPicPr>
        <xdr:cNvPr id="4" name="Obraz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3380"/>
          <a:ext cx="6589059" cy="2442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560292</xdr:colOff>
      <xdr:row>7</xdr:row>
      <xdr:rowOff>459441</xdr:rowOff>
    </xdr:from>
    <xdr:to>
      <xdr:col>1</xdr:col>
      <xdr:colOff>4493559</xdr:colOff>
      <xdr:row>7</xdr:row>
      <xdr:rowOff>3003176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2" y="9805147"/>
          <a:ext cx="4594414" cy="2543735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A4:H10" totalsRowShown="0" headerRowDxfId="247" dataDxfId="245" headerRowBorderDxfId="246" tableBorderDxfId="244">
  <autoFilter ref="A4:H10"/>
  <tableColumns count="8">
    <tableColumn id="1" name="L.p." dataDxfId="243"/>
    <tableColumn id="2" name="Opis przedmiotu zamówienia" dataDxfId="242"/>
    <tableColumn id="3" name="J.m." dataDxfId="241"/>
    <tableColumn id="9" name="Poznań Krzesiny" dataDxfId="240"/>
    <tableColumn id="10" name="Śrem" dataDxfId="239"/>
    <tableColumn id="4" name="Ilość" dataDxfId="238"/>
    <tableColumn id="5" name="Cena jednostkowa brutto" dataDxfId="237"/>
    <tableColumn id="6" name="Cena brutto*" dataDxfId="236"/>
  </tableColumns>
  <tableStyleInfo name="Emilia błękit" showFirstColumn="0" showLastColumn="0" showRowStripes="1" showColumnStripes="0"/>
</table>
</file>

<file path=xl/tables/table10.xml><?xml version="1.0" encoding="utf-8"?>
<table xmlns="http://schemas.openxmlformats.org/spreadsheetml/2006/main" id="14" name="Tabela11015" displayName="Tabela11015" ref="A4:F6" totalsRowShown="0" headerRowDxfId="75" dataDxfId="73" headerRowBorderDxfId="74" tableBorderDxfId="72">
  <autoFilter ref="A4:F6"/>
  <tableColumns count="6">
    <tableColumn id="1" name="L.p." dataDxfId="71"/>
    <tableColumn id="2" name="Opis przedmiotu zamówienia" dataDxfId="70"/>
    <tableColumn id="3" name="J.m." dataDxfId="69"/>
    <tableColumn id="9" name="Poznań Krzesiny" dataDxfId="68"/>
    <tableColumn id="5" name="Cena jednostkowa brutto" dataDxfId="67"/>
    <tableColumn id="6" name="Cena brutto*" dataDxfId="66"/>
  </tableColumns>
  <tableStyleInfo name="Emilia błękit" showFirstColumn="0" showLastColumn="0" showRowStripes="1" showColumnStripes="0"/>
</table>
</file>

<file path=xl/tables/table11.xml><?xml version="1.0" encoding="utf-8"?>
<table xmlns="http://schemas.openxmlformats.org/spreadsheetml/2006/main" id="15" name="Tabela11016" displayName="Tabela11016" ref="A4:G7" totalsRowShown="0" headerRowDxfId="63" dataDxfId="61" headerRowBorderDxfId="62" tableBorderDxfId="60">
  <autoFilter ref="A4:G7"/>
  <tableColumns count="7">
    <tableColumn id="1" name="L.p." dataDxfId="59"/>
    <tableColumn id="2" name="Opis przedmiotu zamówienia" dataDxfId="58"/>
    <tableColumn id="3" name="J.m." dataDxfId="57"/>
    <tableColumn id="9" name="Poznań Krzesiny" dataDxfId="56"/>
    <tableColumn id="5" name="Cena jednostkowa brutto" dataDxfId="55"/>
    <tableColumn id="6" name="Cena brutto*" dataDxfId="54"/>
    <tableColumn id="7" name="Producent oraz  Typ/ Model/Kod produktu producenta" dataDxfId="53"/>
  </tableColumns>
  <tableStyleInfo name="Emilia błękit" showFirstColumn="0" showLastColumn="0" showRowStripes="1" showColumnStripes="0"/>
</table>
</file>

<file path=xl/tables/table12.xml><?xml version="1.0" encoding="utf-8"?>
<table xmlns="http://schemas.openxmlformats.org/spreadsheetml/2006/main" id="16" name="Tabela1101617" displayName="Tabela1101617" ref="A4:F6" totalsRowShown="0" headerRowDxfId="50" dataDxfId="48" headerRowBorderDxfId="49" tableBorderDxfId="47">
  <autoFilter ref="A4:F6"/>
  <tableColumns count="6">
    <tableColumn id="1" name="L.p." dataDxfId="46"/>
    <tableColumn id="2" name="Opis przedmiotu zamówienia" dataDxfId="45"/>
    <tableColumn id="3" name="J.m." dataDxfId="44"/>
    <tableColumn id="9" name="Poznań Krzesiny" dataDxfId="43"/>
    <tableColumn id="5" name="Cena jednostkowa brutto" dataDxfId="42"/>
    <tableColumn id="6" name="Cena brutto*" dataDxfId="41"/>
  </tableColumns>
  <tableStyleInfo name="Emilia błękit" showFirstColumn="0" showLastColumn="0" showRowStripes="1" showColumnStripes="0"/>
</table>
</file>

<file path=xl/tables/table13.xml><?xml version="1.0" encoding="utf-8"?>
<table xmlns="http://schemas.openxmlformats.org/spreadsheetml/2006/main" id="17" name="Tabela1101618" displayName="Tabela1101618" ref="A4:F6" totalsRowShown="0" headerRowDxfId="38" dataDxfId="36" headerRowBorderDxfId="37" tableBorderDxfId="35">
  <autoFilter ref="A4:F6"/>
  <tableColumns count="6">
    <tableColumn id="1" name="L.p." dataDxfId="34"/>
    <tableColumn id="2" name="Opis przedmiotu zamówienia" dataDxfId="33"/>
    <tableColumn id="3" name="J.m." dataDxfId="32"/>
    <tableColumn id="9" name="Poznań Krzesiny" dataDxfId="31"/>
    <tableColumn id="5" name="Cena jednostkowa brutto" dataDxfId="30"/>
    <tableColumn id="6" name="Cena brutto*" dataDxfId="29"/>
  </tableColumns>
  <tableStyleInfo name="Emilia błękit" showFirstColumn="0" showLastColumn="0" showRowStripes="1" showColumnStripes="0"/>
</table>
</file>

<file path=xl/tables/table14.xml><?xml version="1.0" encoding="utf-8"?>
<table xmlns="http://schemas.openxmlformats.org/spreadsheetml/2006/main" id="4" name="Tabela15" displayName="Tabela15" ref="A4:G6" totalsRowShown="0" headerRowDxfId="24" dataDxfId="22" headerRowBorderDxfId="23" tableBorderDxfId="21">
  <autoFilter ref="A4:G6"/>
  <tableColumns count="7">
    <tableColumn id="1" name="L.p." dataDxfId="20"/>
    <tableColumn id="2" name="Opis przedmiotu zamówienia" dataDxfId="19"/>
    <tableColumn id="3" name="J.m." dataDxfId="18"/>
    <tableColumn id="4" name="Ilość" dataDxfId="17"/>
    <tableColumn id="5" name="Cena jednostkowa brutto" dataDxfId="16"/>
    <tableColumn id="6" name="Wartość brutto*" dataDxfId="15"/>
    <tableColumn id="7" name="Producent oraz typ lub model" dataDxfId="14"/>
  </tableColumns>
  <tableStyleInfo name="Emilia błękit" showFirstColumn="0" showLastColumn="0" showRowStripes="1" showColumnStripes="0"/>
</table>
</file>

<file path=xl/tables/table15.xml><?xml version="1.0" encoding="utf-8"?>
<table xmlns="http://schemas.openxmlformats.org/spreadsheetml/2006/main" id="5" name="Tabela16" displayName="Tabela16" ref="A4:G6" totalsRowShown="0" headerRowDxfId="10" dataDxfId="8" headerRowBorderDxfId="9" tableBorderDxfId="7">
  <autoFilter ref="A4:G6"/>
  <tableColumns count="7">
    <tableColumn id="1" name="L.p." dataDxfId="6"/>
    <tableColumn id="2" name="Opis przedmiotu zamówienia" dataDxfId="5"/>
    <tableColumn id="3" name="J.m." dataDxfId="4"/>
    <tableColumn id="4" name="Ilość" dataDxfId="3"/>
    <tableColumn id="5" name="Cena jednostkowa brutto" dataDxfId="2"/>
    <tableColumn id="6" name="Wartość brutto*" dataDxfId="1"/>
    <tableColumn id="7" name="Producent oraz typ lub model" dataDxfId="0"/>
  </tableColumns>
  <tableStyleInfo name="Emilia błękit" showFirstColumn="0" showLastColumn="0" showRowStripes="1" showColumnStripes="0"/>
</table>
</file>

<file path=xl/tables/table2.xml><?xml version="1.0" encoding="utf-8"?>
<table xmlns="http://schemas.openxmlformats.org/spreadsheetml/2006/main" id="6" name="Tabela17" displayName="Tabela17" ref="A4:J45" totalsRowShown="0" headerRowDxfId="229" dataDxfId="227" headerRowBorderDxfId="228" tableBorderDxfId="226">
  <autoFilter ref="A4:J45"/>
  <tableColumns count="10">
    <tableColumn id="1" name="L.p." dataDxfId="225"/>
    <tableColumn id="2" name="Opis przedmiotu zamówienia" dataDxfId="224"/>
    <tableColumn id="3" name="J.m." dataDxfId="223"/>
    <tableColumn id="9" name="Poznań Krzesiny" dataDxfId="222"/>
    <tableColumn id="11" name="Leszno" dataDxfId="221"/>
    <tableColumn id="10" name="Śrem" dataDxfId="220"/>
    <tableColumn id="4" name="Ilość" dataDxfId="219"/>
    <tableColumn id="5" name="Cena jednostkowa brutto" dataDxfId="218"/>
    <tableColumn id="6" name="Cena brutto*" dataDxfId="217"/>
    <tableColumn id="7" name="Producent oraz  Typ/ Model/Kod produktu producenta" dataDxfId="216"/>
  </tableColumns>
  <tableStyleInfo name="Emilia błękit" showFirstColumn="0" showLastColumn="0" showRowStripes="1" showColumnStripes="0"/>
</table>
</file>

<file path=xl/tables/table3.xml><?xml version="1.0" encoding="utf-8"?>
<table xmlns="http://schemas.openxmlformats.org/spreadsheetml/2006/main" id="7" name="Tabela18" displayName="Tabela18" ref="A4:J37" totalsRowShown="0" headerRowDxfId="208" dataDxfId="206" headerRowBorderDxfId="207" tableBorderDxfId="205">
  <autoFilter ref="A4:J37"/>
  <tableColumns count="10">
    <tableColumn id="1" name="L.p." dataDxfId="204"/>
    <tableColumn id="2" name="Opis przedmiotu zamówienia" dataDxfId="203"/>
    <tableColumn id="3" name="J.m." dataDxfId="202"/>
    <tableColumn id="9" name="Poznań Krzesiny" dataDxfId="201"/>
    <tableColumn id="11" name="Leszno" dataDxfId="200"/>
    <tableColumn id="10" name="Śrem" dataDxfId="199"/>
    <tableColumn id="4" name="Ilość" dataDxfId="198"/>
    <tableColumn id="5" name="Cena jednostkowa brutto" dataDxfId="197"/>
    <tableColumn id="6" name="Cena brutto*" dataDxfId="196"/>
    <tableColumn id="7" name="Producent oraz  Typ/ Model/Kod produktu producenta" dataDxfId="195"/>
  </tableColumns>
  <tableStyleInfo name="Emilia błękit" showFirstColumn="0" showLastColumn="0" showRowStripes="1" showColumnStripes="0"/>
</table>
</file>

<file path=xl/tables/table4.xml><?xml version="1.0" encoding="utf-8"?>
<table xmlns="http://schemas.openxmlformats.org/spreadsheetml/2006/main" id="8" name="Tabela19" displayName="Tabela19" ref="A4:J41" totalsRowShown="0" headerRowDxfId="184" dataDxfId="182" headerRowBorderDxfId="183" tableBorderDxfId="181">
  <tableColumns count="10">
    <tableColumn id="1" name="L.p." dataDxfId="180"/>
    <tableColumn id="2" name="Opis przedmiotu zamówienia" dataDxfId="179"/>
    <tableColumn id="3" name="J.m." dataDxfId="178"/>
    <tableColumn id="9" name="Poznań Krzesiny" dataDxfId="177"/>
    <tableColumn id="11" name="Leszno" dataDxfId="176"/>
    <tableColumn id="10" name="Śrem" dataDxfId="175"/>
    <tableColumn id="4" name="Ilość" dataDxfId="174"/>
    <tableColumn id="5" name="Cena jednostkowa brutto" dataDxfId="173"/>
    <tableColumn id="6" name="Cena brutto*" dataDxfId="172"/>
    <tableColumn id="7" name="Producent oraz  Typ/ Model/Kod produktu producenta" dataDxfId="171"/>
  </tableColumns>
  <tableStyleInfo name="Emilia błękit" showFirstColumn="0" showLastColumn="0" showRowStripes="1" showColumnStripes="0"/>
</table>
</file>

<file path=xl/tables/table5.xml><?xml version="1.0" encoding="utf-8"?>
<table xmlns="http://schemas.openxmlformats.org/spreadsheetml/2006/main" id="10" name="Tabela11011" displayName="Tabela11011" ref="A4:I29" totalsRowShown="0" headerRowDxfId="159" dataDxfId="157" headerRowBorderDxfId="158" tableBorderDxfId="156">
  <autoFilter ref="A4:I29"/>
  <tableColumns count="9">
    <tableColumn id="1" name="L.p." dataDxfId="155"/>
    <tableColumn id="2" name="Opis przedmiotu zamówienia" dataDxfId="154"/>
    <tableColumn id="3" name="J.m." dataDxfId="153"/>
    <tableColumn id="9" name="Poznań Krzesiny" dataDxfId="152"/>
    <tableColumn id="11" name="Leszno" dataDxfId="151"/>
    <tableColumn id="4" name="Ilość" dataDxfId="150"/>
    <tableColumn id="5" name="Cena jednostkowa brutto" dataDxfId="149"/>
    <tableColumn id="6" name="Cena brutto*" dataDxfId="148"/>
    <tableColumn id="7" name="Producent oraz  Typ/ Model/Kod produktu producenta" dataDxfId="147"/>
  </tableColumns>
  <tableStyleInfo name="Emilia błękit" showFirstColumn="0" showLastColumn="0" showRowStripes="1" showColumnStripes="0"/>
</table>
</file>

<file path=xl/tables/table6.xml><?xml version="1.0" encoding="utf-8"?>
<table xmlns="http://schemas.openxmlformats.org/spreadsheetml/2006/main" id="11" name="Tabela11012" displayName="Tabela11012" ref="A4:J11" totalsRowShown="0" headerRowDxfId="143" dataDxfId="141" headerRowBorderDxfId="142" tableBorderDxfId="140">
  <autoFilter ref="A4:J11"/>
  <tableColumns count="10">
    <tableColumn id="1" name="L.p." dataDxfId="139"/>
    <tableColumn id="2" name="Opis przedmiotu zamówienia" dataDxfId="138"/>
    <tableColumn id="3" name="J.m." dataDxfId="137"/>
    <tableColumn id="9" name="Poznań Krzesiny" dataDxfId="136"/>
    <tableColumn id="11" name="Leszno" dataDxfId="135"/>
    <tableColumn id="10" name="Śrem" dataDxfId="134"/>
    <tableColumn id="4" name="Ilość" dataDxfId="133"/>
    <tableColumn id="5" name="Cena jednostkowa brutto" dataDxfId="132"/>
    <tableColumn id="6" name="Cena brutto*" dataDxfId="131"/>
    <tableColumn id="7" name="Producent oraz  Typ/ Model/Kod produktu producenta" dataDxfId="130"/>
  </tableColumns>
  <tableStyleInfo name="Emilia błękit" showFirstColumn="0" showLastColumn="0" showRowStripes="1" showColumnStripes="0"/>
</table>
</file>

<file path=xl/tables/table7.xml><?xml version="1.0" encoding="utf-8"?>
<table xmlns="http://schemas.openxmlformats.org/spreadsheetml/2006/main" id="12" name="Tabela11013" displayName="Tabela11013" ref="A4:I23" totalsRowShown="0" headerRowDxfId="119" dataDxfId="117" headerRowBorderDxfId="118" tableBorderDxfId="116">
  <autoFilter ref="A4:I23"/>
  <tableColumns count="9">
    <tableColumn id="1" name="L.p." dataDxfId="115"/>
    <tableColumn id="2" name="Opis przedmiotu zamówienia" dataDxfId="114"/>
    <tableColumn id="3" name="J.m." dataDxfId="113"/>
    <tableColumn id="9" name="Poznań Krzesiny" dataDxfId="112"/>
    <tableColumn id="11" name="Leszno" dataDxfId="111"/>
    <tableColumn id="10" name="Śrem" dataDxfId="110"/>
    <tableColumn id="4" name="Ilość" dataDxfId="109"/>
    <tableColumn id="5" name="Cena jednostkowa brutto" dataDxfId="108"/>
    <tableColumn id="6" name="Cena brutto*" dataDxfId="107"/>
  </tableColumns>
  <tableStyleInfo name="Emilia błękit" showFirstColumn="0" showLastColumn="0" showRowStripes="1" showColumnStripes="0"/>
</table>
</file>

<file path=xl/tables/table8.xml><?xml version="1.0" encoding="utf-8"?>
<table xmlns="http://schemas.openxmlformats.org/spreadsheetml/2006/main" id="9" name="Tabela110" displayName="Tabela110" ref="A4:G8" totalsRowShown="0" headerRowDxfId="103" dataDxfId="101" headerRowBorderDxfId="102" tableBorderDxfId="100">
  <autoFilter ref="A4:G8"/>
  <tableColumns count="7">
    <tableColumn id="1" name="L.p." dataDxfId="99"/>
    <tableColumn id="2" name="Opis przedmiotu zamówienia" dataDxfId="98"/>
    <tableColumn id="3" name="J.m." dataDxfId="97"/>
    <tableColumn id="9" name="Poznań Krzesiny" dataDxfId="96"/>
    <tableColumn id="5" name="Cena jednostkowa brutto" dataDxfId="95"/>
    <tableColumn id="6" name="Cena brutto*" dataDxfId="94"/>
    <tableColumn id="7" name="Producent oraz  Typ/ Model/Kod produktu producenta" dataDxfId="93"/>
  </tableColumns>
  <tableStyleInfo name="Emilia błękit" showFirstColumn="0" showLastColumn="0" showRowStripes="1" showColumnStripes="0"/>
</table>
</file>

<file path=xl/tables/table9.xml><?xml version="1.0" encoding="utf-8"?>
<table xmlns="http://schemas.openxmlformats.org/spreadsheetml/2006/main" id="13" name="Tabela11014" displayName="Tabela11014" ref="A4:H7" totalsRowShown="0" headerRowDxfId="90" dataDxfId="88" headerRowBorderDxfId="89" tableBorderDxfId="87">
  <autoFilter ref="A4:H7"/>
  <tableColumns count="8">
    <tableColumn id="1" name="L.p." dataDxfId="86"/>
    <tableColumn id="2" name="Opis przedmiotu zamówienia" dataDxfId="85"/>
    <tableColumn id="3" name="J.m." dataDxfId="84"/>
    <tableColumn id="9" name="Poznań Krzesiny" dataDxfId="83"/>
    <tableColumn id="11" name="Leszno" dataDxfId="82"/>
    <tableColumn id="4" name="Ilość" dataDxfId="81"/>
    <tableColumn id="5" name="Cena jednostkowa brutto" dataDxfId="80"/>
    <tableColumn id="6" name="Cena brutto*" dataDxfId="79"/>
  </tableColumns>
  <tableStyleInfo name="Emilia błękit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Ciepły niebieski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J39"/>
  <sheetViews>
    <sheetView tabSelected="1" zoomScale="85" zoomScaleNormal="85" workbookViewId="0">
      <selection activeCell="F21" sqref="F21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9" style="3" customWidth="1"/>
    <col min="6" max="6" width="9.140625" style="7"/>
    <col min="7" max="7" width="20.5703125" style="4" customWidth="1"/>
    <col min="8" max="8" width="14.85546875" style="3" customWidth="1"/>
    <col min="9" max="9" width="9.140625" style="1"/>
    <col min="10" max="10" width="7.85546875" style="60" customWidth="1"/>
    <col min="11" max="16384" width="9.140625" style="1"/>
  </cols>
  <sheetData>
    <row r="1" spans="1:4300">
      <c r="F1" s="3"/>
      <c r="H1" s="76" t="s">
        <v>218</v>
      </c>
    </row>
    <row r="2" spans="1:4300" ht="18" customHeight="1">
      <c r="B2" s="108" t="s">
        <v>164</v>
      </c>
      <c r="C2" s="108"/>
      <c r="D2" s="108"/>
      <c r="E2" s="108"/>
      <c r="F2" s="108"/>
      <c r="G2" s="108"/>
      <c r="H2" s="108"/>
    </row>
    <row r="3" spans="1:4300">
      <c r="F3" s="3"/>
    </row>
    <row r="4" spans="1:4300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18</v>
      </c>
      <c r="F4" s="19" t="s">
        <v>2</v>
      </c>
      <c r="G4" s="20" t="s">
        <v>12</v>
      </c>
      <c r="H4" s="17" t="s">
        <v>13</v>
      </c>
      <c r="J4" s="60"/>
    </row>
    <row r="5" spans="1:4300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1">
        <v>7</v>
      </c>
      <c r="H5" s="12" t="s">
        <v>10</v>
      </c>
      <c r="I5"/>
      <c r="J5" s="60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</row>
    <row r="6" spans="1:4300" s="23" customFormat="1" ht="15.75" thickTop="1">
      <c r="A6" s="29">
        <v>1</v>
      </c>
      <c r="B6" s="30" t="s">
        <v>23</v>
      </c>
      <c r="C6" s="29" t="s">
        <v>22</v>
      </c>
      <c r="D6" s="31">
        <v>100</v>
      </c>
      <c r="E6" s="32"/>
      <c r="F6" s="29">
        <f>D6+E6</f>
        <v>100</v>
      </c>
      <c r="G6" s="33"/>
      <c r="H6" s="34"/>
      <c r="I6"/>
      <c r="J6" s="60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</row>
    <row r="7" spans="1:4300" s="2" customFormat="1" ht="15.75">
      <c r="A7" s="38">
        <v>2</v>
      </c>
      <c r="B7" s="37" t="s">
        <v>25</v>
      </c>
      <c r="C7" s="41" t="s">
        <v>1</v>
      </c>
      <c r="D7" s="39">
        <v>10</v>
      </c>
      <c r="E7" s="40">
        <v>10</v>
      </c>
      <c r="F7" s="38">
        <f>D7+E7</f>
        <v>20</v>
      </c>
      <c r="G7" s="33"/>
      <c r="H7" s="35"/>
      <c r="I7" s="24"/>
      <c r="J7" s="60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</row>
    <row r="8" spans="1:4300" s="2" customFormat="1" ht="15">
      <c r="A8" s="38">
        <v>3</v>
      </c>
      <c r="B8" s="37" t="s">
        <v>26</v>
      </c>
      <c r="C8" s="39" t="s">
        <v>1</v>
      </c>
      <c r="D8" s="39">
        <v>10</v>
      </c>
      <c r="E8" s="40">
        <v>10</v>
      </c>
      <c r="F8" s="38">
        <f>D8+E8</f>
        <v>20</v>
      </c>
      <c r="G8" s="33"/>
      <c r="H8" s="35"/>
      <c r="I8" s="24"/>
      <c r="J8" s="60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</row>
    <row r="9" spans="1:4300" s="2" customFormat="1" ht="15">
      <c r="A9" s="38">
        <v>4</v>
      </c>
      <c r="B9" s="37" t="s">
        <v>27</v>
      </c>
      <c r="C9" s="39" t="s">
        <v>1</v>
      </c>
      <c r="D9" s="39">
        <v>10</v>
      </c>
      <c r="E9" s="40">
        <v>10</v>
      </c>
      <c r="F9" s="38">
        <f>D9+E9</f>
        <v>20</v>
      </c>
      <c r="G9" s="33"/>
      <c r="H9" s="35"/>
      <c r="I9" s="24"/>
      <c r="J9" s="60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</row>
    <row r="10" spans="1:4300" s="2" customFormat="1" ht="15">
      <c r="A10" s="38">
        <v>5</v>
      </c>
      <c r="B10" s="37" t="s">
        <v>28</v>
      </c>
      <c r="C10" s="39" t="s">
        <v>1</v>
      </c>
      <c r="D10" s="39">
        <v>10</v>
      </c>
      <c r="E10" s="40">
        <v>10</v>
      </c>
      <c r="F10" s="38">
        <f>D10+E10</f>
        <v>20</v>
      </c>
      <c r="G10" s="33"/>
      <c r="H10" s="35"/>
      <c r="I10" s="24"/>
      <c r="J10" s="60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</row>
    <row r="11" spans="1:4300" ht="23.25" customHeight="1">
      <c r="G11" s="8" t="s">
        <v>15</v>
      </c>
      <c r="H11" s="49">
        <f>SUM(H6:H10)</f>
        <v>0</v>
      </c>
      <c r="I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4300" ht="40.5" customHeight="1">
      <c r="A12" s="50">
        <f>H11</f>
        <v>0</v>
      </c>
      <c r="B12" s="22" t="s">
        <v>16</v>
      </c>
      <c r="I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4300">
      <c r="G13" s="109"/>
      <c r="H13" s="109"/>
    </row>
    <row r="14" spans="1:4300">
      <c r="G14" s="109"/>
      <c r="H14" s="109"/>
    </row>
    <row r="15" spans="1:4300">
      <c r="G15" s="77"/>
      <c r="H15" s="78"/>
    </row>
    <row r="17" spans="1:5" ht="18.75" customHeight="1">
      <c r="A17" s="15">
        <v>1524</v>
      </c>
      <c r="B17" s="14" t="s">
        <v>14</v>
      </c>
    </row>
    <row r="20" spans="1:5" ht="61.5">
      <c r="B20" s="105" t="s">
        <v>223</v>
      </c>
      <c r="C20" s="51"/>
      <c r="D20" s="51"/>
      <c r="E20" s="52"/>
    </row>
    <row r="21" spans="1:5" ht="60">
      <c r="B21" s="105" t="s">
        <v>224</v>
      </c>
      <c r="C21" s="53"/>
      <c r="D21" s="53"/>
      <c r="E21" s="52"/>
    </row>
    <row r="22" spans="1:5" ht="18" customHeight="1">
      <c r="B22" s="54"/>
      <c r="C22" s="52"/>
      <c r="D22" s="52"/>
      <c r="E22" s="52"/>
    </row>
    <row r="23" spans="1:5" ht="25.5" customHeight="1">
      <c r="B23" s="55"/>
      <c r="C23" s="53"/>
      <c r="D23" s="53"/>
      <c r="E23" s="53"/>
    </row>
    <row r="24" spans="1:5">
      <c r="B24" s="107"/>
      <c r="C24" s="107"/>
      <c r="D24" s="107"/>
      <c r="E24" s="107"/>
    </row>
    <row r="25" spans="1:5">
      <c r="B25" s="107"/>
      <c r="C25" s="107"/>
      <c r="D25" s="107"/>
      <c r="E25" s="107"/>
    </row>
    <row r="26" spans="1:5" ht="15.75">
      <c r="B26" s="56"/>
      <c r="C26" s="56"/>
      <c r="D26" s="56"/>
      <c r="E26" s="56"/>
    </row>
    <row r="27" spans="1:5" ht="15">
      <c r="B27" s="57"/>
      <c r="C27" s="59"/>
      <c r="D27" s="59"/>
      <c r="E27" s="59"/>
    </row>
    <row r="28" spans="1:5" ht="15">
      <c r="B28" s="58"/>
      <c r="C28" s="59"/>
      <c r="D28" s="59"/>
      <c r="E28" s="59"/>
    </row>
    <row r="29" spans="1:5" ht="15">
      <c r="B29" s="58"/>
      <c r="C29" s="59"/>
      <c r="D29" s="59"/>
      <c r="E29" s="59"/>
    </row>
    <row r="30" spans="1:5" ht="15">
      <c r="B30" s="57"/>
      <c r="C30" s="59"/>
      <c r="D30" s="59"/>
      <c r="E30" s="59"/>
    </row>
    <row r="31" spans="1:5" ht="15">
      <c r="B31" s="61"/>
      <c r="C31" s="59"/>
      <c r="D31" s="59"/>
      <c r="E31" s="59"/>
    </row>
    <row r="32" spans="1:5" ht="15">
      <c r="B32" s="57"/>
      <c r="C32" s="59"/>
      <c r="D32" s="59"/>
      <c r="E32" s="59"/>
    </row>
    <row r="33" spans="2:5" ht="15">
      <c r="B33" s="57"/>
      <c r="C33" s="59"/>
      <c r="D33" s="59"/>
      <c r="E33" s="59"/>
    </row>
    <row r="34" spans="2:5" ht="15">
      <c r="B34" s="57"/>
      <c r="C34" s="59"/>
      <c r="D34" s="59"/>
      <c r="E34" s="59"/>
    </row>
    <row r="35" spans="2:5" ht="15">
      <c r="B35" s="57"/>
      <c r="C35" s="59"/>
      <c r="D35" s="59"/>
      <c r="E35" s="59"/>
    </row>
    <row r="36" spans="2:5" ht="15">
      <c r="B36" s="57"/>
      <c r="C36" s="59"/>
      <c r="D36" s="59"/>
      <c r="E36" s="59"/>
    </row>
    <row r="37" spans="2:5" ht="15">
      <c r="B37" s="57"/>
      <c r="C37" s="59"/>
      <c r="D37" s="59"/>
      <c r="E37" s="59"/>
    </row>
    <row r="39" spans="2:5" ht="15">
      <c r="B39" s="67"/>
    </row>
  </sheetData>
  <mergeCells count="4">
    <mergeCell ref="B24:E25"/>
    <mergeCell ref="B2:H2"/>
    <mergeCell ref="G13:H13"/>
    <mergeCell ref="G14:H14"/>
  </mergeCells>
  <conditionalFormatting sqref="H1 H3:H5">
    <cfRule type="cellIs" dxfId="250" priority="12" stopIfTrue="1" operator="equal">
      <formula>0</formula>
    </cfRule>
  </conditionalFormatting>
  <conditionalFormatting sqref="H6">
    <cfRule type="cellIs" dxfId="249" priority="983" operator="notEqual">
      <formula>$G6:$G10*$F6:$F10</formula>
    </cfRule>
  </conditionalFormatting>
  <conditionalFormatting sqref="H7:H10">
    <cfRule type="cellIs" dxfId="248" priority="1572" operator="notEqual">
      <formula>$G7:$G26*$F7:$F26</formula>
    </cfRule>
  </conditionalFormatting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300" vertic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H28"/>
  <sheetViews>
    <sheetView workbookViewId="0">
      <selection activeCell="E16" sqref="E16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20.5703125" style="66" customWidth="1"/>
    <col min="6" max="6" width="14.85546875" style="3" customWidth="1"/>
    <col min="7" max="7" width="9.140625" style="1"/>
    <col min="8" max="8" width="6.140625" style="26" customWidth="1"/>
    <col min="9" max="10" width="6.140625" style="1" customWidth="1"/>
    <col min="11" max="16384" width="9.140625" style="1"/>
  </cols>
  <sheetData>
    <row r="1" spans="1:4298">
      <c r="F1" s="76" t="s">
        <v>218</v>
      </c>
    </row>
    <row r="2" spans="1:4298" ht="18" customHeight="1">
      <c r="B2" s="108" t="s">
        <v>207</v>
      </c>
      <c r="C2" s="108"/>
      <c r="D2" s="108"/>
      <c r="E2" s="108"/>
      <c r="F2" s="108"/>
    </row>
    <row r="4" spans="1:4298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20" t="s">
        <v>12</v>
      </c>
      <c r="F4" s="17" t="s">
        <v>13</v>
      </c>
      <c r="H4" s="26"/>
    </row>
    <row r="5" spans="1:4298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1">
        <v>5</v>
      </c>
      <c r="F5" s="12" t="s">
        <v>211</v>
      </c>
      <c r="G5" s="60"/>
      <c r="H5" s="26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</row>
    <row r="6" spans="1:4298" s="2" customFormat="1" ht="30.75" thickTop="1">
      <c r="A6" s="38">
        <v>1</v>
      </c>
      <c r="B6" s="37" t="s">
        <v>24</v>
      </c>
      <c r="C6" s="41" t="s">
        <v>1</v>
      </c>
      <c r="D6" s="41">
        <v>2</v>
      </c>
      <c r="E6" s="33"/>
      <c r="F6" s="35"/>
      <c r="G6" s="24"/>
      <c r="H6" s="26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</row>
    <row r="7" spans="1:4298" ht="23.25" customHeight="1">
      <c r="E7" s="8" t="s">
        <v>15</v>
      </c>
      <c r="F7" s="49">
        <f>SUM(F6:F6)</f>
        <v>0</v>
      </c>
      <c r="G7" s="60"/>
      <c r="H7" s="27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4298" ht="40.5" customHeight="1">
      <c r="A8" s="50">
        <f>F7</f>
        <v>0</v>
      </c>
      <c r="B8" s="22" t="s">
        <v>16</v>
      </c>
      <c r="G8" s="60"/>
      <c r="H8" s="27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4298">
      <c r="E9" s="109"/>
      <c r="F9" s="109"/>
    </row>
    <row r="10" spans="1:4298">
      <c r="E10" s="109"/>
      <c r="F10" s="109"/>
    </row>
    <row r="13" spans="1:4298" ht="18.75" customHeight="1">
      <c r="A13" s="15">
        <v>1524</v>
      </c>
      <c r="B13" s="14" t="s">
        <v>14</v>
      </c>
    </row>
    <row r="15" spans="1:4298" ht="61.5">
      <c r="B15" s="105" t="s">
        <v>223</v>
      </c>
    </row>
    <row r="16" spans="1:4298" ht="60">
      <c r="B16" s="105" t="s">
        <v>224</v>
      </c>
      <c r="C16" s="51"/>
      <c r="D16" s="51"/>
    </row>
    <row r="17" spans="2:4" ht="15.75">
      <c r="B17" s="53"/>
      <c r="C17" s="53"/>
      <c r="D17" s="53"/>
    </row>
    <row r="18" spans="2:4" ht="15">
      <c r="B18" s="58"/>
      <c r="C18" s="60"/>
      <c r="D18" s="60"/>
    </row>
    <row r="19" spans="2:4" ht="15">
      <c r="B19" s="57"/>
      <c r="C19" s="60"/>
      <c r="D19" s="60"/>
    </row>
    <row r="20" spans="2:4" ht="15">
      <c r="B20" s="61"/>
      <c r="C20" s="60"/>
      <c r="D20" s="60"/>
    </row>
    <row r="21" spans="2:4" ht="15">
      <c r="B21" s="57"/>
      <c r="C21" s="60"/>
      <c r="D21" s="60"/>
    </row>
    <row r="22" spans="2:4" ht="15">
      <c r="B22" s="57"/>
      <c r="C22" s="60"/>
      <c r="D22" s="60"/>
    </row>
    <row r="23" spans="2:4" ht="15">
      <c r="B23" s="57"/>
      <c r="C23" s="60"/>
      <c r="D23" s="60"/>
    </row>
    <row r="24" spans="2:4" ht="15">
      <c r="B24" s="57"/>
      <c r="C24" s="60"/>
      <c r="D24" s="60"/>
    </row>
    <row r="25" spans="2:4" ht="15">
      <c r="B25" s="57"/>
      <c r="C25" s="60"/>
      <c r="D25" s="60"/>
    </row>
    <row r="26" spans="2:4" ht="15">
      <c r="B26" s="57"/>
      <c r="C26" s="60"/>
      <c r="D26" s="60"/>
    </row>
    <row r="28" spans="2:4" ht="15">
      <c r="B28" s="67"/>
    </row>
  </sheetData>
  <mergeCells count="3">
    <mergeCell ref="B2:F2"/>
    <mergeCell ref="E9:F9"/>
    <mergeCell ref="E10:F10"/>
  </mergeCells>
  <conditionalFormatting sqref="F3:F5">
    <cfRule type="cellIs" dxfId="78" priority="2" stopIfTrue="1" operator="equal">
      <formula>0</formula>
    </cfRule>
  </conditionalFormatting>
  <conditionalFormatting sqref="F1">
    <cfRule type="cellIs" dxfId="77" priority="1" stopIfTrue="1" operator="equal">
      <formula>0</formula>
    </cfRule>
  </conditionalFormatting>
  <conditionalFormatting sqref="F6">
    <cfRule type="cellIs" dxfId="76" priority="1598" operator="notEqual">
      <formula>$E6:$E17*#REF!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I36"/>
  <sheetViews>
    <sheetView workbookViewId="0">
      <selection activeCell="M13" sqref="M13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20.5703125" style="66" customWidth="1"/>
    <col min="6" max="6" width="14.85546875" style="3" customWidth="1"/>
    <col min="7" max="7" width="27.7109375" style="13" customWidth="1"/>
    <col min="8" max="8" width="9.140625" style="1"/>
    <col min="9" max="9" width="10.5703125" style="26" customWidth="1"/>
    <col min="10" max="11" width="10.5703125" style="1" customWidth="1"/>
    <col min="12" max="16384" width="9.140625" style="1"/>
  </cols>
  <sheetData>
    <row r="1" spans="1:4299">
      <c r="F1" s="79"/>
      <c r="G1" s="80" t="s">
        <v>218</v>
      </c>
    </row>
    <row r="2" spans="1:4299" ht="18" customHeight="1">
      <c r="B2" s="108" t="s">
        <v>208</v>
      </c>
      <c r="C2" s="108"/>
      <c r="D2" s="108"/>
      <c r="E2" s="108"/>
      <c r="F2" s="108"/>
      <c r="G2" s="108"/>
    </row>
    <row r="4" spans="1:4299" s="21" customFormat="1" ht="48" customHeight="1">
      <c r="A4" s="17" t="s">
        <v>5</v>
      </c>
      <c r="B4" s="18" t="s">
        <v>4</v>
      </c>
      <c r="C4" s="19" t="s">
        <v>3</v>
      </c>
      <c r="D4" s="19" t="s">
        <v>19</v>
      </c>
      <c r="E4" s="20" t="s">
        <v>12</v>
      </c>
      <c r="F4" s="17" t="s">
        <v>13</v>
      </c>
      <c r="G4" s="19" t="s">
        <v>219</v>
      </c>
      <c r="I4" s="115" t="s">
        <v>233</v>
      </c>
      <c r="J4" s="115"/>
      <c r="K4" s="115"/>
      <c r="L4" s="115"/>
      <c r="M4" s="115"/>
      <c r="N4" s="115"/>
      <c r="O4" s="115"/>
    </row>
    <row r="5" spans="1:4299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1">
        <v>5</v>
      </c>
      <c r="F5" s="12" t="s">
        <v>211</v>
      </c>
      <c r="G5" s="10" t="s">
        <v>212</v>
      </c>
      <c r="H5" s="60"/>
      <c r="I5" s="115"/>
      <c r="J5" s="115"/>
      <c r="K5" s="115"/>
      <c r="L5" s="115"/>
      <c r="M5" s="115"/>
      <c r="N5" s="115"/>
      <c r="O5" s="115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</row>
    <row r="6" spans="1:4299" s="2" customFormat="1" ht="30.75" thickTop="1">
      <c r="A6" s="38">
        <v>1</v>
      </c>
      <c r="B6" s="64" t="s">
        <v>131</v>
      </c>
      <c r="C6" s="38" t="s">
        <v>82</v>
      </c>
      <c r="D6" s="38">
        <v>20</v>
      </c>
      <c r="E6" s="33"/>
      <c r="F6" s="35"/>
      <c r="G6" s="25"/>
      <c r="H6" s="24"/>
      <c r="I6" s="115"/>
      <c r="J6" s="115"/>
      <c r="K6" s="115"/>
      <c r="L6" s="115"/>
      <c r="M6" s="115"/>
      <c r="N6" s="115"/>
      <c r="O6" s="115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</row>
    <row r="7" spans="1:4299" s="2" customFormat="1" ht="45" customHeight="1">
      <c r="A7" s="38">
        <v>2</v>
      </c>
      <c r="B7" s="65" t="s">
        <v>162</v>
      </c>
      <c r="C7" s="38" t="s">
        <v>82</v>
      </c>
      <c r="D7" s="38">
        <v>10</v>
      </c>
      <c r="E7" s="33"/>
      <c r="F7" s="35"/>
      <c r="G7" s="25"/>
      <c r="H7" s="24"/>
      <c r="I7" s="115"/>
      <c r="J7" s="115"/>
      <c r="K7" s="115"/>
      <c r="L7" s="115"/>
      <c r="M7" s="115"/>
      <c r="N7" s="115"/>
      <c r="O7" s="115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</row>
    <row r="8" spans="1:4299" ht="23.25" customHeight="1">
      <c r="E8" s="8" t="s">
        <v>15</v>
      </c>
      <c r="F8" s="49">
        <f>SUM(F6:F7)</f>
        <v>0</v>
      </c>
      <c r="H8" s="60"/>
      <c r="I8" s="27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4299" ht="40.5" customHeight="1">
      <c r="A9" s="50">
        <f>F8</f>
        <v>0</v>
      </c>
      <c r="B9" s="22" t="s">
        <v>16</v>
      </c>
      <c r="H9" s="60"/>
      <c r="I9" s="27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4299">
      <c r="E10" s="109"/>
      <c r="F10" s="109"/>
    </row>
    <row r="11" spans="1:4299">
      <c r="E11" s="109"/>
      <c r="F11" s="109"/>
    </row>
    <row r="14" spans="1:4299" ht="18.75" customHeight="1">
      <c r="A14" s="15">
        <v>1524</v>
      </c>
      <c r="B14" s="14" t="s">
        <v>14</v>
      </c>
    </row>
    <row r="17" spans="2:4" ht="61.5">
      <c r="B17" s="105" t="s">
        <v>223</v>
      </c>
      <c r="C17" s="51"/>
      <c r="D17" s="51"/>
    </row>
    <row r="18" spans="2:4" ht="60">
      <c r="B18" s="105" t="s">
        <v>224</v>
      </c>
      <c r="C18" s="53"/>
      <c r="D18" s="53"/>
    </row>
    <row r="19" spans="2:4" ht="18" customHeight="1">
      <c r="B19" s="54"/>
      <c r="C19" s="52"/>
      <c r="D19" s="52"/>
    </row>
    <row r="20" spans="2:4" ht="25.5" customHeight="1">
      <c r="B20" s="55"/>
      <c r="C20" s="53"/>
      <c r="D20" s="53"/>
    </row>
    <row r="21" spans="2:4">
      <c r="B21" s="107"/>
      <c r="C21" s="107"/>
      <c r="D21" s="107"/>
    </row>
    <row r="22" spans="2:4">
      <c r="B22" s="107"/>
      <c r="C22" s="107"/>
      <c r="D22" s="107"/>
    </row>
    <row r="23" spans="2:4" ht="15.75">
      <c r="B23" s="56"/>
      <c r="C23" s="56"/>
      <c r="D23" s="56"/>
    </row>
    <row r="24" spans="2:4" ht="15">
      <c r="B24" s="57"/>
      <c r="C24" s="60"/>
      <c r="D24" s="60"/>
    </row>
    <row r="25" spans="2:4" ht="15">
      <c r="B25" s="58"/>
      <c r="C25" s="60"/>
      <c r="D25" s="60"/>
    </row>
    <row r="26" spans="2:4" ht="15">
      <c r="B26" s="58"/>
      <c r="C26" s="60"/>
      <c r="D26" s="60"/>
    </row>
    <row r="27" spans="2:4" ht="15">
      <c r="B27" s="57"/>
      <c r="C27" s="60"/>
      <c r="D27" s="60"/>
    </row>
    <row r="28" spans="2:4" ht="15">
      <c r="B28" s="61"/>
      <c r="C28" s="60"/>
      <c r="D28" s="60"/>
    </row>
    <row r="29" spans="2:4" ht="15">
      <c r="B29" s="57"/>
      <c r="C29" s="60"/>
      <c r="D29" s="60"/>
    </row>
    <row r="30" spans="2:4" ht="15">
      <c r="B30" s="57"/>
      <c r="C30" s="60"/>
      <c r="D30" s="60"/>
    </row>
    <row r="31" spans="2:4" ht="15">
      <c r="B31" s="57"/>
      <c r="C31" s="60"/>
      <c r="D31" s="60"/>
    </row>
    <row r="32" spans="2:4" ht="15">
      <c r="B32" s="57"/>
      <c r="C32" s="60"/>
      <c r="D32" s="60"/>
    </row>
    <row r="33" spans="2:4" ht="15">
      <c r="B33" s="57"/>
      <c r="C33" s="60"/>
      <c r="D33" s="60"/>
    </row>
    <row r="34" spans="2:4" ht="15">
      <c r="B34" s="57"/>
      <c r="C34" s="60"/>
      <c r="D34" s="60"/>
    </row>
    <row r="36" spans="2:4" ht="15">
      <c r="B36" s="67"/>
    </row>
  </sheetData>
  <mergeCells count="5">
    <mergeCell ref="B21:D22"/>
    <mergeCell ref="B2:G2"/>
    <mergeCell ref="E10:F10"/>
    <mergeCell ref="E11:F11"/>
    <mergeCell ref="I4:O7"/>
  </mergeCells>
  <conditionalFormatting sqref="F1 F3:G3 F4:F5 G6:G7">
    <cfRule type="cellIs" dxfId="65" priority="1" stopIfTrue="1" operator="equal">
      <formula>0</formula>
    </cfRule>
  </conditionalFormatting>
  <conditionalFormatting sqref="F6:F7">
    <cfRule type="cellIs" dxfId="64" priority="1566" operator="notEqual">
      <formula>$E6:$E202*#REF!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H35"/>
  <sheetViews>
    <sheetView workbookViewId="0">
      <selection activeCell="B22" sqref="B22:B23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20.5703125" style="66" customWidth="1"/>
    <col min="6" max="6" width="14.85546875" style="3" customWidth="1"/>
    <col min="7" max="7" width="9.140625" style="1"/>
    <col min="8" max="8" width="8.5703125" style="26" customWidth="1"/>
    <col min="9" max="10" width="8.5703125" style="1" customWidth="1"/>
    <col min="11" max="16384" width="9.140625" style="1"/>
  </cols>
  <sheetData>
    <row r="1" spans="1:4298">
      <c r="F1" s="76" t="s">
        <v>218</v>
      </c>
    </row>
    <row r="2" spans="1:4298" ht="18" customHeight="1">
      <c r="B2" s="108" t="s">
        <v>209</v>
      </c>
      <c r="C2" s="108"/>
      <c r="D2" s="108"/>
      <c r="E2" s="108"/>
      <c r="F2" s="108"/>
    </row>
    <row r="4" spans="1:4298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20" t="s">
        <v>12</v>
      </c>
      <c r="F4" s="17" t="s">
        <v>13</v>
      </c>
      <c r="H4" s="26"/>
    </row>
    <row r="5" spans="1:4298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1">
        <v>5</v>
      </c>
      <c r="F5" s="12" t="s">
        <v>211</v>
      </c>
      <c r="G5" s="60"/>
      <c r="H5" s="26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</row>
    <row r="6" spans="1:4298" s="2" customFormat="1" ht="105.75" thickTop="1">
      <c r="A6" s="38">
        <v>1</v>
      </c>
      <c r="B6" s="37" t="s">
        <v>155</v>
      </c>
      <c r="C6" s="38" t="s">
        <v>135</v>
      </c>
      <c r="D6" s="38">
        <v>50</v>
      </c>
      <c r="E6" s="33"/>
      <c r="F6" s="35"/>
      <c r="G6" s="24"/>
      <c r="H6" s="26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</row>
    <row r="7" spans="1:4298" ht="23.25" customHeight="1">
      <c r="E7" s="8" t="s">
        <v>15</v>
      </c>
      <c r="F7" s="49">
        <f>SUM(F6:F6)</f>
        <v>0</v>
      </c>
      <c r="G7" s="60"/>
      <c r="H7" s="27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4298" ht="40.5" customHeight="1">
      <c r="A8" s="50">
        <f>F7</f>
        <v>0</v>
      </c>
      <c r="B8" s="22" t="s">
        <v>16</v>
      </c>
      <c r="G8" s="60"/>
      <c r="H8" s="27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4298">
      <c r="E9" s="109"/>
      <c r="F9" s="109"/>
    </row>
    <row r="10" spans="1:4298">
      <c r="E10" s="109"/>
      <c r="F10" s="109"/>
    </row>
    <row r="11" spans="1:4298">
      <c r="E11" s="77"/>
      <c r="F11" s="78"/>
    </row>
    <row r="12" spans="1:4298">
      <c r="E12" s="77"/>
      <c r="F12" s="78"/>
    </row>
    <row r="13" spans="1:4298" ht="18.75" customHeight="1">
      <c r="A13" s="15">
        <v>1524</v>
      </c>
      <c r="B13" s="14" t="s">
        <v>14</v>
      </c>
    </row>
    <row r="16" spans="1:4298" ht="61.5">
      <c r="B16" s="105" t="s">
        <v>223</v>
      </c>
      <c r="C16" s="51"/>
      <c r="D16" s="51"/>
    </row>
    <row r="17" spans="2:4" ht="60">
      <c r="B17" s="105" t="s">
        <v>224</v>
      </c>
      <c r="C17" s="53"/>
      <c r="D17" s="53"/>
    </row>
    <row r="18" spans="2:4" ht="18" customHeight="1">
      <c r="B18" s="54"/>
      <c r="C18" s="52"/>
      <c r="D18" s="52"/>
    </row>
    <row r="19" spans="2:4" ht="25.5" customHeight="1">
      <c r="B19" s="55"/>
      <c r="C19" s="53"/>
      <c r="D19" s="53"/>
    </row>
    <row r="20" spans="2:4">
      <c r="B20" s="107"/>
      <c r="C20" s="107"/>
      <c r="D20" s="107"/>
    </row>
    <row r="21" spans="2:4">
      <c r="B21" s="107"/>
      <c r="C21" s="107"/>
      <c r="D21" s="107"/>
    </row>
    <row r="22" spans="2:4" ht="15.75">
      <c r="B22" s="56"/>
      <c r="C22" s="56"/>
      <c r="D22" s="56"/>
    </row>
    <row r="23" spans="2:4" ht="15">
      <c r="B23" s="57"/>
      <c r="C23" s="60"/>
      <c r="D23" s="60"/>
    </row>
    <row r="24" spans="2:4" ht="15">
      <c r="B24" s="58"/>
      <c r="C24" s="60"/>
      <c r="D24" s="60"/>
    </row>
    <row r="25" spans="2:4" ht="15">
      <c r="B25" s="58"/>
      <c r="C25" s="60"/>
      <c r="D25" s="60"/>
    </row>
    <row r="26" spans="2:4" ht="15">
      <c r="B26" s="57"/>
      <c r="C26" s="60"/>
      <c r="D26" s="60"/>
    </row>
    <row r="27" spans="2:4" ht="15">
      <c r="B27" s="61"/>
      <c r="C27" s="60"/>
      <c r="D27" s="60"/>
    </row>
    <row r="28" spans="2:4" ht="15">
      <c r="B28" s="57"/>
      <c r="C28" s="60"/>
      <c r="D28" s="60"/>
    </row>
    <row r="29" spans="2:4" ht="15">
      <c r="B29" s="57"/>
      <c r="C29" s="60"/>
      <c r="D29" s="60"/>
    </row>
    <row r="30" spans="2:4" ht="15">
      <c r="B30" s="57"/>
      <c r="C30" s="60"/>
      <c r="D30" s="60"/>
    </row>
    <row r="31" spans="2:4" ht="15">
      <c r="B31" s="57"/>
      <c r="C31" s="60"/>
      <c r="D31" s="60"/>
    </row>
    <row r="32" spans="2:4" ht="15">
      <c r="B32" s="57"/>
      <c r="C32" s="60"/>
      <c r="D32" s="60"/>
    </row>
    <row r="33" spans="2:4" ht="15">
      <c r="B33" s="57"/>
      <c r="C33" s="60"/>
      <c r="D33" s="60"/>
    </row>
    <row r="35" spans="2:4" ht="15">
      <c r="B35" s="67"/>
    </row>
  </sheetData>
  <mergeCells count="4">
    <mergeCell ref="B20:D21"/>
    <mergeCell ref="B2:F2"/>
    <mergeCell ref="E9:F9"/>
    <mergeCell ref="E10:F10"/>
  </mergeCells>
  <conditionalFormatting sqref="F1 F3:F5">
    <cfRule type="cellIs" dxfId="52" priority="1" stopIfTrue="1" operator="equal">
      <formula>0</formula>
    </cfRule>
  </conditionalFormatting>
  <conditionalFormatting sqref="F6">
    <cfRule type="cellIs" dxfId="51" priority="1563" operator="notEqual">
      <formula>$E6:$E239*#REF!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H35"/>
  <sheetViews>
    <sheetView workbookViewId="0">
      <selection activeCell="B22" sqref="B22:B24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20.5703125" style="66" customWidth="1"/>
    <col min="6" max="6" width="14.85546875" style="3" customWidth="1"/>
    <col min="7" max="7" width="9.140625" style="1"/>
    <col min="8" max="8" width="7.85546875" style="26" customWidth="1"/>
    <col min="9" max="10" width="7.85546875" style="1" customWidth="1"/>
    <col min="11" max="16384" width="9.140625" style="1"/>
  </cols>
  <sheetData>
    <row r="1" spans="1:4298">
      <c r="F1" s="76" t="s">
        <v>218</v>
      </c>
    </row>
    <row r="2" spans="1:4298" ht="18" customHeight="1">
      <c r="B2" s="108" t="s">
        <v>210</v>
      </c>
      <c r="C2" s="108"/>
      <c r="D2" s="108"/>
      <c r="E2" s="108"/>
      <c r="F2" s="108"/>
    </row>
    <row r="4" spans="1:4298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20" t="s">
        <v>12</v>
      </c>
      <c r="F4" s="17" t="s">
        <v>13</v>
      </c>
      <c r="H4" s="26"/>
    </row>
    <row r="5" spans="1:4298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1">
        <v>5</v>
      </c>
      <c r="F5" s="12" t="s">
        <v>211</v>
      </c>
      <c r="G5" s="60"/>
      <c r="H5" s="26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</row>
    <row r="6" spans="1:4298" s="2" customFormat="1" ht="21" customHeight="1" thickTop="1">
      <c r="A6" s="38">
        <v>1</v>
      </c>
      <c r="B6" s="37" t="s">
        <v>142</v>
      </c>
      <c r="C6" s="39" t="s">
        <v>135</v>
      </c>
      <c r="D6" s="39">
        <v>10.4</v>
      </c>
      <c r="E6" s="33"/>
      <c r="F6" s="35"/>
      <c r="G6" s="24"/>
      <c r="H6" s="26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</row>
    <row r="7" spans="1:4298" ht="23.25" customHeight="1">
      <c r="E7" s="8" t="s">
        <v>15</v>
      </c>
      <c r="F7" s="49">
        <f>SUM(F6:F6)</f>
        <v>0</v>
      </c>
      <c r="G7" s="60"/>
      <c r="H7" s="27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4298" ht="40.5" customHeight="1">
      <c r="A8" s="50">
        <f>F7</f>
        <v>0</v>
      </c>
      <c r="B8" s="22" t="s">
        <v>16</v>
      </c>
      <c r="G8" s="60"/>
      <c r="H8" s="27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4298">
      <c r="E9" s="109"/>
      <c r="F9" s="109"/>
    </row>
    <row r="10" spans="1:4298">
      <c r="E10" s="109"/>
      <c r="F10" s="109"/>
    </row>
    <row r="11" spans="1:4298">
      <c r="E11" s="77"/>
      <c r="F11" s="78"/>
    </row>
    <row r="13" spans="1:4298" ht="18.75" customHeight="1">
      <c r="A13" s="15">
        <v>1524</v>
      </c>
      <c r="B13" s="14" t="s">
        <v>14</v>
      </c>
    </row>
    <row r="16" spans="1:4298" ht="61.5">
      <c r="B16" s="105" t="s">
        <v>223</v>
      </c>
      <c r="C16" s="51"/>
      <c r="D16" s="51"/>
    </row>
    <row r="17" spans="2:4" ht="60">
      <c r="B17" s="105" t="s">
        <v>224</v>
      </c>
      <c r="C17" s="53"/>
      <c r="D17" s="53"/>
    </row>
    <row r="18" spans="2:4" ht="18" customHeight="1">
      <c r="B18" s="54"/>
      <c r="C18" s="52"/>
      <c r="D18" s="52"/>
    </row>
    <row r="19" spans="2:4" ht="25.5" customHeight="1">
      <c r="B19" s="55"/>
      <c r="C19" s="53"/>
      <c r="D19" s="53"/>
    </row>
    <row r="20" spans="2:4">
      <c r="B20" s="107"/>
      <c r="C20" s="107"/>
      <c r="D20" s="107"/>
    </row>
    <row r="21" spans="2:4">
      <c r="B21" s="107"/>
      <c r="C21" s="107"/>
      <c r="D21" s="107"/>
    </row>
    <row r="22" spans="2:4" ht="15.75">
      <c r="B22" s="56"/>
      <c r="C22" s="56"/>
      <c r="D22" s="56"/>
    </row>
    <row r="23" spans="2:4" ht="15">
      <c r="B23" s="57"/>
      <c r="C23" s="60"/>
      <c r="D23" s="60"/>
    </row>
    <row r="24" spans="2:4" ht="15">
      <c r="B24" s="58"/>
      <c r="C24" s="60"/>
      <c r="D24" s="60"/>
    </row>
    <row r="25" spans="2:4" ht="15">
      <c r="B25" s="58"/>
      <c r="C25" s="60"/>
      <c r="D25" s="60"/>
    </row>
    <row r="26" spans="2:4" ht="15">
      <c r="B26" s="57"/>
      <c r="C26" s="60"/>
      <c r="D26" s="60"/>
    </row>
    <row r="27" spans="2:4" ht="15">
      <c r="B27" s="61"/>
      <c r="C27" s="60"/>
      <c r="D27" s="60"/>
    </row>
    <row r="28" spans="2:4" ht="15">
      <c r="B28" s="57"/>
      <c r="C28" s="60"/>
      <c r="D28" s="60"/>
    </row>
    <row r="29" spans="2:4" ht="15">
      <c r="B29" s="57"/>
      <c r="C29" s="60"/>
      <c r="D29" s="60"/>
    </row>
    <row r="30" spans="2:4" ht="15">
      <c r="B30" s="57"/>
      <c r="C30" s="60"/>
      <c r="D30" s="60"/>
    </row>
    <row r="31" spans="2:4" ht="15">
      <c r="B31" s="57"/>
      <c r="C31" s="60"/>
      <c r="D31" s="60"/>
    </row>
    <row r="32" spans="2:4" ht="15">
      <c r="B32" s="57"/>
      <c r="C32" s="60"/>
      <c r="D32" s="60"/>
    </row>
    <row r="33" spans="2:4" ht="15">
      <c r="B33" s="57"/>
      <c r="C33" s="60"/>
      <c r="D33" s="60"/>
    </row>
    <row r="35" spans="2:4" ht="15">
      <c r="B35" s="67"/>
    </row>
  </sheetData>
  <mergeCells count="4">
    <mergeCell ref="B20:D21"/>
    <mergeCell ref="B2:F2"/>
    <mergeCell ref="E9:F9"/>
    <mergeCell ref="E10:F10"/>
  </mergeCells>
  <conditionalFormatting sqref="F1 F3:F5">
    <cfRule type="cellIs" dxfId="40" priority="1" stopIfTrue="1" operator="equal">
      <formula>0</formula>
    </cfRule>
  </conditionalFormatting>
  <conditionalFormatting sqref="F6">
    <cfRule type="cellIs" dxfId="39" priority="1564" operator="notEqual">
      <formula>$E6:$E221*#REF!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zoomScale="80" zoomScaleNormal="80" workbookViewId="0">
      <selection activeCell="M17" sqref="M17"/>
    </sheetView>
  </sheetViews>
  <sheetFormatPr defaultRowHeight="12.75"/>
  <cols>
    <col min="1" max="1" width="9.5703125" style="2" customWidth="1"/>
    <col min="2" max="2" width="59.42578125" style="5" customWidth="1"/>
    <col min="3" max="3" width="7.28515625" style="3" customWidth="1"/>
    <col min="4" max="4" width="9.140625" style="7"/>
    <col min="5" max="5" width="20.5703125" style="82" customWidth="1"/>
    <col min="6" max="6" width="14.85546875" style="3" customWidth="1"/>
    <col min="7" max="7" width="21.5703125" style="13" customWidth="1"/>
    <col min="8" max="16384" width="9.140625" style="1"/>
  </cols>
  <sheetData>
    <row r="1" spans="1:16">
      <c r="D1" s="3"/>
      <c r="F1" s="112" t="s">
        <v>218</v>
      </c>
      <c r="G1" s="112"/>
    </row>
    <row r="2" spans="1:16" ht="18" customHeight="1">
      <c r="B2" s="108" t="s">
        <v>226</v>
      </c>
      <c r="C2" s="108"/>
      <c r="D2" s="108"/>
      <c r="E2" s="108"/>
      <c r="F2" s="108"/>
      <c r="G2" s="108"/>
    </row>
    <row r="3" spans="1:16">
      <c r="D3" s="3"/>
    </row>
    <row r="4" spans="1:16" s="21" customFormat="1" ht="56.25" customHeight="1">
      <c r="A4" s="17" t="s">
        <v>5</v>
      </c>
      <c r="B4" s="18" t="s">
        <v>4</v>
      </c>
      <c r="C4" s="19" t="s">
        <v>3</v>
      </c>
      <c r="D4" s="19" t="s">
        <v>2</v>
      </c>
      <c r="E4" s="20" t="s">
        <v>12</v>
      </c>
      <c r="F4" s="17" t="s">
        <v>220</v>
      </c>
      <c r="G4" s="106" t="s">
        <v>229</v>
      </c>
      <c r="I4" s="111" t="s">
        <v>230</v>
      </c>
      <c r="J4" s="111"/>
      <c r="K4" s="111"/>
      <c r="L4" s="111"/>
      <c r="M4" s="111"/>
      <c r="N4" s="111"/>
      <c r="O4" s="111"/>
      <c r="P4" s="111"/>
    </row>
    <row r="5" spans="1:16" s="6" customFormat="1" ht="21.75" customHeight="1" thickBot="1">
      <c r="A5" s="102" t="s">
        <v>6</v>
      </c>
      <c r="B5" s="103" t="s">
        <v>7</v>
      </c>
      <c r="C5" s="104" t="s">
        <v>8</v>
      </c>
      <c r="D5" s="104" t="s">
        <v>9</v>
      </c>
      <c r="E5" s="102">
        <v>5</v>
      </c>
      <c r="F5" s="104" t="s">
        <v>211</v>
      </c>
      <c r="G5" s="104" t="s">
        <v>212</v>
      </c>
      <c r="I5" s="111"/>
      <c r="J5" s="111"/>
      <c r="K5" s="111"/>
      <c r="L5" s="111"/>
      <c r="M5" s="111"/>
      <c r="N5" s="111"/>
      <c r="O5" s="111"/>
      <c r="P5" s="111"/>
    </row>
    <row r="6" spans="1:16" s="6" customFormat="1" ht="108" customHeight="1" thickTop="1">
      <c r="A6" s="89">
        <v>1</v>
      </c>
      <c r="B6" s="96" t="s">
        <v>228</v>
      </c>
      <c r="C6" s="90" t="s">
        <v>1</v>
      </c>
      <c r="D6" s="84">
        <v>300</v>
      </c>
      <c r="E6" s="85"/>
      <c r="F6" s="86"/>
      <c r="G6" s="87"/>
      <c r="I6" s="111"/>
      <c r="J6" s="111"/>
      <c r="K6" s="111"/>
      <c r="L6" s="111"/>
      <c r="M6" s="111"/>
      <c r="N6" s="111"/>
      <c r="O6" s="111"/>
      <c r="P6" s="111"/>
    </row>
    <row r="7" spans="1:16" ht="18.75" customHeight="1">
      <c r="E7" s="8" t="s">
        <v>15</v>
      </c>
      <c r="F7" s="94">
        <f>SUM(F6:F6)</f>
        <v>0</v>
      </c>
    </row>
    <row r="8" spans="1:16" ht="48">
      <c r="A8" s="88">
        <f>F7</f>
        <v>0</v>
      </c>
      <c r="B8" s="22" t="s">
        <v>16</v>
      </c>
      <c r="E8" s="81"/>
      <c r="F8" s="95"/>
    </row>
    <row r="9" spans="1:16">
      <c r="E9" s="109"/>
      <c r="F9" s="109"/>
    </row>
    <row r="10" spans="1:16">
      <c r="E10" s="109"/>
      <c r="F10" s="109"/>
    </row>
    <row r="11" spans="1:16">
      <c r="E11" s="109"/>
      <c r="F11" s="109"/>
    </row>
    <row r="12" spans="1:16">
      <c r="E12" s="81"/>
      <c r="F12" s="78"/>
    </row>
    <row r="14" spans="1:16" ht="30">
      <c r="A14" s="15">
        <v>1524</v>
      </c>
      <c r="B14" s="14" t="s">
        <v>14</v>
      </c>
    </row>
    <row r="15" spans="1:16">
      <c r="E15" s="91"/>
      <c r="F15" s="92"/>
    </row>
    <row r="16" spans="1:16">
      <c r="E16" s="91"/>
      <c r="F16" s="92"/>
    </row>
    <row r="17" spans="2:6" ht="61.5">
      <c r="B17" s="105" t="s">
        <v>223</v>
      </c>
      <c r="E17" s="91"/>
      <c r="F17" s="93"/>
    </row>
    <row r="18" spans="2:6" ht="60">
      <c r="B18" s="105" t="s">
        <v>224</v>
      </c>
      <c r="E18" s="91"/>
      <c r="F18" s="93"/>
    </row>
  </sheetData>
  <mergeCells count="6">
    <mergeCell ref="E11:F11"/>
    <mergeCell ref="I4:P6"/>
    <mergeCell ref="F1:G1"/>
    <mergeCell ref="B2:G2"/>
    <mergeCell ref="E9:F9"/>
    <mergeCell ref="E10:F10"/>
  </mergeCells>
  <conditionalFormatting sqref="F1 F3:G3">
    <cfRule type="cellIs" dxfId="28" priority="4" stopIfTrue="1" operator="equal">
      <formula>0</formula>
    </cfRule>
  </conditionalFormatting>
  <conditionalFormatting sqref="F6">
    <cfRule type="cellIs" dxfId="27" priority="3" operator="notEqual">
      <formula>$E6:$E6*$D6:$D6</formula>
    </cfRule>
  </conditionalFormatting>
  <conditionalFormatting sqref="F4">
    <cfRule type="cellIs" dxfId="26" priority="2" stopIfTrue="1" operator="equal">
      <formula>0</formula>
    </cfRule>
  </conditionalFormatting>
  <conditionalFormatting sqref="F5">
    <cfRule type="cellIs" dxfId="25" priority="1" stopIfTrue="1" operator="equal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zoomScale="80" zoomScaleNormal="80" workbookViewId="0">
      <selection activeCell="H16" sqref="H16"/>
    </sheetView>
  </sheetViews>
  <sheetFormatPr defaultRowHeight="12.75"/>
  <cols>
    <col min="1" max="1" width="9.5703125" style="2" customWidth="1"/>
    <col min="2" max="2" width="87" style="5" customWidth="1"/>
    <col min="3" max="3" width="7.28515625" style="3" customWidth="1"/>
    <col min="4" max="4" width="9.140625" style="7"/>
    <col min="5" max="5" width="20.5703125" style="82" customWidth="1"/>
    <col min="6" max="6" width="14.85546875" style="3" customWidth="1"/>
    <col min="7" max="7" width="18.85546875" style="13" customWidth="1"/>
    <col min="8" max="16384" width="9.140625" style="1"/>
  </cols>
  <sheetData>
    <row r="1" spans="1:17">
      <c r="D1" s="3"/>
      <c r="F1" s="113" t="s">
        <v>218</v>
      </c>
      <c r="G1" s="113"/>
    </row>
    <row r="2" spans="1:17" ht="18" customHeight="1">
      <c r="B2" s="108" t="s">
        <v>227</v>
      </c>
      <c r="C2" s="108"/>
      <c r="D2" s="108"/>
      <c r="E2" s="108"/>
      <c r="F2" s="108"/>
      <c r="G2" s="108"/>
    </row>
    <row r="3" spans="1:17">
      <c r="D3" s="3"/>
    </row>
    <row r="4" spans="1:17" s="21" customFormat="1" ht="65.25" customHeight="1">
      <c r="A4" s="17" t="s">
        <v>5</v>
      </c>
      <c r="B4" s="18" t="s">
        <v>4</v>
      </c>
      <c r="C4" s="19" t="s">
        <v>3</v>
      </c>
      <c r="D4" s="19" t="s">
        <v>2</v>
      </c>
      <c r="E4" s="20" t="s">
        <v>12</v>
      </c>
      <c r="F4" s="17" t="s">
        <v>220</v>
      </c>
      <c r="G4" s="106" t="s">
        <v>229</v>
      </c>
      <c r="J4" s="111" t="s">
        <v>230</v>
      </c>
      <c r="K4" s="111"/>
      <c r="L4" s="111"/>
      <c r="M4" s="111"/>
      <c r="N4" s="111"/>
      <c r="O4" s="111"/>
      <c r="P4" s="111"/>
      <c r="Q4" s="111"/>
    </row>
    <row r="5" spans="1:17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1">
        <v>5</v>
      </c>
      <c r="F5" s="12" t="s">
        <v>211</v>
      </c>
      <c r="G5" s="10" t="s">
        <v>212</v>
      </c>
      <c r="J5" s="111"/>
      <c r="K5" s="111"/>
      <c r="L5" s="111"/>
      <c r="M5" s="111"/>
      <c r="N5" s="111"/>
      <c r="O5" s="111"/>
      <c r="P5" s="111"/>
      <c r="Q5" s="111"/>
    </row>
    <row r="6" spans="1:17" s="6" customFormat="1" ht="79.5" thickTop="1">
      <c r="A6" s="83">
        <v>1</v>
      </c>
      <c r="B6" s="97" t="s">
        <v>221</v>
      </c>
      <c r="C6" s="84" t="s">
        <v>222</v>
      </c>
      <c r="D6" s="84">
        <v>20</v>
      </c>
      <c r="E6" s="85"/>
      <c r="F6" s="86"/>
      <c r="G6" s="87"/>
      <c r="J6" s="111"/>
      <c r="K6" s="111"/>
      <c r="L6" s="111"/>
      <c r="M6" s="111"/>
      <c r="N6" s="111"/>
      <c r="O6" s="111"/>
      <c r="P6" s="111"/>
      <c r="Q6" s="111"/>
    </row>
    <row r="7" spans="1:17" ht="18.75" customHeight="1">
      <c r="E7" s="8" t="s">
        <v>15</v>
      </c>
      <c r="F7" s="101">
        <f>F6</f>
        <v>0</v>
      </c>
    </row>
    <row r="8" spans="1:17" ht="24">
      <c r="A8" s="88">
        <f>F7</f>
        <v>0</v>
      </c>
      <c r="B8" s="22" t="s">
        <v>16</v>
      </c>
      <c r="E8" s="98"/>
      <c r="F8" s="99"/>
    </row>
    <row r="9" spans="1:17">
      <c r="E9" s="114"/>
      <c r="F9" s="114"/>
    </row>
    <row r="10" spans="1:17">
      <c r="E10" s="114"/>
      <c r="F10" s="114"/>
    </row>
    <row r="11" spans="1:17">
      <c r="E11" s="114"/>
      <c r="F11" s="114"/>
    </row>
    <row r="12" spans="1:17">
      <c r="E12" s="98"/>
      <c r="F12" s="100"/>
    </row>
    <row r="13" spans="1:17">
      <c r="E13" s="98"/>
      <c r="F13" s="100"/>
    </row>
    <row r="14" spans="1:17" ht="15">
      <c r="A14" s="15">
        <v>1524</v>
      </c>
      <c r="B14" s="14" t="s">
        <v>14</v>
      </c>
    </row>
    <row r="16" spans="1:17" ht="47.25">
      <c r="B16" s="105" t="s">
        <v>223</v>
      </c>
      <c r="E16" s="91"/>
      <c r="F16" s="92"/>
    </row>
    <row r="17" spans="2:6" ht="45">
      <c r="B17" s="105" t="s">
        <v>224</v>
      </c>
      <c r="E17" s="91"/>
      <c r="F17" s="92"/>
    </row>
    <row r="18" spans="2:6">
      <c r="E18" s="91"/>
      <c r="F18" s="93"/>
    </row>
    <row r="19" spans="2:6">
      <c r="E19" s="91"/>
      <c r="F19" s="93"/>
    </row>
  </sheetData>
  <mergeCells count="6">
    <mergeCell ref="E11:F11"/>
    <mergeCell ref="J4:Q6"/>
    <mergeCell ref="F1:G1"/>
    <mergeCell ref="B2:G2"/>
    <mergeCell ref="E9:F9"/>
    <mergeCell ref="E10:F10"/>
  </mergeCells>
  <conditionalFormatting sqref="F1 F3:G3 F5">
    <cfRule type="cellIs" dxfId="13" priority="2" stopIfTrue="1" operator="equal">
      <formula>0</formula>
    </cfRule>
  </conditionalFormatting>
  <conditionalFormatting sqref="F6">
    <cfRule type="cellIs" dxfId="12" priority="3" operator="notEqual">
      <formula>$E6:$E6*$D6:$D6</formula>
    </cfRule>
  </conditionalFormatting>
  <conditionalFormatting sqref="F4">
    <cfRule type="cellIs" dxfId="11" priority="1" stopIfTrue="1" operator="equal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L74"/>
  <sheetViews>
    <sheetView zoomScale="85" zoomScaleNormal="85" workbookViewId="0">
      <selection activeCell="N4" sqref="N4:U7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" style="3" customWidth="1"/>
    <col min="7" max="7" width="9.140625" style="7"/>
    <col min="8" max="8" width="20.5703125" style="66" customWidth="1"/>
    <col min="9" max="9" width="14.85546875" style="3" customWidth="1"/>
    <col min="10" max="10" width="27.7109375" style="13" customWidth="1"/>
    <col min="11" max="11" width="9.140625" style="1"/>
    <col min="12" max="12" width="6.5703125" style="26" customWidth="1"/>
    <col min="13" max="14" width="6.5703125" style="1" customWidth="1"/>
    <col min="15" max="16384" width="9.140625" style="1"/>
  </cols>
  <sheetData>
    <row r="1" spans="1:4302">
      <c r="G1" s="3"/>
      <c r="I1" s="79"/>
      <c r="J1" s="80" t="s">
        <v>218</v>
      </c>
    </row>
    <row r="2" spans="1:4302" ht="18" customHeight="1">
      <c r="B2" s="108" t="s">
        <v>199</v>
      </c>
      <c r="C2" s="108"/>
      <c r="D2" s="108"/>
      <c r="E2" s="108"/>
      <c r="F2" s="108"/>
      <c r="G2" s="108"/>
      <c r="H2" s="108"/>
      <c r="I2" s="108"/>
      <c r="J2" s="108"/>
    </row>
    <row r="3" spans="1:4302">
      <c r="G3" s="3"/>
    </row>
    <row r="4" spans="1:4302" s="21" customFormat="1" ht="46.5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18</v>
      </c>
      <c r="G4" s="19" t="s">
        <v>2</v>
      </c>
      <c r="H4" s="20" t="s">
        <v>12</v>
      </c>
      <c r="I4" s="17" t="s">
        <v>13</v>
      </c>
      <c r="J4" s="19" t="s">
        <v>219</v>
      </c>
      <c r="L4" s="26"/>
      <c r="N4" s="111" t="s">
        <v>231</v>
      </c>
      <c r="O4" s="111"/>
      <c r="P4" s="111"/>
      <c r="Q4" s="111"/>
      <c r="R4" s="111"/>
      <c r="S4" s="111"/>
      <c r="T4" s="111"/>
      <c r="U4" s="111"/>
    </row>
    <row r="5" spans="1:4302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0" t="s">
        <v>212</v>
      </c>
      <c r="H5" s="11">
        <v>8</v>
      </c>
      <c r="I5" s="12" t="s">
        <v>11</v>
      </c>
      <c r="J5" s="10" t="s">
        <v>214</v>
      </c>
      <c r="K5" s="60"/>
      <c r="L5" s="26"/>
      <c r="M5" s="60"/>
      <c r="N5" s="111"/>
      <c r="O5" s="111"/>
      <c r="P5" s="111"/>
      <c r="Q5" s="111"/>
      <c r="R5" s="111"/>
      <c r="S5" s="111"/>
      <c r="T5" s="111"/>
      <c r="U5" s="111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</row>
    <row r="6" spans="1:4302" s="2" customFormat="1" ht="60.75" thickTop="1">
      <c r="A6" s="38">
        <v>1</v>
      </c>
      <c r="B6" s="68" t="s">
        <v>165</v>
      </c>
      <c r="C6" s="39" t="s">
        <v>1</v>
      </c>
      <c r="D6" s="39">
        <v>500</v>
      </c>
      <c r="E6" s="39">
        <v>3000</v>
      </c>
      <c r="F6" s="40"/>
      <c r="G6" s="38">
        <f t="shared" ref="G6:G41" si="0">D6+E6+F6</f>
        <v>3500</v>
      </c>
      <c r="H6" s="33"/>
      <c r="I6" s="35"/>
      <c r="J6" s="25"/>
      <c r="K6" s="24"/>
      <c r="L6" s="26"/>
      <c r="M6" s="24"/>
      <c r="N6" s="111"/>
      <c r="O6" s="111"/>
      <c r="P6" s="111"/>
      <c r="Q6" s="111"/>
      <c r="R6" s="111"/>
      <c r="S6" s="111"/>
      <c r="T6" s="111"/>
      <c r="U6" s="111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</row>
    <row r="7" spans="1:4302" s="2" customFormat="1" ht="60">
      <c r="A7" s="38">
        <v>2</v>
      </c>
      <c r="B7" s="68" t="s">
        <v>166</v>
      </c>
      <c r="C7" s="39" t="s">
        <v>1</v>
      </c>
      <c r="D7" s="39">
        <v>500</v>
      </c>
      <c r="E7" s="39">
        <v>3000</v>
      </c>
      <c r="F7" s="40"/>
      <c r="G7" s="38">
        <f t="shared" si="0"/>
        <v>3500</v>
      </c>
      <c r="H7" s="33"/>
      <c r="I7" s="35"/>
      <c r="J7" s="25"/>
      <c r="K7" s="24"/>
      <c r="L7" s="26"/>
      <c r="M7" s="24"/>
      <c r="N7" s="111"/>
      <c r="O7" s="111"/>
      <c r="P7" s="111"/>
      <c r="Q7" s="111"/>
      <c r="R7" s="111"/>
      <c r="S7" s="111"/>
      <c r="T7" s="111"/>
      <c r="U7" s="111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</row>
    <row r="8" spans="1:4302" s="2" customFormat="1" ht="60">
      <c r="A8" s="38">
        <v>3</v>
      </c>
      <c r="B8" s="68" t="s">
        <v>167</v>
      </c>
      <c r="C8" s="39" t="s">
        <v>1</v>
      </c>
      <c r="D8" s="39">
        <v>500</v>
      </c>
      <c r="E8" s="39">
        <v>15000</v>
      </c>
      <c r="F8" s="40"/>
      <c r="G8" s="38">
        <f t="shared" si="0"/>
        <v>15500</v>
      </c>
      <c r="H8" s="33"/>
      <c r="I8" s="35"/>
      <c r="J8" s="25"/>
      <c r="K8" s="24"/>
      <c r="L8" s="26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</row>
    <row r="9" spans="1:4302" s="2" customFormat="1" ht="45">
      <c r="A9" s="38">
        <v>4</v>
      </c>
      <c r="B9" s="68" t="s">
        <v>168</v>
      </c>
      <c r="C9" s="39" t="s">
        <v>1</v>
      </c>
      <c r="D9" s="39">
        <v>300</v>
      </c>
      <c r="E9" s="39">
        <v>1000</v>
      </c>
      <c r="F9" s="40"/>
      <c r="G9" s="38">
        <f t="shared" si="0"/>
        <v>1300</v>
      </c>
      <c r="H9" s="33"/>
      <c r="I9" s="35"/>
      <c r="J9" s="25"/>
      <c r="K9" s="24"/>
      <c r="L9" s="26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</row>
    <row r="10" spans="1:4302" s="2" customFormat="1" ht="15">
      <c r="A10" s="38">
        <v>5</v>
      </c>
      <c r="B10" s="37" t="s">
        <v>29</v>
      </c>
      <c r="C10" s="39" t="s">
        <v>1</v>
      </c>
      <c r="D10" s="39">
        <v>200</v>
      </c>
      <c r="E10" s="39"/>
      <c r="F10" s="40">
        <v>500</v>
      </c>
      <c r="G10" s="38">
        <f t="shared" si="0"/>
        <v>700</v>
      </c>
      <c r="H10" s="33"/>
      <c r="I10" s="35"/>
      <c r="J10" s="62"/>
      <c r="K10" s="24"/>
      <c r="L10" s="26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</row>
    <row r="11" spans="1:4302" s="2" customFormat="1" ht="15">
      <c r="A11" s="38">
        <v>6</v>
      </c>
      <c r="B11" s="37" t="s">
        <v>30</v>
      </c>
      <c r="C11" s="39" t="s">
        <v>1</v>
      </c>
      <c r="D11" s="39">
        <v>200</v>
      </c>
      <c r="E11" s="39"/>
      <c r="F11" s="40">
        <v>500</v>
      </c>
      <c r="G11" s="38">
        <f t="shared" si="0"/>
        <v>700</v>
      </c>
      <c r="H11" s="33"/>
      <c r="I11" s="35"/>
      <c r="J11" s="62"/>
      <c r="K11" s="24"/>
      <c r="L11" s="2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</row>
    <row r="12" spans="1:4302" s="2" customFormat="1" ht="15">
      <c r="A12" s="38">
        <v>7</v>
      </c>
      <c r="B12" s="37" t="s">
        <v>31</v>
      </c>
      <c r="C12" s="39" t="s">
        <v>22</v>
      </c>
      <c r="D12" s="39">
        <v>1</v>
      </c>
      <c r="E12" s="39"/>
      <c r="F12" s="40"/>
      <c r="G12" s="38">
        <f t="shared" si="0"/>
        <v>1</v>
      </c>
      <c r="H12" s="33"/>
      <c r="I12" s="35"/>
      <c r="J12" s="62"/>
      <c r="K12" s="24"/>
      <c r="L12" s="26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</row>
    <row r="13" spans="1:4302" s="2" customFormat="1" ht="15">
      <c r="A13" s="38">
        <v>8</v>
      </c>
      <c r="B13" s="37" t="s">
        <v>32</v>
      </c>
      <c r="C13" s="39" t="s">
        <v>22</v>
      </c>
      <c r="D13" s="39">
        <v>1</v>
      </c>
      <c r="E13" s="39"/>
      <c r="F13" s="40">
        <v>1</v>
      </c>
      <c r="G13" s="38">
        <f t="shared" si="0"/>
        <v>2</v>
      </c>
      <c r="H13" s="33"/>
      <c r="I13" s="35"/>
      <c r="J13" s="62"/>
      <c r="K13" s="24"/>
      <c r="L13" s="26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</row>
    <row r="14" spans="1:4302" s="2" customFormat="1" ht="15">
      <c r="A14" s="38">
        <v>9</v>
      </c>
      <c r="B14" s="37" t="s">
        <v>33</v>
      </c>
      <c r="C14" s="39" t="s">
        <v>1</v>
      </c>
      <c r="D14" s="39">
        <v>500</v>
      </c>
      <c r="E14" s="39"/>
      <c r="F14" s="40"/>
      <c r="G14" s="38">
        <f t="shared" si="0"/>
        <v>500</v>
      </c>
      <c r="H14" s="33"/>
      <c r="I14" s="35"/>
      <c r="J14" s="62"/>
      <c r="K14" s="24"/>
      <c r="L14" s="26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</row>
    <row r="15" spans="1:4302" s="2" customFormat="1" ht="15">
      <c r="A15" s="38">
        <v>10</v>
      </c>
      <c r="B15" s="37" t="s">
        <v>34</v>
      </c>
      <c r="C15" s="39" t="s">
        <v>22</v>
      </c>
      <c r="D15" s="39">
        <v>1</v>
      </c>
      <c r="E15" s="39"/>
      <c r="F15" s="40">
        <v>1</v>
      </c>
      <c r="G15" s="38">
        <f t="shared" si="0"/>
        <v>2</v>
      </c>
      <c r="H15" s="33"/>
      <c r="I15" s="35"/>
      <c r="J15" s="62"/>
      <c r="K15" s="24"/>
      <c r="L15" s="26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</row>
    <row r="16" spans="1:4302" s="2" customFormat="1" ht="15">
      <c r="A16" s="38">
        <v>11</v>
      </c>
      <c r="B16" s="37" t="s">
        <v>35</v>
      </c>
      <c r="C16" s="39" t="s">
        <v>1</v>
      </c>
      <c r="D16" s="39">
        <v>500</v>
      </c>
      <c r="E16" s="39"/>
      <c r="F16" s="40"/>
      <c r="G16" s="38">
        <f t="shared" si="0"/>
        <v>500</v>
      </c>
      <c r="H16" s="33"/>
      <c r="I16" s="35"/>
      <c r="J16" s="62"/>
      <c r="K16" s="24"/>
      <c r="L16" s="26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</row>
    <row r="17" spans="1:4302" s="2" customFormat="1" ht="15">
      <c r="A17" s="38">
        <v>12</v>
      </c>
      <c r="B17" s="37" t="s">
        <v>36</v>
      </c>
      <c r="C17" s="39" t="s">
        <v>1</v>
      </c>
      <c r="D17" s="39">
        <v>500</v>
      </c>
      <c r="E17" s="39"/>
      <c r="F17" s="40">
        <v>1000</v>
      </c>
      <c r="G17" s="38">
        <f t="shared" si="0"/>
        <v>1500</v>
      </c>
      <c r="H17" s="33"/>
      <c r="I17" s="35"/>
      <c r="J17" s="62"/>
      <c r="K17" s="24"/>
      <c r="L17" s="26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</row>
    <row r="18" spans="1:4302" s="2" customFormat="1" ht="15">
      <c r="A18" s="38">
        <v>13</v>
      </c>
      <c r="B18" s="37" t="s">
        <v>37</v>
      </c>
      <c r="C18" s="38" t="s">
        <v>1</v>
      </c>
      <c r="D18" s="38">
        <v>200</v>
      </c>
      <c r="E18" s="39">
        <v>1200</v>
      </c>
      <c r="F18" s="40">
        <v>500</v>
      </c>
      <c r="G18" s="38">
        <f t="shared" si="0"/>
        <v>1900</v>
      </c>
      <c r="H18" s="33"/>
      <c r="I18" s="35"/>
      <c r="J18" s="62"/>
      <c r="K18" s="24"/>
      <c r="L18" s="26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</row>
    <row r="19" spans="1:4302" s="2" customFormat="1" ht="15">
      <c r="A19" s="38">
        <v>14</v>
      </c>
      <c r="B19" s="37" t="s">
        <v>38</v>
      </c>
      <c r="C19" s="38" t="s">
        <v>1</v>
      </c>
      <c r="D19" s="38"/>
      <c r="E19" s="39">
        <v>3000</v>
      </c>
      <c r="F19" s="40">
        <v>500</v>
      </c>
      <c r="G19" s="38">
        <f t="shared" si="0"/>
        <v>3500</v>
      </c>
      <c r="H19" s="33"/>
      <c r="I19" s="35"/>
      <c r="J19" s="62"/>
      <c r="K19" s="24"/>
      <c r="L19" s="26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</row>
    <row r="20" spans="1:4302" s="2" customFormat="1" ht="15">
      <c r="A20" s="38">
        <v>15</v>
      </c>
      <c r="B20" s="37" t="s">
        <v>39</v>
      </c>
      <c r="C20" s="38" t="s">
        <v>1</v>
      </c>
      <c r="D20" s="38"/>
      <c r="E20" s="39">
        <v>1200</v>
      </c>
      <c r="F20" s="40"/>
      <c r="G20" s="38">
        <f t="shared" si="0"/>
        <v>1200</v>
      </c>
      <c r="H20" s="33"/>
      <c r="I20" s="35"/>
      <c r="J20" s="62"/>
      <c r="K20" s="24"/>
      <c r="L20" s="26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</row>
    <row r="21" spans="1:4302" s="2" customFormat="1" ht="15">
      <c r="A21" s="38">
        <v>16</v>
      </c>
      <c r="B21" s="37" t="s">
        <v>40</v>
      </c>
      <c r="C21" s="38" t="s">
        <v>1</v>
      </c>
      <c r="D21" s="38"/>
      <c r="E21" s="39">
        <v>1200</v>
      </c>
      <c r="F21" s="40">
        <v>500</v>
      </c>
      <c r="G21" s="38">
        <f t="shared" si="0"/>
        <v>1700</v>
      </c>
      <c r="H21" s="33"/>
      <c r="I21" s="35"/>
      <c r="J21" s="62"/>
      <c r="K21" s="24"/>
      <c r="L21" s="26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</row>
    <row r="22" spans="1:4302" s="2" customFormat="1" ht="15">
      <c r="A22" s="38">
        <v>17</v>
      </c>
      <c r="B22" s="37" t="s">
        <v>41</v>
      </c>
      <c r="C22" s="39" t="s">
        <v>1</v>
      </c>
      <c r="D22" s="39">
        <v>400</v>
      </c>
      <c r="E22" s="39"/>
      <c r="F22" s="40">
        <v>500</v>
      </c>
      <c r="G22" s="38">
        <f t="shared" si="0"/>
        <v>900</v>
      </c>
      <c r="H22" s="33"/>
      <c r="I22" s="35"/>
      <c r="J22" s="62"/>
      <c r="K22" s="24"/>
      <c r="L22" s="26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</row>
    <row r="23" spans="1:4302" s="2" customFormat="1" ht="15">
      <c r="A23" s="38">
        <v>18</v>
      </c>
      <c r="B23" s="37" t="s">
        <v>42</v>
      </c>
      <c r="C23" s="38" t="s">
        <v>1</v>
      </c>
      <c r="D23" s="38">
        <v>1000</v>
      </c>
      <c r="E23" s="39">
        <v>300</v>
      </c>
      <c r="F23" s="40">
        <v>1000</v>
      </c>
      <c r="G23" s="38">
        <f t="shared" si="0"/>
        <v>2300</v>
      </c>
      <c r="H23" s="33"/>
      <c r="I23" s="35"/>
      <c r="J23" s="62"/>
      <c r="K23" s="24"/>
      <c r="L23" s="26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</row>
    <row r="24" spans="1:4302" s="2" customFormat="1" ht="15">
      <c r="A24" s="38">
        <v>19</v>
      </c>
      <c r="B24" s="37" t="s">
        <v>43</v>
      </c>
      <c r="C24" s="38" t="s">
        <v>1</v>
      </c>
      <c r="D24" s="38"/>
      <c r="E24" s="39"/>
      <c r="F24" s="40">
        <v>1000</v>
      </c>
      <c r="G24" s="38">
        <f t="shared" si="0"/>
        <v>1000</v>
      </c>
      <c r="H24" s="33"/>
      <c r="I24" s="35"/>
      <c r="J24" s="62"/>
      <c r="K24" s="24"/>
      <c r="L24" s="26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</row>
    <row r="25" spans="1:4302" s="2" customFormat="1" ht="15">
      <c r="A25" s="38">
        <v>20</v>
      </c>
      <c r="B25" s="37" t="s">
        <v>44</v>
      </c>
      <c r="C25" s="38" t="s">
        <v>1</v>
      </c>
      <c r="D25" s="38">
        <v>200</v>
      </c>
      <c r="E25" s="39"/>
      <c r="F25" s="40"/>
      <c r="G25" s="38">
        <f t="shared" si="0"/>
        <v>200</v>
      </c>
      <c r="H25" s="33"/>
      <c r="I25" s="35"/>
      <c r="J25" s="62"/>
      <c r="K25" s="24"/>
      <c r="L25" s="26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</row>
    <row r="26" spans="1:4302" s="2" customFormat="1" ht="15">
      <c r="A26" s="38">
        <v>21</v>
      </c>
      <c r="B26" s="37" t="s">
        <v>45</v>
      </c>
      <c r="C26" s="38" t="s">
        <v>1</v>
      </c>
      <c r="D26" s="38">
        <v>1000</v>
      </c>
      <c r="E26" s="39"/>
      <c r="F26" s="40"/>
      <c r="G26" s="38">
        <f t="shared" si="0"/>
        <v>1000</v>
      </c>
      <c r="H26" s="33"/>
      <c r="I26" s="35"/>
      <c r="J26" s="62"/>
      <c r="K26" s="24"/>
      <c r="L26" s="26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</row>
    <row r="27" spans="1:4302" s="2" customFormat="1" ht="15">
      <c r="A27" s="38">
        <v>22</v>
      </c>
      <c r="B27" s="37" t="s">
        <v>46</v>
      </c>
      <c r="C27" s="38" t="s">
        <v>1</v>
      </c>
      <c r="D27" s="38">
        <v>200</v>
      </c>
      <c r="E27" s="39"/>
      <c r="F27" s="40"/>
      <c r="G27" s="38">
        <f t="shared" si="0"/>
        <v>200</v>
      </c>
      <c r="H27" s="33"/>
      <c r="I27" s="35"/>
      <c r="J27" s="62"/>
      <c r="K27" s="24"/>
      <c r="L27" s="26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</row>
    <row r="28" spans="1:4302" s="2" customFormat="1" ht="15">
      <c r="A28" s="38">
        <v>23</v>
      </c>
      <c r="B28" s="37" t="s">
        <v>47</v>
      </c>
      <c r="C28" s="38" t="s">
        <v>1</v>
      </c>
      <c r="D28" s="38">
        <v>200</v>
      </c>
      <c r="E28" s="39"/>
      <c r="F28" s="40">
        <v>200</v>
      </c>
      <c r="G28" s="38">
        <f t="shared" si="0"/>
        <v>400</v>
      </c>
      <c r="H28" s="33"/>
      <c r="I28" s="35"/>
      <c r="J28" s="62"/>
      <c r="K28" s="24"/>
      <c r="L28" s="26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</row>
    <row r="29" spans="1:4302" s="2" customFormat="1" ht="15">
      <c r="A29" s="38">
        <v>24</v>
      </c>
      <c r="B29" s="37" t="s">
        <v>48</v>
      </c>
      <c r="C29" s="38" t="s">
        <v>1</v>
      </c>
      <c r="D29" s="38">
        <v>200</v>
      </c>
      <c r="E29" s="39"/>
      <c r="F29" s="40">
        <v>200</v>
      </c>
      <c r="G29" s="38">
        <f t="shared" si="0"/>
        <v>400</v>
      </c>
      <c r="H29" s="33"/>
      <c r="I29" s="35"/>
      <c r="J29" s="62"/>
      <c r="K29" s="24"/>
      <c r="L29" s="26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</row>
    <row r="30" spans="1:4302" s="2" customFormat="1" ht="15">
      <c r="A30" s="38">
        <v>25</v>
      </c>
      <c r="B30" s="37" t="s">
        <v>49</v>
      </c>
      <c r="C30" s="38" t="s">
        <v>1</v>
      </c>
      <c r="D30" s="38"/>
      <c r="E30" s="39"/>
      <c r="F30" s="40">
        <v>200</v>
      </c>
      <c r="G30" s="38">
        <f t="shared" si="0"/>
        <v>200</v>
      </c>
      <c r="H30" s="33"/>
      <c r="I30" s="35"/>
      <c r="J30" s="62"/>
      <c r="K30" s="24"/>
      <c r="L30" s="26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</row>
    <row r="31" spans="1:4302" s="2" customFormat="1" ht="15">
      <c r="A31" s="38">
        <v>26</v>
      </c>
      <c r="B31" s="37" t="s">
        <v>50</v>
      </c>
      <c r="C31" s="38" t="s">
        <v>1</v>
      </c>
      <c r="D31" s="38">
        <v>100</v>
      </c>
      <c r="E31" s="39"/>
      <c r="F31" s="40">
        <v>100</v>
      </c>
      <c r="G31" s="38">
        <f t="shared" si="0"/>
        <v>200</v>
      </c>
      <c r="H31" s="33"/>
      <c r="I31" s="35"/>
      <c r="J31" s="62"/>
      <c r="K31" s="24"/>
      <c r="L31" s="26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</row>
    <row r="32" spans="1:4302" s="2" customFormat="1" ht="15">
      <c r="A32" s="38">
        <v>27</v>
      </c>
      <c r="B32" s="37" t="s">
        <v>51</v>
      </c>
      <c r="C32" s="38" t="s">
        <v>52</v>
      </c>
      <c r="D32" s="38">
        <v>5</v>
      </c>
      <c r="E32" s="39"/>
      <c r="F32" s="40">
        <v>2</v>
      </c>
      <c r="G32" s="38">
        <f t="shared" si="0"/>
        <v>7</v>
      </c>
      <c r="H32" s="33"/>
      <c r="I32" s="35"/>
      <c r="J32" s="62"/>
      <c r="K32" s="24"/>
      <c r="L32" s="60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</row>
    <row r="33" spans="1:4302" s="2" customFormat="1" ht="91.5" customHeight="1">
      <c r="A33" s="38">
        <v>28</v>
      </c>
      <c r="B33" s="69" t="s">
        <v>169</v>
      </c>
      <c r="C33" s="38" t="s">
        <v>1</v>
      </c>
      <c r="D33" s="38"/>
      <c r="E33" s="39">
        <v>500</v>
      </c>
      <c r="F33" s="40"/>
      <c r="G33" s="38">
        <f t="shared" si="0"/>
        <v>500</v>
      </c>
      <c r="H33" s="33"/>
      <c r="I33" s="35"/>
      <c r="J33" s="25"/>
      <c r="K33" s="24"/>
      <c r="L33" s="26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</row>
    <row r="34" spans="1:4302" s="2" customFormat="1" ht="96" customHeight="1">
      <c r="A34" s="38">
        <v>29</v>
      </c>
      <c r="B34" s="69" t="s">
        <v>170</v>
      </c>
      <c r="C34" s="38" t="s">
        <v>1</v>
      </c>
      <c r="D34" s="38"/>
      <c r="E34" s="39">
        <v>4000</v>
      </c>
      <c r="F34" s="40"/>
      <c r="G34" s="38">
        <f t="shared" si="0"/>
        <v>4000</v>
      </c>
      <c r="H34" s="33"/>
      <c r="I34" s="35"/>
      <c r="J34" s="25"/>
      <c r="K34" s="24"/>
      <c r="L34" s="26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</row>
    <row r="35" spans="1:4302" s="2" customFormat="1" ht="90">
      <c r="A35" s="38">
        <v>30</v>
      </c>
      <c r="B35" s="69" t="s">
        <v>171</v>
      </c>
      <c r="C35" s="38" t="s">
        <v>1</v>
      </c>
      <c r="D35" s="38"/>
      <c r="E35" s="39">
        <v>500</v>
      </c>
      <c r="F35" s="40"/>
      <c r="G35" s="38">
        <f t="shared" si="0"/>
        <v>500</v>
      </c>
      <c r="H35" s="33"/>
      <c r="I35" s="35"/>
      <c r="J35" s="25"/>
      <c r="K35" s="24"/>
      <c r="L35" s="26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</row>
    <row r="36" spans="1:4302" s="2" customFormat="1" ht="30">
      <c r="A36" s="38">
        <v>31</v>
      </c>
      <c r="B36" s="37" t="s">
        <v>53</v>
      </c>
      <c r="C36" s="39" t="s">
        <v>0</v>
      </c>
      <c r="D36" s="39"/>
      <c r="E36" s="39">
        <v>100</v>
      </c>
      <c r="F36" s="40"/>
      <c r="G36" s="38">
        <f t="shared" si="0"/>
        <v>100</v>
      </c>
      <c r="H36" s="33"/>
      <c r="I36" s="35"/>
      <c r="J36" s="25"/>
      <c r="K36" s="24"/>
      <c r="L36" s="26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</row>
    <row r="37" spans="1:4302" s="2" customFormat="1" ht="30">
      <c r="A37" s="38">
        <v>32</v>
      </c>
      <c r="B37" s="37" t="s">
        <v>54</v>
      </c>
      <c r="C37" s="39" t="s">
        <v>1</v>
      </c>
      <c r="D37" s="39"/>
      <c r="E37" s="39">
        <v>100</v>
      </c>
      <c r="F37" s="40"/>
      <c r="G37" s="38">
        <f t="shared" si="0"/>
        <v>100</v>
      </c>
      <c r="H37" s="33"/>
      <c r="I37" s="35"/>
      <c r="J37" s="25"/>
      <c r="K37" s="24"/>
      <c r="L37" s="26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</row>
    <row r="38" spans="1:4302" s="2" customFormat="1" ht="30">
      <c r="A38" s="38">
        <v>33</v>
      </c>
      <c r="B38" s="37" t="s">
        <v>55</v>
      </c>
      <c r="C38" s="39" t="s">
        <v>1</v>
      </c>
      <c r="D38" s="39"/>
      <c r="E38" s="39">
        <v>100</v>
      </c>
      <c r="F38" s="40"/>
      <c r="G38" s="38">
        <f t="shared" si="0"/>
        <v>100</v>
      </c>
      <c r="H38" s="33"/>
      <c r="I38" s="35"/>
      <c r="J38" s="25"/>
      <c r="K38" s="24"/>
      <c r="L38" s="26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</row>
    <row r="39" spans="1:4302" s="2" customFormat="1" ht="15">
      <c r="A39" s="38">
        <v>34</v>
      </c>
      <c r="B39" s="37" t="s">
        <v>56</v>
      </c>
      <c r="C39" s="39" t="s">
        <v>22</v>
      </c>
      <c r="D39" s="39"/>
      <c r="E39" s="39"/>
      <c r="F39" s="40">
        <v>0.5</v>
      </c>
      <c r="G39" s="38">
        <f t="shared" si="0"/>
        <v>0.5</v>
      </c>
      <c r="H39" s="33"/>
      <c r="I39" s="35"/>
      <c r="J39" s="62"/>
      <c r="K39" s="24"/>
      <c r="L39" s="26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</row>
    <row r="40" spans="1:4302" s="2" customFormat="1" ht="15">
      <c r="A40" s="38">
        <v>35</v>
      </c>
      <c r="B40" s="37" t="s">
        <v>57</v>
      </c>
      <c r="C40" s="39" t="s">
        <v>22</v>
      </c>
      <c r="D40" s="39"/>
      <c r="E40" s="39"/>
      <c r="F40" s="40">
        <v>0.5</v>
      </c>
      <c r="G40" s="38">
        <f t="shared" si="0"/>
        <v>0.5</v>
      </c>
      <c r="H40" s="33"/>
      <c r="I40" s="35"/>
      <c r="J40" s="62"/>
      <c r="K40" s="24"/>
      <c r="L40" s="26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</row>
    <row r="41" spans="1:4302" s="2" customFormat="1" ht="15">
      <c r="A41" s="38">
        <v>36</v>
      </c>
      <c r="B41" s="37" t="s">
        <v>58</v>
      </c>
      <c r="C41" s="39" t="s">
        <v>22</v>
      </c>
      <c r="D41" s="39"/>
      <c r="E41" s="39"/>
      <c r="F41" s="40">
        <v>1</v>
      </c>
      <c r="G41" s="38">
        <f t="shared" si="0"/>
        <v>1</v>
      </c>
      <c r="H41" s="33"/>
      <c r="I41" s="35"/>
      <c r="J41" s="62"/>
      <c r="K41" s="24"/>
      <c r="L41" s="26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</row>
    <row r="42" spans="1:4302" s="2" customFormat="1" ht="15">
      <c r="A42" s="38">
        <v>37</v>
      </c>
      <c r="B42" s="37" t="s">
        <v>123</v>
      </c>
      <c r="C42" s="38" t="s">
        <v>0</v>
      </c>
      <c r="D42" s="38">
        <v>5000</v>
      </c>
      <c r="E42" s="39"/>
      <c r="F42" s="40"/>
      <c r="G42" s="38">
        <f t="shared" ref="G42:G45" si="1">D42+E42+F42</f>
        <v>5000</v>
      </c>
      <c r="H42" s="33"/>
      <c r="I42" s="35"/>
      <c r="J42" s="62"/>
      <c r="K42" s="24"/>
      <c r="L42" s="26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</row>
    <row r="43" spans="1:4302" s="2" customFormat="1" ht="15">
      <c r="A43" s="38">
        <v>38</v>
      </c>
      <c r="B43" s="37" t="s">
        <v>124</v>
      </c>
      <c r="C43" s="38" t="s">
        <v>83</v>
      </c>
      <c r="D43" s="38"/>
      <c r="E43" s="39">
        <v>10</v>
      </c>
      <c r="F43" s="40"/>
      <c r="G43" s="38">
        <f t="shared" si="1"/>
        <v>10</v>
      </c>
      <c r="H43" s="33"/>
      <c r="I43" s="35"/>
      <c r="J43" s="62"/>
      <c r="K43" s="24"/>
      <c r="L43" s="26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</row>
    <row r="44" spans="1:4302" s="2" customFormat="1" ht="15">
      <c r="A44" s="38">
        <v>39</v>
      </c>
      <c r="B44" s="37" t="s">
        <v>125</v>
      </c>
      <c r="C44" s="38" t="s">
        <v>83</v>
      </c>
      <c r="D44" s="38"/>
      <c r="E44" s="39">
        <v>10</v>
      </c>
      <c r="F44" s="40"/>
      <c r="G44" s="38">
        <f t="shared" si="1"/>
        <v>10</v>
      </c>
      <c r="H44" s="33"/>
      <c r="I44" s="35"/>
      <c r="J44" s="62"/>
      <c r="K44" s="24"/>
      <c r="L44" s="26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</row>
    <row r="45" spans="1:4302" s="2" customFormat="1" ht="15">
      <c r="A45" s="38">
        <v>40</v>
      </c>
      <c r="B45" s="37" t="s">
        <v>126</v>
      </c>
      <c r="C45" s="46" t="s">
        <v>83</v>
      </c>
      <c r="D45" s="38"/>
      <c r="E45" s="39">
        <v>10</v>
      </c>
      <c r="F45" s="40"/>
      <c r="G45" s="38">
        <f t="shared" si="1"/>
        <v>10</v>
      </c>
      <c r="H45" s="33"/>
      <c r="I45" s="35"/>
      <c r="J45" s="62"/>
      <c r="K45" s="24"/>
      <c r="L45" s="26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</row>
    <row r="46" spans="1:4302" ht="23.25" customHeight="1">
      <c r="H46" s="8" t="s">
        <v>15</v>
      </c>
      <c r="I46" s="49">
        <f>SUM(I6:I45)</f>
        <v>0</v>
      </c>
      <c r="K46" s="60"/>
      <c r="L46" s="27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</row>
    <row r="47" spans="1:4302" ht="40.5" customHeight="1">
      <c r="A47" s="50">
        <f>I46</f>
        <v>0</v>
      </c>
      <c r="B47" s="22" t="s">
        <v>16</v>
      </c>
      <c r="K47" s="60"/>
      <c r="L47" s="27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</row>
    <row r="48" spans="1:4302">
      <c r="H48" s="109"/>
      <c r="I48" s="109"/>
    </row>
    <row r="49" spans="1:9">
      <c r="H49" s="109"/>
      <c r="I49" s="109"/>
    </row>
    <row r="52" spans="1:9" ht="18.75" customHeight="1">
      <c r="A52" s="15">
        <v>1524</v>
      </c>
      <c r="B52" s="14" t="s">
        <v>14</v>
      </c>
    </row>
    <row r="55" spans="1:9" ht="61.5">
      <c r="B55" s="105" t="s">
        <v>223</v>
      </c>
      <c r="C55" s="51"/>
      <c r="D55" s="51"/>
      <c r="E55" s="52"/>
      <c r="F55" s="52"/>
    </row>
    <row r="56" spans="1:9" ht="60">
      <c r="B56" s="105" t="s">
        <v>224</v>
      </c>
      <c r="C56" s="53"/>
      <c r="D56" s="53"/>
      <c r="E56" s="52"/>
      <c r="F56" s="52"/>
    </row>
    <row r="57" spans="1:9" ht="18" customHeight="1">
      <c r="B57" s="54"/>
      <c r="C57" s="52"/>
      <c r="D57" s="52"/>
      <c r="E57" s="52"/>
      <c r="F57" s="52"/>
    </row>
    <row r="58" spans="1:9" ht="25.5" customHeight="1">
      <c r="B58" s="55"/>
      <c r="C58" s="53"/>
      <c r="D58" s="53"/>
      <c r="E58" s="53"/>
      <c r="F58" s="53"/>
    </row>
    <row r="59" spans="1:9">
      <c r="B59" s="107"/>
      <c r="C59" s="107"/>
      <c r="D59" s="107"/>
      <c r="E59" s="107"/>
      <c r="F59" s="107"/>
    </row>
    <row r="60" spans="1:9">
      <c r="B60" s="107"/>
      <c r="C60" s="107"/>
      <c r="D60" s="107"/>
      <c r="E60" s="107"/>
      <c r="F60" s="107"/>
    </row>
    <row r="61" spans="1:9" ht="15.75">
      <c r="B61" s="56"/>
      <c r="C61" s="56"/>
      <c r="D61" s="56"/>
      <c r="E61" s="56"/>
      <c r="F61" s="56"/>
    </row>
    <row r="62" spans="1:9" ht="15">
      <c r="B62" s="57"/>
      <c r="C62" s="60"/>
      <c r="D62" s="60"/>
      <c r="E62" s="60"/>
      <c r="F62" s="60"/>
    </row>
    <row r="63" spans="1:9" ht="15">
      <c r="B63" s="58"/>
      <c r="C63" s="60"/>
      <c r="D63" s="60"/>
      <c r="E63" s="60"/>
      <c r="F63" s="60"/>
    </row>
    <row r="64" spans="1:9" ht="15">
      <c r="B64" s="58"/>
      <c r="C64" s="60"/>
      <c r="D64" s="60"/>
      <c r="E64" s="60"/>
      <c r="F64" s="60"/>
    </row>
    <row r="65" spans="2:6" ht="15">
      <c r="B65" s="57"/>
      <c r="C65" s="60"/>
      <c r="D65" s="60"/>
      <c r="E65" s="60"/>
      <c r="F65" s="60"/>
    </row>
    <row r="66" spans="2:6" ht="15">
      <c r="B66" s="61"/>
      <c r="C66" s="60"/>
      <c r="D66" s="60"/>
      <c r="E66" s="60"/>
      <c r="F66" s="60"/>
    </row>
    <row r="67" spans="2:6" ht="15">
      <c r="B67" s="57"/>
      <c r="C67" s="60"/>
      <c r="D67" s="60"/>
      <c r="E67" s="60"/>
      <c r="F67" s="60"/>
    </row>
    <row r="68" spans="2:6" ht="15">
      <c r="B68" s="67"/>
      <c r="C68" s="60"/>
      <c r="D68" s="60"/>
      <c r="E68" s="60"/>
      <c r="F68" s="60"/>
    </row>
    <row r="69" spans="2:6" ht="15">
      <c r="B69" s="57"/>
      <c r="C69" s="60"/>
      <c r="D69" s="60"/>
      <c r="E69" s="60"/>
      <c r="F69" s="60"/>
    </row>
    <row r="70" spans="2:6" ht="15">
      <c r="B70" s="57"/>
      <c r="C70" s="60"/>
      <c r="D70" s="60"/>
      <c r="E70" s="60"/>
      <c r="F70" s="60"/>
    </row>
    <row r="71" spans="2:6" ht="15">
      <c r="B71" s="57"/>
      <c r="C71" s="60"/>
      <c r="D71" s="60"/>
      <c r="E71" s="60"/>
      <c r="F71" s="60"/>
    </row>
    <row r="72" spans="2:6" ht="15">
      <c r="B72" s="57"/>
      <c r="C72" s="60"/>
      <c r="D72" s="60"/>
      <c r="E72" s="60"/>
      <c r="F72" s="60"/>
    </row>
    <row r="74" spans="2:6" ht="15">
      <c r="B74" s="67"/>
    </row>
  </sheetData>
  <mergeCells count="5">
    <mergeCell ref="B59:F60"/>
    <mergeCell ref="B2:J2"/>
    <mergeCell ref="H48:I48"/>
    <mergeCell ref="H49:I49"/>
    <mergeCell ref="N4:U7"/>
  </mergeCells>
  <conditionalFormatting sqref="I1 I3:J3 I4:I5 J6:J45">
    <cfRule type="cellIs" dxfId="235" priority="1" stopIfTrue="1" operator="equal">
      <formula>0</formula>
    </cfRule>
  </conditionalFormatting>
  <conditionalFormatting sqref="I31:I38">
    <cfRule type="cellIs" dxfId="234" priority="1071" operator="notEqual">
      <formula>$H31:$H92*$G31:$G92</formula>
    </cfRule>
  </conditionalFormatting>
  <conditionalFormatting sqref="I22:I30">
    <cfRule type="cellIs" dxfId="233" priority="1072" operator="notEqual">
      <formula>$H22:$H82*$G22:$G82</formula>
    </cfRule>
  </conditionalFormatting>
  <conditionalFormatting sqref="I39:I41">
    <cfRule type="cellIs" dxfId="232" priority="1568" operator="notEqual">
      <formula>$H39:$H103*$G39:$G103</formula>
    </cfRule>
  </conditionalFormatting>
  <conditionalFormatting sqref="I42:I45">
    <cfRule type="cellIs" dxfId="231" priority="1569" operator="notEqual">
      <formula>$H42:$H229*$G42:$G229</formula>
    </cfRule>
  </conditionalFormatting>
  <conditionalFormatting sqref="I6:I21">
    <cfRule type="cellIs" dxfId="230" priority="1571" operator="notEqual">
      <formula>$H6:$H65*$G6:$G65</formula>
    </cfRule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L66"/>
  <sheetViews>
    <sheetView zoomScale="85" zoomScaleNormal="85" workbookViewId="0">
      <selection activeCell="L11" sqref="L11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" style="3" customWidth="1"/>
    <col min="7" max="7" width="9.140625" style="7"/>
    <col min="8" max="8" width="20.5703125" style="66" customWidth="1"/>
    <col min="9" max="9" width="14.85546875" style="3" customWidth="1"/>
    <col min="10" max="10" width="27.7109375" style="13" customWidth="1"/>
    <col min="11" max="11" width="9.140625" style="1"/>
    <col min="12" max="12" width="8" style="26" customWidth="1"/>
    <col min="13" max="14" width="8" style="1" customWidth="1"/>
    <col min="15" max="16384" width="9.140625" style="1"/>
  </cols>
  <sheetData>
    <row r="1" spans="1:4302">
      <c r="G1" s="3"/>
      <c r="I1" s="79"/>
      <c r="J1" s="80" t="s">
        <v>218</v>
      </c>
    </row>
    <row r="2" spans="1:4302" ht="18" customHeight="1">
      <c r="B2" s="108" t="s">
        <v>200</v>
      </c>
      <c r="C2" s="108"/>
      <c r="D2" s="108"/>
      <c r="E2" s="108"/>
      <c r="F2" s="108"/>
      <c r="G2" s="108"/>
      <c r="H2" s="108"/>
      <c r="I2" s="108"/>
      <c r="J2" s="108"/>
    </row>
    <row r="3" spans="1:4302">
      <c r="G3" s="3"/>
    </row>
    <row r="4" spans="1:4302" s="21" customFormat="1" ht="48.75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18</v>
      </c>
      <c r="G4" s="19" t="s">
        <v>2</v>
      </c>
      <c r="H4" s="20" t="s">
        <v>12</v>
      </c>
      <c r="I4" s="17" t="s">
        <v>13</v>
      </c>
      <c r="J4" s="19" t="s">
        <v>219</v>
      </c>
      <c r="L4" s="111" t="s">
        <v>236</v>
      </c>
      <c r="M4" s="111"/>
      <c r="N4" s="111"/>
      <c r="O4" s="111"/>
      <c r="P4" s="111"/>
      <c r="Q4" s="111"/>
      <c r="R4" s="111"/>
      <c r="S4" s="111"/>
      <c r="T4" s="111"/>
    </row>
    <row r="5" spans="1:4302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0" t="s">
        <v>212</v>
      </c>
      <c r="H5" s="11">
        <v>8</v>
      </c>
      <c r="I5" s="12" t="s">
        <v>11</v>
      </c>
      <c r="J5" s="10" t="s">
        <v>214</v>
      </c>
      <c r="K5" s="60"/>
      <c r="L5" s="111"/>
      <c r="M5" s="111"/>
      <c r="N5" s="111"/>
      <c r="O5" s="111"/>
      <c r="P5" s="111"/>
      <c r="Q5" s="111"/>
      <c r="R5" s="111"/>
      <c r="S5" s="111"/>
      <c r="T5" s="111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</row>
    <row r="6" spans="1:4302" s="2" customFormat="1" ht="15.75" thickTop="1">
      <c r="A6" s="38">
        <v>1</v>
      </c>
      <c r="B6" s="37" t="s">
        <v>59</v>
      </c>
      <c r="C6" s="38" t="s">
        <v>22</v>
      </c>
      <c r="D6" s="38"/>
      <c r="E6" s="39">
        <v>1</v>
      </c>
      <c r="F6" s="40"/>
      <c r="G6" s="38">
        <f t="shared" ref="G6:G30" si="0">D6+E6+F6</f>
        <v>1</v>
      </c>
      <c r="H6" s="33"/>
      <c r="I6" s="35"/>
      <c r="J6" s="62"/>
      <c r="K6" s="24"/>
      <c r="L6" s="111"/>
      <c r="M6" s="111"/>
      <c r="N6" s="111"/>
      <c r="O6" s="111"/>
      <c r="P6" s="111"/>
      <c r="Q6" s="111"/>
      <c r="R6" s="111"/>
      <c r="S6" s="111"/>
      <c r="T6" s="111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</row>
    <row r="7" spans="1:4302" s="2" customFormat="1" ht="15">
      <c r="A7" s="38">
        <v>2</v>
      </c>
      <c r="B7" s="37" t="s">
        <v>60</v>
      </c>
      <c r="C7" s="38" t="s">
        <v>22</v>
      </c>
      <c r="D7" s="38"/>
      <c r="E7" s="39">
        <v>2</v>
      </c>
      <c r="F7" s="40"/>
      <c r="G7" s="38">
        <f t="shared" si="0"/>
        <v>2</v>
      </c>
      <c r="H7" s="33"/>
      <c r="I7" s="35"/>
      <c r="J7" s="62"/>
      <c r="K7" s="24"/>
      <c r="L7" s="111"/>
      <c r="M7" s="111"/>
      <c r="N7" s="111"/>
      <c r="O7" s="111"/>
      <c r="P7" s="111"/>
      <c r="Q7" s="111"/>
      <c r="R7" s="111"/>
      <c r="S7" s="111"/>
      <c r="T7" s="111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</row>
    <row r="8" spans="1:4302" s="2" customFormat="1" ht="15">
      <c r="A8" s="38">
        <v>3</v>
      </c>
      <c r="B8" s="37" t="s">
        <v>61</v>
      </c>
      <c r="C8" s="38" t="s">
        <v>1</v>
      </c>
      <c r="D8" s="38">
        <v>200</v>
      </c>
      <c r="E8" s="39">
        <v>100</v>
      </c>
      <c r="F8" s="40"/>
      <c r="G8" s="38">
        <f t="shared" si="0"/>
        <v>300</v>
      </c>
      <c r="H8" s="33"/>
      <c r="I8" s="35"/>
      <c r="J8" s="62"/>
      <c r="K8" s="24"/>
      <c r="L8" s="111"/>
      <c r="M8" s="111"/>
      <c r="N8" s="111"/>
      <c r="O8" s="111"/>
      <c r="P8" s="111"/>
      <c r="Q8" s="111"/>
      <c r="R8" s="111"/>
      <c r="S8" s="111"/>
      <c r="T8" s="111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</row>
    <row r="9" spans="1:4302" s="2" customFormat="1" ht="15">
      <c r="A9" s="38">
        <v>4</v>
      </c>
      <c r="B9" s="37" t="s">
        <v>62</v>
      </c>
      <c r="C9" s="39" t="s">
        <v>22</v>
      </c>
      <c r="D9" s="39">
        <v>10</v>
      </c>
      <c r="E9" s="39"/>
      <c r="F9" s="40"/>
      <c r="G9" s="38">
        <f t="shared" si="0"/>
        <v>10</v>
      </c>
      <c r="H9" s="33"/>
      <c r="I9" s="35"/>
      <c r="J9" s="62"/>
      <c r="K9" s="24"/>
      <c r="L9" s="111"/>
      <c r="M9" s="111"/>
      <c r="N9" s="111"/>
      <c r="O9" s="111"/>
      <c r="P9" s="111"/>
      <c r="Q9" s="111"/>
      <c r="R9" s="111"/>
      <c r="S9" s="111"/>
      <c r="T9" s="111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</row>
    <row r="10" spans="1:4302" s="2" customFormat="1" ht="15">
      <c r="A10" s="38">
        <v>5</v>
      </c>
      <c r="B10" s="37" t="s">
        <v>63</v>
      </c>
      <c r="C10" s="39" t="s">
        <v>22</v>
      </c>
      <c r="D10" s="39">
        <v>10</v>
      </c>
      <c r="E10" s="39"/>
      <c r="F10" s="40"/>
      <c r="G10" s="38">
        <f t="shared" si="0"/>
        <v>10</v>
      </c>
      <c r="H10" s="33"/>
      <c r="I10" s="35"/>
      <c r="J10" s="62"/>
      <c r="K10" s="24"/>
      <c r="L10" s="111"/>
      <c r="M10" s="111"/>
      <c r="N10" s="111"/>
      <c r="O10" s="111"/>
      <c r="P10" s="111"/>
      <c r="Q10" s="111"/>
      <c r="R10" s="111"/>
      <c r="S10" s="111"/>
      <c r="T10" s="111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</row>
    <row r="11" spans="1:4302" s="2" customFormat="1" ht="60">
      <c r="A11" s="38">
        <v>6</v>
      </c>
      <c r="B11" s="37" t="s">
        <v>64</v>
      </c>
      <c r="C11" s="39" t="s">
        <v>52</v>
      </c>
      <c r="D11" s="39"/>
      <c r="E11" s="39">
        <v>2</v>
      </c>
      <c r="F11" s="40"/>
      <c r="G11" s="38">
        <f t="shared" si="0"/>
        <v>2</v>
      </c>
      <c r="H11" s="33"/>
      <c r="I11" s="35"/>
      <c r="J11" s="25"/>
      <c r="K11" s="24"/>
      <c r="L11" s="2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</row>
    <row r="12" spans="1:4302" s="2" customFormat="1" ht="60">
      <c r="A12" s="38">
        <v>7</v>
      </c>
      <c r="B12" s="37" t="s">
        <v>65</v>
      </c>
      <c r="C12" s="39" t="s">
        <v>52</v>
      </c>
      <c r="D12" s="39"/>
      <c r="E12" s="39">
        <v>2</v>
      </c>
      <c r="F12" s="40">
        <v>1</v>
      </c>
      <c r="G12" s="38">
        <f t="shared" si="0"/>
        <v>3</v>
      </c>
      <c r="H12" s="33"/>
      <c r="I12" s="35"/>
      <c r="J12" s="25"/>
      <c r="K12" s="24"/>
      <c r="L12" s="26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</row>
    <row r="13" spans="1:4302" s="2" customFormat="1" ht="60">
      <c r="A13" s="38">
        <v>8</v>
      </c>
      <c r="B13" s="37" t="s">
        <v>66</v>
      </c>
      <c r="C13" s="39" t="s">
        <v>52</v>
      </c>
      <c r="D13" s="39"/>
      <c r="E13" s="39">
        <v>2</v>
      </c>
      <c r="F13" s="40"/>
      <c r="G13" s="38">
        <f t="shared" si="0"/>
        <v>2</v>
      </c>
      <c r="H13" s="33"/>
      <c r="I13" s="35"/>
      <c r="J13" s="25"/>
      <c r="K13" s="24"/>
      <c r="L13" s="26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</row>
    <row r="14" spans="1:4302" s="2" customFormat="1" ht="60">
      <c r="A14" s="38">
        <v>9</v>
      </c>
      <c r="B14" s="37" t="s">
        <v>67</v>
      </c>
      <c r="C14" s="39" t="s">
        <v>52</v>
      </c>
      <c r="D14" s="39"/>
      <c r="E14" s="39">
        <v>2</v>
      </c>
      <c r="F14" s="40">
        <v>1</v>
      </c>
      <c r="G14" s="38">
        <f t="shared" si="0"/>
        <v>3</v>
      </c>
      <c r="H14" s="33"/>
      <c r="I14" s="35"/>
      <c r="J14" s="25"/>
      <c r="K14" s="24"/>
      <c r="L14" s="26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</row>
    <row r="15" spans="1:4302" s="2" customFormat="1" ht="30">
      <c r="A15" s="38">
        <v>10</v>
      </c>
      <c r="B15" s="37" t="s">
        <v>68</v>
      </c>
      <c r="C15" s="39" t="s">
        <v>22</v>
      </c>
      <c r="D15" s="39"/>
      <c r="E15" s="39">
        <v>4</v>
      </c>
      <c r="F15" s="40">
        <v>2</v>
      </c>
      <c r="G15" s="38">
        <f t="shared" si="0"/>
        <v>6</v>
      </c>
      <c r="H15" s="33"/>
      <c r="I15" s="35"/>
      <c r="J15" s="62"/>
      <c r="K15" s="24"/>
      <c r="L15" s="26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</row>
    <row r="16" spans="1:4302" s="2" customFormat="1" ht="30">
      <c r="A16" s="38">
        <v>11</v>
      </c>
      <c r="B16" s="37" t="s">
        <v>69</v>
      </c>
      <c r="C16" s="39" t="s">
        <v>22</v>
      </c>
      <c r="D16" s="39"/>
      <c r="E16" s="39"/>
      <c r="F16" s="40">
        <v>2</v>
      </c>
      <c r="G16" s="38">
        <v>2</v>
      </c>
      <c r="H16" s="33"/>
      <c r="I16" s="35"/>
      <c r="J16" s="62"/>
      <c r="K16" s="24"/>
      <c r="L16" s="26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</row>
    <row r="17" spans="1:4302" s="2" customFormat="1" ht="30">
      <c r="A17" s="38">
        <v>12</v>
      </c>
      <c r="B17" s="37" t="s">
        <v>70</v>
      </c>
      <c r="C17" s="39" t="s">
        <v>22</v>
      </c>
      <c r="D17" s="39"/>
      <c r="E17" s="39"/>
      <c r="F17" s="40">
        <v>2</v>
      </c>
      <c r="G17" s="38">
        <v>2</v>
      </c>
      <c r="H17" s="33"/>
      <c r="I17" s="35"/>
      <c r="J17" s="62"/>
      <c r="K17" s="24"/>
      <c r="L17" s="26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</row>
    <row r="18" spans="1:4302" s="2" customFormat="1" ht="30">
      <c r="A18" s="38">
        <v>13</v>
      </c>
      <c r="B18" s="37" t="s">
        <v>71</v>
      </c>
      <c r="C18" s="39" t="s">
        <v>22</v>
      </c>
      <c r="D18" s="39"/>
      <c r="E18" s="39"/>
      <c r="F18" s="40">
        <v>2</v>
      </c>
      <c r="G18" s="38">
        <v>2</v>
      </c>
      <c r="H18" s="33"/>
      <c r="I18" s="35"/>
      <c r="J18" s="62"/>
      <c r="K18" s="24"/>
      <c r="L18" s="26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</row>
    <row r="19" spans="1:4302" s="2" customFormat="1" ht="15">
      <c r="A19" s="38">
        <v>14</v>
      </c>
      <c r="B19" s="37" t="s">
        <v>72</v>
      </c>
      <c r="C19" s="39" t="s">
        <v>22</v>
      </c>
      <c r="D19" s="39"/>
      <c r="E19" s="39">
        <v>1</v>
      </c>
      <c r="F19" s="40"/>
      <c r="G19" s="38">
        <f t="shared" si="0"/>
        <v>1</v>
      </c>
      <c r="H19" s="33"/>
      <c r="I19" s="35"/>
      <c r="J19" s="62"/>
      <c r="K19" s="24"/>
      <c r="L19" s="26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</row>
    <row r="20" spans="1:4302" s="2" customFormat="1" ht="15">
      <c r="A20" s="38">
        <v>15</v>
      </c>
      <c r="B20" s="37" t="s">
        <v>73</v>
      </c>
      <c r="C20" s="39" t="s">
        <v>22</v>
      </c>
      <c r="D20" s="39"/>
      <c r="E20" s="39">
        <v>2</v>
      </c>
      <c r="F20" s="40"/>
      <c r="G20" s="38">
        <f t="shared" si="0"/>
        <v>2</v>
      </c>
      <c r="H20" s="33"/>
      <c r="I20" s="35"/>
      <c r="J20" s="62"/>
      <c r="K20" s="24"/>
      <c r="L20" s="26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</row>
    <row r="21" spans="1:4302" s="2" customFormat="1" ht="45">
      <c r="A21" s="38">
        <v>16</v>
      </c>
      <c r="B21" s="37" t="s">
        <v>74</v>
      </c>
      <c r="C21" s="39" t="s">
        <v>1</v>
      </c>
      <c r="D21" s="39"/>
      <c r="E21" s="39">
        <v>20</v>
      </c>
      <c r="F21" s="40"/>
      <c r="G21" s="38">
        <f t="shared" si="0"/>
        <v>20</v>
      </c>
      <c r="H21" s="33"/>
      <c r="I21" s="35"/>
      <c r="J21" s="62"/>
      <c r="K21" s="24"/>
      <c r="L21" s="26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</row>
    <row r="22" spans="1:4302" s="2" customFormat="1" ht="15">
      <c r="A22" s="38">
        <v>17</v>
      </c>
      <c r="B22" s="37" t="s">
        <v>158</v>
      </c>
      <c r="C22" s="39" t="s">
        <v>22</v>
      </c>
      <c r="D22" s="39">
        <v>1</v>
      </c>
      <c r="E22" s="39"/>
      <c r="F22" s="40">
        <v>1</v>
      </c>
      <c r="G22" s="38">
        <f t="shared" si="0"/>
        <v>2</v>
      </c>
      <c r="H22" s="33"/>
      <c r="I22" s="35"/>
      <c r="J22" s="62"/>
      <c r="K22" s="24"/>
      <c r="L22" s="60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</row>
    <row r="23" spans="1:4302" s="2" customFormat="1" ht="15">
      <c r="A23" s="38">
        <v>18</v>
      </c>
      <c r="B23" s="37" t="s">
        <v>159</v>
      </c>
      <c r="C23" s="39" t="s">
        <v>22</v>
      </c>
      <c r="D23" s="39"/>
      <c r="E23" s="39"/>
      <c r="F23" s="40">
        <v>1</v>
      </c>
      <c r="G23" s="38">
        <f t="shared" si="0"/>
        <v>1</v>
      </c>
      <c r="H23" s="33"/>
      <c r="I23" s="35"/>
      <c r="J23" s="62"/>
      <c r="K23" s="24"/>
      <c r="L23" s="60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</row>
    <row r="24" spans="1:4302" s="2" customFormat="1" ht="15">
      <c r="A24" s="38">
        <v>19</v>
      </c>
      <c r="B24" s="37" t="s">
        <v>160</v>
      </c>
      <c r="C24" s="39" t="s">
        <v>22</v>
      </c>
      <c r="D24" s="39"/>
      <c r="E24" s="39">
        <v>1</v>
      </c>
      <c r="F24" s="40"/>
      <c r="G24" s="38">
        <f t="shared" si="0"/>
        <v>1</v>
      </c>
      <c r="H24" s="33"/>
      <c r="I24" s="35"/>
      <c r="J24" s="62"/>
      <c r="K24" s="24"/>
      <c r="L24" s="60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</row>
    <row r="25" spans="1:4302" s="2" customFormat="1" ht="15">
      <c r="A25" s="38">
        <v>20</v>
      </c>
      <c r="B25" s="37" t="s">
        <v>75</v>
      </c>
      <c r="C25" s="39" t="s">
        <v>22</v>
      </c>
      <c r="D25" s="39">
        <v>2</v>
      </c>
      <c r="E25" s="39"/>
      <c r="F25" s="40"/>
      <c r="G25" s="38">
        <f t="shared" si="0"/>
        <v>2</v>
      </c>
      <c r="H25" s="33"/>
      <c r="I25" s="35"/>
      <c r="J25" s="62"/>
      <c r="K25" s="24"/>
      <c r="L25" s="26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</row>
    <row r="26" spans="1:4302" s="2" customFormat="1" ht="15">
      <c r="A26" s="38">
        <v>21</v>
      </c>
      <c r="B26" s="37" t="s">
        <v>76</v>
      </c>
      <c r="C26" s="39" t="s">
        <v>22</v>
      </c>
      <c r="D26" s="39">
        <v>2</v>
      </c>
      <c r="E26" s="39">
        <v>2</v>
      </c>
      <c r="F26" s="40">
        <v>2</v>
      </c>
      <c r="G26" s="38">
        <f t="shared" si="0"/>
        <v>6</v>
      </c>
      <c r="H26" s="33"/>
      <c r="I26" s="35"/>
      <c r="J26" s="62"/>
      <c r="K26" s="24"/>
      <c r="L26" s="26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</row>
    <row r="27" spans="1:4302" s="2" customFormat="1" ht="15">
      <c r="A27" s="38">
        <v>22</v>
      </c>
      <c r="B27" s="37" t="s">
        <v>77</v>
      </c>
      <c r="C27" s="39" t="s">
        <v>22</v>
      </c>
      <c r="D27" s="39">
        <v>2</v>
      </c>
      <c r="E27" s="39">
        <v>2</v>
      </c>
      <c r="F27" s="40">
        <v>3</v>
      </c>
      <c r="G27" s="38">
        <f t="shared" si="0"/>
        <v>7</v>
      </c>
      <c r="H27" s="33"/>
      <c r="I27" s="35"/>
      <c r="J27" s="62"/>
      <c r="K27" s="24"/>
      <c r="L27" s="26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</row>
    <row r="28" spans="1:4302" s="2" customFormat="1" ht="15">
      <c r="A28" s="38">
        <v>23</v>
      </c>
      <c r="B28" s="37" t="s">
        <v>78</v>
      </c>
      <c r="C28" s="39" t="s">
        <v>22</v>
      </c>
      <c r="D28" s="39">
        <v>2</v>
      </c>
      <c r="E28" s="39"/>
      <c r="F28" s="40">
        <v>2</v>
      </c>
      <c r="G28" s="38">
        <f t="shared" si="0"/>
        <v>4</v>
      </c>
      <c r="H28" s="33"/>
      <c r="I28" s="35"/>
      <c r="J28" s="62"/>
      <c r="K28" s="24"/>
      <c r="L28" s="26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</row>
    <row r="29" spans="1:4302" s="2" customFormat="1" ht="15">
      <c r="A29" s="38">
        <v>24</v>
      </c>
      <c r="B29" s="37" t="s">
        <v>79</v>
      </c>
      <c r="C29" s="39" t="s">
        <v>22</v>
      </c>
      <c r="D29" s="39">
        <v>2</v>
      </c>
      <c r="E29" s="39"/>
      <c r="F29" s="40"/>
      <c r="G29" s="38">
        <f t="shared" si="0"/>
        <v>2</v>
      </c>
      <c r="H29" s="33"/>
      <c r="I29" s="35"/>
      <c r="J29" s="62"/>
      <c r="K29" s="24"/>
      <c r="L29" s="26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</row>
    <row r="30" spans="1:4302" s="2" customFormat="1" ht="15">
      <c r="A30" s="38">
        <v>25</v>
      </c>
      <c r="B30" s="37" t="s">
        <v>80</v>
      </c>
      <c r="C30" s="39" t="s">
        <v>22</v>
      </c>
      <c r="D30" s="39">
        <v>1</v>
      </c>
      <c r="E30" s="39">
        <v>1</v>
      </c>
      <c r="F30" s="40"/>
      <c r="G30" s="38">
        <f t="shared" si="0"/>
        <v>2</v>
      </c>
      <c r="H30" s="33"/>
      <c r="I30" s="35"/>
      <c r="J30" s="62"/>
      <c r="K30" s="24"/>
      <c r="L30" s="26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</row>
    <row r="31" spans="1:4302" s="2" customFormat="1" ht="15">
      <c r="A31" s="38">
        <v>26</v>
      </c>
      <c r="B31" s="37" t="s">
        <v>81</v>
      </c>
      <c r="C31" s="39" t="s">
        <v>22</v>
      </c>
      <c r="D31" s="39"/>
      <c r="E31" s="39"/>
      <c r="F31" s="40">
        <v>2</v>
      </c>
      <c r="G31" s="38">
        <f t="shared" ref="G31:G34" si="1">D31+E31+F31</f>
        <v>2</v>
      </c>
      <c r="H31" s="33"/>
      <c r="I31" s="35"/>
      <c r="J31" s="62"/>
      <c r="K31" s="24"/>
      <c r="L31" s="26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</row>
    <row r="32" spans="1:4302" s="2" customFormat="1" ht="30">
      <c r="A32" s="38">
        <v>27</v>
      </c>
      <c r="B32" s="37" t="s">
        <v>84</v>
      </c>
      <c r="C32" s="39" t="s">
        <v>83</v>
      </c>
      <c r="D32" s="39">
        <v>100</v>
      </c>
      <c r="E32" s="39"/>
      <c r="F32" s="40"/>
      <c r="G32" s="38">
        <f t="shared" si="1"/>
        <v>100</v>
      </c>
      <c r="H32" s="33"/>
      <c r="I32" s="35"/>
      <c r="J32" s="62"/>
      <c r="K32" s="24"/>
      <c r="L32" s="26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</row>
    <row r="33" spans="1:4302" s="2" customFormat="1" ht="30">
      <c r="A33" s="38">
        <v>28</v>
      </c>
      <c r="B33" s="37" t="s">
        <v>85</v>
      </c>
      <c r="C33" s="39" t="s">
        <v>83</v>
      </c>
      <c r="D33" s="39">
        <v>100</v>
      </c>
      <c r="E33" s="39"/>
      <c r="F33" s="40"/>
      <c r="G33" s="38">
        <f t="shared" si="1"/>
        <v>100</v>
      </c>
      <c r="H33" s="33"/>
      <c r="I33" s="35"/>
      <c r="J33" s="62"/>
      <c r="K33" s="24"/>
      <c r="L33" s="26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</row>
    <row r="34" spans="1:4302" s="2" customFormat="1" ht="30" customHeight="1">
      <c r="A34" s="38">
        <v>29</v>
      </c>
      <c r="B34" s="37" t="s">
        <v>161</v>
      </c>
      <c r="C34" s="39" t="s">
        <v>83</v>
      </c>
      <c r="D34" s="39">
        <v>200</v>
      </c>
      <c r="E34" s="39"/>
      <c r="F34" s="40"/>
      <c r="G34" s="38">
        <f t="shared" si="1"/>
        <v>200</v>
      </c>
      <c r="H34" s="33"/>
      <c r="I34" s="35"/>
      <c r="J34" s="62"/>
      <c r="K34" s="24"/>
      <c r="L34" s="26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</row>
    <row r="35" spans="1:4302" s="2" customFormat="1" ht="15">
      <c r="A35" s="38">
        <v>30</v>
      </c>
      <c r="B35" s="37" t="s">
        <v>127</v>
      </c>
      <c r="C35" s="46" t="s">
        <v>1</v>
      </c>
      <c r="D35" s="38">
        <v>100</v>
      </c>
      <c r="E35" s="39"/>
      <c r="F35" s="40"/>
      <c r="G35" s="38">
        <f t="shared" ref="G35:G37" si="2">D35+E35+F35</f>
        <v>100</v>
      </c>
      <c r="H35" s="33"/>
      <c r="I35" s="35"/>
      <c r="J35" s="62"/>
      <c r="K35" s="24"/>
      <c r="L35" s="26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</row>
    <row r="36" spans="1:4302" s="2" customFormat="1" ht="15">
      <c r="A36" s="38">
        <v>31</v>
      </c>
      <c r="B36" s="37" t="s">
        <v>128</v>
      </c>
      <c r="C36" s="38" t="s">
        <v>1</v>
      </c>
      <c r="D36" s="38"/>
      <c r="E36" s="39"/>
      <c r="F36" s="40">
        <v>20</v>
      </c>
      <c r="G36" s="38">
        <f t="shared" si="2"/>
        <v>20</v>
      </c>
      <c r="H36" s="33"/>
      <c r="I36" s="35"/>
      <c r="J36" s="62"/>
      <c r="K36" s="24"/>
      <c r="L36" s="26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</row>
    <row r="37" spans="1:4302" s="2" customFormat="1" ht="15">
      <c r="A37" s="38">
        <v>32</v>
      </c>
      <c r="B37" s="36" t="s">
        <v>130</v>
      </c>
      <c r="C37" s="38" t="s">
        <v>22</v>
      </c>
      <c r="D37" s="38"/>
      <c r="E37" s="39">
        <v>3</v>
      </c>
      <c r="F37" s="40"/>
      <c r="G37" s="38">
        <f t="shared" si="2"/>
        <v>3</v>
      </c>
      <c r="H37" s="33"/>
      <c r="I37" s="35"/>
      <c r="J37" s="62"/>
      <c r="K37" s="24"/>
      <c r="L37" s="26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</row>
    <row r="38" spans="1:4302" ht="23.25" customHeight="1">
      <c r="H38" s="8" t="s">
        <v>15</v>
      </c>
      <c r="I38" s="49">
        <f>SUM(I6:I37)</f>
        <v>0</v>
      </c>
      <c r="K38" s="60"/>
      <c r="L38" s="27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1:4302" ht="40.5" customHeight="1">
      <c r="A39" s="50">
        <f>I38</f>
        <v>0</v>
      </c>
      <c r="B39" s="22" t="s">
        <v>16</v>
      </c>
      <c r="K39" s="60"/>
      <c r="L39" s="27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 spans="1:4302">
      <c r="H40" s="109"/>
      <c r="I40" s="109"/>
    </row>
    <row r="41" spans="1:4302">
      <c r="H41" s="109"/>
      <c r="I41" s="109"/>
    </row>
    <row r="44" spans="1:4302" ht="18.75" customHeight="1">
      <c r="A44" s="15">
        <v>1524</v>
      </c>
      <c r="B44" s="14" t="s">
        <v>14</v>
      </c>
    </row>
    <row r="47" spans="1:4302" ht="61.5">
      <c r="B47" s="105" t="s">
        <v>223</v>
      </c>
      <c r="C47" s="51"/>
      <c r="D47" s="51"/>
      <c r="E47" s="52"/>
      <c r="F47" s="52"/>
    </row>
    <row r="48" spans="1:4302" ht="60">
      <c r="B48" s="105" t="s">
        <v>224</v>
      </c>
      <c r="C48" s="53"/>
      <c r="D48" s="53"/>
      <c r="E48" s="52"/>
      <c r="F48" s="52"/>
    </row>
    <row r="49" spans="2:6" ht="18" customHeight="1">
      <c r="B49" s="54"/>
      <c r="C49" s="52"/>
      <c r="D49" s="52"/>
      <c r="E49" s="52"/>
      <c r="F49" s="52"/>
    </row>
    <row r="50" spans="2:6" ht="25.5" customHeight="1">
      <c r="B50" s="55"/>
      <c r="C50" s="53"/>
      <c r="D50" s="53"/>
      <c r="E50" s="53"/>
      <c r="F50" s="53"/>
    </row>
    <row r="51" spans="2:6">
      <c r="B51" s="107"/>
      <c r="C51" s="107"/>
      <c r="D51" s="107"/>
      <c r="E51" s="107"/>
      <c r="F51" s="107"/>
    </row>
    <row r="52" spans="2:6">
      <c r="B52" s="107"/>
      <c r="C52" s="107"/>
      <c r="D52" s="107"/>
      <c r="E52" s="107"/>
      <c r="F52" s="107"/>
    </row>
    <row r="53" spans="2:6" ht="15.75">
      <c r="B53" s="56"/>
      <c r="C53" s="56"/>
      <c r="D53" s="56"/>
      <c r="E53" s="56"/>
      <c r="F53" s="56"/>
    </row>
    <row r="54" spans="2:6" ht="15">
      <c r="B54" s="57"/>
      <c r="C54" s="60"/>
      <c r="D54" s="60"/>
      <c r="E54" s="60"/>
      <c r="F54" s="60"/>
    </row>
    <row r="55" spans="2:6" ht="15">
      <c r="B55" s="58"/>
      <c r="C55" s="60"/>
      <c r="D55" s="60"/>
      <c r="E55" s="60"/>
      <c r="F55" s="60"/>
    </row>
    <row r="56" spans="2:6" ht="15">
      <c r="B56" s="58"/>
      <c r="C56" s="60"/>
      <c r="D56" s="60"/>
      <c r="E56" s="60"/>
      <c r="F56" s="60"/>
    </row>
    <row r="57" spans="2:6" ht="15">
      <c r="B57" s="57"/>
      <c r="C57" s="60"/>
      <c r="D57" s="60"/>
      <c r="E57" s="60"/>
      <c r="F57" s="60"/>
    </row>
    <row r="58" spans="2:6" ht="15">
      <c r="B58" s="61"/>
      <c r="C58" s="60"/>
      <c r="D58" s="60"/>
      <c r="E58" s="60"/>
      <c r="F58" s="60"/>
    </row>
    <row r="59" spans="2:6" ht="15">
      <c r="B59" s="57"/>
      <c r="C59" s="60"/>
      <c r="D59" s="60"/>
      <c r="E59" s="60"/>
      <c r="F59" s="60"/>
    </row>
    <row r="60" spans="2:6" ht="15">
      <c r="B60" s="67"/>
      <c r="C60" s="60"/>
      <c r="D60" s="60"/>
      <c r="E60" s="60"/>
      <c r="F60" s="60"/>
    </row>
    <row r="61" spans="2:6" ht="15">
      <c r="B61" s="57"/>
      <c r="C61" s="60"/>
      <c r="D61" s="60"/>
      <c r="E61" s="60"/>
      <c r="F61" s="60"/>
    </row>
    <row r="62" spans="2:6" ht="15">
      <c r="B62" s="57"/>
      <c r="C62" s="60"/>
      <c r="D62" s="60"/>
      <c r="E62" s="60"/>
      <c r="F62" s="60"/>
    </row>
    <row r="63" spans="2:6" ht="15">
      <c r="B63" s="57"/>
      <c r="C63" s="60"/>
      <c r="D63" s="60"/>
      <c r="E63" s="60"/>
      <c r="F63" s="60"/>
    </row>
    <row r="64" spans="2:6" ht="15">
      <c r="B64" s="57"/>
      <c r="C64" s="60"/>
      <c r="D64" s="60"/>
      <c r="E64" s="60"/>
      <c r="F64" s="60"/>
    </row>
    <row r="66" spans="2:2" ht="15">
      <c r="B66" s="67"/>
    </row>
  </sheetData>
  <mergeCells count="5">
    <mergeCell ref="B51:F52"/>
    <mergeCell ref="B2:J2"/>
    <mergeCell ref="H40:I40"/>
    <mergeCell ref="H41:I41"/>
    <mergeCell ref="L4:T10"/>
  </mergeCells>
  <conditionalFormatting sqref="I1 I3:J3 I4:I5 J6:J37">
    <cfRule type="cellIs" dxfId="215" priority="1" stopIfTrue="1" operator="equal">
      <formula>0</formula>
    </cfRule>
  </conditionalFormatting>
  <conditionalFormatting sqref="I11:I31">
    <cfRule type="cellIs" dxfId="214" priority="1150" operator="notEqual">
      <formula>$H11:$H108*$G11:$G108</formula>
    </cfRule>
  </conditionalFormatting>
  <conditionalFormatting sqref="I10">
    <cfRule type="cellIs" dxfId="213" priority="1151" operator="notEqual">
      <formula>$H10:$H106*$G10:$G106</formula>
    </cfRule>
  </conditionalFormatting>
  <conditionalFormatting sqref="I37">
    <cfRule type="cellIs" dxfId="212" priority="1573" operator="notEqual">
      <formula>$H37:$H230*$G37:$G230</formula>
    </cfRule>
  </conditionalFormatting>
  <conditionalFormatting sqref="I32:I34">
    <cfRule type="cellIs" dxfId="211" priority="1574" operator="notEqual">
      <formula>$H32:$H131*$G32:$G131</formula>
    </cfRule>
  </conditionalFormatting>
  <conditionalFormatting sqref="I35:I36">
    <cfRule type="cellIs" dxfId="210" priority="1575" operator="notEqual">
      <formula>$H35:$H225*$G35:$G225</formula>
    </cfRule>
  </conditionalFormatting>
  <conditionalFormatting sqref="I6:I9">
    <cfRule type="cellIs" dxfId="209" priority="1578" operator="notEqual">
      <formula>$H6:$H101*$G6:$G101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landscape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L70"/>
  <sheetViews>
    <sheetView topLeftCell="D1" zoomScaleNormal="100" workbookViewId="0">
      <selection activeCell="L8" sqref="L8"/>
    </sheetView>
  </sheetViews>
  <sheetFormatPr defaultRowHeight="12.75"/>
  <cols>
    <col min="1" max="1" width="9.85546875" style="2" customWidth="1"/>
    <col min="2" max="2" width="74.85546875" style="5" customWidth="1"/>
    <col min="3" max="3" width="7.28515625" style="3" customWidth="1"/>
    <col min="4" max="4" width="9.140625" style="3" customWidth="1"/>
    <col min="5" max="5" width="8.85546875" style="3" customWidth="1"/>
    <col min="6" max="6" width="9" style="3" customWidth="1"/>
    <col min="7" max="7" width="9.140625" style="7"/>
    <col min="8" max="8" width="20.5703125" style="66" customWidth="1"/>
    <col min="9" max="9" width="14.85546875" style="3" customWidth="1"/>
    <col min="10" max="10" width="27.7109375" style="13" customWidth="1"/>
    <col min="11" max="11" width="9.140625" style="1"/>
    <col min="12" max="12" width="8.140625" style="26" customWidth="1"/>
    <col min="13" max="14" width="8.140625" style="1" customWidth="1"/>
    <col min="15" max="16384" width="9.140625" style="1"/>
  </cols>
  <sheetData>
    <row r="1" spans="1:4302">
      <c r="G1" s="3"/>
      <c r="I1" s="79"/>
      <c r="J1" s="80" t="s">
        <v>218</v>
      </c>
    </row>
    <row r="2" spans="1:4302" ht="18" customHeight="1">
      <c r="B2" s="108" t="s">
        <v>201</v>
      </c>
      <c r="C2" s="108"/>
      <c r="D2" s="108"/>
      <c r="E2" s="108"/>
      <c r="F2" s="108"/>
      <c r="G2" s="108"/>
      <c r="H2" s="108"/>
      <c r="I2" s="108"/>
      <c r="J2" s="108"/>
    </row>
    <row r="3" spans="1:4302">
      <c r="G3" s="3"/>
    </row>
    <row r="4" spans="1:4302" s="21" customFormat="1" ht="51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18</v>
      </c>
      <c r="G4" s="19" t="s">
        <v>2</v>
      </c>
      <c r="H4" s="20" t="s">
        <v>12</v>
      </c>
      <c r="I4" s="17" t="s">
        <v>13</v>
      </c>
      <c r="J4" s="19" t="s">
        <v>219</v>
      </c>
      <c r="L4" s="115" t="s">
        <v>233</v>
      </c>
      <c r="M4" s="115"/>
      <c r="N4" s="115"/>
      <c r="O4" s="115"/>
      <c r="P4" s="115"/>
      <c r="Q4" s="115"/>
      <c r="R4" s="115"/>
      <c r="S4" s="115"/>
    </row>
    <row r="5" spans="1:4302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0" t="s">
        <v>212</v>
      </c>
      <c r="H5" s="11">
        <v>8</v>
      </c>
      <c r="I5" s="12" t="s">
        <v>11</v>
      </c>
      <c r="J5" s="10" t="s">
        <v>214</v>
      </c>
      <c r="K5" s="60"/>
      <c r="L5" s="115"/>
      <c r="M5" s="115"/>
      <c r="N5" s="115"/>
      <c r="O5" s="115"/>
      <c r="P5" s="115"/>
      <c r="Q5" s="115"/>
      <c r="R5" s="115"/>
      <c r="S5" s="115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</row>
    <row r="6" spans="1:4302" s="2" customFormat="1" ht="30.75" thickTop="1">
      <c r="A6" s="38">
        <v>1</v>
      </c>
      <c r="B6" s="37" t="s">
        <v>94</v>
      </c>
      <c r="C6" s="38" t="s">
        <v>1</v>
      </c>
      <c r="D6" s="38"/>
      <c r="E6" s="39"/>
      <c r="F6" s="40">
        <v>20</v>
      </c>
      <c r="G6" s="38">
        <f t="shared" ref="G6:G41" si="0">D6+E6+F6</f>
        <v>20</v>
      </c>
      <c r="H6" s="33"/>
      <c r="I6" s="35"/>
      <c r="J6" s="62"/>
      <c r="K6" s="24"/>
      <c r="L6" s="115"/>
      <c r="M6" s="115"/>
      <c r="N6" s="115"/>
      <c r="O6" s="115"/>
      <c r="P6" s="115"/>
      <c r="Q6" s="115"/>
      <c r="R6" s="115"/>
      <c r="S6" s="115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</row>
    <row r="7" spans="1:4302" s="2" customFormat="1" ht="30">
      <c r="A7" s="38">
        <v>2</v>
      </c>
      <c r="B7" s="37" t="s">
        <v>95</v>
      </c>
      <c r="C7" s="38" t="s">
        <v>1</v>
      </c>
      <c r="D7" s="38"/>
      <c r="E7" s="39"/>
      <c r="F7" s="40">
        <v>50</v>
      </c>
      <c r="G7" s="38">
        <f t="shared" si="0"/>
        <v>50</v>
      </c>
      <c r="H7" s="33"/>
      <c r="I7" s="35"/>
      <c r="J7" s="62"/>
      <c r="K7" s="24"/>
      <c r="L7" s="115"/>
      <c r="M7" s="115"/>
      <c r="N7" s="115"/>
      <c r="O7" s="115"/>
      <c r="P7" s="115"/>
      <c r="Q7" s="115"/>
      <c r="R7" s="115"/>
      <c r="S7" s="115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</row>
    <row r="8" spans="1:4302" s="2" customFormat="1" ht="121.5" customHeight="1">
      <c r="A8" s="38">
        <v>3</v>
      </c>
      <c r="B8" s="70" t="s">
        <v>172</v>
      </c>
      <c r="C8" s="38" t="s">
        <v>1</v>
      </c>
      <c r="D8" s="38">
        <v>3</v>
      </c>
      <c r="E8" s="39"/>
      <c r="F8" s="40"/>
      <c r="G8" s="38">
        <f t="shared" si="0"/>
        <v>3</v>
      </c>
      <c r="H8" s="33"/>
      <c r="I8" s="35"/>
      <c r="J8" s="25"/>
      <c r="K8" s="24"/>
      <c r="L8" s="26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</row>
    <row r="9" spans="1:4302" s="2" customFormat="1" ht="122.25" customHeight="1">
      <c r="A9" s="38">
        <v>4</v>
      </c>
      <c r="B9" s="70" t="s">
        <v>173</v>
      </c>
      <c r="C9" s="38" t="s">
        <v>1</v>
      </c>
      <c r="D9" s="38">
        <v>3</v>
      </c>
      <c r="E9" s="39"/>
      <c r="F9" s="40"/>
      <c r="G9" s="38">
        <f t="shared" si="0"/>
        <v>3</v>
      </c>
      <c r="H9" s="33"/>
      <c r="I9" s="35"/>
      <c r="J9" s="25"/>
      <c r="K9" s="24"/>
      <c r="L9" s="26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</row>
    <row r="10" spans="1:4302" s="2" customFormat="1" ht="15">
      <c r="A10" s="38">
        <v>5</v>
      </c>
      <c r="B10" s="37" t="s">
        <v>96</v>
      </c>
      <c r="C10" s="38" t="s">
        <v>1</v>
      </c>
      <c r="D10" s="38"/>
      <c r="E10" s="39">
        <v>10</v>
      </c>
      <c r="F10" s="40"/>
      <c r="G10" s="38">
        <f t="shared" si="0"/>
        <v>10</v>
      </c>
      <c r="H10" s="33"/>
      <c r="I10" s="35"/>
      <c r="J10" s="62"/>
      <c r="K10" s="24"/>
      <c r="L10" s="26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</row>
    <row r="11" spans="1:4302" s="2" customFormat="1" ht="19.5" customHeight="1">
      <c r="A11" s="38">
        <v>6</v>
      </c>
      <c r="B11" s="37" t="s">
        <v>97</v>
      </c>
      <c r="C11" s="38" t="s">
        <v>1</v>
      </c>
      <c r="D11" s="38"/>
      <c r="E11" s="39">
        <v>20</v>
      </c>
      <c r="F11" s="40">
        <v>20</v>
      </c>
      <c r="G11" s="38">
        <f t="shared" si="0"/>
        <v>40</v>
      </c>
      <c r="H11" s="33"/>
      <c r="I11" s="35"/>
      <c r="J11" s="62"/>
      <c r="K11" s="24"/>
      <c r="L11" s="2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</row>
    <row r="12" spans="1:4302" s="2" customFormat="1" ht="139.5" customHeight="1">
      <c r="A12" s="38">
        <v>7</v>
      </c>
      <c r="B12" s="71" t="s">
        <v>225</v>
      </c>
      <c r="C12" s="38" t="s">
        <v>1</v>
      </c>
      <c r="D12" s="38">
        <v>10</v>
      </c>
      <c r="E12" s="39"/>
      <c r="F12" s="40"/>
      <c r="G12" s="38">
        <f t="shared" si="0"/>
        <v>10</v>
      </c>
      <c r="H12" s="33"/>
      <c r="I12" s="35"/>
      <c r="J12" s="25"/>
      <c r="K12" s="24"/>
      <c r="L12" s="26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</row>
    <row r="13" spans="1:4302" s="2" customFormat="1" ht="252" customHeight="1">
      <c r="A13" s="38">
        <v>8</v>
      </c>
      <c r="B13" s="72" t="s">
        <v>174</v>
      </c>
      <c r="C13" s="38" t="s">
        <v>1</v>
      </c>
      <c r="D13" s="38">
        <v>10</v>
      </c>
      <c r="E13" s="39"/>
      <c r="F13" s="40"/>
      <c r="G13" s="38">
        <f t="shared" si="0"/>
        <v>10</v>
      </c>
      <c r="H13" s="33"/>
      <c r="I13" s="35"/>
      <c r="J13" s="25"/>
      <c r="K13" s="24"/>
      <c r="L13" s="26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</row>
    <row r="14" spans="1:4302" s="2" customFormat="1" ht="390" customHeight="1">
      <c r="A14" s="38">
        <v>9</v>
      </c>
      <c r="B14" s="70" t="s">
        <v>98</v>
      </c>
      <c r="C14" s="38" t="s">
        <v>1</v>
      </c>
      <c r="D14" s="38">
        <v>5</v>
      </c>
      <c r="E14" s="39"/>
      <c r="F14" s="40"/>
      <c r="G14" s="38">
        <f t="shared" si="0"/>
        <v>5</v>
      </c>
      <c r="H14" s="33"/>
      <c r="I14" s="35"/>
      <c r="J14" s="25"/>
      <c r="K14" s="24"/>
      <c r="L14" s="26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</row>
    <row r="15" spans="1:4302" s="2" customFormat="1" ht="15">
      <c r="A15" s="38">
        <v>10</v>
      </c>
      <c r="B15" s="37" t="s">
        <v>99</v>
      </c>
      <c r="C15" s="38" t="s">
        <v>1</v>
      </c>
      <c r="D15" s="38"/>
      <c r="E15" s="39"/>
      <c r="F15" s="40">
        <v>4</v>
      </c>
      <c r="G15" s="38">
        <f t="shared" si="0"/>
        <v>4</v>
      </c>
      <c r="H15" s="33"/>
      <c r="I15" s="35"/>
      <c r="J15" s="62"/>
      <c r="K15" s="24"/>
      <c r="L15" s="26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</row>
    <row r="16" spans="1:4302" s="2" customFormat="1" ht="218.25" customHeight="1">
      <c r="A16" s="38">
        <v>11</v>
      </c>
      <c r="B16" s="73" t="s">
        <v>175</v>
      </c>
      <c r="C16" s="38" t="s">
        <v>100</v>
      </c>
      <c r="D16" s="38">
        <v>20</v>
      </c>
      <c r="E16" s="39"/>
      <c r="F16" s="40"/>
      <c r="G16" s="38">
        <f t="shared" si="0"/>
        <v>20</v>
      </c>
      <c r="H16" s="33"/>
      <c r="I16" s="35"/>
      <c r="J16" s="25"/>
      <c r="K16" s="24"/>
      <c r="L16" s="26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</row>
    <row r="17" spans="1:4302" s="2" customFormat="1" ht="30">
      <c r="A17" s="38">
        <v>12</v>
      </c>
      <c r="B17" s="37" t="s">
        <v>101</v>
      </c>
      <c r="C17" s="38" t="s">
        <v>1</v>
      </c>
      <c r="D17" s="38"/>
      <c r="E17" s="39">
        <v>5</v>
      </c>
      <c r="F17" s="40"/>
      <c r="G17" s="38">
        <f t="shared" si="0"/>
        <v>5</v>
      </c>
      <c r="H17" s="33"/>
      <c r="I17" s="35"/>
      <c r="J17" s="62"/>
      <c r="K17" s="24"/>
      <c r="L17" s="26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</row>
    <row r="18" spans="1:4302" s="2" customFormat="1" ht="15">
      <c r="A18" s="38">
        <v>13</v>
      </c>
      <c r="B18" s="74" t="s">
        <v>176</v>
      </c>
      <c r="C18" s="38" t="s">
        <v>1</v>
      </c>
      <c r="D18" s="38">
        <v>20</v>
      </c>
      <c r="E18" s="39"/>
      <c r="F18" s="40"/>
      <c r="G18" s="38">
        <f t="shared" si="0"/>
        <v>20</v>
      </c>
      <c r="H18" s="33"/>
      <c r="I18" s="35"/>
      <c r="J18" s="62"/>
      <c r="K18" s="24"/>
      <c r="L18" s="26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</row>
    <row r="19" spans="1:4302" s="2" customFormat="1" ht="15">
      <c r="A19" s="38">
        <v>14</v>
      </c>
      <c r="B19" s="74" t="s">
        <v>177</v>
      </c>
      <c r="C19" s="38" t="s">
        <v>52</v>
      </c>
      <c r="D19" s="38">
        <v>30</v>
      </c>
      <c r="E19" s="39"/>
      <c r="F19" s="40"/>
      <c r="G19" s="38">
        <f t="shared" si="0"/>
        <v>30</v>
      </c>
      <c r="H19" s="33"/>
      <c r="I19" s="35"/>
      <c r="J19" s="62"/>
      <c r="K19" s="24"/>
      <c r="L19" s="26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</row>
    <row r="20" spans="1:4302" s="2" customFormat="1" ht="30">
      <c r="A20" s="38">
        <v>15</v>
      </c>
      <c r="B20" s="74" t="s">
        <v>178</v>
      </c>
      <c r="C20" s="38" t="s">
        <v>1</v>
      </c>
      <c r="D20" s="38">
        <v>20</v>
      </c>
      <c r="E20" s="39"/>
      <c r="F20" s="40"/>
      <c r="G20" s="38">
        <f t="shared" si="0"/>
        <v>20</v>
      </c>
      <c r="H20" s="33"/>
      <c r="I20" s="35"/>
      <c r="J20" s="62"/>
      <c r="K20" s="24"/>
      <c r="L20" s="26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</row>
    <row r="21" spans="1:4302" s="2" customFormat="1" ht="105.75" customHeight="1">
      <c r="A21" s="38">
        <v>16</v>
      </c>
      <c r="B21" s="74" t="s">
        <v>179</v>
      </c>
      <c r="C21" s="38" t="s">
        <v>1</v>
      </c>
      <c r="D21" s="38">
        <v>5</v>
      </c>
      <c r="E21" s="39"/>
      <c r="F21" s="40"/>
      <c r="G21" s="38">
        <f t="shared" si="0"/>
        <v>5</v>
      </c>
      <c r="H21" s="33"/>
      <c r="I21" s="35"/>
      <c r="J21" s="25"/>
      <c r="K21" s="24"/>
      <c r="L21" s="26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</row>
    <row r="22" spans="1:4302" s="2" customFormat="1" ht="152.25" customHeight="1">
      <c r="A22" s="38">
        <v>17</v>
      </c>
      <c r="B22" s="74" t="s">
        <v>180</v>
      </c>
      <c r="C22" s="38" t="s">
        <v>1</v>
      </c>
      <c r="D22" s="38">
        <v>3</v>
      </c>
      <c r="E22" s="39"/>
      <c r="F22" s="40"/>
      <c r="G22" s="38">
        <f t="shared" si="0"/>
        <v>3</v>
      </c>
      <c r="H22" s="33"/>
      <c r="I22" s="35"/>
      <c r="J22" s="25"/>
      <c r="K22" s="24"/>
      <c r="L22" s="26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</row>
    <row r="23" spans="1:4302" s="2" customFormat="1" ht="112.5" customHeight="1">
      <c r="A23" s="38">
        <v>18</v>
      </c>
      <c r="B23" s="74" t="s">
        <v>181</v>
      </c>
      <c r="C23" s="38" t="s">
        <v>102</v>
      </c>
      <c r="D23" s="38">
        <v>3</v>
      </c>
      <c r="E23" s="39"/>
      <c r="F23" s="40"/>
      <c r="G23" s="38">
        <f t="shared" si="0"/>
        <v>3</v>
      </c>
      <c r="H23" s="33"/>
      <c r="I23" s="35"/>
      <c r="J23" s="25"/>
      <c r="K23" s="24"/>
      <c r="L23" s="26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</row>
    <row r="24" spans="1:4302" s="2" customFormat="1" ht="30">
      <c r="A24" s="38">
        <v>19</v>
      </c>
      <c r="B24" s="37" t="s">
        <v>103</v>
      </c>
      <c r="C24" s="38" t="s">
        <v>1</v>
      </c>
      <c r="D24" s="38"/>
      <c r="E24" s="39">
        <v>4</v>
      </c>
      <c r="F24" s="40"/>
      <c r="G24" s="38">
        <f t="shared" si="0"/>
        <v>4</v>
      </c>
      <c r="H24" s="33"/>
      <c r="I24" s="35"/>
      <c r="J24" s="62"/>
      <c r="K24" s="24"/>
      <c r="L24" s="26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</row>
    <row r="25" spans="1:4302" s="2" customFormat="1" ht="15">
      <c r="A25" s="38">
        <v>20</v>
      </c>
      <c r="B25" s="37" t="s">
        <v>104</v>
      </c>
      <c r="C25" s="38" t="s">
        <v>1</v>
      </c>
      <c r="D25" s="38"/>
      <c r="E25" s="39">
        <v>5</v>
      </c>
      <c r="F25" s="40"/>
      <c r="G25" s="38">
        <f t="shared" si="0"/>
        <v>5</v>
      </c>
      <c r="H25" s="33"/>
      <c r="I25" s="35"/>
      <c r="J25" s="62"/>
      <c r="K25" s="24"/>
      <c r="L25" s="26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</row>
    <row r="26" spans="1:4302" s="2" customFormat="1" ht="15">
      <c r="A26" s="38">
        <v>21</v>
      </c>
      <c r="B26" s="37" t="s">
        <v>105</v>
      </c>
      <c r="C26" s="38" t="s">
        <v>1</v>
      </c>
      <c r="D26" s="38"/>
      <c r="E26" s="39">
        <v>5</v>
      </c>
      <c r="F26" s="40"/>
      <c r="G26" s="38">
        <f t="shared" si="0"/>
        <v>5</v>
      </c>
      <c r="H26" s="33"/>
      <c r="I26" s="35"/>
      <c r="J26" s="62"/>
      <c r="K26" s="24"/>
      <c r="L26" s="26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</row>
    <row r="27" spans="1:4302" s="2" customFormat="1" ht="15">
      <c r="A27" s="38">
        <v>22</v>
      </c>
      <c r="B27" s="37" t="s">
        <v>106</v>
      </c>
      <c r="C27" s="38" t="s">
        <v>1</v>
      </c>
      <c r="D27" s="38"/>
      <c r="E27" s="39">
        <v>5</v>
      </c>
      <c r="F27" s="40"/>
      <c r="G27" s="38">
        <f t="shared" si="0"/>
        <v>5</v>
      </c>
      <c r="H27" s="33"/>
      <c r="I27" s="35"/>
      <c r="J27" s="62"/>
      <c r="K27" s="24"/>
      <c r="L27" s="26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</row>
    <row r="28" spans="1:4302" s="2" customFormat="1" ht="15">
      <c r="A28" s="38">
        <v>23</v>
      </c>
      <c r="B28" s="37" t="s">
        <v>107</v>
      </c>
      <c r="C28" s="38" t="s">
        <v>1</v>
      </c>
      <c r="D28" s="38"/>
      <c r="E28" s="39">
        <v>5</v>
      </c>
      <c r="F28" s="40"/>
      <c r="G28" s="38">
        <f t="shared" si="0"/>
        <v>5</v>
      </c>
      <c r="H28" s="33"/>
      <c r="I28" s="35"/>
      <c r="J28" s="62"/>
      <c r="K28" s="24"/>
      <c r="L28" s="26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</row>
    <row r="29" spans="1:4302" s="2" customFormat="1" ht="30">
      <c r="A29" s="38">
        <v>24</v>
      </c>
      <c r="B29" s="37" t="s">
        <v>108</v>
      </c>
      <c r="C29" s="38" t="s">
        <v>1</v>
      </c>
      <c r="D29" s="38"/>
      <c r="E29" s="39"/>
      <c r="F29" s="40">
        <v>10</v>
      </c>
      <c r="G29" s="38">
        <f t="shared" si="0"/>
        <v>10</v>
      </c>
      <c r="H29" s="33"/>
      <c r="I29" s="35"/>
      <c r="J29" s="62"/>
      <c r="K29" s="24"/>
      <c r="L29" s="26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</row>
    <row r="30" spans="1:4302" s="2" customFormat="1" ht="15">
      <c r="A30" s="38">
        <v>25</v>
      </c>
      <c r="B30" s="37" t="s">
        <v>109</v>
      </c>
      <c r="C30" s="38" t="s">
        <v>1</v>
      </c>
      <c r="D30" s="38">
        <v>5</v>
      </c>
      <c r="E30" s="39"/>
      <c r="F30" s="40"/>
      <c r="G30" s="38">
        <f t="shared" si="0"/>
        <v>5</v>
      </c>
      <c r="H30" s="33"/>
      <c r="I30" s="35"/>
      <c r="J30" s="62"/>
      <c r="K30" s="24"/>
      <c r="L30" s="26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</row>
    <row r="31" spans="1:4302" s="2" customFormat="1" ht="30">
      <c r="A31" s="38">
        <v>26</v>
      </c>
      <c r="B31" s="37" t="s">
        <v>110</v>
      </c>
      <c r="C31" s="38" t="s">
        <v>1</v>
      </c>
      <c r="D31" s="38"/>
      <c r="E31" s="39">
        <v>10</v>
      </c>
      <c r="F31" s="40">
        <v>20</v>
      </c>
      <c r="G31" s="38">
        <f t="shared" si="0"/>
        <v>30</v>
      </c>
      <c r="H31" s="33"/>
      <c r="I31" s="35"/>
      <c r="J31" s="62"/>
      <c r="K31" s="24"/>
      <c r="L31" s="26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</row>
    <row r="32" spans="1:4302" s="2" customFormat="1" ht="30">
      <c r="A32" s="38">
        <v>27</v>
      </c>
      <c r="B32" s="37" t="s">
        <v>111</v>
      </c>
      <c r="C32" s="38" t="s">
        <v>1</v>
      </c>
      <c r="D32" s="38"/>
      <c r="E32" s="39">
        <v>10</v>
      </c>
      <c r="F32" s="40">
        <v>20</v>
      </c>
      <c r="G32" s="38">
        <f t="shared" si="0"/>
        <v>30</v>
      </c>
      <c r="H32" s="33"/>
      <c r="I32" s="35"/>
      <c r="J32" s="62"/>
      <c r="K32" s="24"/>
      <c r="L32" s="26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</row>
    <row r="33" spans="1:4302" s="2" customFormat="1" ht="30">
      <c r="A33" s="38">
        <v>28</v>
      </c>
      <c r="B33" s="74" t="s">
        <v>112</v>
      </c>
      <c r="C33" s="38" t="s">
        <v>1</v>
      </c>
      <c r="D33" s="38">
        <v>2</v>
      </c>
      <c r="E33" s="39"/>
      <c r="F33" s="40"/>
      <c r="G33" s="38">
        <f t="shared" si="0"/>
        <v>2</v>
      </c>
      <c r="H33" s="33"/>
      <c r="I33" s="35"/>
      <c r="J33" s="25"/>
      <c r="K33" s="24"/>
      <c r="L33" s="26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</row>
    <row r="34" spans="1:4302" s="2" customFormat="1" ht="60">
      <c r="A34" s="38">
        <v>29</v>
      </c>
      <c r="B34" s="74" t="s">
        <v>186</v>
      </c>
      <c r="C34" s="38" t="s">
        <v>1</v>
      </c>
      <c r="D34" s="38">
        <v>4</v>
      </c>
      <c r="E34" s="39"/>
      <c r="F34" s="40"/>
      <c r="G34" s="38">
        <f t="shared" si="0"/>
        <v>4</v>
      </c>
      <c r="H34" s="33"/>
      <c r="I34" s="35"/>
      <c r="J34" s="25"/>
      <c r="K34" s="24"/>
      <c r="L34" s="26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</row>
    <row r="35" spans="1:4302" s="2" customFormat="1" ht="45">
      <c r="A35" s="38">
        <v>30</v>
      </c>
      <c r="B35" s="74" t="s">
        <v>187</v>
      </c>
      <c r="C35" s="38" t="s">
        <v>1</v>
      </c>
      <c r="D35" s="38">
        <v>2</v>
      </c>
      <c r="E35" s="39"/>
      <c r="F35" s="40"/>
      <c r="G35" s="38">
        <f t="shared" si="0"/>
        <v>2</v>
      </c>
      <c r="H35" s="33"/>
      <c r="I35" s="35"/>
      <c r="J35" s="25"/>
      <c r="K35" s="24"/>
      <c r="L35" s="26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</row>
    <row r="36" spans="1:4302" s="2" customFormat="1" ht="81.75" customHeight="1">
      <c r="A36" s="38">
        <v>31</v>
      </c>
      <c r="B36" s="74" t="s">
        <v>182</v>
      </c>
      <c r="C36" s="38" t="s">
        <v>1</v>
      </c>
      <c r="D36" s="38">
        <v>2</v>
      </c>
      <c r="E36" s="39"/>
      <c r="F36" s="40"/>
      <c r="G36" s="38">
        <f t="shared" si="0"/>
        <v>2</v>
      </c>
      <c r="H36" s="33"/>
      <c r="I36" s="35"/>
      <c r="J36" s="25"/>
      <c r="K36" s="24"/>
      <c r="L36" s="26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</row>
    <row r="37" spans="1:4302" s="2" customFormat="1" ht="77.25" customHeight="1">
      <c r="A37" s="38">
        <v>32</v>
      </c>
      <c r="B37" s="74" t="s">
        <v>183</v>
      </c>
      <c r="C37" s="38" t="s">
        <v>1</v>
      </c>
      <c r="D37" s="38">
        <v>2</v>
      </c>
      <c r="E37" s="39"/>
      <c r="F37" s="40"/>
      <c r="G37" s="38">
        <f t="shared" si="0"/>
        <v>2</v>
      </c>
      <c r="H37" s="33"/>
      <c r="I37" s="35"/>
      <c r="J37" s="25"/>
      <c r="K37" s="24"/>
      <c r="L37" s="26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</row>
    <row r="38" spans="1:4302" s="2" customFormat="1" ht="45">
      <c r="A38" s="38">
        <v>33</v>
      </c>
      <c r="B38" s="74" t="s">
        <v>188</v>
      </c>
      <c r="C38" s="38" t="s">
        <v>1</v>
      </c>
      <c r="D38" s="38">
        <v>3</v>
      </c>
      <c r="E38" s="39"/>
      <c r="F38" s="40"/>
      <c r="G38" s="38">
        <f t="shared" si="0"/>
        <v>3</v>
      </c>
      <c r="H38" s="33"/>
      <c r="I38" s="35"/>
      <c r="J38" s="25"/>
      <c r="K38" s="24"/>
      <c r="L38" s="26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</row>
    <row r="39" spans="1:4302" s="2" customFormat="1" ht="60.75" customHeight="1">
      <c r="A39" s="38">
        <v>34</v>
      </c>
      <c r="B39" s="74" t="s">
        <v>184</v>
      </c>
      <c r="C39" s="38" t="s">
        <v>20</v>
      </c>
      <c r="D39" s="38"/>
      <c r="E39" s="39"/>
      <c r="F39" s="40">
        <v>10</v>
      </c>
      <c r="G39" s="38">
        <f t="shared" si="0"/>
        <v>10</v>
      </c>
      <c r="H39" s="33"/>
      <c r="I39" s="35"/>
      <c r="J39" s="25"/>
      <c r="K39" s="24"/>
      <c r="L39" s="26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</row>
    <row r="40" spans="1:4302" s="2" customFormat="1" ht="62.25" customHeight="1">
      <c r="A40" s="38">
        <v>35</v>
      </c>
      <c r="B40" s="74" t="s">
        <v>185</v>
      </c>
      <c r="C40" s="38" t="s">
        <v>20</v>
      </c>
      <c r="D40" s="38"/>
      <c r="E40" s="39"/>
      <c r="F40" s="43">
        <v>10</v>
      </c>
      <c r="G40" s="38">
        <f t="shared" si="0"/>
        <v>10</v>
      </c>
      <c r="H40" s="33"/>
      <c r="I40" s="35"/>
      <c r="J40" s="25"/>
      <c r="K40" s="24"/>
      <c r="L40" s="26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</row>
    <row r="41" spans="1:4302" s="2" customFormat="1" ht="15.75">
      <c r="A41" s="38">
        <v>36</v>
      </c>
      <c r="B41" s="37" t="s">
        <v>113</v>
      </c>
      <c r="C41" s="41" t="s">
        <v>1</v>
      </c>
      <c r="D41" s="41"/>
      <c r="E41" s="44">
        <v>10</v>
      </c>
      <c r="F41" s="45"/>
      <c r="G41" s="38">
        <f t="shared" si="0"/>
        <v>10</v>
      </c>
      <c r="H41" s="33"/>
      <c r="I41" s="35"/>
      <c r="J41" s="25"/>
      <c r="K41" s="24"/>
      <c r="L41" s="26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</row>
    <row r="42" spans="1:4302" ht="23.25" customHeight="1">
      <c r="H42" s="8" t="s">
        <v>15</v>
      </c>
      <c r="I42" s="49">
        <f>SUM(I6:I41)</f>
        <v>0</v>
      </c>
      <c r="K42" s="60"/>
      <c r="L42" s="27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</row>
    <row r="43" spans="1:4302" ht="40.5" customHeight="1">
      <c r="A43" s="50">
        <f>I42</f>
        <v>0</v>
      </c>
      <c r="B43" s="22" t="s">
        <v>16</v>
      </c>
      <c r="K43" s="60"/>
      <c r="L43" s="27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</row>
    <row r="44" spans="1:4302">
      <c r="H44" s="109"/>
      <c r="I44" s="109"/>
    </row>
    <row r="45" spans="1:4302">
      <c r="H45" s="109"/>
      <c r="I45" s="109"/>
    </row>
    <row r="48" spans="1:4302" ht="18.75" customHeight="1">
      <c r="A48" s="15">
        <v>1524</v>
      </c>
      <c r="B48" s="14" t="s">
        <v>14</v>
      </c>
    </row>
    <row r="51" spans="2:6" ht="46.5">
      <c r="B51" s="105" t="s">
        <v>223</v>
      </c>
      <c r="C51" s="51"/>
      <c r="D51" s="51"/>
      <c r="E51" s="52"/>
      <c r="F51" s="52"/>
    </row>
    <row r="52" spans="2:6" ht="45">
      <c r="B52" s="105" t="s">
        <v>224</v>
      </c>
      <c r="C52" s="53"/>
      <c r="D52" s="53"/>
      <c r="E52" s="52"/>
      <c r="F52" s="52"/>
    </row>
    <row r="53" spans="2:6" ht="18" customHeight="1">
      <c r="B53" s="54"/>
      <c r="C53" s="52"/>
      <c r="D53" s="52"/>
      <c r="E53" s="52"/>
      <c r="F53" s="52"/>
    </row>
    <row r="54" spans="2:6" ht="25.5" customHeight="1">
      <c r="B54" s="55"/>
      <c r="C54" s="53"/>
      <c r="D54" s="53"/>
      <c r="E54" s="53"/>
      <c r="F54" s="53"/>
    </row>
    <row r="55" spans="2:6">
      <c r="B55" s="107"/>
      <c r="C55" s="107"/>
      <c r="D55" s="107"/>
      <c r="E55" s="107"/>
      <c r="F55" s="107"/>
    </row>
    <row r="56" spans="2:6">
      <c r="B56" s="107"/>
      <c r="C56" s="107"/>
      <c r="D56" s="107"/>
      <c r="E56" s="107"/>
      <c r="F56" s="107"/>
    </row>
    <row r="57" spans="2:6" ht="15.75">
      <c r="B57" s="56"/>
      <c r="C57" s="56"/>
      <c r="D57" s="56"/>
      <c r="E57" s="56"/>
      <c r="F57" s="56"/>
    </row>
    <row r="58" spans="2:6" ht="15">
      <c r="B58" s="57"/>
      <c r="C58" s="60"/>
      <c r="D58" s="60"/>
      <c r="E58" s="60"/>
      <c r="F58" s="60"/>
    </row>
    <row r="59" spans="2:6" ht="15">
      <c r="B59" s="58"/>
      <c r="C59" s="60"/>
      <c r="D59" s="60"/>
      <c r="E59" s="60"/>
      <c r="F59" s="60"/>
    </row>
    <row r="60" spans="2:6" ht="15">
      <c r="B60" s="58"/>
      <c r="C60" s="60"/>
      <c r="D60" s="60"/>
      <c r="E60" s="60"/>
      <c r="F60" s="60"/>
    </row>
    <row r="61" spans="2:6" ht="15">
      <c r="B61" s="57"/>
      <c r="C61" s="60"/>
      <c r="D61" s="60"/>
      <c r="E61" s="60"/>
      <c r="F61" s="60"/>
    </row>
    <row r="62" spans="2:6" ht="15">
      <c r="B62" s="61"/>
      <c r="C62" s="60"/>
      <c r="D62" s="60"/>
      <c r="E62" s="60"/>
      <c r="F62" s="60"/>
    </row>
    <row r="63" spans="2:6" ht="15">
      <c r="B63" s="57"/>
      <c r="C63" s="60"/>
      <c r="D63" s="60"/>
      <c r="E63" s="60"/>
      <c r="F63" s="60"/>
    </row>
    <row r="64" spans="2:6" ht="15">
      <c r="B64" s="67"/>
      <c r="C64" s="60"/>
      <c r="D64" s="60"/>
      <c r="E64" s="60"/>
      <c r="F64" s="60"/>
    </row>
    <row r="65" spans="2:6" ht="15">
      <c r="B65" s="57"/>
      <c r="C65" s="60"/>
      <c r="D65" s="60"/>
      <c r="E65" s="60"/>
      <c r="F65" s="60"/>
    </row>
    <row r="66" spans="2:6" ht="15">
      <c r="B66" s="57"/>
      <c r="C66" s="60"/>
      <c r="D66" s="60"/>
      <c r="E66" s="60"/>
      <c r="F66" s="60"/>
    </row>
    <row r="67" spans="2:6" ht="15">
      <c r="B67" s="57"/>
      <c r="C67" s="60"/>
      <c r="D67" s="60"/>
      <c r="E67" s="60"/>
      <c r="F67" s="60"/>
    </row>
    <row r="68" spans="2:6" ht="15">
      <c r="B68" s="57"/>
      <c r="C68" s="60"/>
      <c r="D68" s="60"/>
      <c r="E68" s="60"/>
      <c r="F68" s="60"/>
    </row>
    <row r="70" spans="2:6" ht="15">
      <c r="B70" s="67"/>
    </row>
  </sheetData>
  <mergeCells count="5">
    <mergeCell ref="B55:F56"/>
    <mergeCell ref="B2:J2"/>
    <mergeCell ref="H44:I44"/>
    <mergeCell ref="H45:I45"/>
    <mergeCell ref="L4:S7"/>
  </mergeCells>
  <conditionalFormatting sqref="I1 I3:J3 I4:I5 J6:J41">
    <cfRule type="cellIs" dxfId="194" priority="1" stopIfTrue="1" operator="equal">
      <formula>0</formula>
    </cfRule>
  </conditionalFormatting>
  <conditionalFormatting sqref="I39:I40">
    <cfRule type="cellIs" dxfId="193" priority="1443" operator="notEqual">
      <formula>$H39:$H202*$G39:$G202</formula>
    </cfRule>
  </conditionalFormatting>
  <conditionalFormatting sqref="I15:I20">
    <cfRule type="cellIs" dxfId="192" priority="1447" operator="notEqual">
      <formula>$H15:$H159*$G15:$G159</formula>
    </cfRule>
  </conditionalFormatting>
  <conditionalFormatting sqref="I11:I14">
    <cfRule type="cellIs" dxfId="191" priority="1448" operator="notEqual">
      <formula>$H11:$H154*$G11:$G154</formula>
    </cfRule>
  </conditionalFormatting>
  <conditionalFormatting sqref="I33:I38 I41">
    <cfRule type="cellIs" dxfId="190" priority="1453" operator="notEqual">
      <formula>$H33:$H195*$G33:$G195</formula>
    </cfRule>
  </conditionalFormatting>
  <conditionalFormatting sqref="I7:I10">
    <cfRule type="cellIs" dxfId="189" priority="1458" operator="notEqual">
      <formula>$H7:$H149*$G7:$G149</formula>
    </cfRule>
  </conditionalFormatting>
  <conditionalFormatting sqref="I21">
    <cfRule type="cellIs" dxfId="188" priority="1585" operator="notEqual">
      <formula>$H21:$H169*$G21:$G169</formula>
    </cfRule>
  </conditionalFormatting>
  <conditionalFormatting sqref="I24:I32">
    <cfRule type="cellIs" dxfId="187" priority="1586" operator="notEqual">
      <formula>$H24:$H185*$G24:$G185</formula>
    </cfRule>
  </conditionalFormatting>
  <conditionalFormatting sqref="I22:I23">
    <cfRule type="cellIs" dxfId="186" priority="1587" operator="notEqual">
      <formula>$H22:$H172*$G22:$G172</formula>
    </cfRule>
  </conditionalFormatting>
  <conditionalFormatting sqref="I6">
    <cfRule type="cellIs" dxfId="185" priority="1588" operator="notEqual">
      <formula>$H6:$H147*$G6:$G147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horizontalDpi="300" verticalDpi="30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K58"/>
  <sheetViews>
    <sheetView topLeftCell="C1" workbookViewId="0">
      <selection activeCell="K8" sqref="K8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.140625" style="7"/>
    <col min="7" max="7" width="20.5703125" style="66" customWidth="1"/>
    <col min="8" max="8" width="14.85546875" style="3" customWidth="1"/>
    <col min="9" max="9" width="27.7109375" style="13" customWidth="1"/>
    <col min="10" max="10" width="9.140625" style="1"/>
    <col min="11" max="11" width="7.28515625" style="26" customWidth="1"/>
    <col min="12" max="13" width="7.28515625" style="1" customWidth="1"/>
    <col min="14" max="16384" width="9.140625" style="1"/>
  </cols>
  <sheetData>
    <row r="1" spans="1:4301">
      <c r="F1" s="3"/>
      <c r="H1" s="79"/>
      <c r="I1" s="80" t="s">
        <v>218</v>
      </c>
    </row>
    <row r="2" spans="1:4301" ht="18" customHeight="1">
      <c r="B2" s="108" t="s">
        <v>202</v>
      </c>
      <c r="C2" s="108"/>
      <c r="D2" s="108"/>
      <c r="E2" s="108"/>
      <c r="F2" s="108"/>
      <c r="G2" s="108"/>
      <c r="H2" s="108"/>
      <c r="I2" s="108"/>
    </row>
    <row r="3" spans="1:4301">
      <c r="F3" s="3"/>
    </row>
    <row r="4" spans="1:4301" s="21" customFormat="1" ht="44.25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2</v>
      </c>
      <c r="G4" s="20" t="s">
        <v>12</v>
      </c>
      <c r="H4" s="17" t="s">
        <v>13</v>
      </c>
      <c r="I4" s="19" t="s">
        <v>219</v>
      </c>
      <c r="K4" s="115" t="s">
        <v>235</v>
      </c>
      <c r="L4" s="115"/>
      <c r="M4" s="115"/>
      <c r="N4" s="115"/>
      <c r="O4" s="115"/>
      <c r="P4" s="115"/>
      <c r="Q4" s="115"/>
      <c r="R4" s="115"/>
    </row>
    <row r="5" spans="1:4301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1">
        <v>7</v>
      </c>
      <c r="H5" s="12" t="s">
        <v>10</v>
      </c>
      <c r="I5" s="10" t="s">
        <v>11</v>
      </c>
      <c r="J5" s="60"/>
      <c r="K5" s="115"/>
      <c r="L5" s="115"/>
      <c r="M5" s="115"/>
      <c r="N5" s="115"/>
      <c r="O5" s="115"/>
      <c r="P5" s="115"/>
      <c r="Q5" s="115"/>
      <c r="R5" s="115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</row>
    <row r="6" spans="1:4301" s="2" customFormat="1" ht="30.75" thickTop="1">
      <c r="A6" s="38">
        <v>1</v>
      </c>
      <c r="B6" s="37" t="s">
        <v>86</v>
      </c>
      <c r="C6" s="39" t="s">
        <v>0</v>
      </c>
      <c r="D6" s="39"/>
      <c r="E6" s="39">
        <v>40</v>
      </c>
      <c r="F6" s="38">
        <f>D6+E6</f>
        <v>40</v>
      </c>
      <c r="G6" s="33"/>
      <c r="H6" s="35"/>
      <c r="I6" s="62"/>
      <c r="J6" s="24"/>
      <c r="K6" s="115"/>
      <c r="L6" s="115"/>
      <c r="M6" s="115"/>
      <c r="N6" s="115"/>
      <c r="O6" s="115"/>
      <c r="P6" s="115"/>
      <c r="Q6" s="115"/>
      <c r="R6" s="115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</row>
    <row r="7" spans="1:4301" s="2" customFormat="1" ht="30">
      <c r="A7" s="38">
        <v>2</v>
      </c>
      <c r="B7" s="37" t="s">
        <v>87</v>
      </c>
      <c r="C7" s="39" t="s">
        <v>1</v>
      </c>
      <c r="D7" s="39">
        <v>10</v>
      </c>
      <c r="E7" s="39"/>
      <c r="F7" s="38">
        <f>D7+E7</f>
        <v>10</v>
      </c>
      <c r="G7" s="33"/>
      <c r="H7" s="35"/>
      <c r="I7" s="62"/>
      <c r="J7" s="24"/>
      <c r="K7" s="115"/>
      <c r="L7" s="115"/>
      <c r="M7" s="115"/>
      <c r="N7" s="115"/>
      <c r="O7" s="115"/>
      <c r="P7" s="115"/>
      <c r="Q7" s="115"/>
      <c r="R7" s="115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</row>
    <row r="8" spans="1:4301" s="2" customFormat="1" ht="30">
      <c r="A8" s="38">
        <v>3</v>
      </c>
      <c r="B8" s="37" t="s">
        <v>88</v>
      </c>
      <c r="C8" s="39" t="s">
        <v>1</v>
      </c>
      <c r="D8" s="39">
        <v>15</v>
      </c>
      <c r="E8" s="39">
        <v>20</v>
      </c>
      <c r="F8" s="38">
        <f>D8+E8</f>
        <v>35</v>
      </c>
      <c r="G8" s="33"/>
      <c r="H8" s="35"/>
      <c r="I8" s="62"/>
      <c r="J8" s="24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</row>
    <row r="9" spans="1:4301" s="2" customFormat="1" ht="30">
      <c r="A9" s="38">
        <v>4</v>
      </c>
      <c r="B9" s="37" t="s">
        <v>89</v>
      </c>
      <c r="C9" s="41" t="s">
        <v>0</v>
      </c>
      <c r="D9" s="39"/>
      <c r="E9" s="39">
        <v>120</v>
      </c>
      <c r="F9" s="38">
        <f>D9+E9</f>
        <v>120</v>
      </c>
      <c r="G9" s="33"/>
      <c r="H9" s="35"/>
      <c r="I9" s="62"/>
      <c r="J9" s="24"/>
      <c r="K9" s="2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</row>
    <row r="10" spans="1:4301" s="2" customFormat="1" ht="15.75">
      <c r="A10" s="38">
        <v>5</v>
      </c>
      <c r="B10" s="37" t="s">
        <v>90</v>
      </c>
      <c r="C10" s="41" t="s">
        <v>1</v>
      </c>
      <c r="D10" s="39"/>
      <c r="E10" s="39">
        <v>50</v>
      </c>
      <c r="F10" s="38">
        <f t="shared" ref="F10:F29" si="0">D10+E10</f>
        <v>50</v>
      </c>
      <c r="G10" s="33"/>
      <c r="H10" s="35"/>
      <c r="I10" s="62"/>
      <c r="J10" s="24"/>
      <c r="K10" s="26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</row>
    <row r="11" spans="1:4301" s="2" customFormat="1" ht="15.75">
      <c r="A11" s="38">
        <v>6</v>
      </c>
      <c r="B11" s="37" t="s">
        <v>91</v>
      </c>
      <c r="C11" s="41" t="s">
        <v>1</v>
      </c>
      <c r="D11" s="39"/>
      <c r="E11" s="39">
        <v>10</v>
      </c>
      <c r="F11" s="38">
        <f t="shared" si="0"/>
        <v>10</v>
      </c>
      <c r="G11" s="33"/>
      <c r="H11" s="35"/>
      <c r="I11" s="62"/>
      <c r="J11" s="24"/>
      <c r="K11" s="26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</row>
    <row r="12" spans="1:4301" s="2" customFormat="1" ht="15.75">
      <c r="A12" s="38">
        <v>7</v>
      </c>
      <c r="B12" s="37" t="s">
        <v>92</v>
      </c>
      <c r="C12" s="41" t="s">
        <v>1</v>
      </c>
      <c r="D12" s="39"/>
      <c r="E12" s="39">
        <v>120</v>
      </c>
      <c r="F12" s="38">
        <f t="shared" si="0"/>
        <v>120</v>
      </c>
      <c r="G12" s="33"/>
      <c r="H12" s="35"/>
      <c r="I12" s="62"/>
      <c r="J12" s="24"/>
      <c r="K12" s="26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</row>
    <row r="13" spans="1:4301" s="2" customFormat="1" ht="32.25" customHeight="1">
      <c r="A13" s="38">
        <v>8</v>
      </c>
      <c r="B13" s="37" t="s">
        <v>93</v>
      </c>
      <c r="C13" s="41" t="s">
        <v>0</v>
      </c>
      <c r="D13" s="39"/>
      <c r="E13" s="39">
        <v>15</v>
      </c>
      <c r="F13" s="38">
        <f t="shared" si="0"/>
        <v>15</v>
      </c>
      <c r="G13" s="33"/>
      <c r="H13" s="35"/>
      <c r="I13" s="62"/>
      <c r="J13" s="24"/>
      <c r="K13" s="26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</row>
    <row r="14" spans="1:4301" s="2" customFormat="1" ht="245.25" customHeight="1">
      <c r="A14" s="38">
        <v>9</v>
      </c>
      <c r="B14" s="72" t="s">
        <v>189</v>
      </c>
      <c r="C14" s="41" t="s">
        <v>1</v>
      </c>
      <c r="D14" s="41">
        <v>6</v>
      </c>
      <c r="E14" s="41"/>
      <c r="F14" s="38">
        <f t="shared" si="0"/>
        <v>6</v>
      </c>
      <c r="G14" s="33"/>
      <c r="H14" s="35"/>
      <c r="I14" s="25"/>
      <c r="J14" s="24"/>
      <c r="K14" s="26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</row>
    <row r="15" spans="1:4301" s="2" customFormat="1" ht="30">
      <c r="A15" s="38">
        <v>10</v>
      </c>
      <c r="B15" s="37" t="s">
        <v>114</v>
      </c>
      <c r="C15" s="38" t="s">
        <v>1</v>
      </c>
      <c r="D15" s="38">
        <v>4</v>
      </c>
      <c r="E15" s="39"/>
      <c r="F15" s="38">
        <f t="shared" si="0"/>
        <v>4</v>
      </c>
      <c r="G15" s="33"/>
      <c r="H15" s="35"/>
      <c r="I15" s="62"/>
      <c r="J15" s="24"/>
      <c r="K15" s="26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</row>
    <row r="16" spans="1:4301" s="2" customFormat="1" ht="15">
      <c r="A16" s="38">
        <v>11</v>
      </c>
      <c r="B16" s="37" t="s">
        <v>115</v>
      </c>
      <c r="C16" s="38" t="s">
        <v>1</v>
      </c>
      <c r="D16" s="38">
        <v>10</v>
      </c>
      <c r="E16" s="39"/>
      <c r="F16" s="38">
        <f t="shared" si="0"/>
        <v>10</v>
      </c>
      <c r="G16" s="33"/>
      <c r="H16" s="35"/>
      <c r="I16" s="62"/>
      <c r="J16" s="24"/>
      <c r="K16" s="26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</row>
    <row r="17" spans="1:4301" s="2" customFormat="1" ht="15">
      <c r="A17" s="38">
        <v>12</v>
      </c>
      <c r="B17" s="37" t="s">
        <v>116</v>
      </c>
      <c r="C17" s="38" t="s">
        <v>1</v>
      </c>
      <c r="D17" s="38">
        <v>10</v>
      </c>
      <c r="E17" s="39">
        <v>20</v>
      </c>
      <c r="F17" s="38">
        <f t="shared" si="0"/>
        <v>30</v>
      </c>
      <c r="G17" s="33"/>
      <c r="H17" s="35"/>
      <c r="I17" s="62"/>
      <c r="J17" s="24"/>
      <c r="K17" s="26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</row>
    <row r="18" spans="1:4301" s="2" customFormat="1" ht="240.75" customHeight="1">
      <c r="A18" s="38">
        <v>13</v>
      </c>
      <c r="B18" s="72" t="s">
        <v>190</v>
      </c>
      <c r="C18" s="38" t="s">
        <v>20</v>
      </c>
      <c r="D18" s="38">
        <v>3</v>
      </c>
      <c r="E18" s="39"/>
      <c r="F18" s="38">
        <f t="shared" si="0"/>
        <v>3</v>
      </c>
      <c r="G18" s="33"/>
      <c r="H18" s="35"/>
      <c r="I18" s="25"/>
      <c r="J18" s="24"/>
      <c r="K18" s="26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</row>
    <row r="19" spans="1:4301" s="2" customFormat="1" ht="147.75" customHeight="1">
      <c r="A19" s="38">
        <v>14</v>
      </c>
      <c r="B19" s="72" t="s">
        <v>191</v>
      </c>
      <c r="C19" s="38" t="s">
        <v>1</v>
      </c>
      <c r="D19" s="38">
        <v>30</v>
      </c>
      <c r="E19" s="39"/>
      <c r="F19" s="38">
        <f t="shared" si="0"/>
        <v>30</v>
      </c>
      <c r="G19" s="33"/>
      <c r="H19" s="35"/>
      <c r="I19" s="25"/>
      <c r="J19" s="24"/>
      <c r="K19" s="26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</row>
    <row r="20" spans="1:4301" s="2" customFormat="1" ht="24" customHeight="1">
      <c r="A20" s="38">
        <v>15</v>
      </c>
      <c r="B20" s="37" t="s">
        <v>117</v>
      </c>
      <c r="C20" s="38" t="s">
        <v>1</v>
      </c>
      <c r="D20" s="38">
        <v>2</v>
      </c>
      <c r="E20" s="39">
        <v>1</v>
      </c>
      <c r="F20" s="38">
        <f t="shared" si="0"/>
        <v>3</v>
      </c>
      <c r="G20" s="33"/>
      <c r="H20" s="35"/>
      <c r="I20" s="25"/>
      <c r="J20" s="24"/>
      <c r="K20" s="26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</row>
    <row r="21" spans="1:4301" s="2" customFormat="1" ht="30">
      <c r="A21" s="38">
        <v>16</v>
      </c>
      <c r="B21" s="37" t="s">
        <v>118</v>
      </c>
      <c r="C21" s="38" t="s">
        <v>1</v>
      </c>
      <c r="D21" s="38">
        <v>20</v>
      </c>
      <c r="E21" s="39"/>
      <c r="F21" s="38">
        <f t="shared" si="0"/>
        <v>20</v>
      </c>
      <c r="G21" s="33"/>
      <c r="H21" s="35"/>
      <c r="I21" s="62"/>
      <c r="J21" s="24"/>
      <c r="K21" s="26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</row>
    <row r="22" spans="1:4301" s="2" customFormat="1" ht="15">
      <c r="A22" s="38">
        <v>17</v>
      </c>
      <c r="B22" s="37" t="s">
        <v>119</v>
      </c>
      <c r="C22" s="38" t="s">
        <v>1</v>
      </c>
      <c r="D22" s="38">
        <v>50</v>
      </c>
      <c r="E22" s="39"/>
      <c r="F22" s="38">
        <f t="shared" si="0"/>
        <v>50</v>
      </c>
      <c r="G22" s="33"/>
      <c r="H22" s="35"/>
      <c r="I22" s="62"/>
      <c r="J22" s="24"/>
      <c r="K22" s="26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</row>
    <row r="23" spans="1:4301" s="2" customFormat="1" ht="126.75" customHeight="1">
      <c r="A23" s="38">
        <v>18</v>
      </c>
      <c r="B23" s="72" t="s">
        <v>192</v>
      </c>
      <c r="C23" s="38" t="s">
        <v>1</v>
      </c>
      <c r="D23" s="38">
        <v>20</v>
      </c>
      <c r="E23" s="39"/>
      <c r="F23" s="38">
        <f t="shared" si="0"/>
        <v>20</v>
      </c>
      <c r="G23" s="33"/>
      <c r="H23" s="35"/>
      <c r="I23" s="62"/>
      <c r="J23" s="24"/>
      <c r="K23" s="26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</row>
    <row r="24" spans="1:4301" s="2" customFormat="1" ht="118.5" customHeight="1">
      <c r="A24" s="38">
        <v>19</v>
      </c>
      <c r="B24" s="72" t="s">
        <v>193</v>
      </c>
      <c r="C24" s="38" t="s">
        <v>1</v>
      </c>
      <c r="D24" s="38">
        <v>40</v>
      </c>
      <c r="E24" s="39"/>
      <c r="F24" s="38">
        <f t="shared" si="0"/>
        <v>40</v>
      </c>
      <c r="G24" s="33"/>
      <c r="H24" s="35"/>
      <c r="I24" s="62"/>
      <c r="J24" s="24"/>
      <c r="K24" s="26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</row>
    <row r="25" spans="1:4301" s="2" customFormat="1" ht="15">
      <c r="A25" s="38">
        <v>20</v>
      </c>
      <c r="B25" s="37" t="s">
        <v>120</v>
      </c>
      <c r="C25" s="38" t="s">
        <v>1</v>
      </c>
      <c r="D25" s="38">
        <v>300</v>
      </c>
      <c r="E25" s="39"/>
      <c r="F25" s="38">
        <f t="shared" si="0"/>
        <v>300</v>
      </c>
      <c r="G25" s="33"/>
      <c r="H25" s="35"/>
      <c r="I25" s="62"/>
      <c r="J25" s="24"/>
      <c r="K25" s="26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</row>
    <row r="26" spans="1:4301" s="2" customFormat="1" ht="15">
      <c r="A26" s="38">
        <v>21</v>
      </c>
      <c r="B26" s="63" t="s">
        <v>121</v>
      </c>
      <c r="C26" s="38" t="s">
        <v>1</v>
      </c>
      <c r="D26" s="38"/>
      <c r="E26" s="39">
        <v>10</v>
      </c>
      <c r="F26" s="38">
        <f t="shared" si="0"/>
        <v>10</v>
      </c>
      <c r="G26" s="33"/>
      <c r="H26" s="35"/>
      <c r="I26" s="62"/>
      <c r="J26" s="24"/>
      <c r="K26" s="26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</row>
    <row r="27" spans="1:4301" s="2" customFormat="1" ht="126" customHeight="1">
      <c r="A27" s="38">
        <v>22</v>
      </c>
      <c r="B27" s="37" t="s">
        <v>122</v>
      </c>
      <c r="C27" s="38" t="s">
        <v>1</v>
      </c>
      <c r="D27" s="38"/>
      <c r="E27" s="39">
        <v>5</v>
      </c>
      <c r="F27" s="38">
        <f t="shared" si="0"/>
        <v>5</v>
      </c>
      <c r="G27" s="33"/>
      <c r="H27" s="35"/>
      <c r="I27" s="25"/>
      <c r="J27" s="24"/>
      <c r="K27" s="26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</row>
    <row r="28" spans="1:4301" s="2" customFormat="1" ht="30">
      <c r="A28" s="38">
        <v>23</v>
      </c>
      <c r="B28" s="37" t="s">
        <v>153</v>
      </c>
      <c r="C28" s="38" t="s">
        <v>1</v>
      </c>
      <c r="D28" s="38">
        <v>200</v>
      </c>
      <c r="E28" s="39">
        <v>60</v>
      </c>
      <c r="F28" s="38">
        <f t="shared" si="0"/>
        <v>260</v>
      </c>
      <c r="G28" s="33"/>
      <c r="H28" s="35"/>
      <c r="I28" s="62"/>
      <c r="J28" s="24"/>
      <c r="K28" s="26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</row>
    <row r="29" spans="1:4301" s="2" customFormat="1" ht="30">
      <c r="A29" s="38">
        <v>24</v>
      </c>
      <c r="B29" s="48" t="s">
        <v>156</v>
      </c>
      <c r="C29" s="38" t="s">
        <v>1</v>
      </c>
      <c r="D29" s="38">
        <v>3</v>
      </c>
      <c r="E29" s="39"/>
      <c r="F29" s="38">
        <f t="shared" si="0"/>
        <v>3</v>
      </c>
      <c r="G29" s="33"/>
      <c r="H29" s="35"/>
      <c r="I29" s="62"/>
      <c r="J29" s="24"/>
      <c r="K29" s="26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</row>
    <row r="30" spans="1:4301" ht="23.25" customHeight="1">
      <c r="G30" s="8" t="s">
        <v>15</v>
      </c>
      <c r="H30" s="49">
        <f>SUM(H6:H29)</f>
        <v>0</v>
      </c>
      <c r="J30" s="60"/>
      <c r="K30" s="27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4301" ht="40.5" customHeight="1">
      <c r="A31" s="50">
        <f>H30</f>
        <v>0</v>
      </c>
      <c r="B31" s="22" t="s">
        <v>16</v>
      </c>
      <c r="J31" s="60"/>
      <c r="K31" s="2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4301">
      <c r="G32" s="109"/>
      <c r="H32" s="109"/>
    </row>
    <row r="33" spans="1:8">
      <c r="G33" s="109"/>
      <c r="H33" s="109"/>
    </row>
    <row r="36" spans="1:8" ht="18.75" customHeight="1">
      <c r="A36" s="15">
        <v>1524</v>
      </c>
      <c r="B36" s="14" t="s">
        <v>14</v>
      </c>
    </row>
    <row r="39" spans="1:8" ht="61.5">
      <c r="B39" s="105" t="s">
        <v>223</v>
      </c>
      <c r="C39" s="51"/>
      <c r="D39" s="51"/>
      <c r="E39" s="52"/>
    </row>
    <row r="40" spans="1:8" ht="60">
      <c r="B40" s="105" t="s">
        <v>224</v>
      </c>
      <c r="C40" s="53"/>
      <c r="D40" s="53"/>
      <c r="E40" s="52"/>
    </row>
    <row r="41" spans="1:8" ht="18" customHeight="1">
      <c r="B41" s="54"/>
      <c r="C41" s="52"/>
      <c r="D41" s="52"/>
      <c r="E41" s="52"/>
    </row>
    <row r="42" spans="1:8" ht="25.5" customHeight="1">
      <c r="B42" s="55"/>
      <c r="C42" s="53"/>
      <c r="D42" s="53"/>
      <c r="E42" s="53"/>
    </row>
    <row r="43" spans="1:8">
      <c r="B43" s="107"/>
      <c r="C43" s="107"/>
      <c r="D43" s="107"/>
      <c r="E43" s="107"/>
    </row>
    <row r="44" spans="1:8">
      <c r="B44" s="107"/>
      <c r="C44" s="107"/>
      <c r="D44" s="107"/>
      <c r="E44" s="107"/>
    </row>
    <row r="45" spans="1:8" ht="15.75">
      <c r="B45" s="56"/>
      <c r="C45" s="56"/>
      <c r="D45" s="56"/>
      <c r="E45" s="56"/>
    </row>
    <row r="46" spans="1:8" ht="15">
      <c r="B46" s="57"/>
      <c r="C46" s="60"/>
      <c r="D46" s="60"/>
      <c r="E46" s="60"/>
    </row>
    <row r="47" spans="1:8" ht="15">
      <c r="B47" s="58"/>
      <c r="C47" s="60"/>
      <c r="D47" s="60"/>
      <c r="E47" s="60"/>
    </row>
    <row r="48" spans="1:8" ht="15">
      <c r="B48" s="58"/>
      <c r="C48" s="60"/>
      <c r="D48" s="60"/>
      <c r="E48" s="60"/>
    </row>
    <row r="49" spans="2:5" ht="15">
      <c r="B49" s="57"/>
      <c r="C49" s="60"/>
      <c r="D49" s="60"/>
      <c r="E49" s="60"/>
    </row>
    <row r="50" spans="2:5" ht="15">
      <c r="B50" s="61"/>
      <c r="C50" s="60"/>
      <c r="D50" s="60"/>
      <c r="E50" s="60"/>
    </row>
    <row r="51" spans="2:5" ht="15">
      <c r="B51" s="57"/>
      <c r="C51" s="60"/>
      <c r="D51" s="60"/>
      <c r="E51" s="60"/>
    </row>
    <row r="52" spans="2:5" ht="15">
      <c r="B52" s="67"/>
      <c r="C52" s="60"/>
      <c r="D52" s="60"/>
      <c r="E52" s="60"/>
    </row>
    <row r="53" spans="2:5" ht="15">
      <c r="B53" s="57"/>
      <c r="C53" s="60"/>
      <c r="D53" s="60"/>
      <c r="E53" s="60"/>
    </row>
    <row r="54" spans="2:5" ht="15">
      <c r="B54" s="57"/>
      <c r="C54" s="60"/>
      <c r="D54" s="60"/>
      <c r="E54" s="60"/>
    </row>
    <row r="55" spans="2:5" ht="15">
      <c r="B55" s="57"/>
      <c r="C55" s="60"/>
      <c r="D55" s="60"/>
      <c r="E55" s="60"/>
    </row>
    <row r="56" spans="2:5" ht="15">
      <c r="B56" s="57"/>
      <c r="C56" s="60"/>
      <c r="D56" s="60"/>
      <c r="E56" s="60"/>
    </row>
    <row r="58" spans="2:5" ht="15">
      <c r="B58" s="67"/>
    </row>
  </sheetData>
  <mergeCells count="5">
    <mergeCell ref="B43:E44"/>
    <mergeCell ref="B2:I2"/>
    <mergeCell ref="G32:H32"/>
    <mergeCell ref="G33:H33"/>
    <mergeCell ref="K4:R7"/>
  </mergeCells>
  <conditionalFormatting sqref="H1 H3:I3 H4:H5 I6:I13 I20:I29">
    <cfRule type="cellIs" dxfId="170" priority="5" stopIfTrue="1" operator="equal">
      <formula>0</formula>
    </cfRule>
  </conditionalFormatting>
  <conditionalFormatting sqref="H22:H27">
    <cfRule type="cellIs" dxfId="169" priority="1333" operator="notEqual">
      <formula>$G22:$G207*$F22:$F207</formula>
    </cfRule>
  </conditionalFormatting>
  <conditionalFormatting sqref="H21">
    <cfRule type="cellIs" dxfId="168" priority="1341" operator="notEqual">
      <formula>$G21:$G205*$F21:$F205</formula>
    </cfRule>
  </conditionalFormatting>
  <conditionalFormatting sqref="I14:I19">
    <cfRule type="cellIs" dxfId="167" priority="1" stopIfTrue="1" operator="equal">
      <formula>0</formula>
    </cfRule>
  </conditionalFormatting>
  <conditionalFormatting sqref="H18:H19">
    <cfRule type="cellIs" dxfId="166" priority="4" operator="notEqual">
      <formula>$G18:$G190*$F18:$F190</formula>
    </cfRule>
  </conditionalFormatting>
  <conditionalFormatting sqref="H29">
    <cfRule type="cellIs" dxfId="165" priority="1589" operator="notEqual">
      <formula>$G29:$G268*$F29:$F268</formula>
    </cfRule>
  </conditionalFormatting>
  <conditionalFormatting sqref="H28">
    <cfRule type="cellIs" dxfId="164" priority="1592" operator="notEqual">
      <formula>$G28:$G255*$F28:$F255</formula>
    </cfRule>
  </conditionalFormatting>
  <conditionalFormatting sqref="H20">
    <cfRule type="cellIs" dxfId="163" priority="1593" operator="notEqual">
      <formula>$G20:$G203*$F20:$F203</formula>
    </cfRule>
  </conditionalFormatting>
  <conditionalFormatting sqref="H6:H13">
    <cfRule type="cellIs" dxfId="162" priority="1594" operator="notEqual">
      <formula>$G6:$G126*$F6:$F126</formula>
    </cfRule>
  </conditionalFormatting>
  <conditionalFormatting sqref="H14">
    <cfRule type="cellIs" dxfId="161" priority="1596" operator="notEqual">
      <formula>$G14:$G183*$F14:$F183</formula>
    </cfRule>
  </conditionalFormatting>
  <conditionalFormatting sqref="H15:H17">
    <cfRule type="cellIs" dxfId="160" priority="1597" operator="notEqual">
      <formula>$G15:$G186*$F15:$F186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L41"/>
  <sheetViews>
    <sheetView topLeftCell="E1" workbookViewId="0">
      <selection activeCell="L4" sqref="L4:T6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" style="3" customWidth="1"/>
    <col min="7" max="7" width="9.140625" style="7"/>
    <col min="8" max="8" width="20.5703125" style="66" customWidth="1"/>
    <col min="9" max="9" width="14.85546875" style="3" customWidth="1"/>
    <col min="10" max="10" width="27.7109375" style="13" customWidth="1"/>
    <col min="11" max="11" width="9.140625" style="1"/>
    <col min="12" max="12" width="6.140625" style="26" customWidth="1"/>
    <col min="13" max="14" width="6.140625" style="1" customWidth="1"/>
    <col min="15" max="16384" width="9.140625" style="1"/>
  </cols>
  <sheetData>
    <row r="1" spans="1:4302">
      <c r="G1" s="3"/>
      <c r="I1" s="79"/>
      <c r="J1" s="80" t="s">
        <v>218</v>
      </c>
    </row>
    <row r="2" spans="1:4302" ht="18" customHeight="1">
      <c r="B2" s="108" t="s">
        <v>203</v>
      </c>
      <c r="C2" s="108"/>
      <c r="D2" s="108"/>
      <c r="E2" s="108"/>
      <c r="F2" s="108"/>
      <c r="G2" s="108"/>
      <c r="H2" s="108"/>
      <c r="I2" s="108"/>
      <c r="J2" s="108"/>
    </row>
    <row r="3" spans="1:4302">
      <c r="G3" s="3"/>
    </row>
    <row r="4" spans="1:4302" s="21" customFormat="1" ht="48.75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18</v>
      </c>
      <c r="G4" s="19" t="s">
        <v>2</v>
      </c>
      <c r="H4" s="20" t="s">
        <v>12</v>
      </c>
      <c r="I4" s="17" t="s">
        <v>13</v>
      </c>
      <c r="J4" s="19" t="s">
        <v>219</v>
      </c>
      <c r="L4" s="116" t="s">
        <v>234</v>
      </c>
      <c r="M4" s="116"/>
      <c r="N4" s="116"/>
      <c r="O4" s="116"/>
      <c r="P4" s="116"/>
      <c r="Q4" s="116"/>
      <c r="R4" s="116"/>
      <c r="S4" s="116"/>
      <c r="T4" s="116"/>
    </row>
    <row r="5" spans="1:4302" s="6" customFormat="1" ht="21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0" t="s">
        <v>212</v>
      </c>
      <c r="H5" s="11">
        <v>8</v>
      </c>
      <c r="I5" s="12" t="s">
        <v>11</v>
      </c>
      <c r="J5" s="10" t="s">
        <v>214</v>
      </c>
      <c r="K5" s="60"/>
      <c r="L5" s="116"/>
      <c r="M5" s="116"/>
      <c r="N5" s="116"/>
      <c r="O5" s="116"/>
      <c r="P5" s="116"/>
      <c r="Q5" s="116"/>
      <c r="R5" s="116"/>
      <c r="S5" s="116"/>
      <c r="T5" s="116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</row>
    <row r="6" spans="1:4302" s="2" customFormat="1" ht="135.75" customHeight="1" thickTop="1">
      <c r="A6" s="38">
        <v>1</v>
      </c>
      <c r="B6" s="37" t="s">
        <v>196</v>
      </c>
      <c r="C6" s="38" t="s">
        <v>1</v>
      </c>
      <c r="D6" s="38"/>
      <c r="E6" s="39"/>
      <c r="F6" s="40">
        <v>20</v>
      </c>
      <c r="G6" s="38">
        <f t="shared" ref="G6:G11" si="0">D6+E6+F6</f>
        <v>20</v>
      </c>
      <c r="H6" s="33"/>
      <c r="I6" s="35"/>
      <c r="J6" s="25"/>
      <c r="K6" s="24"/>
      <c r="L6" s="116"/>
      <c r="M6" s="116"/>
      <c r="N6" s="116"/>
      <c r="O6" s="116"/>
      <c r="P6" s="116"/>
      <c r="Q6" s="116"/>
      <c r="R6" s="116"/>
      <c r="S6" s="116"/>
      <c r="T6" s="116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</row>
    <row r="7" spans="1:4302" s="2" customFormat="1" ht="91.5" customHeight="1">
      <c r="A7" s="38">
        <v>2</v>
      </c>
      <c r="B7" s="72" t="s">
        <v>194</v>
      </c>
      <c r="C7" s="38" t="s">
        <v>1</v>
      </c>
      <c r="D7" s="38">
        <v>100</v>
      </c>
      <c r="E7" s="39"/>
      <c r="F7" s="40"/>
      <c r="G7" s="38">
        <f t="shared" si="0"/>
        <v>100</v>
      </c>
      <c r="H7" s="33"/>
      <c r="I7" s="35"/>
      <c r="J7" s="25"/>
      <c r="K7" s="24"/>
      <c r="L7" s="26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</row>
    <row r="8" spans="1:4302" s="2" customFormat="1" ht="78" customHeight="1">
      <c r="A8" s="38">
        <v>3</v>
      </c>
      <c r="B8" s="42" t="s">
        <v>197</v>
      </c>
      <c r="C8" s="38" t="s">
        <v>1</v>
      </c>
      <c r="D8" s="38"/>
      <c r="E8" s="39"/>
      <c r="F8" s="40">
        <v>50</v>
      </c>
      <c r="G8" s="38">
        <f t="shared" si="0"/>
        <v>50</v>
      </c>
      <c r="H8" s="33"/>
      <c r="I8" s="35"/>
      <c r="J8" s="25"/>
      <c r="K8" s="24"/>
      <c r="L8" s="26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</row>
    <row r="9" spans="1:4302" s="2" customFormat="1" ht="137.25" customHeight="1">
      <c r="A9" s="38">
        <v>4</v>
      </c>
      <c r="B9" s="42" t="s">
        <v>217</v>
      </c>
      <c r="C9" s="38" t="s">
        <v>1</v>
      </c>
      <c r="D9" s="38"/>
      <c r="E9" s="39">
        <v>20</v>
      </c>
      <c r="F9" s="40"/>
      <c r="G9" s="38">
        <f t="shared" si="0"/>
        <v>20</v>
      </c>
      <c r="H9" s="33"/>
      <c r="I9" s="35"/>
      <c r="J9" s="25"/>
      <c r="K9" s="24"/>
      <c r="L9" s="26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</row>
    <row r="10" spans="1:4302" s="2" customFormat="1" ht="120">
      <c r="A10" s="38">
        <v>5</v>
      </c>
      <c r="B10" s="42" t="s">
        <v>198</v>
      </c>
      <c r="C10" s="38" t="s">
        <v>1</v>
      </c>
      <c r="D10" s="38">
        <v>100</v>
      </c>
      <c r="E10" s="39"/>
      <c r="F10" s="40"/>
      <c r="G10" s="38">
        <f t="shared" si="0"/>
        <v>100</v>
      </c>
      <c r="H10" s="33"/>
      <c r="I10" s="35"/>
      <c r="J10" s="25"/>
      <c r="K10" s="24"/>
      <c r="L10" s="26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</row>
    <row r="11" spans="1:4302" s="2" customFormat="1" ht="123" customHeight="1">
      <c r="A11" s="38">
        <v>6</v>
      </c>
      <c r="B11" s="42" t="s">
        <v>195</v>
      </c>
      <c r="C11" s="38" t="s">
        <v>1</v>
      </c>
      <c r="D11" s="38">
        <v>20</v>
      </c>
      <c r="E11" s="39"/>
      <c r="F11" s="40"/>
      <c r="G11" s="38">
        <f t="shared" si="0"/>
        <v>20</v>
      </c>
      <c r="H11" s="33"/>
      <c r="I11" s="35"/>
      <c r="J11" s="25"/>
      <c r="K11" s="24"/>
      <c r="L11" s="2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</row>
    <row r="12" spans="1:4302" ht="23.25" customHeight="1">
      <c r="H12" s="8" t="s">
        <v>15</v>
      </c>
      <c r="I12" s="49">
        <f>SUM(I6:I11)</f>
        <v>0</v>
      </c>
      <c r="K12" s="60"/>
      <c r="L12" s="27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</row>
    <row r="13" spans="1:4302" ht="40.5" customHeight="1">
      <c r="A13" s="50">
        <f>I12</f>
        <v>0</v>
      </c>
      <c r="B13" s="22" t="s">
        <v>16</v>
      </c>
      <c r="K13" s="60"/>
      <c r="L13" s="27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</row>
    <row r="14" spans="1:4302" ht="39.75" customHeight="1">
      <c r="H14" s="109"/>
      <c r="I14" s="109"/>
    </row>
    <row r="15" spans="1:4302">
      <c r="H15" s="109"/>
      <c r="I15" s="109"/>
    </row>
    <row r="16" spans="1:4302">
      <c r="H16" s="109"/>
      <c r="I16" s="109"/>
    </row>
    <row r="19" spans="1:6" ht="18.75" customHeight="1">
      <c r="A19" s="15">
        <v>1524</v>
      </c>
      <c r="B19" s="14" t="s">
        <v>14</v>
      </c>
    </row>
    <row r="22" spans="1:6" ht="61.5">
      <c r="B22" s="105" t="s">
        <v>223</v>
      </c>
      <c r="C22" s="51"/>
      <c r="D22" s="51"/>
      <c r="E22" s="52"/>
      <c r="F22" s="52"/>
    </row>
    <row r="23" spans="1:6" ht="60">
      <c r="B23" s="105" t="s">
        <v>224</v>
      </c>
      <c r="C23" s="53"/>
      <c r="D23" s="53"/>
      <c r="E23" s="52"/>
      <c r="F23" s="52"/>
    </row>
    <row r="24" spans="1:6" ht="18" customHeight="1">
      <c r="B24" s="54"/>
      <c r="C24" s="52"/>
      <c r="D24" s="52"/>
      <c r="E24" s="52"/>
      <c r="F24" s="52"/>
    </row>
    <row r="25" spans="1:6" ht="25.5" customHeight="1">
      <c r="B25" s="55"/>
      <c r="C25" s="53"/>
      <c r="D25" s="53"/>
      <c r="E25" s="53"/>
      <c r="F25" s="53"/>
    </row>
    <row r="26" spans="1:6" ht="12.75" customHeight="1">
      <c r="B26" s="107"/>
      <c r="C26" s="107"/>
      <c r="D26" s="107"/>
      <c r="E26" s="107"/>
      <c r="F26" s="107"/>
    </row>
    <row r="27" spans="1:6" ht="12.75" customHeight="1">
      <c r="B27" s="107"/>
      <c r="C27" s="107"/>
      <c r="D27" s="107"/>
      <c r="E27" s="107"/>
      <c r="F27" s="107"/>
    </row>
    <row r="28" spans="1:6" ht="15.75">
      <c r="B28" s="56"/>
      <c r="C28" s="56"/>
      <c r="D28" s="56"/>
      <c r="E28" s="56"/>
      <c r="F28" s="56"/>
    </row>
    <row r="29" spans="1:6" ht="15">
      <c r="B29" s="57"/>
      <c r="C29" s="60"/>
      <c r="D29" s="60"/>
      <c r="E29" s="60"/>
      <c r="F29" s="60"/>
    </row>
    <row r="30" spans="1:6" ht="15">
      <c r="B30" s="58"/>
      <c r="C30" s="60"/>
      <c r="D30" s="60"/>
      <c r="E30" s="60"/>
      <c r="F30" s="60"/>
    </row>
    <row r="31" spans="1:6" ht="15">
      <c r="B31" s="58"/>
      <c r="C31" s="60"/>
      <c r="D31" s="60"/>
      <c r="E31" s="60"/>
      <c r="F31" s="60"/>
    </row>
    <row r="32" spans="1:6" ht="15">
      <c r="B32" s="57"/>
      <c r="C32" s="60"/>
      <c r="D32" s="60"/>
      <c r="E32" s="60"/>
      <c r="F32" s="60"/>
    </row>
    <row r="33" spans="2:6" ht="15">
      <c r="B33" s="61"/>
      <c r="C33" s="60"/>
      <c r="D33" s="60"/>
      <c r="E33" s="60"/>
      <c r="F33" s="60"/>
    </row>
    <row r="34" spans="2:6" ht="15">
      <c r="B34" s="57"/>
      <c r="C34" s="60"/>
      <c r="D34" s="60"/>
      <c r="E34" s="60"/>
      <c r="F34" s="60"/>
    </row>
    <row r="35" spans="2:6" ht="15">
      <c r="B35" s="67"/>
      <c r="C35" s="60"/>
      <c r="D35" s="60"/>
      <c r="E35" s="60"/>
      <c r="F35" s="60"/>
    </row>
    <row r="36" spans="2:6" ht="15">
      <c r="B36" s="57"/>
      <c r="C36" s="60"/>
      <c r="D36" s="60"/>
      <c r="E36" s="60"/>
      <c r="F36" s="60"/>
    </row>
    <row r="37" spans="2:6" ht="15">
      <c r="B37" s="57"/>
      <c r="C37" s="60"/>
      <c r="D37" s="60"/>
      <c r="E37" s="60"/>
      <c r="F37" s="60"/>
    </row>
    <row r="38" spans="2:6" ht="15">
      <c r="B38" s="57"/>
      <c r="C38" s="60"/>
      <c r="D38" s="60"/>
      <c r="E38" s="60"/>
      <c r="F38" s="60"/>
    </row>
    <row r="39" spans="2:6" ht="15">
      <c r="B39" s="57"/>
      <c r="C39" s="60"/>
      <c r="D39" s="60"/>
      <c r="E39" s="60"/>
      <c r="F39" s="60"/>
    </row>
    <row r="41" spans="2:6" ht="15">
      <c r="B41" s="67"/>
    </row>
  </sheetData>
  <mergeCells count="6">
    <mergeCell ref="L4:T6"/>
    <mergeCell ref="B26:F27"/>
    <mergeCell ref="B2:J2"/>
    <mergeCell ref="H14:I14"/>
    <mergeCell ref="H15:I15"/>
    <mergeCell ref="H16:I16"/>
  </mergeCells>
  <conditionalFormatting sqref="I1 I3:J3 I4:I5 J6:J11">
    <cfRule type="cellIs" dxfId="146" priority="1" stopIfTrue="1" operator="equal">
      <formula>0</formula>
    </cfRule>
  </conditionalFormatting>
  <conditionalFormatting sqref="I11">
    <cfRule type="cellIs" dxfId="145" priority="1383" operator="notEqual">
      <formula>$H11:$H153*$G11:$G153</formula>
    </cfRule>
  </conditionalFormatting>
  <conditionalFormatting sqref="I6:I10">
    <cfRule type="cellIs" dxfId="144" priority="1385" operator="notEqual">
      <formula>$H6:$H147*$G6:$G147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K53"/>
  <sheetViews>
    <sheetView workbookViewId="0">
      <selection activeCell="B40" sqref="B40:B41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" style="3" customWidth="1"/>
    <col min="7" max="7" width="9.140625" style="7"/>
    <col min="8" max="8" width="20.5703125" style="66" customWidth="1"/>
    <col min="9" max="9" width="14.85546875" style="3" customWidth="1"/>
    <col min="10" max="10" width="9.140625" style="1"/>
    <col min="11" max="11" width="6.42578125" style="26" customWidth="1"/>
    <col min="12" max="13" width="6.42578125" style="1" customWidth="1"/>
    <col min="14" max="16384" width="9.140625" style="1"/>
  </cols>
  <sheetData>
    <row r="1" spans="1:4301">
      <c r="G1" s="3"/>
      <c r="I1" s="80" t="s">
        <v>218</v>
      </c>
    </row>
    <row r="2" spans="1:4301" ht="18" customHeight="1">
      <c r="B2" s="108" t="s">
        <v>204</v>
      </c>
      <c r="C2" s="108"/>
      <c r="D2" s="108"/>
      <c r="E2" s="108"/>
      <c r="F2" s="108"/>
      <c r="G2" s="108"/>
      <c r="H2" s="108"/>
      <c r="I2" s="108"/>
    </row>
    <row r="3" spans="1:4301">
      <c r="G3" s="3"/>
    </row>
    <row r="4" spans="1:4301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18</v>
      </c>
      <c r="G4" s="19" t="s">
        <v>2</v>
      </c>
      <c r="H4" s="20" t="s">
        <v>12</v>
      </c>
      <c r="I4" s="17" t="s">
        <v>13</v>
      </c>
      <c r="K4" s="26"/>
    </row>
    <row r="5" spans="1:4301" s="6" customFormat="1" ht="21.7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0" t="s">
        <v>212</v>
      </c>
      <c r="H5" s="11">
        <v>8</v>
      </c>
      <c r="I5" s="12" t="s">
        <v>11</v>
      </c>
      <c r="J5" s="60"/>
      <c r="K5" s="26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</row>
    <row r="6" spans="1:4301" s="2" customFormat="1" ht="15.75" thickTop="1">
      <c r="A6" s="38">
        <v>1</v>
      </c>
      <c r="B6" s="47" t="s">
        <v>132</v>
      </c>
      <c r="C6" s="38" t="s">
        <v>21</v>
      </c>
      <c r="D6" s="38">
        <v>100</v>
      </c>
      <c r="E6" s="39"/>
      <c r="F6" s="40"/>
      <c r="G6" s="38">
        <f t="shared" ref="G6:G23" si="0">D6+E6+F6</f>
        <v>100</v>
      </c>
      <c r="H6" s="33"/>
      <c r="I6" s="35"/>
      <c r="J6" s="24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</row>
    <row r="7" spans="1:4301" s="2" customFormat="1" ht="15">
      <c r="A7" s="38">
        <v>2</v>
      </c>
      <c r="B7" s="47" t="s">
        <v>133</v>
      </c>
      <c r="C7" s="38" t="s">
        <v>21</v>
      </c>
      <c r="D7" s="38"/>
      <c r="E7" s="39">
        <v>20</v>
      </c>
      <c r="F7" s="40">
        <v>100</v>
      </c>
      <c r="G7" s="38">
        <f t="shared" si="0"/>
        <v>120</v>
      </c>
      <c r="H7" s="33"/>
      <c r="I7" s="35"/>
      <c r="J7" s="24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</row>
    <row r="8" spans="1:4301" s="2" customFormat="1" ht="30">
      <c r="A8" s="38">
        <v>3</v>
      </c>
      <c r="B8" s="47" t="s">
        <v>134</v>
      </c>
      <c r="C8" s="38" t="s">
        <v>135</v>
      </c>
      <c r="D8" s="38">
        <v>57.96</v>
      </c>
      <c r="E8" s="39">
        <v>11.592000000000001</v>
      </c>
      <c r="F8" s="40"/>
      <c r="G8" s="38">
        <f t="shared" si="0"/>
        <v>69.552000000000007</v>
      </c>
      <c r="H8" s="33"/>
      <c r="I8" s="35"/>
      <c r="J8" s="24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</row>
    <row r="9" spans="1:4301" s="2" customFormat="1" ht="30">
      <c r="A9" s="38">
        <v>4</v>
      </c>
      <c r="B9" s="47" t="s">
        <v>163</v>
      </c>
      <c r="C9" s="38" t="s">
        <v>135</v>
      </c>
      <c r="D9" s="38">
        <v>57.96</v>
      </c>
      <c r="E9" s="39">
        <v>800</v>
      </c>
      <c r="F9" s="40"/>
      <c r="G9" s="38">
        <f t="shared" si="0"/>
        <v>857.96</v>
      </c>
      <c r="H9" s="33"/>
      <c r="I9" s="35"/>
      <c r="J9" s="24"/>
      <c r="K9" s="2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</row>
    <row r="10" spans="1:4301" s="2" customFormat="1" ht="30">
      <c r="A10" s="38">
        <v>5</v>
      </c>
      <c r="B10" s="47" t="s">
        <v>136</v>
      </c>
      <c r="C10" s="38" t="s">
        <v>135</v>
      </c>
      <c r="D10" s="38"/>
      <c r="E10" s="39"/>
      <c r="F10" s="40">
        <v>25.875</v>
      </c>
      <c r="G10" s="38">
        <f t="shared" si="0"/>
        <v>25.875</v>
      </c>
      <c r="H10" s="33"/>
      <c r="I10" s="35"/>
      <c r="J10" s="24"/>
      <c r="K10" s="26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</row>
    <row r="11" spans="1:4301" s="2" customFormat="1" ht="45">
      <c r="A11" s="38">
        <v>6</v>
      </c>
      <c r="B11" s="37" t="s">
        <v>137</v>
      </c>
      <c r="C11" s="38" t="s">
        <v>82</v>
      </c>
      <c r="D11" s="38">
        <v>31.25</v>
      </c>
      <c r="E11" s="39"/>
      <c r="F11" s="40"/>
      <c r="G11" s="38">
        <f t="shared" si="0"/>
        <v>31.25</v>
      </c>
      <c r="H11" s="33"/>
      <c r="I11" s="35"/>
      <c r="J11" s="24"/>
      <c r="K11" s="26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</row>
    <row r="12" spans="1:4301" s="2" customFormat="1" ht="15">
      <c r="A12" s="38">
        <v>7</v>
      </c>
      <c r="B12" s="37" t="s">
        <v>138</v>
      </c>
      <c r="C12" s="38" t="s">
        <v>135</v>
      </c>
      <c r="D12" s="38"/>
      <c r="E12" s="39">
        <v>6</v>
      </c>
      <c r="F12" s="40"/>
      <c r="G12" s="38">
        <f>D12+E12+F12</f>
        <v>6</v>
      </c>
      <c r="H12" s="33"/>
      <c r="I12" s="35"/>
      <c r="J12" s="24"/>
      <c r="K12" s="26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</row>
    <row r="13" spans="1:4301" s="2" customFormat="1" ht="30">
      <c r="A13" s="38">
        <v>8</v>
      </c>
      <c r="B13" s="37" t="s">
        <v>139</v>
      </c>
      <c r="C13" s="38" t="s">
        <v>82</v>
      </c>
      <c r="D13" s="38">
        <v>15.625</v>
      </c>
      <c r="E13" s="39"/>
      <c r="F13" s="40"/>
      <c r="G13" s="38">
        <f>D13+E13+F13</f>
        <v>15.625</v>
      </c>
      <c r="H13" s="33"/>
      <c r="I13" s="35"/>
      <c r="J13" s="24"/>
      <c r="K13" s="26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</row>
    <row r="14" spans="1:4301" s="2" customFormat="1" ht="30">
      <c r="A14" s="38">
        <v>9</v>
      </c>
      <c r="B14" s="37" t="s">
        <v>140</v>
      </c>
      <c r="C14" s="38" t="s">
        <v>82</v>
      </c>
      <c r="D14" s="38">
        <v>15.625</v>
      </c>
      <c r="E14" s="39"/>
      <c r="F14" s="40"/>
      <c r="G14" s="38">
        <f t="shared" si="0"/>
        <v>15.625</v>
      </c>
      <c r="H14" s="33"/>
      <c r="I14" s="35"/>
      <c r="J14" s="24"/>
      <c r="K14" s="26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</row>
    <row r="15" spans="1:4301" s="2" customFormat="1" ht="30">
      <c r="A15" s="38">
        <v>10</v>
      </c>
      <c r="B15" s="37" t="s">
        <v>141</v>
      </c>
      <c r="C15" s="39" t="s">
        <v>135</v>
      </c>
      <c r="D15" s="39">
        <v>9.375</v>
      </c>
      <c r="E15" s="39"/>
      <c r="F15" s="40"/>
      <c r="G15" s="38">
        <f t="shared" si="0"/>
        <v>9.375</v>
      </c>
      <c r="H15" s="33"/>
      <c r="I15" s="35"/>
      <c r="J15" s="24"/>
      <c r="K15" s="26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</row>
    <row r="16" spans="1:4301" s="2" customFormat="1" ht="15">
      <c r="A16" s="38">
        <v>11</v>
      </c>
      <c r="B16" s="37" t="s">
        <v>143</v>
      </c>
      <c r="C16" s="38" t="s">
        <v>144</v>
      </c>
      <c r="D16" s="39">
        <v>5</v>
      </c>
      <c r="E16" s="39"/>
      <c r="F16" s="40"/>
      <c r="G16" s="38">
        <f t="shared" si="0"/>
        <v>5</v>
      </c>
      <c r="H16" s="33"/>
      <c r="I16" s="35"/>
      <c r="J16" s="24"/>
      <c r="K16" s="28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</row>
    <row r="17" spans="1:4301" s="2" customFormat="1" ht="15">
      <c r="A17" s="38">
        <v>12</v>
      </c>
      <c r="B17" s="37" t="s">
        <v>145</v>
      </c>
      <c r="C17" s="38" t="s">
        <v>144</v>
      </c>
      <c r="D17" s="38">
        <v>5</v>
      </c>
      <c r="E17" s="39">
        <v>2</v>
      </c>
      <c r="F17" s="40"/>
      <c r="G17" s="38">
        <f t="shared" si="0"/>
        <v>7</v>
      </c>
      <c r="H17" s="33"/>
      <c r="I17" s="35"/>
      <c r="J17" s="24"/>
      <c r="K17" s="26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</row>
    <row r="18" spans="1:4301" s="2" customFormat="1" ht="15">
      <c r="A18" s="38">
        <v>13</v>
      </c>
      <c r="B18" s="37" t="s">
        <v>146</v>
      </c>
      <c r="C18" s="38" t="s">
        <v>144</v>
      </c>
      <c r="D18" s="38">
        <v>3</v>
      </c>
      <c r="E18" s="39">
        <v>2</v>
      </c>
      <c r="F18" s="40"/>
      <c r="G18" s="38">
        <f t="shared" si="0"/>
        <v>5</v>
      </c>
      <c r="H18" s="33"/>
      <c r="I18" s="35"/>
      <c r="J18" s="24"/>
      <c r="K18" s="26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</row>
    <row r="19" spans="1:4301" s="2" customFormat="1" ht="15">
      <c r="A19" s="38">
        <v>14</v>
      </c>
      <c r="B19" s="37" t="s">
        <v>147</v>
      </c>
      <c r="C19" s="38" t="s">
        <v>144</v>
      </c>
      <c r="D19" s="38">
        <v>3</v>
      </c>
      <c r="E19" s="39"/>
      <c r="F19" s="40"/>
      <c r="G19" s="38">
        <f t="shared" si="0"/>
        <v>3</v>
      </c>
      <c r="H19" s="33"/>
      <c r="I19" s="35"/>
      <c r="J19" s="24"/>
      <c r="K19" s="26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</row>
    <row r="20" spans="1:4301" s="2" customFormat="1" ht="15">
      <c r="A20" s="38">
        <v>15</v>
      </c>
      <c r="B20" s="37" t="s">
        <v>148</v>
      </c>
      <c r="C20" s="38" t="s">
        <v>144</v>
      </c>
      <c r="D20" s="38"/>
      <c r="E20" s="39">
        <v>1</v>
      </c>
      <c r="F20" s="40"/>
      <c r="G20" s="38">
        <f t="shared" si="0"/>
        <v>1</v>
      </c>
      <c r="H20" s="33"/>
      <c r="I20" s="35"/>
      <c r="J20" s="24"/>
      <c r="K20" s="26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</row>
    <row r="21" spans="1:4301" s="2" customFormat="1" ht="19.5" customHeight="1">
      <c r="A21" s="38">
        <v>16</v>
      </c>
      <c r="B21" s="37" t="s">
        <v>150</v>
      </c>
      <c r="C21" s="38" t="s">
        <v>149</v>
      </c>
      <c r="D21" s="38">
        <v>1</v>
      </c>
      <c r="E21" s="39"/>
      <c r="F21" s="40"/>
      <c r="G21" s="38">
        <f t="shared" si="0"/>
        <v>1</v>
      </c>
      <c r="H21" s="33"/>
      <c r="I21" s="35"/>
      <c r="J21" s="24"/>
      <c r="K21" s="26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</row>
    <row r="22" spans="1:4301" s="2" customFormat="1" ht="15">
      <c r="A22" s="38">
        <v>17</v>
      </c>
      <c r="B22" s="37" t="s">
        <v>151</v>
      </c>
      <c r="C22" s="38" t="s">
        <v>144</v>
      </c>
      <c r="D22" s="38">
        <v>2</v>
      </c>
      <c r="E22" s="39"/>
      <c r="F22" s="40"/>
      <c r="G22" s="38">
        <f t="shared" si="0"/>
        <v>2</v>
      </c>
      <c r="H22" s="33"/>
      <c r="I22" s="35"/>
      <c r="J22" s="24"/>
      <c r="K22" s="26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</row>
    <row r="23" spans="1:4301" s="2" customFormat="1" ht="15">
      <c r="A23" s="38">
        <v>18</v>
      </c>
      <c r="B23" s="37" t="s">
        <v>152</v>
      </c>
      <c r="C23" s="38" t="s">
        <v>149</v>
      </c>
      <c r="D23" s="38">
        <v>2</v>
      </c>
      <c r="E23" s="39"/>
      <c r="F23" s="40"/>
      <c r="G23" s="38">
        <f t="shared" si="0"/>
        <v>2</v>
      </c>
      <c r="H23" s="33"/>
      <c r="I23" s="35"/>
      <c r="J23" s="24"/>
      <c r="K23" s="26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</row>
    <row r="24" spans="1:4301" ht="23.25" customHeight="1">
      <c r="H24" s="8" t="s">
        <v>15</v>
      </c>
      <c r="I24" s="49">
        <f>SUM(I6:I23)</f>
        <v>0</v>
      </c>
      <c r="J24" s="60"/>
      <c r="K24" s="2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4301" ht="40.5" customHeight="1">
      <c r="A25" s="50">
        <f>I24</f>
        <v>0</v>
      </c>
      <c r="B25" s="22" t="s">
        <v>16</v>
      </c>
      <c r="J25" s="60"/>
      <c r="K25" s="2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4301" ht="39.75" customHeight="1">
      <c r="H26" s="109"/>
      <c r="I26" s="109"/>
    </row>
    <row r="27" spans="1:4301">
      <c r="H27" s="109"/>
      <c r="I27" s="109"/>
    </row>
    <row r="28" spans="1:4301">
      <c r="H28" s="109"/>
      <c r="I28" s="109"/>
    </row>
    <row r="31" spans="1:4301" ht="18.75" customHeight="1">
      <c r="A31" s="15">
        <v>1524</v>
      </c>
      <c r="B31" s="14" t="s">
        <v>14</v>
      </c>
    </row>
    <row r="34" spans="2:6" ht="61.5">
      <c r="B34" s="105" t="s">
        <v>223</v>
      </c>
      <c r="C34" s="51"/>
      <c r="D34" s="51"/>
      <c r="E34" s="52"/>
      <c r="F34" s="52"/>
    </row>
    <row r="35" spans="2:6" ht="60">
      <c r="B35" s="105" t="s">
        <v>224</v>
      </c>
      <c r="C35" s="53"/>
      <c r="D35" s="53"/>
      <c r="E35" s="52"/>
      <c r="F35" s="52"/>
    </row>
    <row r="36" spans="2:6" ht="18" customHeight="1">
      <c r="B36" s="54"/>
      <c r="C36" s="52"/>
      <c r="D36" s="52"/>
      <c r="E36" s="52"/>
      <c r="F36" s="52"/>
    </row>
    <row r="37" spans="2:6" ht="25.5" customHeight="1">
      <c r="B37" s="55"/>
      <c r="C37" s="53"/>
      <c r="D37" s="53"/>
      <c r="E37" s="53"/>
      <c r="F37" s="53"/>
    </row>
    <row r="38" spans="2:6">
      <c r="B38" s="107"/>
      <c r="C38" s="107"/>
      <c r="D38" s="107"/>
      <c r="E38" s="107"/>
      <c r="F38" s="107"/>
    </row>
    <row r="39" spans="2:6">
      <c r="B39" s="107"/>
      <c r="C39" s="107"/>
      <c r="D39" s="107"/>
      <c r="E39" s="107"/>
      <c r="F39" s="107"/>
    </row>
    <row r="40" spans="2:6" ht="15.75">
      <c r="B40" s="56"/>
      <c r="C40" s="56"/>
      <c r="D40" s="56"/>
      <c r="E40" s="56"/>
      <c r="F40" s="56"/>
    </row>
    <row r="41" spans="2:6" ht="15">
      <c r="B41" s="57"/>
      <c r="C41" s="60"/>
      <c r="D41" s="60"/>
      <c r="E41" s="60"/>
      <c r="F41" s="60"/>
    </row>
    <row r="42" spans="2:6" ht="15">
      <c r="B42" s="58"/>
      <c r="C42" s="60"/>
      <c r="D42" s="60"/>
      <c r="E42" s="60"/>
      <c r="F42" s="60"/>
    </row>
    <row r="43" spans="2:6" ht="15">
      <c r="B43" s="58"/>
      <c r="C43" s="60"/>
      <c r="D43" s="60"/>
      <c r="E43" s="60"/>
      <c r="F43" s="60"/>
    </row>
    <row r="44" spans="2:6" ht="15">
      <c r="B44" s="57"/>
      <c r="C44" s="60"/>
      <c r="D44" s="60"/>
      <c r="E44" s="60"/>
      <c r="F44" s="60"/>
    </row>
    <row r="45" spans="2:6" ht="15">
      <c r="B45" s="61"/>
      <c r="C45" s="60"/>
      <c r="D45" s="60"/>
      <c r="E45" s="60"/>
      <c r="F45" s="60"/>
    </row>
    <row r="46" spans="2:6" ht="15">
      <c r="B46" s="57"/>
      <c r="C46" s="60"/>
      <c r="D46" s="60"/>
      <c r="E46" s="60"/>
      <c r="F46" s="60"/>
    </row>
    <row r="47" spans="2:6" ht="15">
      <c r="B47" s="57"/>
      <c r="C47" s="60"/>
      <c r="D47" s="60"/>
      <c r="E47" s="60"/>
      <c r="F47" s="60"/>
    </row>
    <row r="48" spans="2:6" ht="15">
      <c r="B48" s="57"/>
      <c r="C48" s="60"/>
      <c r="D48" s="60"/>
      <c r="E48" s="60"/>
      <c r="F48" s="60"/>
    </row>
    <row r="49" spans="2:6" ht="15">
      <c r="B49" s="57"/>
      <c r="C49" s="60"/>
      <c r="D49" s="60"/>
      <c r="E49" s="60"/>
      <c r="F49" s="60"/>
    </row>
    <row r="50" spans="2:6" ht="15">
      <c r="B50" s="57"/>
      <c r="C50" s="60"/>
      <c r="D50" s="60"/>
      <c r="E50" s="60"/>
      <c r="F50" s="60"/>
    </row>
    <row r="51" spans="2:6" ht="15">
      <c r="B51" s="57"/>
      <c r="C51" s="60"/>
      <c r="D51" s="60"/>
      <c r="E51" s="60"/>
      <c r="F51" s="60"/>
    </row>
    <row r="53" spans="2:6" ht="15">
      <c r="B53" s="67"/>
    </row>
  </sheetData>
  <mergeCells count="5">
    <mergeCell ref="B38:F39"/>
    <mergeCell ref="B2:I2"/>
    <mergeCell ref="H26:I26"/>
    <mergeCell ref="H27:I27"/>
    <mergeCell ref="H28:I28"/>
  </mergeCells>
  <conditionalFormatting sqref="I3:I5">
    <cfRule type="cellIs" dxfId="129" priority="2" stopIfTrue="1" operator="equal">
      <formula>0</formula>
    </cfRule>
  </conditionalFormatting>
  <conditionalFormatting sqref="I16:I20">
    <cfRule type="cellIs" dxfId="128" priority="9" operator="notEqual">
      <formula>$H16:$H241*$G16:$G241</formula>
    </cfRule>
  </conditionalFormatting>
  <conditionalFormatting sqref="I14:I15">
    <cfRule type="cellIs" dxfId="127" priority="1408" operator="notEqual">
      <formula>$H14:$H237*$G14:$G237</formula>
    </cfRule>
  </conditionalFormatting>
  <conditionalFormatting sqref="I21:I23">
    <cfRule type="cellIs" dxfId="126" priority="1413" operator="notEqual">
      <formula>$H21:$H247*$G21:$G247</formula>
    </cfRule>
  </conditionalFormatting>
  <conditionalFormatting sqref="I13">
    <cfRule type="cellIs" dxfId="125" priority="1426" operator="notEqual">
      <formula>$H13:$H235*$G13:$G235</formula>
    </cfRule>
  </conditionalFormatting>
  <conditionalFormatting sqref="I11">
    <cfRule type="cellIs" dxfId="124" priority="1430" operator="notEqual">
      <formula>$H11:$H230*$G11:$G230</formula>
    </cfRule>
  </conditionalFormatting>
  <conditionalFormatting sqref="I12">
    <cfRule type="cellIs" dxfId="123" priority="1436" operator="notEqual">
      <formula>$H12:$H233*$G12:$G233</formula>
    </cfRule>
  </conditionalFormatting>
  <conditionalFormatting sqref="I6">
    <cfRule type="cellIs" dxfId="122" priority="1437" operator="notEqual">
      <formula>$H6:$H221*$G6:$G221</formula>
    </cfRule>
  </conditionalFormatting>
  <conditionalFormatting sqref="I7:I10">
    <cfRule type="cellIs" dxfId="121" priority="1438" operator="notEqual">
      <formula>$H7:$H225*$G7:$G225</formula>
    </cfRule>
  </conditionalFormatting>
  <conditionalFormatting sqref="I1">
    <cfRule type="cellIs" dxfId="120" priority="1" stopIfTrue="1" operator="equal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I38"/>
  <sheetViews>
    <sheetView zoomScale="85" zoomScaleNormal="85" workbookViewId="0">
      <selection activeCell="I4" sqref="I4:R6"/>
    </sheetView>
  </sheetViews>
  <sheetFormatPr defaultRowHeight="12.75"/>
  <cols>
    <col min="1" max="1" width="9.85546875" style="2" customWidth="1"/>
    <col min="2" max="2" width="73.5703125" style="5" customWidth="1"/>
    <col min="3" max="3" width="7.28515625" style="3" customWidth="1"/>
    <col min="4" max="4" width="9.140625" style="3" customWidth="1"/>
    <col min="5" max="5" width="20.5703125" style="66" customWidth="1"/>
    <col min="6" max="6" width="14.85546875" style="3" customWidth="1"/>
    <col min="7" max="7" width="27.7109375" style="13" customWidth="1"/>
    <col min="8" max="8" width="9.140625" style="1"/>
    <col min="9" max="9" width="7.42578125" style="26" customWidth="1"/>
    <col min="10" max="11" width="7.42578125" style="1" customWidth="1"/>
    <col min="12" max="16384" width="9.140625" style="1"/>
  </cols>
  <sheetData>
    <row r="1" spans="1:4299">
      <c r="F1" s="79"/>
      <c r="G1" s="80" t="s">
        <v>218</v>
      </c>
    </row>
    <row r="2" spans="1:4299" ht="18" customHeight="1">
      <c r="B2" s="108" t="s">
        <v>205</v>
      </c>
      <c r="C2" s="108"/>
      <c r="D2" s="108"/>
      <c r="E2" s="108"/>
      <c r="F2" s="108"/>
      <c r="G2" s="108"/>
    </row>
    <row r="4" spans="1:4299" s="21" customFormat="1" ht="48.75" customHeight="1">
      <c r="A4" s="17" t="s">
        <v>5</v>
      </c>
      <c r="B4" s="18" t="s">
        <v>4</v>
      </c>
      <c r="C4" s="19" t="s">
        <v>3</v>
      </c>
      <c r="D4" s="19" t="s">
        <v>19</v>
      </c>
      <c r="E4" s="20" t="s">
        <v>12</v>
      </c>
      <c r="F4" s="17" t="s">
        <v>13</v>
      </c>
      <c r="G4" s="19" t="s">
        <v>219</v>
      </c>
      <c r="I4" s="117" t="s">
        <v>232</v>
      </c>
      <c r="J4" s="117"/>
      <c r="K4" s="117"/>
      <c r="L4" s="117"/>
      <c r="M4" s="117"/>
      <c r="N4" s="117"/>
      <c r="O4" s="117"/>
      <c r="P4" s="117"/>
      <c r="Q4" s="117"/>
      <c r="R4" s="117"/>
    </row>
    <row r="5" spans="1:4299" s="6" customFormat="1" ht="23.25" customHeight="1" thickBot="1">
      <c r="A5" s="9" t="s">
        <v>6</v>
      </c>
      <c r="B5" s="16" t="s">
        <v>7</v>
      </c>
      <c r="C5" s="9" t="s">
        <v>8</v>
      </c>
      <c r="D5" s="16" t="s">
        <v>9</v>
      </c>
      <c r="E5" s="9" t="s">
        <v>213</v>
      </c>
      <c r="F5" s="16" t="s">
        <v>211</v>
      </c>
      <c r="G5" s="9" t="s">
        <v>212</v>
      </c>
      <c r="H5" s="60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</row>
    <row r="6" spans="1:4299" s="2" customFormat="1" ht="299.25" customHeight="1" thickTop="1">
      <c r="A6" s="38">
        <v>1</v>
      </c>
      <c r="B6" s="75" t="s">
        <v>216</v>
      </c>
      <c r="C6" s="38" t="s">
        <v>1</v>
      </c>
      <c r="D6" s="38">
        <v>60</v>
      </c>
      <c r="E6" s="33"/>
      <c r="F6" s="35"/>
      <c r="G6" s="25"/>
      <c r="H6" s="24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</row>
    <row r="7" spans="1:4299" s="2" customFormat="1" ht="322.5" customHeight="1">
      <c r="A7" s="38">
        <v>2</v>
      </c>
      <c r="B7" s="75" t="s">
        <v>215</v>
      </c>
      <c r="C7" s="38" t="s">
        <v>1</v>
      </c>
      <c r="D7" s="38">
        <v>60</v>
      </c>
      <c r="E7" s="33"/>
      <c r="F7" s="35"/>
      <c r="G7" s="25"/>
      <c r="H7" s="24"/>
      <c r="I7" s="26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</row>
    <row r="8" spans="1:4299" s="2" customFormat="1" ht="258.75" customHeight="1">
      <c r="A8" s="38">
        <v>3</v>
      </c>
      <c r="B8" s="75" t="s">
        <v>129</v>
      </c>
      <c r="C8" s="38" t="s">
        <v>1</v>
      </c>
      <c r="D8" s="38">
        <v>100</v>
      </c>
      <c r="E8" s="33"/>
      <c r="F8" s="35"/>
      <c r="G8" s="25"/>
      <c r="H8" s="24"/>
      <c r="I8" s="2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</row>
    <row r="9" spans="1:4299" ht="23.25" customHeight="1">
      <c r="E9" s="8" t="s">
        <v>15</v>
      </c>
      <c r="F9" s="49">
        <f>SUM(F6:F8)</f>
        <v>0</v>
      </c>
      <c r="H9" s="60"/>
      <c r="I9" s="27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4299" ht="40.5" customHeight="1">
      <c r="A10" s="50">
        <f>F9</f>
        <v>0</v>
      </c>
      <c r="B10" s="22" t="s">
        <v>16</v>
      </c>
      <c r="H10" s="60"/>
      <c r="I10" s="27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4299" ht="39.75" customHeight="1">
      <c r="E11" s="109"/>
      <c r="F11" s="109"/>
    </row>
    <row r="12" spans="1:4299">
      <c r="E12" s="109"/>
      <c r="F12" s="109"/>
    </row>
    <row r="13" spans="1:4299">
      <c r="E13" s="110"/>
      <c r="F13" s="110"/>
    </row>
    <row r="16" spans="1:4299" ht="18.75" customHeight="1">
      <c r="A16" s="15">
        <v>1524</v>
      </c>
      <c r="B16" s="14" t="s">
        <v>14</v>
      </c>
    </row>
    <row r="19" spans="2:4" ht="46.5">
      <c r="B19" s="105" t="s">
        <v>223</v>
      </c>
      <c r="C19" s="51"/>
      <c r="D19" s="51"/>
    </row>
    <row r="20" spans="2:4" ht="45">
      <c r="B20" s="105" t="s">
        <v>224</v>
      </c>
      <c r="C20" s="53"/>
      <c r="D20" s="53"/>
    </row>
    <row r="21" spans="2:4" ht="18" customHeight="1">
      <c r="B21" s="54"/>
      <c r="C21" s="52"/>
      <c r="D21" s="52"/>
    </row>
    <row r="22" spans="2:4" ht="25.5" customHeight="1">
      <c r="B22" s="55"/>
      <c r="C22" s="53"/>
      <c r="D22" s="53"/>
    </row>
    <row r="23" spans="2:4">
      <c r="B23" s="107"/>
      <c r="C23" s="107"/>
      <c r="D23" s="107"/>
    </row>
    <row r="24" spans="2:4">
      <c r="B24" s="107"/>
      <c r="C24" s="107"/>
      <c r="D24" s="107"/>
    </row>
    <row r="25" spans="2:4" ht="15.75">
      <c r="B25" s="56"/>
      <c r="C25" s="56"/>
      <c r="D25" s="56"/>
    </row>
    <row r="26" spans="2:4" ht="15">
      <c r="B26" s="57"/>
      <c r="C26" s="60"/>
      <c r="D26" s="60"/>
    </row>
    <row r="27" spans="2:4" ht="15">
      <c r="B27" s="58"/>
      <c r="C27" s="60"/>
      <c r="D27" s="60"/>
    </row>
    <row r="28" spans="2:4" ht="15">
      <c r="B28" s="58"/>
      <c r="C28" s="60"/>
      <c r="D28" s="60"/>
    </row>
    <row r="29" spans="2:4" ht="15">
      <c r="B29" s="57"/>
      <c r="C29" s="60"/>
      <c r="D29" s="60"/>
    </row>
    <row r="30" spans="2:4" ht="15">
      <c r="B30" s="61"/>
      <c r="C30" s="60"/>
      <c r="D30" s="60"/>
    </row>
    <row r="31" spans="2:4" ht="15">
      <c r="B31" s="57"/>
      <c r="C31" s="60"/>
      <c r="D31" s="60"/>
    </row>
    <row r="32" spans="2:4" ht="15">
      <c r="B32" s="67"/>
      <c r="C32" s="60"/>
      <c r="D32" s="60"/>
    </row>
    <row r="33" spans="2:4" ht="15">
      <c r="B33" s="57"/>
      <c r="C33" s="60"/>
      <c r="D33" s="60"/>
    </row>
    <row r="34" spans="2:4" ht="15">
      <c r="B34" s="57"/>
      <c r="C34" s="60"/>
      <c r="D34" s="60"/>
    </row>
    <row r="35" spans="2:4" ht="15">
      <c r="B35" s="57"/>
      <c r="C35" s="60"/>
      <c r="D35" s="60"/>
    </row>
    <row r="36" spans="2:4" ht="15">
      <c r="B36" s="57"/>
      <c r="C36" s="60"/>
      <c r="D36" s="60"/>
    </row>
    <row r="38" spans="2:4" ht="15">
      <c r="B38" s="67"/>
    </row>
  </sheetData>
  <mergeCells count="6">
    <mergeCell ref="I4:R6"/>
    <mergeCell ref="B23:D24"/>
    <mergeCell ref="B2:G2"/>
    <mergeCell ref="E11:F11"/>
    <mergeCell ref="E12:F12"/>
    <mergeCell ref="E13:F13"/>
  </mergeCells>
  <conditionalFormatting sqref="F1 F3:G3 F4 G6:G8">
    <cfRule type="cellIs" dxfId="106" priority="2" stopIfTrue="1" operator="equal">
      <formula>0</formula>
    </cfRule>
  </conditionalFormatting>
  <conditionalFormatting sqref="F6:F8">
    <cfRule type="cellIs" dxfId="105" priority="1561" operator="notEqual">
      <formula>$E6:$E199*#REF!</formula>
    </cfRule>
  </conditionalFormatting>
  <conditionalFormatting sqref="G1">
    <cfRule type="cellIs" dxfId="104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horizontalDpi="300" verticalDpi="3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I36"/>
  <sheetViews>
    <sheetView workbookViewId="0">
      <selection activeCell="B21" sqref="B21:E24"/>
    </sheetView>
  </sheetViews>
  <sheetFormatPr defaultRowHeight="12.75"/>
  <cols>
    <col min="1" max="1" width="9.85546875" style="2" customWidth="1"/>
    <col min="2" max="2" width="62.140625" style="5" customWidth="1"/>
    <col min="3" max="3" width="7.28515625" style="3" customWidth="1"/>
    <col min="4" max="4" width="9.140625" style="3" customWidth="1"/>
    <col min="5" max="5" width="8.85546875" style="3" customWidth="1"/>
    <col min="6" max="6" width="9.140625" style="7"/>
    <col min="7" max="7" width="20.5703125" style="66" customWidth="1"/>
    <col min="8" max="8" width="14.85546875" style="3" customWidth="1"/>
    <col min="9" max="16384" width="9.140625" style="1"/>
  </cols>
  <sheetData>
    <row r="1" spans="1:4299">
      <c r="F1" s="3"/>
      <c r="H1" s="76" t="s">
        <v>218</v>
      </c>
    </row>
    <row r="2" spans="1:4299" ht="18" customHeight="1">
      <c r="B2" s="108" t="s">
        <v>206</v>
      </c>
      <c r="C2" s="108"/>
      <c r="D2" s="108"/>
      <c r="E2" s="108"/>
      <c r="F2" s="108"/>
      <c r="G2" s="108"/>
      <c r="H2" s="108"/>
    </row>
    <row r="3" spans="1:4299">
      <c r="F3" s="3"/>
    </row>
    <row r="4" spans="1:4299" s="21" customFormat="1" ht="33" customHeight="1">
      <c r="A4" s="17" t="s">
        <v>5</v>
      </c>
      <c r="B4" s="18" t="s">
        <v>4</v>
      </c>
      <c r="C4" s="19" t="s">
        <v>3</v>
      </c>
      <c r="D4" s="19" t="s">
        <v>19</v>
      </c>
      <c r="E4" s="19" t="s">
        <v>17</v>
      </c>
      <c r="F4" s="19" t="s">
        <v>2</v>
      </c>
      <c r="G4" s="20" t="s">
        <v>12</v>
      </c>
      <c r="H4" s="17" t="s">
        <v>13</v>
      </c>
    </row>
    <row r="5" spans="1:4299" s="6" customFormat="1" ht="23.25" customHeight="1" thickBot="1">
      <c r="A5" s="9" t="s">
        <v>6</v>
      </c>
      <c r="B5" s="16" t="s">
        <v>7</v>
      </c>
      <c r="C5" s="10" t="s">
        <v>8</v>
      </c>
      <c r="D5" s="10" t="s">
        <v>9</v>
      </c>
      <c r="E5" s="10" t="s">
        <v>213</v>
      </c>
      <c r="F5" s="10" t="s">
        <v>211</v>
      </c>
      <c r="G5" s="11">
        <v>7</v>
      </c>
      <c r="H5" s="12" t="s">
        <v>10</v>
      </c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</row>
    <row r="6" spans="1:4299" s="2" customFormat="1" ht="66" customHeight="1" thickTop="1">
      <c r="A6" s="38">
        <v>1</v>
      </c>
      <c r="B6" s="37" t="s">
        <v>157</v>
      </c>
      <c r="C6" s="38" t="s">
        <v>135</v>
      </c>
      <c r="D6" s="38">
        <v>200</v>
      </c>
      <c r="E6" s="39">
        <v>1000</v>
      </c>
      <c r="F6" s="38">
        <f>D6+E6</f>
        <v>1200</v>
      </c>
      <c r="G6" s="33"/>
      <c r="H6" s="35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</row>
    <row r="7" spans="1:4299" s="2" customFormat="1" ht="78.75" customHeight="1">
      <c r="A7" s="38">
        <v>2</v>
      </c>
      <c r="B7" s="37" t="s">
        <v>154</v>
      </c>
      <c r="C7" s="38" t="s">
        <v>135</v>
      </c>
      <c r="D7" s="38">
        <v>200</v>
      </c>
      <c r="E7" s="39"/>
      <c r="F7" s="38">
        <f>D7+E7</f>
        <v>200</v>
      </c>
      <c r="G7" s="33"/>
      <c r="H7" s="35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</row>
    <row r="8" spans="1:4299" ht="23.25" customHeight="1">
      <c r="G8" s="8" t="s">
        <v>15</v>
      </c>
      <c r="H8" s="49">
        <f>SUM(H6:H7)</f>
        <v>0</v>
      </c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4299" ht="40.5" customHeight="1">
      <c r="A9" s="50">
        <f>H8</f>
        <v>0</v>
      </c>
      <c r="B9" s="22" t="s">
        <v>16</v>
      </c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4299">
      <c r="G10" s="109"/>
      <c r="H10" s="109"/>
    </row>
    <row r="11" spans="1:4299">
      <c r="G11" s="109"/>
      <c r="H11" s="109"/>
    </row>
    <row r="14" spans="1:4299" ht="18.75" customHeight="1">
      <c r="A14" s="15">
        <v>1524</v>
      </c>
      <c r="B14" s="14" t="s">
        <v>14</v>
      </c>
    </row>
    <row r="17" spans="2:5" ht="61.5">
      <c r="B17" s="105" t="s">
        <v>223</v>
      </c>
      <c r="C17" s="51"/>
      <c r="D17" s="51"/>
      <c r="E17" s="52"/>
    </row>
    <row r="18" spans="2:5" ht="60">
      <c r="B18" s="105" t="s">
        <v>224</v>
      </c>
      <c r="C18" s="53"/>
      <c r="D18" s="53"/>
      <c r="E18" s="52"/>
    </row>
    <row r="19" spans="2:5" ht="18" customHeight="1">
      <c r="B19" s="54"/>
      <c r="C19" s="52"/>
      <c r="D19" s="52"/>
      <c r="E19" s="52"/>
    </row>
    <row r="20" spans="2:5" ht="25.5" customHeight="1">
      <c r="B20" s="55"/>
      <c r="C20" s="53"/>
      <c r="D20" s="53"/>
      <c r="E20" s="53"/>
    </row>
    <row r="21" spans="2:5">
      <c r="B21" s="107"/>
      <c r="C21" s="107"/>
      <c r="D21" s="107"/>
      <c r="E21" s="107"/>
    </row>
    <row r="22" spans="2:5">
      <c r="B22" s="107"/>
      <c r="C22" s="107"/>
      <c r="D22" s="107"/>
      <c r="E22" s="107"/>
    </row>
    <row r="23" spans="2:5" ht="15.75">
      <c r="B23" s="56"/>
      <c r="C23" s="56"/>
      <c r="D23" s="56"/>
      <c r="E23" s="56"/>
    </row>
    <row r="24" spans="2:5" ht="15">
      <c r="B24" s="57"/>
      <c r="C24" s="60"/>
      <c r="D24" s="60"/>
      <c r="E24" s="60"/>
    </row>
    <row r="25" spans="2:5" ht="15">
      <c r="B25" s="58"/>
      <c r="C25" s="60"/>
      <c r="D25" s="60"/>
      <c r="E25" s="60"/>
    </row>
    <row r="26" spans="2:5" ht="15">
      <c r="B26" s="58"/>
      <c r="C26" s="60"/>
      <c r="D26" s="60"/>
      <c r="E26" s="60"/>
    </row>
    <row r="27" spans="2:5" ht="15">
      <c r="B27" s="57"/>
      <c r="C27" s="60"/>
      <c r="D27" s="60"/>
      <c r="E27" s="60"/>
    </row>
    <row r="28" spans="2:5" ht="15">
      <c r="B28" s="61"/>
      <c r="C28" s="60"/>
      <c r="D28" s="60"/>
      <c r="E28" s="60"/>
    </row>
    <row r="29" spans="2:5" ht="15">
      <c r="B29" s="57"/>
      <c r="C29" s="60"/>
      <c r="D29" s="60"/>
      <c r="E29" s="60"/>
    </row>
    <row r="30" spans="2:5" ht="15">
      <c r="B30" s="57"/>
      <c r="C30" s="60"/>
      <c r="D30" s="60"/>
      <c r="E30" s="60"/>
    </row>
    <row r="31" spans="2:5" ht="15">
      <c r="B31" s="57"/>
      <c r="C31" s="60"/>
      <c r="D31" s="60"/>
      <c r="E31" s="60"/>
    </row>
    <row r="32" spans="2:5" ht="15">
      <c r="B32" s="57"/>
      <c r="C32" s="60"/>
      <c r="D32" s="60"/>
      <c r="E32" s="60"/>
    </row>
    <row r="33" spans="2:5" ht="15">
      <c r="B33" s="57"/>
      <c r="C33" s="60"/>
      <c r="D33" s="60"/>
      <c r="E33" s="60"/>
    </row>
    <row r="34" spans="2:5" ht="15">
      <c r="B34" s="57"/>
      <c r="C34" s="60"/>
      <c r="D34" s="60"/>
      <c r="E34" s="60"/>
    </row>
    <row r="36" spans="2:5" ht="15">
      <c r="B36" s="67"/>
    </row>
  </sheetData>
  <mergeCells count="4">
    <mergeCell ref="B21:E22"/>
    <mergeCell ref="B2:H2"/>
    <mergeCell ref="G10:H10"/>
    <mergeCell ref="G11:H11"/>
  </mergeCells>
  <conditionalFormatting sqref="H1 H3:H5">
    <cfRule type="cellIs" dxfId="92" priority="1" stopIfTrue="1" operator="equal">
      <formula>0</formula>
    </cfRule>
  </conditionalFormatting>
  <conditionalFormatting sqref="H6:H7">
    <cfRule type="cellIs" dxfId="91" priority="1565" operator="notEqual">
      <formula>$G6:$G234*$F6:$F234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10</vt:i4>
      </vt:variant>
    </vt:vector>
  </HeadingPairs>
  <TitlesOfParts>
    <vt:vector size="25" baseType="lpstr">
      <vt:lpstr>zadanie nr 1</vt:lpstr>
      <vt:lpstr>zadanie nr 2</vt:lpstr>
      <vt:lpstr>zadanie nr 3</vt:lpstr>
      <vt:lpstr>zadanie nr 4</vt:lpstr>
      <vt:lpstr>zadanie nr 5</vt:lpstr>
      <vt:lpstr>zadanie nr 6</vt:lpstr>
      <vt:lpstr>zadanie nr 7</vt:lpstr>
      <vt:lpstr>zadanie nr 8</vt:lpstr>
      <vt:lpstr>zadanie nr 9 </vt:lpstr>
      <vt:lpstr>zadanie nr 10</vt:lpstr>
      <vt:lpstr>zadanie nr 11</vt:lpstr>
      <vt:lpstr>zadanie nr 12</vt:lpstr>
      <vt:lpstr>zadanie nr 13</vt:lpstr>
      <vt:lpstr>zadanie nr 14</vt:lpstr>
      <vt:lpstr>zadanie nr 15</vt:lpstr>
      <vt:lpstr>'zadanie nr 1'!Obszar_wydruku</vt:lpstr>
      <vt:lpstr>'zadanie nr 2'!Obszar_wydruku</vt:lpstr>
      <vt:lpstr>'zadanie nr 3'!Obszar_wydruku</vt:lpstr>
      <vt:lpstr>'zadanie nr 4'!Obszar_wydruku</vt:lpstr>
      <vt:lpstr>'zadanie nr 8'!Obszar_wydruku</vt:lpstr>
      <vt:lpstr>'zadanie nr 1'!Tytuły_wydruku</vt:lpstr>
      <vt:lpstr>'zadanie nr 2'!Tytuły_wydruku</vt:lpstr>
      <vt:lpstr>'zadanie nr 3'!Tytuły_wydruku</vt:lpstr>
      <vt:lpstr>'zadanie nr 4'!Tytuły_wydruku</vt:lpstr>
      <vt:lpstr>'zadanie nr 8'!Tytuły_wydruku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Zbyszek</dc:creator>
  <cp:lastModifiedBy>Tomaszewska Agnieszka</cp:lastModifiedBy>
  <cp:lastPrinted>2021-06-02T12:16:03Z</cp:lastPrinted>
  <dcterms:created xsi:type="dcterms:W3CDTF">2013-05-23T12:08:25Z</dcterms:created>
  <dcterms:modified xsi:type="dcterms:W3CDTF">2021-06-17T08:29:40Z</dcterms:modified>
</cp:coreProperties>
</file>