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zet\Documents\PRZETARGI\PRZETARGI 2025\01_TRYB PODSTAWOWY\03_Rury preizolowane\SWZ sieci\"/>
    </mc:Choice>
  </mc:AlternateContent>
  <xr:revisionPtr revIDLastSave="0" documentId="13_ncr:1_{B6829D03-42DE-47AE-9FA2-1741E5769D7B}" xr6:coauthVersionLast="47" xr6:coauthVersionMax="47" xr10:uidLastSave="{00000000-0000-0000-0000-000000000000}"/>
  <bookViews>
    <workbookView xWindow="-120" yWindow="-120" windowWidth="38640" windowHeight="21120" tabRatio="500" xr2:uid="{00000000-000D-0000-FFFF-FFFF00000000}"/>
  </bookViews>
  <sheets>
    <sheet name="Formularz cenowy" sheetId="1" r:id="rId1"/>
    <sheet name="Arkusz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6" i="1" l="1"/>
  <c r="D54" i="1"/>
  <c r="D52" i="1"/>
  <c r="D51" i="1"/>
  <c r="D50" i="1"/>
  <c r="D47" i="1"/>
  <c r="D45" i="1"/>
  <c r="D33" i="1"/>
  <c r="D32" i="1"/>
  <c r="D31" i="1"/>
  <c r="D30" i="1"/>
  <c r="D21" i="1"/>
  <c r="D13" i="1"/>
  <c r="D12" i="1"/>
  <c r="D10" i="1"/>
</calcChain>
</file>

<file path=xl/sharedStrings.xml><?xml version="1.0" encoding="utf-8"?>
<sst xmlns="http://schemas.openxmlformats.org/spreadsheetml/2006/main" count="181" uniqueCount="91">
  <si>
    <t>Dotyczy postępowania przetargowego: Dostawa elementów sieci ciepłowniczej</t>
  </si>
  <si>
    <t>Lp.</t>
  </si>
  <si>
    <t>Nazwa</t>
  </si>
  <si>
    <t>Typ</t>
  </si>
  <si>
    <t>Ilość</t>
  </si>
  <si>
    <t>Jed.</t>
  </si>
  <si>
    <t>szt.</t>
  </si>
  <si>
    <t>Rura preizolowana 60,3x2,9/125mm; l=12m (z inst. alarm.) - „ze szwem</t>
  </si>
  <si>
    <t>R-50/125</t>
  </si>
  <si>
    <t>R-32/110</t>
  </si>
  <si>
    <t>Rura preizolowana 33,7x2,6/90mm; l=6m (z inst. alarm.)  - ze szwem</t>
  </si>
  <si>
    <t>R-25/90</t>
  </si>
  <si>
    <t>Trójnik wznośny (z instalacją alarmową)</t>
  </si>
  <si>
    <t xml:space="preserve">Kolano preizolowane z inst. alarmową A=B=1 </t>
  </si>
  <si>
    <t>K-32/90</t>
  </si>
  <si>
    <t>K-25/90</t>
  </si>
  <si>
    <t>NTX-65/143</t>
  </si>
  <si>
    <t>NTX-50/143</t>
  </si>
  <si>
    <t>NTX-40/129</t>
  </si>
  <si>
    <t>NTX-32/129</t>
  </si>
  <si>
    <t>NTX-25/107</t>
  </si>
  <si>
    <t>Zawór kulowy odcinający z inst. alarmową</t>
  </si>
  <si>
    <t>ZK-32</t>
  </si>
  <si>
    <t>ZK-25</t>
  </si>
  <si>
    <t>Przejście przez ścianę (pierścień gumowy)</t>
  </si>
  <si>
    <t>P-110</t>
  </si>
  <si>
    <t xml:space="preserve">Zakończenie izolacji End Cap           </t>
  </si>
  <si>
    <t>E-110</t>
  </si>
  <si>
    <t>P-90</t>
  </si>
  <si>
    <t>E-90</t>
  </si>
  <si>
    <t>R-40/110</t>
  </si>
  <si>
    <t>K-40/90</t>
  </si>
  <si>
    <t>ELEMENTY SIECI PREIZOLOWANYCH – LIPNO</t>
  </si>
  <si>
    <t>TW-32/25</t>
  </si>
  <si>
    <t>Cena jednostkowa Netto</t>
  </si>
  <si>
    <t>Wartość Netto</t>
  </si>
  <si>
    <t>SUMA</t>
  </si>
  <si>
    <t xml:space="preserve">Oferowana wartość  zamówienia: </t>
  </si>
  <si>
    <t>Cena netto …………………….……. PLN,</t>
  </si>
  <si>
    <t>(słownie …………………………………………………………..…………………….PLN)</t>
  </si>
  <si>
    <t xml:space="preserve">VAT - …….. % </t>
  </si>
  <si>
    <t>Wartość VAT - …………………………..</t>
  </si>
  <si>
    <t>Cena brutto ………………..………. PLN,</t>
  </si>
  <si>
    <t>(słownie …………………………………………………………..……………………..PLN).</t>
  </si>
  <si>
    <t>………..…….…………………………………………..</t>
  </si>
  <si>
    <t>(podpis/y osoby/osób reprezentujących Wykonawcę/Wykonawców)</t>
  </si>
  <si>
    <t>Formularz cenowy</t>
  </si>
  <si>
    <t>K-65/90</t>
  </si>
  <si>
    <t>NTX-80/178</t>
  </si>
  <si>
    <t>Mufa redukcyjna sieciowana radiacyjnie RADPOL</t>
  </si>
  <si>
    <t>MR200/160/140MW</t>
  </si>
  <si>
    <t>MR140/125/110MW</t>
  </si>
  <si>
    <t>Z-65/40</t>
  </si>
  <si>
    <t>Załącznik Nr 3 do SWZ</t>
  </si>
  <si>
    <t>Rura preizolowana 114,3x3,6/200mm; l=12m (z inst. alarm.) - „ze szwem</t>
  </si>
  <si>
    <t>R-100/200</t>
  </si>
  <si>
    <t>Rura preizolowana 88,9x3,2/160mm; l=12m (z inst. alarm.) - „ze szwem</t>
  </si>
  <si>
    <t>R-80/160</t>
  </si>
  <si>
    <t>Rura preizolowana 76,1x2,9/140mm; l=12m (z inst. alarm.) - „ze szwem</t>
  </si>
  <si>
    <t>R-65/140</t>
  </si>
  <si>
    <t>Rura preizolowana 48,3x2,6/110mm; l=12m (z inst. alarm.)  - ze szwem</t>
  </si>
  <si>
    <t>Rura preizolowana 42,4x2,6/110mm; l=12m (z inst. alarm.)  -  ze szwem</t>
  </si>
  <si>
    <t>TW-100/40</t>
  </si>
  <si>
    <t>TW-100/32</t>
  </si>
  <si>
    <t>TW-80/65</t>
  </si>
  <si>
    <t>TW-80/32</t>
  </si>
  <si>
    <t>Trójnik równoległy (z instalacją alarmową)</t>
  </si>
  <si>
    <t>TR-80/32</t>
  </si>
  <si>
    <t>TW-65/65</t>
  </si>
  <si>
    <t>TW-65/32</t>
  </si>
  <si>
    <t>TW-50/32</t>
  </si>
  <si>
    <t>TW-40/40</t>
  </si>
  <si>
    <t>TW-40/25</t>
  </si>
  <si>
    <t>TW-40/32</t>
  </si>
  <si>
    <t xml:space="preserve">Złącze termokurczliwe sieciowane radiacyjnie </t>
  </si>
  <si>
    <t>NTX-100/224</t>
  </si>
  <si>
    <t>K-80/90</t>
  </si>
  <si>
    <t>K-80/75</t>
  </si>
  <si>
    <t>K-65/60</t>
  </si>
  <si>
    <t>K-65/45</t>
  </si>
  <si>
    <t>K-50/60</t>
  </si>
  <si>
    <t>K-50/75</t>
  </si>
  <si>
    <t>K-50/90</t>
  </si>
  <si>
    <t>K-32/60</t>
  </si>
  <si>
    <t>K-32/75</t>
  </si>
  <si>
    <t>Zwężka</t>
  </si>
  <si>
    <t>Zakończenie rurociągu – Nasuwka końcowa</t>
  </si>
  <si>
    <t>NK-50/135</t>
  </si>
  <si>
    <t xml:space="preserve">Zawór kulowy kołnierzowy </t>
  </si>
  <si>
    <t xml:space="preserve"> DN100 PN25 </t>
  </si>
  <si>
    <t>………… dnia …………….............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</si>
</sst>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/yyyy"/>
  </numFmts>
  <fonts count="12">
    <font>
      <sz val="11"/>
      <color rgb="FF000000"/>
      <name val="Arial"/>
      <family val="2"/>
      <charset val="238"/>
    </font>
    <font>
      <sz val="10"/>
      <color rgb="FF000000"/>
      <name val="Arial CE"/>
      <family val="2"/>
      <charset val="238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2"/>
      <name val="Arial"/>
      <family val="2"/>
      <charset val="1"/>
    </font>
    <font>
      <b/>
      <sz val="11"/>
      <name val="Arial"/>
      <family val="2"/>
      <charset val="1"/>
    </font>
    <font>
      <sz val="11"/>
      <color rgb="FF000000"/>
      <name val="Czcionka tekstu podstawowego"/>
      <family val="2"/>
      <charset val="238"/>
    </font>
    <font>
      <sz val="10"/>
      <color rgb="FF000000"/>
      <name val="Arial"/>
      <family val="2"/>
      <charset val="238"/>
    </font>
    <font>
      <b/>
      <i/>
      <sz val="9"/>
      <color rgb="FF000000"/>
      <name val="F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2" fillId="0" borderId="1" xfId="2" applyFont="1" applyBorder="1" applyAlignment="1">
      <alignment vertical="center" wrapText="1"/>
    </xf>
    <xf numFmtId="0" fontId="2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vertical="center" wrapText="1"/>
    </xf>
    <xf numFmtId="0" fontId="7" fillId="0" borderId="1" xfId="2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2" applyFont="1" applyBorder="1" applyAlignment="1">
      <alignment horizontal="right" vertical="center"/>
    </xf>
    <xf numFmtId="0" fontId="9" fillId="0" borderId="5" xfId="2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1" xfId="2" applyFont="1" applyBorder="1" applyAlignment="1">
      <alignment vertical="center" wrapText="1"/>
    </xf>
    <xf numFmtId="164" fontId="7" fillId="0" borderId="1" xfId="2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11" fillId="0" borderId="6" xfId="2" applyFont="1" applyBorder="1" applyAlignment="1">
      <alignment horizontal="right" vertical="center" wrapText="1"/>
    </xf>
    <xf numFmtId="0" fontId="11" fillId="0" borderId="7" xfId="2" applyFont="1" applyBorder="1" applyAlignment="1">
      <alignment horizontal="right" vertical="center" wrapText="1"/>
    </xf>
    <xf numFmtId="0" fontId="11" fillId="0" borderId="8" xfId="2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3">
    <cellStyle name="Excel Built-in Normal" xfId="2" xr:uid="{00000000-0005-0000-0000-000007000000}"/>
    <cellStyle name="Normalny" xfId="0" builtinId="0"/>
    <cellStyle name="Normalny 2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71"/>
  <sheetViews>
    <sheetView tabSelected="1" topLeftCell="A39" zoomScaleNormal="100" workbookViewId="0">
      <selection activeCell="B69" sqref="B69"/>
    </sheetView>
  </sheetViews>
  <sheetFormatPr defaultColWidth="10.75" defaultRowHeight="14.25"/>
  <cols>
    <col min="1" max="1" width="3.75" style="1" customWidth="1"/>
    <col min="2" max="2" width="56.375" style="1" customWidth="1"/>
    <col min="3" max="3" width="18.25" style="2" customWidth="1"/>
    <col min="4" max="4" width="6.5" style="1" customWidth="1"/>
    <col min="5" max="5" width="5.375" style="1" customWidth="1"/>
    <col min="6" max="220" width="10.75" style="1"/>
    <col min="221" max="234" width="10.75" style="3"/>
    <col min="235" max="235" width="3.75" style="3" customWidth="1"/>
    <col min="236" max="236" width="53.75" style="3" customWidth="1"/>
    <col min="237" max="237" width="14.5" style="3" customWidth="1"/>
    <col min="238" max="238" width="6.5" style="3" customWidth="1"/>
    <col min="239" max="239" width="5.375" style="3" customWidth="1"/>
    <col min="240" max="490" width="10.75" style="3"/>
    <col min="491" max="491" width="3.75" style="3" customWidth="1"/>
    <col min="492" max="492" width="53.75" style="3" customWidth="1"/>
    <col min="493" max="493" width="14.5" style="3" customWidth="1"/>
    <col min="494" max="494" width="6.5" style="3" customWidth="1"/>
    <col min="495" max="495" width="5.375" style="3" customWidth="1"/>
    <col min="496" max="746" width="10.75" style="3"/>
    <col min="747" max="747" width="3.75" style="3" customWidth="1"/>
    <col min="748" max="748" width="53.75" style="3" customWidth="1"/>
    <col min="749" max="749" width="14.5" style="3" customWidth="1"/>
    <col min="750" max="750" width="6.5" style="3" customWidth="1"/>
    <col min="751" max="751" width="5.375" style="3" customWidth="1"/>
    <col min="752" max="1002" width="10.75" style="3"/>
    <col min="1003" max="1003" width="3.75" style="3" customWidth="1"/>
    <col min="1004" max="1004" width="53.75" style="3" customWidth="1"/>
    <col min="1005" max="1005" width="14.5" style="3" customWidth="1"/>
    <col min="1006" max="1006" width="6.5" style="3" customWidth="1"/>
    <col min="1007" max="1007" width="5.375" style="3" customWidth="1"/>
    <col min="1008" max="1024" width="10.75" style="3"/>
  </cols>
  <sheetData>
    <row r="1" spans="1:7" s="1" customFormat="1" ht="20.100000000000001" customHeight="1">
      <c r="A1" s="21" t="s">
        <v>53</v>
      </c>
      <c r="B1" s="21"/>
      <c r="C1" s="21"/>
      <c r="D1" s="21"/>
      <c r="E1" s="21"/>
      <c r="F1" s="21"/>
      <c r="G1" s="21"/>
    </row>
    <row r="2" spans="1:7" s="1" customFormat="1" ht="20.100000000000001" customHeight="1">
      <c r="A2" s="31" t="s">
        <v>46</v>
      </c>
      <c r="B2" s="31"/>
      <c r="C2" s="31"/>
      <c r="D2" s="31"/>
      <c r="E2" s="31"/>
      <c r="F2" s="31"/>
      <c r="G2" s="31"/>
    </row>
    <row r="3" spans="1:7" s="1" customFormat="1" ht="20.100000000000001" customHeight="1">
      <c r="A3" s="30" t="s">
        <v>0</v>
      </c>
      <c r="B3" s="30"/>
      <c r="C3" s="30"/>
      <c r="D3" s="30"/>
      <c r="E3" s="30"/>
      <c r="F3" s="30"/>
      <c r="G3" s="30"/>
    </row>
    <row r="4" spans="1:7" s="1" customFormat="1" ht="20.100000000000001" customHeight="1">
      <c r="A4" s="4"/>
      <c r="B4" s="4"/>
      <c r="C4" s="4"/>
      <c r="D4" s="4"/>
      <c r="E4" s="4"/>
    </row>
    <row r="5" spans="1:7" s="1" customFormat="1" ht="20.100000000000001" customHeight="1">
      <c r="A5" s="28" t="s">
        <v>32</v>
      </c>
      <c r="B5" s="29"/>
      <c r="C5" s="29"/>
      <c r="D5" s="29"/>
      <c r="E5" s="29"/>
      <c r="F5" s="29"/>
      <c r="G5" s="29"/>
    </row>
    <row r="6" spans="1:7" s="1" customFormat="1" ht="38.450000000000003" customHeight="1">
      <c r="A6" s="5" t="s">
        <v>1</v>
      </c>
      <c r="B6" s="5" t="s">
        <v>2</v>
      </c>
      <c r="C6" s="5" t="s">
        <v>3</v>
      </c>
      <c r="D6" s="5" t="s">
        <v>4</v>
      </c>
      <c r="E6" s="5" t="s">
        <v>5</v>
      </c>
      <c r="F6" s="14" t="s">
        <v>34</v>
      </c>
      <c r="G6" s="14" t="s">
        <v>35</v>
      </c>
    </row>
    <row r="7" spans="1:7" s="1" customFormat="1" ht="20.100000000000001" customHeight="1">
      <c r="A7" s="13">
        <v>1</v>
      </c>
      <c r="B7" s="6" t="s">
        <v>54</v>
      </c>
      <c r="C7" s="7" t="s">
        <v>55</v>
      </c>
      <c r="D7" s="18">
        <v>17</v>
      </c>
      <c r="E7" s="7" t="s">
        <v>6</v>
      </c>
      <c r="F7" s="15"/>
      <c r="G7" s="15"/>
    </row>
    <row r="8" spans="1:7" s="1" customFormat="1" ht="20.100000000000001" customHeight="1">
      <c r="A8" s="13">
        <v>2</v>
      </c>
      <c r="B8" s="6" t="s">
        <v>56</v>
      </c>
      <c r="C8" s="7" t="s">
        <v>57</v>
      </c>
      <c r="D8" s="18">
        <v>13</v>
      </c>
      <c r="E8" s="7" t="s">
        <v>6</v>
      </c>
      <c r="F8" s="15"/>
      <c r="G8" s="15"/>
    </row>
    <row r="9" spans="1:7" s="1" customFormat="1" ht="20.100000000000001" customHeight="1">
      <c r="A9" s="13">
        <v>3</v>
      </c>
      <c r="B9" s="6" t="s">
        <v>58</v>
      </c>
      <c r="C9" s="7" t="s">
        <v>59</v>
      </c>
      <c r="D9" s="18">
        <v>13</v>
      </c>
      <c r="E9" s="7" t="s">
        <v>6</v>
      </c>
      <c r="F9" s="15"/>
      <c r="G9" s="15"/>
    </row>
    <row r="10" spans="1:7" s="1" customFormat="1" ht="20.100000000000001" customHeight="1">
      <c r="A10" s="13">
        <v>4</v>
      </c>
      <c r="B10" s="6" t="s">
        <v>7</v>
      </c>
      <c r="C10" s="7" t="s">
        <v>8</v>
      </c>
      <c r="D10" s="18">
        <f>16+12</f>
        <v>28</v>
      </c>
      <c r="E10" s="7" t="s">
        <v>6</v>
      </c>
      <c r="F10" s="15"/>
      <c r="G10" s="15"/>
    </row>
    <row r="11" spans="1:7" s="1" customFormat="1" ht="20.100000000000001" customHeight="1">
      <c r="A11" s="13">
        <v>5</v>
      </c>
      <c r="B11" s="6" t="s">
        <v>60</v>
      </c>
      <c r="C11" s="7" t="s">
        <v>30</v>
      </c>
      <c r="D11" s="7">
        <v>5</v>
      </c>
      <c r="E11" s="7" t="s">
        <v>6</v>
      </c>
      <c r="F11" s="15"/>
      <c r="G11" s="15"/>
    </row>
    <row r="12" spans="1:7" s="1" customFormat="1" ht="20.100000000000001" customHeight="1">
      <c r="A12" s="13">
        <v>6</v>
      </c>
      <c r="B12" s="8" t="s">
        <v>61</v>
      </c>
      <c r="C12" s="9" t="s">
        <v>9</v>
      </c>
      <c r="D12" s="18">
        <f>57+2</f>
        <v>59</v>
      </c>
      <c r="E12" s="7" t="s">
        <v>6</v>
      </c>
      <c r="F12" s="15"/>
      <c r="G12" s="15"/>
    </row>
    <row r="13" spans="1:7" s="1" customFormat="1" ht="20.100000000000001" customHeight="1">
      <c r="A13" s="13">
        <v>7</v>
      </c>
      <c r="B13" s="8" t="s">
        <v>10</v>
      </c>
      <c r="C13" s="9" t="s">
        <v>11</v>
      </c>
      <c r="D13" s="18">
        <f>4+3+33</f>
        <v>40</v>
      </c>
      <c r="E13" s="7" t="s">
        <v>6</v>
      </c>
      <c r="F13" s="15"/>
      <c r="G13" s="15"/>
    </row>
    <row r="14" spans="1:7" s="1" customFormat="1" ht="20.100000000000001" customHeight="1">
      <c r="A14" s="13">
        <v>8</v>
      </c>
      <c r="B14" s="6" t="s">
        <v>12</v>
      </c>
      <c r="C14" s="7" t="s">
        <v>62</v>
      </c>
      <c r="D14" s="18">
        <v>2</v>
      </c>
      <c r="E14" s="7" t="s">
        <v>6</v>
      </c>
      <c r="F14" s="15"/>
      <c r="G14" s="15"/>
    </row>
    <row r="15" spans="1:7" s="1" customFormat="1" ht="20.100000000000001" customHeight="1">
      <c r="A15" s="13">
        <v>9</v>
      </c>
      <c r="B15" s="6" t="s">
        <v>12</v>
      </c>
      <c r="C15" s="7" t="s">
        <v>63</v>
      </c>
      <c r="D15" s="18">
        <v>4</v>
      </c>
      <c r="E15" s="7" t="s">
        <v>6</v>
      </c>
      <c r="F15" s="15"/>
      <c r="G15" s="15"/>
    </row>
    <row r="16" spans="1:7" s="1" customFormat="1" ht="20.100000000000001" customHeight="1">
      <c r="A16" s="13">
        <v>10</v>
      </c>
      <c r="B16" s="6" t="s">
        <v>12</v>
      </c>
      <c r="C16" s="7" t="s">
        <v>64</v>
      </c>
      <c r="D16" s="18">
        <v>2</v>
      </c>
      <c r="E16" s="7" t="s">
        <v>6</v>
      </c>
      <c r="F16" s="15"/>
      <c r="G16" s="15"/>
    </row>
    <row r="17" spans="1:7" s="1" customFormat="1" ht="20.100000000000001" customHeight="1">
      <c r="A17" s="13">
        <v>11</v>
      </c>
      <c r="B17" s="6" t="s">
        <v>12</v>
      </c>
      <c r="C17" s="7" t="s">
        <v>65</v>
      </c>
      <c r="D17" s="18">
        <v>2</v>
      </c>
      <c r="E17" s="7" t="s">
        <v>6</v>
      </c>
      <c r="F17" s="15"/>
      <c r="G17" s="15"/>
    </row>
    <row r="18" spans="1:7" s="1" customFormat="1" ht="20.100000000000001" customHeight="1">
      <c r="A18" s="13">
        <v>12</v>
      </c>
      <c r="B18" s="6" t="s">
        <v>66</v>
      </c>
      <c r="C18" s="7" t="s">
        <v>67</v>
      </c>
      <c r="D18" s="18">
        <v>2</v>
      </c>
      <c r="E18" s="7" t="s">
        <v>6</v>
      </c>
      <c r="F18" s="15"/>
      <c r="G18" s="15"/>
    </row>
    <row r="19" spans="1:7" s="1" customFormat="1" ht="20.100000000000001" customHeight="1">
      <c r="A19" s="13">
        <v>13</v>
      </c>
      <c r="B19" s="6" t="s">
        <v>12</v>
      </c>
      <c r="C19" s="7" t="s">
        <v>68</v>
      </c>
      <c r="D19" s="18">
        <v>2</v>
      </c>
      <c r="E19" s="7" t="s">
        <v>6</v>
      </c>
      <c r="F19" s="15"/>
      <c r="G19" s="15"/>
    </row>
    <row r="20" spans="1:7" s="1" customFormat="1" ht="20.100000000000001" customHeight="1">
      <c r="A20" s="13">
        <v>14</v>
      </c>
      <c r="B20" s="6" t="s">
        <v>12</v>
      </c>
      <c r="C20" s="7" t="s">
        <v>69</v>
      </c>
      <c r="D20" s="18">
        <v>2</v>
      </c>
      <c r="E20" s="7" t="s">
        <v>6</v>
      </c>
      <c r="F20" s="15"/>
      <c r="G20" s="15"/>
    </row>
    <row r="21" spans="1:7" s="1" customFormat="1" ht="20.100000000000001" customHeight="1">
      <c r="A21" s="13">
        <v>15</v>
      </c>
      <c r="B21" s="6" t="s">
        <v>12</v>
      </c>
      <c r="C21" s="7" t="s">
        <v>70</v>
      </c>
      <c r="D21" s="18">
        <f>6+2</f>
        <v>8</v>
      </c>
      <c r="E21" s="7" t="s">
        <v>6</v>
      </c>
      <c r="F21" s="15"/>
      <c r="G21" s="15"/>
    </row>
    <row r="22" spans="1:7" s="1" customFormat="1" ht="20.100000000000001" customHeight="1">
      <c r="A22" s="13">
        <v>16</v>
      </c>
      <c r="B22" s="6" t="s">
        <v>12</v>
      </c>
      <c r="C22" s="7" t="s">
        <v>71</v>
      </c>
      <c r="D22" s="18">
        <v>2</v>
      </c>
      <c r="E22" s="7" t="s">
        <v>6</v>
      </c>
      <c r="F22" s="15"/>
      <c r="G22" s="15"/>
    </row>
    <row r="23" spans="1:7" s="1" customFormat="1" ht="20.100000000000001" customHeight="1">
      <c r="A23" s="13">
        <v>17</v>
      </c>
      <c r="B23" s="6" t="s">
        <v>12</v>
      </c>
      <c r="C23" s="7" t="s">
        <v>72</v>
      </c>
      <c r="D23" s="18">
        <v>4</v>
      </c>
      <c r="E23" s="7" t="s">
        <v>6</v>
      </c>
      <c r="F23" s="15"/>
      <c r="G23" s="15"/>
    </row>
    <row r="24" spans="1:7" s="1" customFormat="1" ht="20.100000000000001" customHeight="1">
      <c r="A24" s="13">
        <v>18</v>
      </c>
      <c r="B24" s="6" t="s">
        <v>12</v>
      </c>
      <c r="C24" s="7" t="s">
        <v>73</v>
      </c>
      <c r="D24" s="18">
        <v>2</v>
      </c>
      <c r="E24" s="7" t="s">
        <v>6</v>
      </c>
      <c r="F24" s="15"/>
      <c r="G24" s="15"/>
    </row>
    <row r="25" spans="1:7" s="1" customFormat="1" ht="20.100000000000001" customHeight="1">
      <c r="A25" s="13">
        <v>19</v>
      </c>
      <c r="B25" s="6" t="s">
        <v>12</v>
      </c>
      <c r="C25" s="7" t="s">
        <v>33</v>
      </c>
      <c r="D25" s="18">
        <v>2</v>
      </c>
      <c r="E25" s="7" t="s">
        <v>6</v>
      </c>
      <c r="F25" s="15"/>
      <c r="G25" s="15"/>
    </row>
    <row r="26" spans="1:7" s="1" customFormat="1" ht="20.100000000000001" customHeight="1">
      <c r="A26" s="13">
        <v>20</v>
      </c>
      <c r="B26" s="6" t="s">
        <v>74</v>
      </c>
      <c r="C26" s="7" t="s">
        <v>75</v>
      </c>
      <c r="D26" s="7">
        <v>40</v>
      </c>
      <c r="E26" s="7" t="s">
        <v>6</v>
      </c>
      <c r="F26" s="15"/>
      <c r="G26" s="15"/>
    </row>
    <row r="27" spans="1:7" s="1" customFormat="1" ht="20.100000000000001" customHeight="1">
      <c r="A27" s="13">
        <v>21</v>
      </c>
      <c r="B27" s="6" t="s">
        <v>74</v>
      </c>
      <c r="C27" s="7" t="s">
        <v>48</v>
      </c>
      <c r="D27" s="7">
        <v>34</v>
      </c>
      <c r="E27" s="7" t="s">
        <v>6</v>
      </c>
      <c r="F27" s="15"/>
      <c r="G27" s="15"/>
    </row>
    <row r="28" spans="1:7" s="1" customFormat="1" ht="20.100000000000001" customHeight="1">
      <c r="A28" s="13">
        <v>22</v>
      </c>
      <c r="B28" s="6" t="s">
        <v>74</v>
      </c>
      <c r="C28" s="7" t="s">
        <v>16</v>
      </c>
      <c r="D28" s="7">
        <v>2</v>
      </c>
      <c r="E28" s="7" t="s">
        <v>6</v>
      </c>
      <c r="F28" s="15"/>
      <c r="G28" s="15"/>
    </row>
    <row r="29" spans="1:7" s="1" customFormat="1" ht="20.100000000000001" customHeight="1">
      <c r="A29" s="13">
        <v>23</v>
      </c>
      <c r="B29" s="6" t="s">
        <v>74</v>
      </c>
      <c r="C29" s="7" t="s">
        <v>16</v>
      </c>
      <c r="D29" s="7">
        <v>30</v>
      </c>
      <c r="E29" s="7" t="s">
        <v>6</v>
      </c>
      <c r="F29" s="15"/>
      <c r="G29" s="15"/>
    </row>
    <row r="30" spans="1:7" s="1" customFormat="1" ht="20.100000000000001" customHeight="1">
      <c r="A30" s="13">
        <v>24</v>
      </c>
      <c r="B30" s="6" t="s">
        <v>74</v>
      </c>
      <c r="C30" s="7" t="s">
        <v>17</v>
      </c>
      <c r="D30" s="7">
        <f>38+20</f>
        <v>58</v>
      </c>
      <c r="E30" s="7" t="s">
        <v>6</v>
      </c>
      <c r="F30" s="15"/>
      <c r="G30" s="15"/>
    </row>
    <row r="31" spans="1:7" s="1" customFormat="1" ht="20.100000000000001" customHeight="1">
      <c r="A31" s="13">
        <v>25</v>
      </c>
      <c r="B31" s="6" t="s">
        <v>74</v>
      </c>
      <c r="C31" s="7" t="s">
        <v>18</v>
      </c>
      <c r="D31" s="7">
        <f>12+4</f>
        <v>16</v>
      </c>
      <c r="E31" s="7" t="s">
        <v>6</v>
      </c>
      <c r="F31" s="15"/>
      <c r="G31" s="15"/>
    </row>
    <row r="32" spans="1:7" s="1" customFormat="1" ht="20.100000000000001" customHeight="1">
      <c r="A32" s="13">
        <v>26</v>
      </c>
      <c r="B32" s="6" t="s">
        <v>74</v>
      </c>
      <c r="C32" s="7" t="s">
        <v>19</v>
      </c>
      <c r="D32" s="7">
        <f>200+6+15</f>
        <v>221</v>
      </c>
      <c r="E32" s="7" t="s">
        <v>6</v>
      </c>
      <c r="F32" s="15"/>
      <c r="G32" s="15"/>
    </row>
    <row r="33" spans="1:12" s="1" customFormat="1" ht="20.100000000000001" customHeight="1">
      <c r="A33" s="13">
        <v>27</v>
      </c>
      <c r="B33" s="6" t="s">
        <v>74</v>
      </c>
      <c r="C33" s="7" t="s">
        <v>20</v>
      </c>
      <c r="D33" s="7">
        <f>14+16+30</f>
        <v>60</v>
      </c>
      <c r="E33" s="7" t="s">
        <v>6</v>
      </c>
      <c r="F33" s="15"/>
      <c r="G33" s="15"/>
    </row>
    <row r="34" spans="1:12" s="1" customFormat="1" ht="20.100000000000001" customHeight="1">
      <c r="A34" s="13">
        <v>28</v>
      </c>
      <c r="B34" s="6" t="s">
        <v>49</v>
      </c>
      <c r="C34" s="7" t="s">
        <v>50</v>
      </c>
      <c r="D34" s="7">
        <v>2</v>
      </c>
      <c r="E34" s="7" t="s">
        <v>6</v>
      </c>
      <c r="F34" s="16"/>
      <c r="G34" s="15"/>
    </row>
    <row r="35" spans="1:12" s="11" customFormat="1" ht="20.100000000000001" customHeight="1">
      <c r="A35" s="13">
        <v>29</v>
      </c>
      <c r="B35" s="6" t="s">
        <v>49</v>
      </c>
      <c r="C35" s="7" t="s">
        <v>50</v>
      </c>
      <c r="D35" s="7">
        <v>2</v>
      </c>
      <c r="E35" s="7" t="s">
        <v>6</v>
      </c>
      <c r="F35" s="15"/>
      <c r="G35" s="15"/>
      <c r="I35" s="1"/>
      <c r="K35" s="12"/>
      <c r="L35" s="12"/>
    </row>
    <row r="36" spans="1:12" ht="20.100000000000001" customHeight="1">
      <c r="A36" s="13">
        <v>30</v>
      </c>
      <c r="B36" s="6" t="s">
        <v>49</v>
      </c>
      <c r="C36" s="7" t="s">
        <v>51</v>
      </c>
      <c r="D36" s="7">
        <v>2</v>
      </c>
      <c r="E36" s="7" t="s">
        <v>6</v>
      </c>
      <c r="F36" s="15"/>
      <c r="G36" s="15"/>
    </row>
    <row r="37" spans="1:12" ht="20.100000000000001" customHeight="1">
      <c r="A37" s="13">
        <v>31</v>
      </c>
      <c r="B37" s="6" t="s">
        <v>49</v>
      </c>
      <c r="C37" s="7" t="s">
        <v>51</v>
      </c>
      <c r="D37" s="7">
        <v>4</v>
      </c>
      <c r="E37" s="7" t="s">
        <v>6</v>
      </c>
      <c r="F37" s="15"/>
      <c r="G37" s="15"/>
    </row>
    <row r="38" spans="1:12" ht="20.100000000000001" customHeight="1">
      <c r="A38" s="13">
        <v>32</v>
      </c>
      <c r="B38" s="6" t="s">
        <v>13</v>
      </c>
      <c r="C38" s="7" t="s">
        <v>76</v>
      </c>
      <c r="D38" s="18">
        <v>8</v>
      </c>
      <c r="E38" s="7" t="s">
        <v>6</v>
      </c>
      <c r="F38" s="15"/>
      <c r="G38" s="15"/>
    </row>
    <row r="39" spans="1:12" ht="20.100000000000001" customHeight="1">
      <c r="A39" s="13">
        <v>33</v>
      </c>
      <c r="B39" s="6" t="s">
        <v>13</v>
      </c>
      <c r="C39" s="7" t="s">
        <v>77</v>
      </c>
      <c r="D39" s="18">
        <v>2</v>
      </c>
      <c r="E39" s="7" t="s">
        <v>6</v>
      </c>
      <c r="F39" s="15"/>
      <c r="G39" s="15"/>
    </row>
    <row r="40" spans="1:12" ht="20.100000000000001" customHeight="1">
      <c r="A40" s="13">
        <v>34</v>
      </c>
      <c r="B40" s="6" t="s">
        <v>13</v>
      </c>
      <c r="C40" s="7" t="s">
        <v>47</v>
      </c>
      <c r="D40" s="18">
        <v>8</v>
      </c>
      <c r="E40" s="7" t="s">
        <v>6</v>
      </c>
      <c r="F40" s="15"/>
      <c r="G40" s="15"/>
    </row>
    <row r="41" spans="1:12" ht="20.100000000000001" customHeight="1">
      <c r="A41" s="13">
        <v>35</v>
      </c>
      <c r="B41" s="6" t="s">
        <v>13</v>
      </c>
      <c r="C41" s="7" t="s">
        <v>78</v>
      </c>
      <c r="D41" s="18">
        <v>2</v>
      </c>
      <c r="E41" s="7" t="s">
        <v>6</v>
      </c>
      <c r="F41" s="15"/>
      <c r="G41" s="15"/>
    </row>
    <row r="42" spans="1:12" ht="20.100000000000001" customHeight="1">
      <c r="A42" s="13">
        <v>36</v>
      </c>
      <c r="B42" s="6" t="s">
        <v>13</v>
      </c>
      <c r="C42" s="7" t="s">
        <v>79</v>
      </c>
      <c r="D42" s="18">
        <v>2</v>
      </c>
      <c r="E42" s="7" t="s">
        <v>6</v>
      </c>
      <c r="F42" s="15"/>
      <c r="G42" s="15"/>
    </row>
    <row r="43" spans="1:12" ht="20.100000000000001" customHeight="1">
      <c r="A43" s="13">
        <v>37</v>
      </c>
      <c r="B43" s="6" t="s">
        <v>13</v>
      </c>
      <c r="C43" s="7" t="s">
        <v>80</v>
      </c>
      <c r="D43" s="18">
        <v>2</v>
      </c>
      <c r="E43" s="7" t="s">
        <v>6</v>
      </c>
      <c r="F43" s="15"/>
      <c r="G43" s="15"/>
    </row>
    <row r="44" spans="1:12" ht="20.100000000000001" customHeight="1">
      <c r="A44" s="13">
        <v>38</v>
      </c>
      <c r="B44" s="6" t="s">
        <v>13</v>
      </c>
      <c r="C44" s="7" t="s">
        <v>81</v>
      </c>
      <c r="D44" s="18">
        <v>2</v>
      </c>
      <c r="E44" s="7" t="s">
        <v>6</v>
      </c>
      <c r="F44" s="15"/>
      <c r="G44" s="15"/>
    </row>
    <row r="45" spans="1:12" ht="20.100000000000001" customHeight="1">
      <c r="A45" s="13">
        <v>39</v>
      </c>
      <c r="B45" s="6" t="s">
        <v>13</v>
      </c>
      <c r="C45" s="7" t="s">
        <v>82</v>
      </c>
      <c r="D45" s="18">
        <f>2+4</f>
        <v>6</v>
      </c>
      <c r="E45" s="7" t="s">
        <v>6</v>
      </c>
      <c r="F45" s="15"/>
      <c r="G45" s="15"/>
    </row>
    <row r="46" spans="1:12" ht="20.100000000000001" customHeight="1">
      <c r="A46" s="13">
        <v>40</v>
      </c>
      <c r="B46" s="6" t="s">
        <v>13</v>
      </c>
      <c r="C46" s="7" t="s">
        <v>31</v>
      </c>
      <c r="D46" s="18">
        <v>2</v>
      </c>
      <c r="E46" s="7" t="s">
        <v>6</v>
      </c>
      <c r="F46" s="15"/>
      <c r="G46" s="15"/>
    </row>
    <row r="47" spans="1:12" ht="20.100000000000001" customHeight="1">
      <c r="A47" s="13">
        <v>41</v>
      </c>
      <c r="B47" s="6" t="s">
        <v>13</v>
      </c>
      <c r="C47" s="7" t="s">
        <v>14</v>
      </c>
      <c r="D47" s="18">
        <f>52+10</f>
        <v>62</v>
      </c>
      <c r="E47" s="7" t="s">
        <v>6</v>
      </c>
      <c r="F47" s="15"/>
      <c r="G47" s="15"/>
    </row>
    <row r="48" spans="1:12" ht="20.100000000000001" customHeight="1">
      <c r="A48" s="13">
        <v>42</v>
      </c>
      <c r="B48" s="6" t="s">
        <v>13</v>
      </c>
      <c r="C48" s="7" t="s">
        <v>83</v>
      </c>
      <c r="D48" s="18">
        <v>4</v>
      </c>
      <c r="E48" s="7" t="s">
        <v>6</v>
      </c>
      <c r="F48" s="15"/>
      <c r="G48" s="15"/>
    </row>
    <row r="49" spans="1:7" ht="20.100000000000001" customHeight="1">
      <c r="A49" s="13">
        <v>43</v>
      </c>
      <c r="B49" s="6" t="s">
        <v>13</v>
      </c>
      <c r="C49" s="7" t="s">
        <v>84</v>
      </c>
      <c r="D49" s="18">
        <v>2</v>
      </c>
      <c r="E49" s="7" t="s">
        <v>6</v>
      </c>
      <c r="F49" s="15"/>
      <c r="G49" s="15"/>
    </row>
    <row r="50" spans="1:7" ht="20.100000000000001" customHeight="1">
      <c r="A50" s="13">
        <v>44</v>
      </c>
      <c r="B50" s="6" t="s">
        <v>13</v>
      </c>
      <c r="C50" s="7" t="s">
        <v>15</v>
      </c>
      <c r="D50" s="18">
        <f>4+8+36</f>
        <v>48</v>
      </c>
      <c r="E50" s="7" t="s">
        <v>6</v>
      </c>
      <c r="F50" s="15"/>
      <c r="G50" s="15"/>
    </row>
    <row r="51" spans="1:7" ht="20.100000000000001" customHeight="1">
      <c r="A51" s="13">
        <v>45</v>
      </c>
      <c r="B51" s="6" t="s">
        <v>21</v>
      </c>
      <c r="C51" s="7" t="s">
        <v>22</v>
      </c>
      <c r="D51" s="7">
        <f>32+4</f>
        <v>36</v>
      </c>
      <c r="E51" s="7" t="s">
        <v>6</v>
      </c>
      <c r="F51" s="15"/>
      <c r="G51" s="15"/>
    </row>
    <row r="52" spans="1:7" ht="20.100000000000001" customHeight="1">
      <c r="A52" s="13">
        <v>46</v>
      </c>
      <c r="B52" s="6" t="s">
        <v>21</v>
      </c>
      <c r="C52" s="7" t="s">
        <v>23</v>
      </c>
      <c r="D52" s="7">
        <f>4+4+22</f>
        <v>30</v>
      </c>
      <c r="E52" s="7" t="s">
        <v>6</v>
      </c>
      <c r="F52" s="15"/>
      <c r="G52" s="15"/>
    </row>
    <row r="53" spans="1:7" ht="20.100000000000001" customHeight="1">
      <c r="A53" s="13">
        <v>47</v>
      </c>
      <c r="B53" s="6" t="s">
        <v>26</v>
      </c>
      <c r="C53" s="7" t="s">
        <v>27</v>
      </c>
      <c r="D53" s="7">
        <v>32</v>
      </c>
      <c r="E53" s="7" t="s">
        <v>6</v>
      </c>
      <c r="F53" s="15"/>
      <c r="G53" s="15"/>
    </row>
    <row r="54" spans="1:7" ht="20.100000000000001" customHeight="1">
      <c r="A54" s="13">
        <v>48</v>
      </c>
      <c r="B54" s="6" t="s">
        <v>26</v>
      </c>
      <c r="C54" s="7" t="s">
        <v>29</v>
      </c>
      <c r="D54" s="7">
        <f>4+4</f>
        <v>8</v>
      </c>
      <c r="E54" s="7" t="s">
        <v>6</v>
      </c>
      <c r="F54" s="15"/>
      <c r="G54" s="15"/>
    </row>
    <row r="55" spans="1:7" ht="20.100000000000001" customHeight="1">
      <c r="A55" s="13">
        <v>49</v>
      </c>
      <c r="B55" s="8" t="s">
        <v>24</v>
      </c>
      <c r="C55" s="9" t="s">
        <v>25</v>
      </c>
      <c r="D55" s="9">
        <v>64</v>
      </c>
      <c r="E55" s="10" t="s">
        <v>6</v>
      </c>
      <c r="F55" s="15"/>
      <c r="G55" s="15"/>
    </row>
    <row r="56" spans="1:7" ht="20.100000000000001" customHeight="1">
      <c r="A56" s="13">
        <v>50</v>
      </c>
      <c r="B56" s="8" t="s">
        <v>24</v>
      </c>
      <c r="C56" s="9" t="s">
        <v>28</v>
      </c>
      <c r="D56" s="9">
        <f>8+8</f>
        <v>16</v>
      </c>
      <c r="E56" s="10" t="s">
        <v>6</v>
      </c>
      <c r="F56" s="15"/>
      <c r="G56" s="15"/>
    </row>
    <row r="57" spans="1:7" ht="20.100000000000001" customHeight="1">
      <c r="A57" s="13">
        <v>51</v>
      </c>
      <c r="B57" s="6" t="s">
        <v>85</v>
      </c>
      <c r="C57" s="7" t="s">
        <v>52</v>
      </c>
      <c r="D57" s="7">
        <v>2</v>
      </c>
      <c r="E57" s="7" t="s">
        <v>6</v>
      </c>
      <c r="F57" s="15"/>
      <c r="G57" s="15"/>
    </row>
    <row r="58" spans="1:7" ht="20.100000000000001" customHeight="1">
      <c r="A58" s="13">
        <v>52</v>
      </c>
      <c r="B58" s="19" t="s">
        <v>86</v>
      </c>
      <c r="C58" s="20" t="s">
        <v>87</v>
      </c>
      <c r="D58" s="7">
        <v>2</v>
      </c>
      <c r="E58" s="7" t="s">
        <v>6</v>
      </c>
      <c r="F58" s="15"/>
      <c r="G58" s="15"/>
    </row>
    <row r="59" spans="1:7" ht="20.100000000000001" customHeight="1">
      <c r="A59" s="13">
        <v>53</v>
      </c>
      <c r="B59" s="6" t="s">
        <v>88</v>
      </c>
      <c r="C59" s="7" t="s">
        <v>89</v>
      </c>
      <c r="D59" s="7">
        <v>2</v>
      </c>
      <c r="E59" s="7" t="s">
        <v>6</v>
      </c>
      <c r="F59" s="15"/>
      <c r="G59" s="15"/>
    </row>
    <row r="60" spans="1:7" ht="15">
      <c r="A60" s="22" t="s">
        <v>36</v>
      </c>
      <c r="B60" s="23"/>
      <c r="C60" s="23"/>
      <c r="D60" s="23"/>
      <c r="E60" s="23"/>
      <c r="F60" s="24"/>
      <c r="G60" s="17"/>
    </row>
    <row r="62" spans="1:7">
      <c r="B62" s="1" t="s">
        <v>37</v>
      </c>
    </row>
    <row r="63" spans="1:7" ht="24.6" customHeight="1">
      <c r="B63" s="1" t="s">
        <v>38</v>
      </c>
    </row>
    <row r="64" spans="1:7" ht="25.9" customHeight="1">
      <c r="B64" s="25" t="s">
        <v>39</v>
      </c>
      <c r="C64" s="25"/>
    </row>
    <row r="65" spans="1:6">
      <c r="B65" s="1" t="s">
        <v>40</v>
      </c>
    </row>
    <row r="66" spans="1:6" ht="18.600000000000001" customHeight="1">
      <c r="B66" s="1" t="s">
        <v>41</v>
      </c>
    </row>
    <row r="67" spans="1:6" ht="18" customHeight="1">
      <c r="B67" s="1" t="s">
        <v>42</v>
      </c>
    </row>
    <row r="68" spans="1:6" ht="34.9" customHeight="1">
      <c r="B68" s="25" t="s">
        <v>43</v>
      </c>
      <c r="C68" s="25"/>
    </row>
    <row r="69" spans="1:6" ht="25.9" customHeight="1">
      <c r="B69" s="1" t="s">
        <v>90</v>
      </c>
    </row>
    <row r="70" spans="1:6" ht="73.150000000000006" customHeight="1">
      <c r="A70" s="26" t="s">
        <v>44</v>
      </c>
      <c r="B70" s="26"/>
      <c r="C70" s="26"/>
      <c r="D70" s="26"/>
      <c r="E70" s="26"/>
      <c r="F70" s="26"/>
    </row>
    <row r="71" spans="1:6" ht="47.45" customHeight="1">
      <c r="A71" s="27" t="s">
        <v>45</v>
      </c>
      <c r="B71" s="27"/>
      <c r="C71" s="27"/>
      <c r="D71" s="27"/>
      <c r="E71" s="27"/>
      <c r="F71" s="27"/>
    </row>
  </sheetData>
  <mergeCells count="9">
    <mergeCell ref="A71:F71"/>
    <mergeCell ref="A5:G5"/>
    <mergeCell ref="A3:G3"/>
    <mergeCell ref="A2:G2"/>
    <mergeCell ref="A1:G1"/>
    <mergeCell ref="A60:F60"/>
    <mergeCell ref="B64:C64"/>
    <mergeCell ref="B68:C68"/>
    <mergeCell ref="A70:F70"/>
  </mergeCells>
  <pageMargins left="0.77777777777777801" right="0.211805555555556" top="0.71319444444444402" bottom="0.57916666666666705" header="0.51180555555555496" footer="0.51180555555555496"/>
  <pageSetup paperSize="9" scale="76" firstPageNumber="0" fitToHeight="0" pageOrder="overThenDown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2B6BC-F8F0-40E6-98F3-13AB37B53EF7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1113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Andrzej Bojanko</dc:creator>
  <dc:description/>
  <cp:lastModifiedBy>PUK Lipno</cp:lastModifiedBy>
  <cp:revision>8</cp:revision>
  <cp:lastPrinted>2022-06-03T12:57:48Z</cp:lastPrinted>
  <dcterms:created xsi:type="dcterms:W3CDTF">2019-07-12T02:52:26Z</dcterms:created>
  <dcterms:modified xsi:type="dcterms:W3CDTF">2025-02-11T10:55:28Z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