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0.2022\4. SWZ\"/>
    </mc:Choice>
  </mc:AlternateContent>
  <xr:revisionPtr revIDLastSave="0" documentId="8_{B874EC35-CFBC-476C-B59D-8684E75B9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J9" i="1" l="1"/>
  <c r="G5" i="1"/>
  <c r="Q5" i="1"/>
  <c r="F5" i="1" s="1"/>
  <c r="G6" i="1"/>
  <c r="Q6" i="1"/>
  <c r="H6" i="1" s="1"/>
  <c r="G7" i="1"/>
  <c r="Q7" i="1"/>
  <c r="G8" i="1"/>
  <c r="I8" i="1" s="1"/>
  <c r="H8" i="1"/>
  <c r="Q8" i="1"/>
  <c r="F8" i="1" s="1"/>
  <c r="H5" i="1" l="1"/>
  <c r="I5" i="1" s="1"/>
  <c r="H7" i="1"/>
  <c r="I7" i="1" s="1"/>
  <c r="I6" i="1"/>
  <c r="F7" i="1"/>
  <c r="F6" i="1"/>
  <c r="D9" i="1"/>
  <c r="E15" i="1"/>
  <c r="E14" i="1"/>
  <c r="E13" i="1"/>
  <c r="E12" i="1"/>
  <c r="E11" i="1"/>
  <c r="M9" i="1"/>
  <c r="Q4" i="1"/>
  <c r="G4" i="1"/>
  <c r="H4" i="1" l="1"/>
  <c r="I4" i="1" s="1"/>
  <c r="F4" i="1"/>
  <c r="G9" i="1"/>
  <c r="E9" i="1"/>
  <c r="F9" i="1" l="1"/>
  <c r="H9" i="1"/>
  <c r="I9" i="1"/>
</calcChain>
</file>

<file path=xl/sharedStrings.xml><?xml version="1.0" encoding="utf-8"?>
<sst xmlns="http://schemas.openxmlformats.org/spreadsheetml/2006/main" count="23" uniqueCount="23">
  <si>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</si>
  <si>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</si>
  <si>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</si>
  <si>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</si>
  <si>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</si>
  <si>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</si>
  <si>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</si>
  <si>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</si>
  <si>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</si>
  <si>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</si>
  <si>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</si>
  <si>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</si>
  <si>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</si>
  <si>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Ilość zamawianych sztuk</t>
  </si>
  <si>
    <t xml:space="preserve">Wirówka wraz z wyposażeniem </t>
  </si>
  <si>
    <t>Rotor kątowy
Maksymalne obroty: 8 000 rpm
Maksymalne przyspieszenie minimalnie: 15 000x g
Współczynnik poniżej k ≤ 2500
Maksymalna pojemność 6 x 1 000ml
Zestaw startowy - butelki polipropylenowe z nakrętkami o pojemności 1 000 ml dedykowane do rotora – 18 sztuk.</t>
  </si>
  <si>
    <t>Rotor kątowy
Maksymalne obroty: 16 000 rpm
Maksymalne przyspieszenie: 38 000x g
Współczynnik poniżej k ≤ 1 100
Maksymalna pojemność 6 x 250ml
Zestaw startowy - butelki polipropylenowe z nakrętkami o pojemności 250 ml dedykowane do rotora – 18 sztuk</t>
  </si>
  <si>
    <t>Rotor kątowy
Maksymalne obroty: 25 000 rpm
Maksymalne przyspieszenie: 75 000x g
Współczynnik poniżej k ≤ 450
Maksymalna pojemność 8 x 50ml
Zestaw startowy - butelki polipropylenowe z nakrętkami o pojemności 50 ml dedykowane do rotora – 50 sztuk</t>
  </si>
  <si>
    <t>Rotor wychylno-kątowy – 1 szt.
Maksymalne obroty: 50 000 rpm
Maksymalne przyspieszenie: 260 000x g
Maksymalna pojemność 4 x 5ml
Zestaw startowy - probówki 150 sztuk</t>
  </si>
  <si>
    <t>minimalny wymagany okres gwarancji [w latach]</t>
  </si>
  <si>
    <t>model</t>
  </si>
  <si>
    <t>Termin dostawy [miesiące]</t>
  </si>
  <si>
    <t>okres gwarancji [w latach]**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</si>
</sst>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0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rgb="FFFFFFFF"/>
      <name val="Calibri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</a:t>
          </a:r>
          <a:r>
            <a:rPr lang="pl-PL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a</a:t>
          </a: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10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</a:t>
          </a:r>
          <a:r>
            <a:rPr lang="pl-PL" sz="1100" b="1">
              <a:effectLst/>
              <a:latin typeface="+mn-lt"/>
              <a:ea typeface="+mn-ea"/>
              <a:cs typeface="+mn-cs"/>
            </a:rPr>
            <a:t>lat</a:t>
          </a:r>
          <a:r>
            <a:rPr lang="en-US" sz="1100" b="1">
              <a:effectLst/>
              <a:latin typeface="+mn-lt"/>
              <a:ea typeface="+mn-ea"/>
              <a:cs typeface="+mn-cs"/>
            </a:rPr>
            <a:t>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</a:t>
          </a:r>
          <a:r>
            <a:rPr lang="pl-PL" sz="1100"/>
            <a:t>4</a:t>
          </a:r>
          <a:r>
            <a:rPr lang="pl-PL" sz="1100" baseline="0"/>
            <a:t> miesiące</a:t>
          </a:r>
          <a:r>
            <a:rPr lang="en-US" sz="1100"/>
            <a:t>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</a:t>
          </a:r>
          <a:r>
            <a:rPr lang="pl-PL" sz="1100" baseline="0"/>
            <a:t> 5 miesięcy</a:t>
          </a:r>
          <a:r>
            <a:rPr lang="en-US" sz="1100"/>
            <a:t>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</a:t>
          </a:r>
          <a:r>
            <a:rPr lang="pl-PL" sz="1100"/>
            <a:t>5</a:t>
          </a:r>
          <a:r>
            <a:rPr lang="pl-PL" sz="1100" baseline="0"/>
            <a:t> miesięcy</a:t>
          </a:r>
          <a:r>
            <a:rPr lang="en-US" sz="1100"/>
            <a:t>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4"/>
  <sheetViews>
    <sheetView tabSelected="1" zoomScaleNormal="100" workbookViewId="0">
      <selection activeCell="L5" sqref="L5:L8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4" width="12.140625" customWidth="1"/>
    <col min="15" max="15" width="18.42578125" customWidth="1"/>
    <col min="16" max="16" width="14.42578125" customWidth="1"/>
    <col min="17" max="17" width="13.140625" customWidth="1"/>
    <col min="18" max="29" width="7.42578125" customWidth="1"/>
    <col min="30" max="35" width="12.42578125" customWidth="1"/>
  </cols>
  <sheetData>
    <row r="1" spans="1:29" ht="191.2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5"/>
      <c r="N1" s="46"/>
      <c r="O1" s="45"/>
      <c r="P1" s="4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36" t="s">
        <v>21</v>
      </c>
      <c r="K3" s="37" t="s">
        <v>22</v>
      </c>
      <c r="L3" s="40" t="s">
        <v>19</v>
      </c>
      <c r="M3" s="7" t="s">
        <v>7</v>
      </c>
      <c r="N3" s="42" t="s">
        <v>20</v>
      </c>
      <c r="O3" s="7" t="s">
        <v>8</v>
      </c>
      <c r="P3" s="7" t="s">
        <v>9</v>
      </c>
      <c r="Q3" s="9"/>
      <c r="R3" s="9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0">
        <v>1</v>
      </c>
      <c r="B4" s="34" t="s">
        <v>14</v>
      </c>
      <c r="C4" s="11">
        <v>1</v>
      </c>
      <c r="D4" s="31"/>
      <c r="E4" s="32"/>
      <c r="F4" s="12">
        <f>(1+Q4)*D4</f>
        <v>0</v>
      </c>
      <c r="G4" s="13">
        <f t="shared" ref="G4:G8" si="0">D4*C4</f>
        <v>0</v>
      </c>
      <c r="H4" s="13">
        <f>Q4*G4</f>
        <v>0</v>
      </c>
      <c r="I4" s="13">
        <f t="shared" ref="I4:I8" si="1">G4+H4</f>
        <v>0</v>
      </c>
      <c r="J4" s="47"/>
      <c r="K4" s="39"/>
      <c r="L4" s="39">
        <v>3</v>
      </c>
      <c r="M4" s="47"/>
      <c r="N4" s="39"/>
      <c r="O4" s="33"/>
      <c r="P4" s="33"/>
      <c r="Q4" s="14">
        <f>IF(E4="zw",0,E4)</f>
        <v>0</v>
      </c>
      <c r="R4" s="9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5" x14ac:dyDescent="0.25">
      <c r="A5" s="10">
        <v>2</v>
      </c>
      <c r="B5" s="34" t="s">
        <v>15</v>
      </c>
      <c r="C5" s="11">
        <v>1</v>
      </c>
      <c r="D5" s="31"/>
      <c r="E5" s="32"/>
      <c r="F5" s="12">
        <f>(1+Q5)*D5</f>
        <v>0</v>
      </c>
      <c r="G5" s="13">
        <f t="shared" si="0"/>
        <v>0</v>
      </c>
      <c r="H5" s="13">
        <f>Q5*G5</f>
        <v>0</v>
      </c>
      <c r="I5" s="13">
        <f t="shared" si="1"/>
        <v>0</v>
      </c>
      <c r="J5" s="51"/>
      <c r="K5" s="49"/>
      <c r="L5" s="49">
        <v>7</v>
      </c>
      <c r="M5" s="48"/>
      <c r="N5" s="39"/>
      <c r="O5" s="33"/>
      <c r="P5" s="33"/>
      <c r="Q5" s="14">
        <f>IF(E5="zw",0,E5)</f>
        <v>0</v>
      </c>
      <c r="R5" s="9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0" x14ac:dyDescent="0.25">
      <c r="A6" s="10">
        <v>3</v>
      </c>
      <c r="B6" s="34" t="s">
        <v>16</v>
      </c>
      <c r="C6" s="35">
        <v>1</v>
      </c>
      <c r="D6" s="31"/>
      <c r="E6" s="32"/>
      <c r="F6" s="12">
        <f>(1+Q6)*D6</f>
        <v>0</v>
      </c>
      <c r="G6" s="13">
        <f t="shared" si="0"/>
        <v>0</v>
      </c>
      <c r="H6" s="13">
        <f>Q6*G6</f>
        <v>0</v>
      </c>
      <c r="I6" s="13">
        <f t="shared" si="1"/>
        <v>0</v>
      </c>
      <c r="J6" s="51"/>
      <c r="K6" s="50"/>
      <c r="L6" s="50"/>
      <c r="M6" s="48"/>
      <c r="N6" s="39"/>
      <c r="O6" s="33"/>
      <c r="P6" s="33"/>
      <c r="Q6" s="14">
        <f>IF(E6="zw",0,E6)</f>
        <v>0</v>
      </c>
      <c r="R6" s="9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0" x14ac:dyDescent="0.25">
      <c r="A7" s="10">
        <v>4</v>
      </c>
      <c r="B7" s="34" t="s">
        <v>17</v>
      </c>
      <c r="C7" s="35">
        <v>1</v>
      </c>
      <c r="D7" s="31"/>
      <c r="E7" s="32"/>
      <c r="F7" s="12">
        <f>(1+Q7)*D7</f>
        <v>0</v>
      </c>
      <c r="G7" s="13">
        <f t="shared" si="0"/>
        <v>0</v>
      </c>
      <c r="H7" s="13">
        <f>Q7*G7</f>
        <v>0</v>
      </c>
      <c r="I7" s="13">
        <f t="shared" si="1"/>
        <v>0</v>
      </c>
      <c r="J7" s="51"/>
      <c r="K7" s="50"/>
      <c r="L7" s="50"/>
      <c r="M7" s="48"/>
      <c r="N7" s="39"/>
      <c r="O7" s="33"/>
      <c r="P7" s="33"/>
      <c r="Q7" s="14">
        <f>IF(E7="zw",0,E7)</f>
        <v>0</v>
      </c>
      <c r="R7" s="9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75.75" thickBot="1" x14ac:dyDescent="0.3">
      <c r="A8" s="10">
        <v>5</v>
      </c>
      <c r="B8" s="34" t="s">
        <v>18</v>
      </c>
      <c r="C8" s="35">
        <v>1</v>
      </c>
      <c r="D8" s="31"/>
      <c r="E8" s="32"/>
      <c r="F8" s="12">
        <f>(1+Q8)*D8</f>
        <v>0</v>
      </c>
      <c r="G8" s="13">
        <f t="shared" si="0"/>
        <v>0</v>
      </c>
      <c r="H8" s="13">
        <f>Q8*G8</f>
        <v>0</v>
      </c>
      <c r="I8" s="13">
        <f t="shared" si="1"/>
        <v>0</v>
      </c>
      <c r="J8" s="52"/>
      <c r="K8" s="50"/>
      <c r="L8" s="50"/>
      <c r="M8" s="48"/>
      <c r="N8" s="39"/>
      <c r="O8" s="33"/>
      <c r="P8" s="33"/>
      <c r="Q8" s="14">
        <f>IF(E8="zw",0,E8)</f>
        <v>0</v>
      </c>
      <c r="R8" s="9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1.25" customHeight="1" thickBot="1" x14ac:dyDescent="0.3">
      <c r="A9" s="15"/>
      <c r="B9" s="15"/>
      <c r="C9" s="15"/>
      <c r="D9" s="16">
        <f>SUM(D4:D8)</f>
        <v>0</v>
      </c>
      <c r="E9" s="16" t="str">
        <f>IFERROR(CONCATENATE((IF(E11&gt;0,D11*100&amp;"%","")),(IF(E12&gt;0,", "&amp;D12*100&amp;"%", "")),(IF(E13&gt;0,", "&amp;D13*100&amp;"%", "")),(IF(E14&gt;0,", "&amp;D14*100&amp;"%", "")),(IF(E15&gt;0,", "&amp;D15, ""))),"")</f>
        <v/>
      </c>
      <c r="F9" s="17">
        <f>SUM(F4:F8)</f>
        <v>0</v>
      </c>
      <c r="G9" s="18">
        <f>SUM(G4:G8)</f>
        <v>0</v>
      </c>
      <c r="H9" s="17">
        <f>SUM(H4:H8)</f>
        <v>0</v>
      </c>
      <c r="I9" s="18">
        <f>SUM(I4:I8)</f>
        <v>0</v>
      </c>
      <c r="J9" s="19" t="str">
        <f>IFERROR(SUM(J4:J8)/COUNT(J4:J8),"")</f>
        <v/>
      </c>
      <c r="K9" s="38"/>
      <c r="L9" s="41"/>
      <c r="M9" s="20">
        <f>M4</f>
        <v>0</v>
      </c>
      <c r="N9" s="43"/>
      <c r="O9" s="21"/>
      <c r="P9" s="21"/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customHeight="1" x14ac:dyDescent="0.25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29" ht="45.75" customHeight="1" x14ac:dyDescent="0.25">
      <c r="A11" s="22"/>
      <c r="B11" s="24"/>
      <c r="C11" s="22"/>
      <c r="D11" s="25">
        <v>0.23</v>
      </c>
      <c r="E11" s="26">
        <f t="shared" ref="E11:E15" si="2">COUNTIF(E$4,D11)</f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7"/>
      <c r="P11" s="27"/>
    </row>
    <row r="12" spans="1:29" ht="15" customHeight="1" x14ac:dyDescent="0.25">
      <c r="A12" s="22"/>
      <c r="B12" s="23"/>
      <c r="C12" s="22"/>
      <c r="D12" s="25">
        <v>0.08</v>
      </c>
      <c r="E12" s="26">
        <f t="shared" si="2"/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29" ht="15" customHeight="1" x14ac:dyDescent="0.25">
      <c r="A13" s="22"/>
      <c r="B13" s="23"/>
      <c r="C13" s="22"/>
      <c r="D13" s="25">
        <v>0.05</v>
      </c>
      <c r="E13" s="26">
        <f t="shared" si="2"/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29" ht="30" customHeight="1" x14ac:dyDescent="0.25">
      <c r="A14" s="1"/>
      <c r="B14" s="3"/>
      <c r="C14" s="28"/>
      <c r="D14" s="25">
        <v>0</v>
      </c>
      <c r="E14" s="26">
        <f t="shared" si="2"/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 x14ac:dyDescent="0.25">
      <c r="A15" s="1"/>
      <c r="B15" s="3"/>
      <c r="C15" s="28"/>
      <c r="D15" s="30" t="s">
        <v>10</v>
      </c>
      <c r="E15" s="26">
        <f t="shared" si="2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 x14ac:dyDescent="0.25">
      <c r="A16" s="1"/>
      <c r="B16" s="3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 x14ac:dyDescent="0.25">
      <c r="A17" s="1"/>
      <c r="B17" s="3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 x14ac:dyDescent="0.25">
      <c r="A18" s="1"/>
      <c r="B18" s="2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 x14ac:dyDescent="0.25">
      <c r="A19" s="1"/>
      <c r="B19" s="22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 x14ac:dyDescent="0.25">
      <c r="A20" s="1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 x14ac:dyDescent="0.25">
      <c r="A21" s="1"/>
      <c r="B21" s="3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 customHeight="1" x14ac:dyDescent="0.25">
      <c r="A23" s="1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16" ht="15.75" customHeight="1" x14ac:dyDescent="0.25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ht="15.75" customHeight="1" x14ac:dyDescent="0.25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ht="15.75" customHeight="1" x14ac:dyDescent="0.25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ht="15.75" customHeight="1" x14ac:dyDescent="0.25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ht="15.75" customHeight="1" x14ac:dyDescent="0.25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ht="15.75" customHeight="1" x14ac:dyDescent="0.25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ht="15.75" customHeight="1" x14ac:dyDescent="0.25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ht="15.75" customHeight="1" x14ac:dyDescent="0.25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ht="15.75" customHeight="1" x14ac:dyDescent="0.25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ht="15.75" customHeight="1" x14ac:dyDescent="0.25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ht="15.75" customHeight="1" x14ac:dyDescent="0.25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ht="15.75" customHeight="1" x14ac:dyDescent="0.25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ht="15.75" customHeight="1" x14ac:dyDescent="0.25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ht="15.75" customHeight="1" x14ac:dyDescent="0.25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15.75" customHeight="1" x14ac:dyDescent="0.25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ht="15.75" customHeight="1" x14ac:dyDescent="0.25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ht="15.75" customHeight="1" x14ac:dyDescent="0.25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ht="15.75" customHeight="1" x14ac:dyDescent="0.25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ht="15.75" customHeight="1" x14ac:dyDescent="0.25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ht="15.75" customHeight="1" x14ac:dyDescent="0.25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ht="15.75" customHeight="1" x14ac:dyDescent="0.25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ht="15.75" customHeight="1" x14ac:dyDescent="0.25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ht="15.75" customHeight="1" x14ac:dyDescent="0.25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ht="15.75" customHeight="1" x14ac:dyDescent="0.25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ht="15.75" customHeight="1" x14ac:dyDescent="0.25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ht="15.75" customHeight="1" x14ac:dyDescent="0.25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ht="15.75" customHeight="1" x14ac:dyDescent="0.25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ht="15.75" customHeight="1" x14ac:dyDescent="0.25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ht="15.75" customHeight="1" x14ac:dyDescent="0.25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ht="15.75" customHeight="1" x14ac:dyDescent="0.25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ht="15.75" customHeight="1" x14ac:dyDescent="0.25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ht="15.75" customHeight="1" x14ac:dyDescent="0.25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ht="15.75" customHeight="1" x14ac:dyDescent="0.25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ht="15.75" customHeight="1" x14ac:dyDescent="0.25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ht="15.75" customHeight="1" x14ac:dyDescent="0.25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ht="15.75" customHeight="1" x14ac:dyDescent="0.25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ht="15.75" customHeight="1" x14ac:dyDescent="0.25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ht="15.75" customHeight="1" x14ac:dyDescent="0.25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ht="15.75" customHeight="1" x14ac:dyDescent="0.25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ht="15.75" customHeight="1" x14ac:dyDescent="0.25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ht="15.75" customHeight="1" x14ac:dyDescent="0.25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ht="15.75" customHeight="1" x14ac:dyDescent="0.25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ht="15.75" customHeight="1" x14ac:dyDescent="0.25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ht="15.75" customHeight="1" x14ac:dyDescent="0.25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ht="15.75" customHeight="1" x14ac:dyDescent="0.25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ht="15.75" customHeight="1" x14ac:dyDescent="0.25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ht="15.75" customHeight="1" x14ac:dyDescent="0.25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ht="15.75" customHeight="1" x14ac:dyDescent="0.25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ht="15.75" customHeight="1" x14ac:dyDescent="0.25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ht="15.75" customHeight="1" x14ac:dyDescent="0.25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ht="15.75" customHeight="1" x14ac:dyDescent="0.25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ht="15.75" customHeight="1" x14ac:dyDescent="0.25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ht="15.75" customHeight="1" x14ac:dyDescent="0.25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ht="15.75" customHeight="1" x14ac:dyDescent="0.25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15.75" customHeight="1" x14ac:dyDescent="0.25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ht="15.75" customHeight="1" x14ac:dyDescent="0.25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ht="15.75" customHeight="1" x14ac:dyDescent="0.25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ht="15.75" customHeight="1" x14ac:dyDescent="0.25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ht="15.75" customHeight="1" x14ac:dyDescent="0.25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ht="15.75" customHeight="1" x14ac:dyDescent="0.25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ht="15.75" customHeight="1" x14ac:dyDescent="0.25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ht="15.75" customHeight="1" x14ac:dyDescent="0.25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ht="15.75" customHeight="1" x14ac:dyDescent="0.25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ht="15.75" customHeight="1" x14ac:dyDescent="0.25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ht="15.75" customHeight="1" x14ac:dyDescent="0.25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ht="15.75" customHeight="1" x14ac:dyDescent="0.25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ht="15.75" customHeight="1" x14ac:dyDescent="0.25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ht="15.75" customHeight="1" x14ac:dyDescent="0.25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ht="15.75" customHeight="1" x14ac:dyDescent="0.25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ht="15.75" customHeight="1" x14ac:dyDescent="0.25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ht="15.75" customHeight="1" x14ac:dyDescent="0.25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ht="15.75" customHeight="1" x14ac:dyDescent="0.25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ht="15.75" customHeight="1" x14ac:dyDescent="0.25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ht="15.75" customHeight="1" x14ac:dyDescent="0.25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ht="15.75" customHeight="1" x14ac:dyDescent="0.25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ht="15.75" customHeight="1" x14ac:dyDescent="0.2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ht="15.75" customHeight="1" x14ac:dyDescent="0.2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ht="15.75" customHeight="1" x14ac:dyDescent="0.2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ht="15.75" customHeight="1" x14ac:dyDescent="0.2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ht="15.75" customHeight="1" x14ac:dyDescent="0.2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ht="15.75" customHeight="1" x14ac:dyDescent="0.2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ht="15.75" customHeight="1" x14ac:dyDescent="0.2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ht="15.75" customHeight="1" x14ac:dyDescent="0.25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ht="15.75" customHeight="1" x14ac:dyDescent="0.25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ht="15.75" customHeight="1" x14ac:dyDescent="0.25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ht="15.75" customHeight="1" x14ac:dyDescent="0.25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ht="15.75" customHeight="1" x14ac:dyDescent="0.25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ht="15.75" customHeight="1" x14ac:dyDescent="0.25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ht="15.75" customHeight="1" x14ac:dyDescent="0.25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ht="15.75" customHeight="1" x14ac:dyDescent="0.25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ht="15.75" customHeight="1" x14ac:dyDescent="0.25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ht="15.75" customHeight="1" x14ac:dyDescent="0.25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ht="15.75" customHeight="1" x14ac:dyDescent="0.25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ht="15.75" customHeight="1" x14ac:dyDescent="0.25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ht="15.75" customHeight="1" x14ac:dyDescent="0.25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ht="15.75" customHeight="1" x14ac:dyDescent="0.25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ht="15.75" customHeight="1" x14ac:dyDescent="0.25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ht="15.75" customHeight="1" x14ac:dyDescent="0.25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ht="15.75" customHeight="1" x14ac:dyDescent="0.25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ht="15.75" customHeight="1" x14ac:dyDescent="0.25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ht="15.75" customHeight="1" x14ac:dyDescent="0.25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ht="15.75" customHeight="1" x14ac:dyDescent="0.25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ht="15.75" customHeight="1" x14ac:dyDescent="0.25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ht="15.75" customHeight="1" x14ac:dyDescent="0.25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ht="15.75" customHeight="1" x14ac:dyDescent="0.25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ht="15.75" customHeight="1" x14ac:dyDescent="0.25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ht="15.75" customHeight="1" x14ac:dyDescent="0.25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5.75" customHeight="1" x14ac:dyDescent="0.25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ht="15.75" customHeight="1" x14ac:dyDescent="0.25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ht="15.75" customHeight="1" x14ac:dyDescent="0.25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ht="15.75" customHeight="1" x14ac:dyDescent="0.25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ht="15.75" customHeight="1" x14ac:dyDescent="0.25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ht="15.75" customHeight="1" x14ac:dyDescent="0.25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ht="15.75" customHeight="1" x14ac:dyDescent="0.25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ht="15.75" customHeight="1" x14ac:dyDescent="0.25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ht="15.75" customHeight="1" x14ac:dyDescent="0.25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ht="15.75" customHeight="1" x14ac:dyDescent="0.25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ht="15.75" customHeight="1" x14ac:dyDescent="0.25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ht="15.75" customHeight="1" x14ac:dyDescent="0.25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ht="15.75" customHeight="1" x14ac:dyDescent="0.25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ht="15.75" customHeight="1" x14ac:dyDescent="0.25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ht="15.75" customHeight="1" x14ac:dyDescent="0.25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ht="15.75" customHeight="1" x14ac:dyDescent="0.25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ht="15.75" customHeight="1" x14ac:dyDescent="0.25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ht="15.75" customHeight="1" x14ac:dyDescent="0.25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ht="15.75" customHeight="1" x14ac:dyDescent="0.25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ht="15.75" customHeight="1" x14ac:dyDescent="0.25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ht="15.75" customHeight="1" x14ac:dyDescent="0.25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ht="15.75" customHeight="1" x14ac:dyDescent="0.25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ht="15.75" customHeight="1" x14ac:dyDescent="0.25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ht="15.75" customHeight="1" x14ac:dyDescent="0.25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ht="15.75" customHeight="1" x14ac:dyDescent="0.25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ht="15.75" customHeight="1" x14ac:dyDescent="0.25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ht="15.75" customHeight="1" x14ac:dyDescent="0.25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ht="15.75" customHeight="1" x14ac:dyDescent="0.25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ht="15.75" customHeight="1" x14ac:dyDescent="0.25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ht="15.75" customHeight="1" x14ac:dyDescent="0.25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ht="15.75" customHeight="1" x14ac:dyDescent="0.25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ht="15.75" customHeight="1" x14ac:dyDescent="0.25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ht="15.75" customHeight="1" x14ac:dyDescent="0.25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ht="15.75" customHeight="1" x14ac:dyDescent="0.25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ht="15.75" customHeight="1" x14ac:dyDescent="0.25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ht="15.75" customHeight="1" x14ac:dyDescent="0.25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ht="15.75" customHeight="1" x14ac:dyDescent="0.25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ht="15.75" customHeight="1" x14ac:dyDescent="0.25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ht="15.75" customHeight="1" x14ac:dyDescent="0.25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ht="15.75" customHeight="1" x14ac:dyDescent="0.25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ht="15.75" customHeight="1" x14ac:dyDescent="0.25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ht="15.75" customHeight="1" x14ac:dyDescent="0.25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ht="15.75" customHeight="1" x14ac:dyDescent="0.25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ht="15.75" customHeight="1" x14ac:dyDescent="0.25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ht="15.75" customHeight="1" x14ac:dyDescent="0.25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ht="15.75" customHeight="1" x14ac:dyDescent="0.25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ht="15.75" customHeight="1" x14ac:dyDescent="0.25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ht="15.75" customHeight="1" x14ac:dyDescent="0.25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ht="15.75" customHeight="1" x14ac:dyDescent="0.25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ht="15.75" customHeight="1" x14ac:dyDescent="0.25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ht="15.75" customHeight="1" x14ac:dyDescent="0.25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ht="15.75" customHeight="1" x14ac:dyDescent="0.25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ht="15.75" customHeight="1" x14ac:dyDescent="0.25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ht="15.75" customHeight="1" x14ac:dyDescent="0.25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ht="15.75" customHeight="1" x14ac:dyDescent="0.25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ht="15.75" customHeight="1" x14ac:dyDescent="0.25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ht="15.75" customHeight="1" x14ac:dyDescent="0.25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ht="15.75" customHeight="1" x14ac:dyDescent="0.25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ht="15.75" customHeight="1" x14ac:dyDescent="0.25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ht="15.75" customHeight="1" x14ac:dyDescent="0.25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ht="15.75" customHeight="1" x14ac:dyDescent="0.25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ht="15.75" customHeight="1" x14ac:dyDescent="0.25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ht="15.75" customHeight="1" x14ac:dyDescent="0.25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ht="15.75" customHeight="1" x14ac:dyDescent="0.25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ht="15.75" customHeight="1" x14ac:dyDescent="0.25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ht="15.75" customHeight="1" x14ac:dyDescent="0.25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ht="15.75" customHeight="1" x14ac:dyDescent="0.25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ht="15.75" customHeight="1" x14ac:dyDescent="0.25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ht="15.75" customHeight="1" x14ac:dyDescent="0.25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ht="15.75" customHeight="1" x14ac:dyDescent="0.25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ht="15.75" customHeight="1" x14ac:dyDescent="0.25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ht="15.75" customHeight="1" x14ac:dyDescent="0.25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ht="15.75" customHeight="1" x14ac:dyDescent="0.25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ht="15.75" customHeight="1" x14ac:dyDescent="0.25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ht="15.75" customHeight="1" x14ac:dyDescent="0.25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ht="15.75" customHeight="1" x14ac:dyDescent="0.25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ht="15.75" customHeight="1" x14ac:dyDescent="0.25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ht="15.75" customHeight="1" x14ac:dyDescent="0.25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ht="15.75" customHeight="1" x14ac:dyDescent="0.25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ht="15.75" customHeight="1" x14ac:dyDescent="0.25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ht="15.75" customHeight="1" x14ac:dyDescent="0.25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ht="15.75" customHeight="1" x14ac:dyDescent="0.25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ht="15.75" customHeight="1" x14ac:dyDescent="0.25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ht="15.75" customHeight="1" x14ac:dyDescent="0.2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ht="15.75" customHeight="1" x14ac:dyDescent="0.25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ht="15.75" customHeight="1" x14ac:dyDescent="0.25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ht="15.75" customHeight="1" x14ac:dyDescent="0.25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ht="15.75" customHeight="1" x14ac:dyDescent="0.25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ht="15.75" customHeight="1" x14ac:dyDescent="0.25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ht="15.75" customHeight="1" x14ac:dyDescent="0.25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ht="15.75" customHeigh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ht="15.75" customHeight="1" x14ac:dyDescent="0.25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ht="15.75" customHeight="1" x14ac:dyDescent="0.25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ht="15.75" customHeight="1" x14ac:dyDescent="0.25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ht="15.75" customHeight="1" x14ac:dyDescent="0.25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ht="15.75" customHeight="1" x14ac:dyDescent="0.25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ht="15.75" customHeight="1" x14ac:dyDescent="0.25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ht="15.75" customHeight="1" x14ac:dyDescent="0.25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ht="15.75" customHeight="1" x14ac:dyDescent="0.25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ht="15.75" customHeight="1" x14ac:dyDescent="0.25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ht="15.75" customHeight="1" x14ac:dyDescent="0.25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ht="15.75" customHeight="1" x14ac:dyDescent="0.25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ht="15.75" customHeight="1" x14ac:dyDescent="0.25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ht="15.75" customHeight="1" x14ac:dyDescent="0.25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ht="15.75" customHeight="1" x14ac:dyDescent="0.25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ht="15.75" customHeight="1" x14ac:dyDescent="0.25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ht="15.75" customHeight="1" x14ac:dyDescent="0.25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ht="15.75" customHeight="1" x14ac:dyDescent="0.2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ht="15.75" customHeight="1" x14ac:dyDescent="0.25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ht="15.75" customHeight="1" x14ac:dyDescent="0.25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ht="15.75" customHeight="1" x14ac:dyDescent="0.25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ht="15.75" customHeight="1" x14ac:dyDescent="0.25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ht="15.75" customHeight="1" x14ac:dyDescent="0.25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ht="15.75" customHeight="1" x14ac:dyDescent="0.25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ht="15.75" customHeight="1" x14ac:dyDescent="0.25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ht="15.75" customHeight="1" x14ac:dyDescent="0.25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ht="15.75" customHeight="1" x14ac:dyDescent="0.25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ht="15.75" customHeight="1" x14ac:dyDescent="0.25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ht="15.75" customHeight="1" x14ac:dyDescent="0.25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ht="15.75" customHeight="1" x14ac:dyDescent="0.25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ht="15.75" customHeight="1" x14ac:dyDescent="0.25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ht="15.75" customHeight="1" x14ac:dyDescent="0.25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1:16" ht="15.75" customHeight="1" x14ac:dyDescent="0.25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 ht="15.75" customHeight="1" x14ac:dyDescent="0.25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1:16" ht="15.75" customHeight="1" x14ac:dyDescent="0.25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ht="15.75" customHeight="1" x14ac:dyDescent="0.25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ht="15.75" customHeight="1" x14ac:dyDescent="0.25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1:16" ht="15.75" customHeight="1" x14ac:dyDescent="0.25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 ht="15.75" customHeight="1" x14ac:dyDescent="0.25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1:16" ht="15.75" customHeight="1" x14ac:dyDescent="0.25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1:16" ht="15.75" customHeight="1" x14ac:dyDescent="0.25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ht="15.75" customHeight="1" x14ac:dyDescent="0.25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1:16" ht="15.75" customHeight="1" x14ac:dyDescent="0.25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 ht="15.75" customHeight="1" x14ac:dyDescent="0.25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1:16" ht="15.75" customHeight="1" x14ac:dyDescent="0.25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1:16" ht="15.75" customHeight="1" x14ac:dyDescent="0.25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1:16" ht="15.75" customHeight="1" x14ac:dyDescent="0.25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1:16" ht="15.75" customHeight="1" x14ac:dyDescent="0.25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1:16" ht="15.75" customHeight="1" x14ac:dyDescent="0.25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1:16" ht="15.75" customHeight="1" x14ac:dyDescent="0.25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ht="15.75" customHeight="1" x14ac:dyDescent="0.25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1:16" ht="15.75" customHeight="1" x14ac:dyDescent="0.25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1:16" ht="15.75" customHeight="1" x14ac:dyDescent="0.25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 ht="15.75" customHeight="1" x14ac:dyDescent="0.2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1:16" ht="15.75" customHeight="1" x14ac:dyDescent="0.25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1:16" ht="15.75" customHeight="1" x14ac:dyDescent="0.25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1:16" ht="15.75" customHeight="1" x14ac:dyDescent="0.25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 ht="15.75" customHeight="1" x14ac:dyDescent="0.25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1:16" ht="15.75" customHeight="1" x14ac:dyDescent="0.25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 ht="15.75" customHeight="1" x14ac:dyDescent="0.25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 ht="15.75" customHeight="1" x14ac:dyDescent="0.25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ht="15.75" customHeight="1" x14ac:dyDescent="0.25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1:16" ht="15.75" customHeight="1" x14ac:dyDescent="0.25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1:16" ht="15.75" customHeight="1" x14ac:dyDescent="0.25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1:16" ht="15.75" customHeight="1" x14ac:dyDescent="0.25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1:16" ht="15.75" customHeight="1" x14ac:dyDescent="0.25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1:16" ht="15.75" customHeight="1" x14ac:dyDescent="0.25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 ht="15.75" customHeight="1" x14ac:dyDescent="0.25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1:16" ht="15.75" customHeight="1" x14ac:dyDescent="0.25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ht="15.75" customHeight="1" x14ac:dyDescent="0.25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1:16" ht="15.75" customHeight="1" x14ac:dyDescent="0.25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 ht="15.75" customHeight="1" x14ac:dyDescent="0.25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1:16" ht="15.75" customHeight="1" x14ac:dyDescent="0.25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 ht="15.75" customHeight="1" x14ac:dyDescent="0.25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1:16" ht="15.75" customHeight="1" x14ac:dyDescent="0.25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  <row r="497" spans="1:16" ht="15.75" customHeight="1" x14ac:dyDescent="0.25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</row>
    <row r="498" spans="1:16" ht="15.75" customHeight="1" x14ac:dyDescent="0.25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1:16" ht="15.75" customHeight="1" x14ac:dyDescent="0.25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</row>
    <row r="500" spans="1:16" ht="15.75" customHeight="1" x14ac:dyDescent="0.25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</row>
    <row r="501" spans="1:16" ht="15.75" customHeight="1" x14ac:dyDescent="0.25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1:16" ht="15.75" customHeight="1" x14ac:dyDescent="0.25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</row>
    <row r="503" spans="1:16" ht="15.75" customHeight="1" x14ac:dyDescent="0.25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</row>
    <row r="504" spans="1:16" ht="15.75" customHeight="1" x14ac:dyDescent="0.25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</row>
    <row r="505" spans="1:16" ht="15.75" customHeight="1" x14ac:dyDescent="0.25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</row>
    <row r="506" spans="1:16" ht="15.75" customHeight="1" x14ac:dyDescent="0.25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</row>
    <row r="507" spans="1:16" ht="15.75" customHeight="1" x14ac:dyDescent="0.25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</row>
    <row r="508" spans="1:16" ht="15.75" customHeight="1" x14ac:dyDescent="0.25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</row>
    <row r="509" spans="1:16" ht="15.75" customHeight="1" x14ac:dyDescent="0.25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</row>
    <row r="510" spans="1:16" ht="15.75" customHeight="1" x14ac:dyDescent="0.25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</row>
    <row r="511" spans="1:16" ht="15.75" customHeight="1" x14ac:dyDescent="0.25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</row>
    <row r="512" spans="1:16" ht="15.75" customHeight="1" x14ac:dyDescent="0.25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</row>
    <row r="513" spans="1:16" ht="15.75" customHeight="1" x14ac:dyDescent="0.25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</row>
    <row r="514" spans="1:16" ht="15.75" customHeight="1" x14ac:dyDescent="0.25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</row>
    <row r="515" spans="1:16" ht="15.75" customHeight="1" x14ac:dyDescent="0.25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</row>
    <row r="516" spans="1:16" ht="15.75" customHeight="1" x14ac:dyDescent="0.25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</row>
    <row r="517" spans="1:16" ht="15.75" customHeight="1" x14ac:dyDescent="0.25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</row>
    <row r="518" spans="1:16" ht="15.75" customHeight="1" x14ac:dyDescent="0.25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</row>
    <row r="519" spans="1:16" ht="15.75" customHeight="1" x14ac:dyDescent="0.25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</row>
    <row r="520" spans="1:16" ht="15.75" customHeight="1" x14ac:dyDescent="0.25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</row>
    <row r="521" spans="1:16" ht="15.75" customHeight="1" x14ac:dyDescent="0.25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</row>
    <row r="522" spans="1:16" ht="15.75" customHeight="1" x14ac:dyDescent="0.25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</row>
    <row r="523" spans="1:16" ht="15.75" customHeight="1" x14ac:dyDescent="0.25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</row>
    <row r="524" spans="1:16" ht="15.75" customHeight="1" x14ac:dyDescent="0.2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</row>
    <row r="525" spans="1:16" ht="15.75" customHeight="1" x14ac:dyDescent="0.25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</row>
    <row r="526" spans="1:16" ht="15.75" customHeight="1" x14ac:dyDescent="0.25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</row>
    <row r="527" spans="1:16" ht="15.75" customHeight="1" x14ac:dyDescent="0.25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</row>
    <row r="528" spans="1:16" ht="15.75" customHeight="1" x14ac:dyDescent="0.25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</row>
    <row r="529" spans="1:16" ht="15.75" customHeight="1" x14ac:dyDescent="0.25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</row>
    <row r="530" spans="1:16" ht="15.75" customHeight="1" x14ac:dyDescent="0.25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</row>
    <row r="531" spans="1:16" ht="15.75" customHeight="1" x14ac:dyDescent="0.25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</row>
    <row r="532" spans="1:16" ht="15.75" customHeight="1" x14ac:dyDescent="0.25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</row>
    <row r="533" spans="1:16" ht="15.75" customHeight="1" x14ac:dyDescent="0.25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1:16" ht="15.75" customHeight="1" x14ac:dyDescent="0.25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</row>
    <row r="535" spans="1:16" ht="15.75" customHeight="1" x14ac:dyDescent="0.25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</row>
    <row r="536" spans="1:16" ht="15.75" customHeight="1" x14ac:dyDescent="0.25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</row>
    <row r="537" spans="1:16" ht="15.75" customHeight="1" x14ac:dyDescent="0.25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</row>
    <row r="538" spans="1:16" ht="15.75" customHeight="1" x14ac:dyDescent="0.25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</row>
    <row r="539" spans="1:16" ht="15.75" customHeight="1" x14ac:dyDescent="0.25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</row>
    <row r="540" spans="1:16" ht="15.75" customHeight="1" x14ac:dyDescent="0.25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</row>
    <row r="541" spans="1:16" ht="15.75" customHeight="1" x14ac:dyDescent="0.25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</row>
    <row r="542" spans="1:16" ht="15.75" customHeight="1" x14ac:dyDescent="0.25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</row>
    <row r="543" spans="1:16" ht="15.75" customHeight="1" x14ac:dyDescent="0.25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</row>
    <row r="544" spans="1:16" ht="15.75" customHeight="1" x14ac:dyDescent="0.25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</row>
    <row r="545" spans="1:16" ht="15.75" customHeight="1" x14ac:dyDescent="0.25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</row>
    <row r="546" spans="1:16" ht="15.75" customHeight="1" x14ac:dyDescent="0.25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</row>
    <row r="547" spans="1:16" ht="15.75" customHeight="1" x14ac:dyDescent="0.25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</row>
    <row r="548" spans="1:16" ht="15.75" customHeight="1" x14ac:dyDescent="0.25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</row>
    <row r="549" spans="1:16" ht="15.75" customHeight="1" x14ac:dyDescent="0.25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</row>
    <row r="550" spans="1:16" ht="15.75" customHeight="1" x14ac:dyDescent="0.25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</row>
    <row r="551" spans="1:16" ht="15.75" customHeight="1" x14ac:dyDescent="0.25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</row>
    <row r="552" spans="1:16" ht="15.75" customHeight="1" x14ac:dyDescent="0.25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</row>
    <row r="553" spans="1:16" ht="15.75" customHeight="1" x14ac:dyDescent="0.25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</row>
    <row r="554" spans="1:16" ht="15.75" customHeight="1" x14ac:dyDescent="0.25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</row>
    <row r="555" spans="1:16" ht="15.75" customHeight="1" x14ac:dyDescent="0.25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</row>
    <row r="556" spans="1:16" ht="15.75" customHeight="1" x14ac:dyDescent="0.25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</row>
    <row r="557" spans="1:16" ht="15.75" customHeight="1" x14ac:dyDescent="0.25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</row>
    <row r="558" spans="1:16" ht="15.75" customHeight="1" x14ac:dyDescent="0.25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</row>
    <row r="559" spans="1:16" ht="15.75" customHeight="1" x14ac:dyDescent="0.25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</row>
    <row r="560" spans="1:16" ht="15.75" customHeight="1" x14ac:dyDescent="0.25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</row>
    <row r="561" spans="1:16" ht="15.75" customHeight="1" x14ac:dyDescent="0.25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</row>
    <row r="562" spans="1:16" ht="15.75" customHeight="1" x14ac:dyDescent="0.25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</row>
    <row r="563" spans="1:16" ht="15.75" customHeight="1" x14ac:dyDescent="0.25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</row>
    <row r="564" spans="1:16" ht="15.75" customHeight="1" x14ac:dyDescent="0.25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1:16" ht="15.75" customHeight="1" x14ac:dyDescent="0.25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</row>
    <row r="566" spans="1:16" ht="15.75" customHeight="1" x14ac:dyDescent="0.25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1:16" ht="15.75" customHeight="1" x14ac:dyDescent="0.25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</row>
    <row r="568" spans="1:16" ht="15.75" customHeight="1" x14ac:dyDescent="0.25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1:16" ht="15.75" customHeight="1" x14ac:dyDescent="0.25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</row>
    <row r="570" spans="1:16" ht="15.75" customHeight="1" x14ac:dyDescent="0.25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</row>
    <row r="571" spans="1:16" ht="15.75" customHeight="1" x14ac:dyDescent="0.25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</row>
    <row r="572" spans="1:16" ht="15.75" customHeight="1" x14ac:dyDescent="0.25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</row>
    <row r="573" spans="1:16" ht="15.75" customHeight="1" x14ac:dyDescent="0.25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</row>
    <row r="574" spans="1:16" ht="15.75" customHeight="1" x14ac:dyDescent="0.25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</row>
    <row r="575" spans="1:16" ht="15.75" customHeight="1" x14ac:dyDescent="0.25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</row>
    <row r="576" spans="1:16" ht="15.75" customHeight="1" x14ac:dyDescent="0.25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</row>
    <row r="577" spans="1:16" ht="15.75" customHeight="1" x14ac:dyDescent="0.25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</row>
    <row r="578" spans="1:16" ht="15.75" customHeight="1" x14ac:dyDescent="0.25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</row>
    <row r="579" spans="1:16" ht="15.75" customHeight="1" x14ac:dyDescent="0.25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</row>
    <row r="580" spans="1:16" ht="15.75" customHeight="1" x14ac:dyDescent="0.25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</row>
    <row r="581" spans="1:16" ht="15.75" customHeight="1" x14ac:dyDescent="0.25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</row>
    <row r="582" spans="1:16" ht="15.75" customHeight="1" x14ac:dyDescent="0.25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</row>
    <row r="583" spans="1:16" ht="15.75" customHeight="1" x14ac:dyDescent="0.25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</row>
    <row r="584" spans="1:16" ht="15.75" customHeight="1" x14ac:dyDescent="0.25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</row>
    <row r="585" spans="1:16" ht="15.75" customHeight="1" x14ac:dyDescent="0.25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</row>
    <row r="586" spans="1:16" ht="15.75" customHeight="1" x14ac:dyDescent="0.25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</row>
    <row r="587" spans="1:16" ht="15.75" customHeight="1" x14ac:dyDescent="0.25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</row>
    <row r="588" spans="1:16" ht="15.75" customHeight="1" x14ac:dyDescent="0.25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</row>
    <row r="589" spans="1:16" ht="15.75" customHeight="1" x14ac:dyDescent="0.25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</row>
    <row r="590" spans="1:16" ht="15.75" customHeight="1" x14ac:dyDescent="0.25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</row>
    <row r="591" spans="1:16" ht="15.75" customHeight="1" x14ac:dyDescent="0.25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</row>
    <row r="592" spans="1:16" ht="15.75" customHeight="1" x14ac:dyDescent="0.25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</row>
    <row r="593" spans="1:16" ht="15.75" customHeight="1" x14ac:dyDescent="0.25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</row>
    <row r="594" spans="1:16" ht="15.75" customHeight="1" x14ac:dyDescent="0.25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</row>
    <row r="595" spans="1:16" ht="15.75" customHeight="1" x14ac:dyDescent="0.25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</row>
    <row r="596" spans="1:16" ht="15.75" customHeight="1" x14ac:dyDescent="0.25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</row>
    <row r="597" spans="1:16" ht="15.75" customHeight="1" x14ac:dyDescent="0.25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1:16" ht="15.75" customHeight="1" x14ac:dyDescent="0.25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</row>
    <row r="599" spans="1:16" ht="15.75" customHeight="1" x14ac:dyDescent="0.25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</row>
    <row r="600" spans="1:16" ht="15.75" customHeight="1" x14ac:dyDescent="0.25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</row>
    <row r="601" spans="1:16" ht="15.75" customHeight="1" x14ac:dyDescent="0.25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</row>
    <row r="602" spans="1:16" ht="15.75" customHeight="1" x14ac:dyDescent="0.25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</row>
    <row r="603" spans="1:16" ht="15.75" customHeight="1" x14ac:dyDescent="0.25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</row>
    <row r="604" spans="1:16" ht="15.75" customHeight="1" x14ac:dyDescent="0.25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</row>
    <row r="605" spans="1:16" ht="15.75" customHeight="1" x14ac:dyDescent="0.25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</row>
    <row r="606" spans="1:16" ht="15.75" customHeight="1" x14ac:dyDescent="0.25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</row>
    <row r="607" spans="1:16" ht="15.75" customHeight="1" x14ac:dyDescent="0.25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</row>
    <row r="608" spans="1:16" ht="15.75" customHeight="1" x14ac:dyDescent="0.25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</row>
    <row r="609" spans="1:16" ht="15.75" customHeight="1" x14ac:dyDescent="0.25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</row>
    <row r="610" spans="1:16" ht="15.75" customHeight="1" x14ac:dyDescent="0.25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</row>
    <row r="611" spans="1:16" ht="15.75" customHeight="1" x14ac:dyDescent="0.25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</row>
    <row r="612" spans="1:16" ht="15.75" customHeight="1" x14ac:dyDescent="0.25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</row>
    <row r="613" spans="1:16" ht="15.75" customHeight="1" x14ac:dyDescent="0.25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</row>
    <row r="614" spans="1:16" ht="15.75" customHeight="1" x14ac:dyDescent="0.25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</row>
    <row r="615" spans="1:16" ht="15.75" customHeight="1" x14ac:dyDescent="0.25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</row>
    <row r="616" spans="1:16" ht="15.75" customHeight="1" x14ac:dyDescent="0.25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</row>
    <row r="617" spans="1:16" ht="15.75" customHeight="1" x14ac:dyDescent="0.25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</row>
    <row r="618" spans="1:16" ht="15.75" customHeight="1" x14ac:dyDescent="0.25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</row>
    <row r="619" spans="1:16" ht="15.75" customHeight="1" x14ac:dyDescent="0.25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</row>
    <row r="620" spans="1:16" ht="15.75" customHeight="1" x14ac:dyDescent="0.25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</row>
    <row r="621" spans="1:16" ht="15.75" customHeight="1" x14ac:dyDescent="0.25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1:16" ht="15.75" customHeight="1" x14ac:dyDescent="0.25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</row>
    <row r="623" spans="1:16" ht="15.75" customHeight="1" x14ac:dyDescent="0.25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</row>
    <row r="624" spans="1:16" ht="15.75" customHeight="1" x14ac:dyDescent="0.25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</row>
    <row r="625" spans="1:16" ht="15.75" customHeight="1" x14ac:dyDescent="0.25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</row>
    <row r="626" spans="1:16" ht="15.75" customHeight="1" x14ac:dyDescent="0.25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</row>
    <row r="627" spans="1:16" ht="15.75" customHeight="1" x14ac:dyDescent="0.25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</row>
    <row r="628" spans="1:16" ht="15.75" customHeight="1" x14ac:dyDescent="0.25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</row>
    <row r="629" spans="1:16" ht="15.75" customHeight="1" x14ac:dyDescent="0.25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</row>
    <row r="630" spans="1:16" ht="15.75" customHeight="1" x14ac:dyDescent="0.25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</row>
    <row r="631" spans="1:16" ht="15.75" customHeight="1" x14ac:dyDescent="0.25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</row>
    <row r="632" spans="1:16" ht="15.75" customHeight="1" x14ac:dyDescent="0.25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</row>
    <row r="633" spans="1:16" ht="15.75" customHeight="1" x14ac:dyDescent="0.25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</row>
    <row r="634" spans="1:16" ht="15.75" customHeight="1" x14ac:dyDescent="0.25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</row>
    <row r="635" spans="1:16" ht="15.75" customHeight="1" x14ac:dyDescent="0.25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</row>
    <row r="636" spans="1:16" ht="15.75" customHeight="1" x14ac:dyDescent="0.25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</row>
    <row r="637" spans="1:16" ht="15.75" customHeight="1" x14ac:dyDescent="0.25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</row>
    <row r="638" spans="1:16" ht="15.75" customHeight="1" x14ac:dyDescent="0.25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</row>
    <row r="639" spans="1:16" ht="15.75" customHeight="1" x14ac:dyDescent="0.25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</row>
    <row r="640" spans="1:16" ht="15.75" customHeight="1" x14ac:dyDescent="0.25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</row>
    <row r="641" spans="1:16" ht="15.75" customHeight="1" x14ac:dyDescent="0.25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</row>
    <row r="642" spans="1:16" ht="15.75" customHeight="1" x14ac:dyDescent="0.25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</row>
    <row r="643" spans="1:16" ht="15.75" customHeight="1" x14ac:dyDescent="0.25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</row>
    <row r="644" spans="1:16" ht="15.75" customHeight="1" x14ac:dyDescent="0.25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1:16" ht="15.75" customHeight="1" x14ac:dyDescent="0.25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</row>
    <row r="646" spans="1:16" ht="15.75" customHeight="1" x14ac:dyDescent="0.25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1:16" ht="15.75" customHeight="1" x14ac:dyDescent="0.25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</row>
    <row r="648" spans="1:16" ht="15.75" customHeight="1" x14ac:dyDescent="0.25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</row>
    <row r="649" spans="1:16" ht="15.75" customHeight="1" x14ac:dyDescent="0.25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</row>
    <row r="650" spans="1:16" ht="15.75" customHeight="1" x14ac:dyDescent="0.25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</row>
    <row r="651" spans="1:16" ht="15.75" customHeight="1" x14ac:dyDescent="0.25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</row>
    <row r="652" spans="1:16" ht="15.75" customHeight="1" x14ac:dyDescent="0.25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</row>
    <row r="653" spans="1:16" ht="15.75" customHeight="1" x14ac:dyDescent="0.25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</row>
    <row r="654" spans="1:16" ht="15.75" customHeight="1" x14ac:dyDescent="0.25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</row>
    <row r="655" spans="1:16" ht="15.75" customHeight="1" x14ac:dyDescent="0.25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</row>
    <row r="656" spans="1:16" ht="15.75" customHeight="1" x14ac:dyDescent="0.25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</row>
    <row r="657" spans="1:16" ht="15.75" customHeight="1" x14ac:dyDescent="0.25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</row>
    <row r="658" spans="1:16" ht="15.75" customHeight="1" x14ac:dyDescent="0.25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</row>
    <row r="659" spans="1:16" ht="15.75" customHeight="1" x14ac:dyDescent="0.25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</row>
    <row r="660" spans="1:16" ht="15.75" customHeight="1" x14ac:dyDescent="0.25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</row>
    <row r="661" spans="1:16" ht="15.75" customHeight="1" x14ac:dyDescent="0.25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</row>
    <row r="662" spans="1:16" ht="15.75" customHeight="1" x14ac:dyDescent="0.25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</row>
    <row r="663" spans="1:16" ht="15.75" customHeight="1" x14ac:dyDescent="0.25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</row>
    <row r="664" spans="1:16" ht="15.75" customHeight="1" x14ac:dyDescent="0.25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</row>
    <row r="665" spans="1:16" ht="15.75" customHeight="1" x14ac:dyDescent="0.25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</row>
    <row r="666" spans="1:16" ht="15.75" customHeight="1" x14ac:dyDescent="0.25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</row>
    <row r="667" spans="1:16" ht="15.75" customHeight="1" x14ac:dyDescent="0.25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</row>
    <row r="668" spans="1:16" ht="15.75" customHeight="1" x14ac:dyDescent="0.25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</row>
    <row r="669" spans="1:16" ht="15.75" customHeight="1" x14ac:dyDescent="0.25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</row>
    <row r="670" spans="1:16" ht="15.75" customHeight="1" x14ac:dyDescent="0.25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</row>
    <row r="671" spans="1:16" ht="15.75" customHeight="1" x14ac:dyDescent="0.25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</row>
    <row r="672" spans="1:16" ht="15.75" customHeight="1" x14ac:dyDescent="0.25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</row>
    <row r="673" spans="1:16" ht="15.75" customHeight="1" x14ac:dyDescent="0.25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</row>
    <row r="674" spans="1:16" ht="15.75" customHeight="1" x14ac:dyDescent="0.25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</row>
    <row r="675" spans="1:16" ht="15.75" customHeight="1" x14ac:dyDescent="0.25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</row>
    <row r="676" spans="1:16" ht="15.75" customHeight="1" x14ac:dyDescent="0.25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</row>
    <row r="677" spans="1:16" ht="15.75" customHeight="1" x14ac:dyDescent="0.25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</row>
    <row r="678" spans="1:16" ht="15.75" customHeight="1" x14ac:dyDescent="0.25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</row>
    <row r="679" spans="1:16" ht="15.75" customHeight="1" x14ac:dyDescent="0.25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</row>
    <row r="680" spans="1:16" ht="15.75" customHeight="1" x14ac:dyDescent="0.25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</row>
    <row r="681" spans="1:16" ht="15.75" customHeight="1" x14ac:dyDescent="0.25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</row>
    <row r="682" spans="1:16" ht="15.75" customHeight="1" x14ac:dyDescent="0.25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</row>
    <row r="683" spans="1:16" ht="15.75" customHeight="1" x14ac:dyDescent="0.25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</row>
    <row r="684" spans="1:16" ht="15.75" customHeight="1" x14ac:dyDescent="0.25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</row>
    <row r="685" spans="1:16" ht="15.75" customHeight="1" x14ac:dyDescent="0.25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</row>
    <row r="686" spans="1:16" ht="15.75" customHeight="1" x14ac:dyDescent="0.25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</row>
    <row r="687" spans="1:16" ht="15.75" customHeight="1" x14ac:dyDescent="0.25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</row>
    <row r="688" spans="1:16" ht="15.75" customHeight="1" x14ac:dyDescent="0.25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</row>
    <row r="689" spans="1:16" ht="15.75" customHeight="1" x14ac:dyDescent="0.25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</row>
    <row r="690" spans="1:16" ht="15.75" customHeight="1" x14ac:dyDescent="0.25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</row>
    <row r="691" spans="1:16" ht="15.75" customHeight="1" x14ac:dyDescent="0.25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</row>
    <row r="692" spans="1:16" ht="15.75" customHeight="1" x14ac:dyDescent="0.25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</row>
    <row r="693" spans="1:16" ht="15.75" customHeight="1" x14ac:dyDescent="0.25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</row>
    <row r="694" spans="1:16" ht="15.75" customHeight="1" x14ac:dyDescent="0.25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</row>
    <row r="695" spans="1:16" ht="15.75" customHeight="1" x14ac:dyDescent="0.25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</row>
    <row r="696" spans="1:16" ht="15.75" customHeight="1" x14ac:dyDescent="0.25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</row>
    <row r="697" spans="1:16" ht="15.75" customHeight="1" x14ac:dyDescent="0.25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</row>
    <row r="698" spans="1:16" ht="15.75" customHeight="1" x14ac:dyDescent="0.25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</row>
    <row r="699" spans="1:16" ht="15.75" customHeight="1" x14ac:dyDescent="0.25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</row>
    <row r="700" spans="1:16" ht="15.75" customHeight="1" x14ac:dyDescent="0.25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</row>
    <row r="701" spans="1:16" ht="15.75" customHeight="1" x14ac:dyDescent="0.25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</row>
    <row r="702" spans="1:16" ht="15.75" customHeight="1" x14ac:dyDescent="0.25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</row>
    <row r="703" spans="1:16" ht="15.75" customHeight="1" x14ac:dyDescent="0.25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</row>
    <row r="704" spans="1:16" ht="15.75" customHeight="1" x14ac:dyDescent="0.25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</row>
    <row r="705" spans="1:16" ht="15.75" customHeight="1" x14ac:dyDescent="0.25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</row>
    <row r="706" spans="1:16" ht="15.75" customHeight="1" x14ac:dyDescent="0.25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</row>
    <row r="707" spans="1:16" ht="15.75" customHeight="1" x14ac:dyDescent="0.25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</row>
    <row r="708" spans="1:16" ht="15.75" customHeight="1" x14ac:dyDescent="0.25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</row>
    <row r="709" spans="1:16" ht="15.75" customHeight="1" x14ac:dyDescent="0.25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</row>
    <row r="710" spans="1:16" ht="15.75" customHeight="1" x14ac:dyDescent="0.25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</row>
    <row r="711" spans="1:16" ht="15.75" customHeight="1" x14ac:dyDescent="0.25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</row>
    <row r="712" spans="1:16" ht="15.75" customHeight="1" x14ac:dyDescent="0.25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</row>
    <row r="713" spans="1:16" ht="15.75" customHeight="1" x14ac:dyDescent="0.25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</row>
    <row r="714" spans="1:16" ht="15.75" customHeight="1" x14ac:dyDescent="0.25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</row>
    <row r="715" spans="1:16" ht="15.75" customHeight="1" x14ac:dyDescent="0.25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</row>
    <row r="716" spans="1:16" ht="15.75" customHeight="1" x14ac:dyDescent="0.25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</row>
    <row r="717" spans="1:16" ht="15.75" customHeight="1" x14ac:dyDescent="0.25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</row>
    <row r="718" spans="1:16" ht="15.75" customHeight="1" x14ac:dyDescent="0.25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</row>
    <row r="719" spans="1:16" ht="15.75" customHeight="1" x14ac:dyDescent="0.25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</row>
    <row r="720" spans="1:16" ht="15.75" customHeight="1" x14ac:dyDescent="0.25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</row>
    <row r="721" spans="1:16" ht="15.75" customHeight="1" x14ac:dyDescent="0.25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</row>
    <row r="722" spans="1:16" ht="15.75" customHeight="1" x14ac:dyDescent="0.25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</row>
    <row r="723" spans="1:16" ht="15.75" customHeight="1" x14ac:dyDescent="0.25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</row>
    <row r="724" spans="1:16" ht="15.75" customHeight="1" x14ac:dyDescent="0.25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</row>
    <row r="725" spans="1:16" ht="15.75" customHeight="1" x14ac:dyDescent="0.25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</row>
    <row r="726" spans="1:16" ht="15.75" customHeight="1" x14ac:dyDescent="0.25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</row>
    <row r="727" spans="1:16" ht="15.75" customHeight="1" x14ac:dyDescent="0.25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</row>
    <row r="728" spans="1:16" ht="15.75" customHeight="1" x14ac:dyDescent="0.25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</row>
    <row r="729" spans="1:16" ht="15.75" customHeight="1" x14ac:dyDescent="0.25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</row>
    <row r="730" spans="1:16" ht="15.75" customHeight="1" x14ac:dyDescent="0.25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</row>
    <row r="731" spans="1:16" ht="15.75" customHeight="1" x14ac:dyDescent="0.25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</row>
    <row r="732" spans="1:16" ht="15.75" customHeight="1" x14ac:dyDescent="0.25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</row>
    <row r="733" spans="1:16" ht="15.75" customHeight="1" x14ac:dyDescent="0.25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</row>
    <row r="734" spans="1:16" ht="15.75" customHeight="1" x14ac:dyDescent="0.25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</row>
    <row r="735" spans="1:16" ht="15.75" customHeight="1" x14ac:dyDescent="0.25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</row>
    <row r="736" spans="1:16" ht="15.75" customHeight="1" x14ac:dyDescent="0.25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</row>
    <row r="737" spans="1:16" ht="15.75" customHeight="1" x14ac:dyDescent="0.25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</row>
    <row r="738" spans="1:16" ht="15.75" customHeight="1" x14ac:dyDescent="0.25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</row>
    <row r="739" spans="1:16" ht="15.75" customHeight="1" x14ac:dyDescent="0.25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</row>
    <row r="740" spans="1:16" ht="15.75" customHeight="1" x14ac:dyDescent="0.25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</row>
    <row r="741" spans="1:16" ht="15.75" customHeight="1" x14ac:dyDescent="0.25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</row>
    <row r="742" spans="1:16" ht="15.75" customHeight="1" x14ac:dyDescent="0.25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</row>
    <row r="743" spans="1:16" ht="15.75" customHeight="1" x14ac:dyDescent="0.25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</row>
    <row r="744" spans="1:16" ht="15.75" customHeight="1" x14ac:dyDescent="0.25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</row>
    <row r="745" spans="1:16" ht="15.75" customHeight="1" x14ac:dyDescent="0.25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</row>
    <row r="746" spans="1:16" ht="15.75" customHeight="1" x14ac:dyDescent="0.25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</row>
    <row r="747" spans="1:16" ht="15.75" customHeight="1" x14ac:dyDescent="0.25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</row>
    <row r="748" spans="1:16" ht="15.75" customHeight="1" x14ac:dyDescent="0.25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</row>
    <row r="749" spans="1:16" ht="15.75" customHeight="1" x14ac:dyDescent="0.25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</row>
    <row r="750" spans="1:16" ht="15.75" customHeight="1" x14ac:dyDescent="0.25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</row>
    <row r="751" spans="1:16" ht="15.75" customHeight="1" x14ac:dyDescent="0.25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</row>
    <row r="752" spans="1:16" ht="15.75" customHeight="1" x14ac:dyDescent="0.25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</row>
    <row r="753" spans="1:16" ht="15.75" customHeight="1" x14ac:dyDescent="0.25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</row>
    <row r="754" spans="1:16" ht="15.75" customHeight="1" x14ac:dyDescent="0.25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</row>
    <row r="755" spans="1:16" ht="15.75" customHeight="1" x14ac:dyDescent="0.25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</row>
    <row r="756" spans="1:16" ht="15.75" customHeight="1" x14ac:dyDescent="0.25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</row>
    <row r="757" spans="1:16" ht="15.75" customHeight="1" x14ac:dyDescent="0.25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</row>
    <row r="758" spans="1:16" ht="15.75" customHeight="1" x14ac:dyDescent="0.25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</row>
    <row r="759" spans="1:16" ht="15.75" customHeight="1" x14ac:dyDescent="0.25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</row>
    <row r="760" spans="1:16" ht="15.75" customHeight="1" x14ac:dyDescent="0.25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</row>
    <row r="761" spans="1:16" ht="15.75" customHeight="1" x14ac:dyDescent="0.25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</row>
    <row r="762" spans="1:16" ht="15.75" customHeight="1" x14ac:dyDescent="0.25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</row>
    <row r="763" spans="1:16" ht="15.75" customHeight="1" x14ac:dyDescent="0.25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</row>
    <row r="764" spans="1:16" ht="15.75" customHeight="1" x14ac:dyDescent="0.25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</row>
    <row r="765" spans="1:16" ht="15.7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</row>
    <row r="766" spans="1:16" ht="15.75" customHeight="1" x14ac:dyDescent="0.25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</row>
    <row r="767" spans="1:16" ht="15.75" customHeight="1" x14ac:dyDescent="0.25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</row>
    <row r="768" spans="1:16" ht="15.75" customHeight="1" x14ac:dyDescent="0.25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</row>
    <row r="769" spans="1:16" ht="15.75" customHeight="1" x14ac:dyDescent="0.25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</row>
    <row r="770" spans="1:16" ht="15.75" customHeight="1" x14ac:dyDescent="0.25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</row>
    <row r="771" spans="1:16" ht="15.75" customHeight="1" x14ac:dyDescent="0.25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</row>
    <row r="772" spans="1:16" ht="15.75" customHeight="1" x14ac:dyDescent="0.25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</row>
    <row r="773" spans="1:16" ht="15.75" customHeight="1" x14ac:dyDescent="0.25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</row>
    <row r="774" spans="1:16" ht="15.75" customHeight="1" x14ac:dyDescent="0.25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</row>
    <row r="775" spans="1:16" ht="15.75" customHeight="1" x14ac:dyDescent="0.25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</row>
    <row r="776" spans="1:16" ht="15.75" customHeight="1" x14ac:dyDescent="0.25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</row>
    <row r="777" spans="1:16" ht="15.75" customHeight="1" x14ac:dyDescent="0.25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</row>
    <row r="778" spans="1:16" ht="15.75" customHeight="1" x14ac:dyDescent="0.25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</row>
    <row r="779" spans="1:16" ht="15.75" customHeight="1" x14ac:dyDescent="0.25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</row>
    <row r="780" spans="1:16" ht="15.75" customHeight="1" x14ac:dyDescent="0.25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</row>
    <row r="781" spans="1:16" ht="15.75" customHeight="1" x14ac:dyDescent="0.25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</row>
    <row r="782" spans="1:16" ht="15.75" customHeight="1" x14ac:dyDescent="0.25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</row>
    <row r="783" spans="1:16" ht="15.75" customHeight="1" x14ac:dyDescent="0.25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</row>
    <row r="784" spans="1:16" ht="15.75" customHeight="1" x14ac:dyDescent="0.25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</row>
    <row r="785" spans="1:16" ht="15.75" customHeight="1" x14ac:dyDescent="0.25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</row>
    <row r="786" spans="1:16" ht="15.75" customHeight="1" x14ac:dyDescent="0.25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</row>
    <row r="787" spans="1:16" ht="15.75" customHeight="1" x14ac:dyDescent="0.25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</row>
    <row r="788" spans="1:16" ht="15.75" customHeight="1" x14ac:dyDescent="0.25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</row>
    <row r="789" spans="1:16" ht="15.75" customHeight="1" x14ac:dyDescent="0.25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</row>
    <row r="790" spans="1:16" ht="15.75" customHeight="1" x14ac:dyDescent="0.25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</row>
    <row r="791" spans="1:16" ht="15.75" customHeight="1" x14ac:dyDescent="0.25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</row>
    <row r="792" spans="1:16" ht="15.75" customHeight="1" x14ac:dyDescent="0.25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</row>
    <row r="793" spans="1:16" ht="15.75" customHeight="1" x14ac:dyDescent="0.25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</row>
    <row r="794" spans="1:16" ht="15.75" customHeight="1" x14ac:dyDescent="0.25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</row>
    <row r="795" spans="1:16" ht="15.75" customHeight="1" x14ac:dyDescent="0.25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</row>
    <row r="796" spans="1:16" ht="15.75" customHeight="1" x14ac:dyDescent="0.25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</row>
    <row r="797" spans="1:16" ht="15.75" customHeight="1" x14ac:dyDescent="0.25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</row>
    <row r="798" spans="1:16" ht="15.75" customHeight="1" x14ac:dyDescent="0.25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</row>
    <row r="799" spans="1:16" ht="15.75" customHeight="1" x14ac:dyDescent="0.25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</row>
    <row r="800" spans="1:16" ht="15.75" customHeight="1" x14ac:dyDescent="0.25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</row>
    <row r="801" spans="1:16" ht="15.75" customHeight="1" x14ac:dyDescent="0.25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</row>
    <row r="802" spans="1:16" ht="15.75" customHeight="1" x14ac:dyDescent="0.25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</row>
    <row r="803" spans="1:16" ht="15.75" customHeight="1" x14ac:dyDescent="0.25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</row>
    <row r="804" spans="1:16" ht="15.75" customHeight="1" x14ac:dyDescent="0.25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</row>
    <row r="805" spans="1:16" ht="15.75" customHeight="1" x14ac:dyDescent="0.25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</row>
    <row r="806" spans="1:16" ht="15.75" customHeight="1" x14ac:dyDescent="0.25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</row>
    <row r="807" spans="1:16" ht="15.75" customHeight="1" x14ac:dyDescent="0.25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</row>
    <row r="808" spans="1:16" ht="15.75" customHeight="1" x14ac:dyDescent="0.25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</row>
    <row r="809" spans="1:16" ht="15.75" customHeight="1" x14ac:dyDescent="0.25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</row>
    <row r="810" spans="1:16" ht="15.75" customHeight="1" x14ac:dyDescent="0.25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</row>
    <row r="811" spans="1:16" ht="15.75" customHeight="1" x14ac:dyDescent="0.25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</row>
    <row r="812" spans="1:16" ht="15.75" customHeight="1" x14ac:dyDescent="0.25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</row>
    <row r="813" spans="1:16" ht="15.75" customHeight="1" x14ac:dyDescent="0.25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</row>
    <row r="814" spans="1:16" ht="15.75" customHeight="1" x14ac:dyDescent="0.25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</row>
    <row r="815" spans="1:16" ht="15.75" customHeight="1" x14ac:dyDescent="0.25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</row>
    <row r="816" spans="1:16" ht="15.75" customHeight="1" x14ac:dyDescent="0.25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</row>
    <row r="817" spans="1:16" ht="15.75" customHeight="1" x14ac:dyDescent="0.25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</row>
    <row r="818" spans="1:16" ht="15.75" customHeight="1" x14ac:dyDescent="0.25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</row>
    <row r="819" spans="1:16" ht="15.75" customHeight="1" x14ac:dyDescent="0.25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</row>
    <row r="820" spans="1:16" ht="15.75" customHeight="1" x14ac:dyDescent="0.25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</row>
    <row r="821" spans="1:16" ht="15.75" customHeight="1" x14ac:dyDescent="0.25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</row>
    <row r="822" spans="1:16" ht="15.75" customHeight="1" x14ac:dyDescent="0.25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</row>
    <row r="823" spans="1:16" ht="15.75" customHeight="1" x14ac:dyDescent="0.25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</row>
    <row r="824" spans="1:16" ht="15.75" customHeight="1" x14ac:dyDescent="0.25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</row>
    <row r="825" spans="1:16" ht="15.75" customHeight="1" x14ac:dyDescent="0.25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</row>
    <row r="826" spans="1:16" ht="15.75" customHeight="1" x14ac:dyDescent="0.25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</row>
    <row r="827" spans="1:16" ht="15.75" customHeight="1" x14ac:dyDescent="0.25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</row>
    <row r="828" spans="1:16" ht="15.75" customHeight="1" x14ac:dyDescent="0.25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</row>
    <row r="829" spans="1:16" ht="15.75" customHeight="1" x14ac:dyDescent="0.25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</row>
    <row r="830" spans="1:16" ht="15.75" customHeight="1" x14ac:dyDescent="0.25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</row>
    <row r="831" spans="1:16" ht="15.75" customHeight="1" x14ac:dyDescent="0.25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</row>
    <row r="832" spans="1:16" ht="15.75" customHeight="1" x14ac:dyDescent="0.25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</row>
    <row r="833" spans="1:16" ht="15.75" customHeight="1" x14ac:dyDescent="0.25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</row>
    <row r="834" spans="1:16" ht="15.75" customHeight="1" x14ac:dyDescent="0.25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</row>
    <row r="835" spans="1:16" ht="15.75" customHeight="1" x14ac:dyDescent="0.25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</row>
    <row r="836" spans="1:16" ht="15.75" customHeight="1" x14ac:dyDescent="0.25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</row>
    <row r="837" spans="1:16" ht="15.75" customHeight="1" x14ac:dyDescent="0.25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</row>
    <row r="838" spans="1:16" ht="15.75" customHeight="1" x14ac:dyDescent="0.25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</row>
    <row r="839" spans="1:16" ht="15.75" customHeight="1" x14ac:dyDescent="0.25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</row>
    <row r="840" spans="1:16" ht="15.75" customHeight="1" x14ac:dyDescent="0.25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</row>
    <row r="841" spans="1:16" ht="15.75" customHeight="1" x14ac:dyDescent="0.25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</row>
    <row r="842" spans="1:16" ht="15.75" customHeight="1" x14ac:dyDescent="0.25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</row>
    <row r="843" spans="1:16" ht="15.75" customHeight="1" x14ac:dyDescent="0.25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</row>
    <row r="844" spans="1:16" ht="15.75" customHeight="1" x14ac:dyDescent="0.25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</row>
    <row r="845" spans="1:16" ht="15.75" customHeight="1" x14ac:dyDescent="0.25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</row>
    <row r="846" spans="1:16" ht="15.75" customHeight="1" x14ac:dyDescent="0.25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1:16" ht="15.75" customHeight="1" x14ac:dyDescent="0.25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1:16" ht="15.75" customHeight="1" x14ac:dyDescent="0.25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1:16" ht="15.75" customHeight="1" x14ac:dyDescent="0.25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1:16" ht="15.75" customHeight="1" x14ac:dyDescent="0.25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1:16" ht="15.75" customHeight="1" x14ac:dyDescent="0.25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1:16" ht="15.75" customHeight="1" x14ac:dyDescent="0.25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1:16" ht="15.75" customHeight="1" x14ac:dyDescent="0.25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1:16" ht="15.75" customHeight="1" x14ac:dyDescent="0.25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1:16" ht="15.75" customHeight="1" x14ac:dyDescent="0.25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1:16" ht="15.75" customHeight="1" x14ac:dyDescent="0.25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1:16" ht="15.75" customHeight="1" x14ac:dyDescent="0.25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1:16" ht="15.75" customHeight="1" x14ac:dyDescent="0.25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1:16" ht="15.75" customHeight="1" x14ac:dyDescent="0.25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1:16" ht="15.75" customHeight="1" x14ac:dyDescent="0.25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1:16" ht="15.75" customHeight="1" x14ac:dyDescent="0.25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1:16" ht="15.75" customHeight="1" x14ac:dyDescent="0.25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ht="15.75" customHeight="1" x14ac:dyDescent="0.25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1:16" ht="15.75" customHeight="1" x14ac:dyDescent="0.25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1:16" ht="15.75" customHeight="1" x14ac:dyDescent="0.25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1:16" ht="15.75" customHeight="1" x14ac:dyDescent="0.25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1:16" ht="15.75" customHeight="1" x14ac:dyDescent="0.25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1:16" ht="15.75" customHeight="1" x14ac:dyDescent="0.25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1:16" ht="15.75" customHeight="1" x14ac:dyDescent="0.25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ht="15.75" customHeight="1" x14ac:dyDescent="0.25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1:16" ht="15.75" customHeight="1" x14ac:dyDescent="0.25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1:16" ht="15.75" customHeight="1" x14ac:dyDescent="0.25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1:16" ht="15.75" customHeight="1" x14ac:dyDescent="0.25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1:16" ht="15.75" customHeight="1" x14ac:dyDescent="0.25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1:16" ht="15.75" customHeight="1" x14ac:dyDescent="0.25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1:16" ht="15.75" customHeight="1" x14ac:dyDescent="0.25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1:16" ht="15.75" customHeight="1" x14ac:dyDescent="0.25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1:16" ht="15.75" customHeight="1" x14ac:dyDescent="0.25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1:16" ht="15.75" customHeight="1" x14ac:dyDescent="0.25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1:16" ht="15.75" customHeight="1" x14ac:dyDescent="0.25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1:16" ht="15.75" customHeight="1" x14ac:dyDescent="0.25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1:16" ht="15.75" customHeight="1" x14ac:dyDescent="0.25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ht="15.75" customHeight="1" x14ac:dyDescent="0.25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1:16" ht="15.75" customHeight="1" x14ac:dyDescent="0.25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1:16" ht="15.75" customHeight="1" x14ac:dyDescent="0.25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1:16" ht="15.75" customHeight="1" x14ac:dyDescent="0.25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1:16" ht="15.75" customHeight="1" x14ac:dyDescent="0.25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1:16" ht="15.75" customHeight="1" x14ac:dyDescent="0.25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1:16" ht="15.75" customHeight="1" x14ac:dyDescent="0.25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1:16" ht="15.75" customHeight="1" x14ac:dyDescent="0.25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1:16" ht="15.75" customHeight="1" x14ac:dyDescent="0.25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1:16" ht="15.75" customHeight="1" x14ac:dyDescent="0.25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1:16" ht="15.75" customHeight="1" x14ac:dyDescent="0.25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1:16" ht="15.75" customHeight="1" x14ac:dyDescent="0.25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1:16" ht="15.75" customHeight="1" x14ac:dyDescent="0.25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1:16" ht="15.75" customHeight="1" x14ac:dyDescent="0.25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1:16" ht="15.75" customHeight="1" x14ac:dyDescent="0.25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1:16" ht="15.75" customHeight="1" x14ac:dyDescent="0.25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1:16" ht="15.75" customHeight="1" x14ac:dyDescent="0.25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1:16" ht="15.75" customHeight="1" x14ac:dyDescent="0.25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1:16" ht="15.75" customHeight="1" x14ac:dyDescent="0.25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1:16" ht="15.75" customHeight="1" x14ac:dyDescent="0.25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1:16" ht="15.75" customHeight="1" x14ac:dyDescent="0.25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1:16" ht="15.75" customHeight="1" x14ac:dyDescent="0.25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ht="15.75" customHeight="1" x14ac:dyDescent="0.25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1:16" ht="15.75" customHeight="1" x14ac:dyDescent="0.25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1:16" ht="15.75" customHeight="1" x14ac:dyDescent="0.25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1:16" ht="15.75" customHeight="1" x14ac:dyDescent="0.25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1:16" ht="15.75" customHeight="1" x14ac:dyDescent="0.25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1:16" ht="15.75" customHeight="1" x14ac:dyDescent="0.25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1:16" ht="15.75" customHeight="1" x14ac:dyDescent="0.25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1:16" ht="15.75" customHeight="1" x14ac:dyDescent="0.25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1:16" ht="15.75" customHeight="1" x14ac:dyDescent="0.25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1:16" ht="15.75" customHeight="1" x14ac:dyDescent="0.25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1:16" ht="15.75" customHeight="1" x14ac:dyDescent="0.25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1:16" ht="15.75" customHeight="1" x14ac:dyDescent="0.25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1:16" ht="15.75" customHeight="1" x14ac:dyDescent="0.25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1:16" ht="15.75" customHeight="1" x14ac:dyDescent="0.25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1:16" ht="15.75" customHeight="1" x14ac:dyDescent="0.25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1:16" ht="15.75" customHeight="1" x14ac:dyDescent="0.25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ht="15.75" customHeight="1" x14ac:dyDescent="0.25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1:16" ht="15.75" customHeight="1" x14ac:dyDescent="0.25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1:16" ht="15.75" customHeight="1" x14ac:dyDescent="0.25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1:16" ht="15.75" customHeight="1" x14ac:dyDescent="0.25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1:16" ht="15.75" customHeight="1" x14ac:dyDescent="0.25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1:16" ht="15.75" customHeight="1" x14ac:dyDescent="0.25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1:16" ht="15.75" customHeight="1" x14ac:dyDescent="0.25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1:16" ht="15.75" customHeight="1" x14ac:dyDescent="0.25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1:16" ht="15.75" customHeight="1" x14ac:dyDescent="0.25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1:16" ht="15.75" customHeight="1" x14ac:dyDescent="0.25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1:16" ht="15.75" customHeight="1" x14ac:dyDescent="0.25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1:16" ht="15.75" customHeight="1" x14ac:dyDescent="0.25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1:16" ht="15.75" customHeight="1" x14ac:dyDescent="0.25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1:16" ht="15.75" customHeight="1" x14ac:dyDescent="0.25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1:16" ht="15.75" customHeight="1" x14ac:dyDescent="0.25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1:16" ht="15.75" customHeight="1" x14ac:dyDescent="0.25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1:16" ht="15.75" customHeight="1" x14ac:dyDescent="0.25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1:16" ht="15.75" customHeight="1" x14ac:dyDescent="0.25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1:16" ht="15.75" customHeight="1" x14ac:dyDescent="0.25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1:16" ht="15.75" customHeight="1" x14ac:dyDescent="0.25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1:16" ht="15.75" customHeight="1" x14ac:dyDescent="0.25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1:16" ht="15.75" customHeight="1" x14ac:dyDescent="0.25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1:16" ht="15.75" customHeight="1" x14ac:dyDescent="0.25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1:16" ht="15.75" customHeight="1" x14ac:dyDescent="0.25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1:16" ht="15.75" customHeight="1" x14ac:dyDescent="0.25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1:16" ht="15.75" customHeight="1" x14ac:dyDescent="0.25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1:16" ht="15.75" customHeight="1" x14ac:dyDescent="0.25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1:16" ht="15.75" customHeight="1" x14ac:dyDescent="0.25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1:16" ht="15.75" customHeight="1" x14ac:dyDescent="0.25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1:16" ht="15.75" customHeight="1" x14ac:dyDescent="0.25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1:16" ht="15.75" customHeight="1" x14ac:dyDescent="0.25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1:16" ht="15.75" customHeight="1" x14ac:dyDescent="0.25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1:16" ht="15.75" customHeight="1" x14ac:dyDescent="0.25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1:16" ht="15.75" customHeight="1" x14ac:dyDescent="0.25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1:16" ht="15.75" customHeight="1" x14ac:dyDescent="0.25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1:16" ht="15.75" customHeight="1" x14ac:dyDescent="0.25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1:16" ht="15.75" customHeight="1" x14ac:dyDescent="0.25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1:16" ht="15.75" customHeight="1" x14ac:dyDescent="0.25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1:16" ht="15.75" customHeight="1" x14ac:dyDescent="0.25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1:16" ht="15.75" customHeight="1" x14ac:dyDescent="0.25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1:16" ht="15.75" customHeight="1" x14ac:dyDescent="0.25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1:16" ht="15.75" customHeight="1" x14ac:dyDescent="0.25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1:16" ht="15.75" customHeight="1" x14ac:dyDescent="0.25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1:16" ht="15.75" customHeight="1" x14ac:dyDescent="0.25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1:16" ht="15.75" customHeight="1" x14ac:dyDescent="0.25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1:16" ht="15.75" customHeight="1" x14ac:dyDescent="0.25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1:16" ht="15.75" customHeight="1" x14ac:dyDescent="0.25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1:16" ht="15.75" customHeight="1" x14ac:dyDescent="0.25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1:16" ht="15.75" customHeight="1" x14ac:dyDescent="0.25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1:16" ht="15.75" customHeight="1" x14ac:dyDescent="0.25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1:16" ht="15.75" customHeight="1" x14ac:dyDescent="0.25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1:16" ht="15.75" customHeight="1" x14ac:dyDescent="0.25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1:16" ht="15.75" customHeight="1" x14ac:dyDescent="0.25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1:16" ht="15.75" customHeight="1" x14ac:dyDescent="0.25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1:16" ht="15.75" customHeight="1" x14ac:dyDescent="0.25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1:16" ht="15.75" customHeight="1" x14ac:dyDescent="0.25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1:16" ht="15.75" customHeight="1" x14ac:dyDescent="0.25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1:16" ht="15.75" customHeight="1" x14ac:dyDescent="0.25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1:16" ht="15.75" customHeight="1" x14ac:dyDescent="0.25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1:16" ht="15.75" customHeight="1" x14ac:dyDescent="0.25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1:16" ht="15.75" customHeight="1" x14ac:dyDescent="0.25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1:16" ht="15.75" customHeight="1" x14ac:dyDescent="0.25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1:16" ht="15.75" customHeight="1" x14ac:dyDescent="0.25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1:16" ht="15.75" customHeight="1" x14ac:dyDescent="0.25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1:16" ht="15.75" customHeight="1" x14ac:dyDescent="0.25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1:16" ht="15.75" customHeight="1" x14ac:dyDescent="0.25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1:16" ht="15.75" customHeight="1" x14ac:dyDescent="0.25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1:16" ht="15.75" customHeight="1" x14ac:dyDescent="0.25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1:16" ht="15.75" customHeight="1" x14ac:dyDescent="0.25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1:16" ht="15.75" customHeight="1" x14ac:dyDescent="0.25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1:16" ht="15.75" customHeight="1" x14ac:dyDescent="0.25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1:16" ht="15.75" customHeight="1" x14ac:dyDescent="0.25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1:16" ht="15.75" customHeight="1" x14ac:dyDescent="0.25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1:16" ht="15.75" customHeight="1" x14ac:dyDescent="0.25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1:16" ht="15.75" customHeight="1" x14ac:dyDescent="0.25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1:16" ht="15.75" customHeight="1" x14ac:dyDescent="0.25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1:16" ht="15.75" customHeight="1" x14ac:dyDescent="0.25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1:16" ht="15.75" customHeight="1" x14ac:dyDescent="0.25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1:16" ht="15.75" customHeight="1" x14ac:dyDescent="0.25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1:16" ht="15.75" customHeight="1" x14ac:dyDescent="0.25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1:16" ht="15.75" customHeight="1" x14ac:dyDescent="0.25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1:16" ht="15.75" customHeight="1" x14ac:dyDescent="0.25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1:16" ht="15.75" customHeight="1" x14ac:dyDescent="0.25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1:16" ht="15.75" customHeight="1" x14ac:dyDescent="0.25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</sheetData>
  <sheetProtection algorithmName="SHA-512" hashValue="otF8Qr3bxVqcunSniSWglvSv+r2/7Faur7jZ9wH2LV/Ow1NsfkdUZ1STxj9OpLGdIBG+yOM/wv/tiP+G2Q1QyA==" saltValue="wXb5OrZhMnMaDHY99SnSSw==" spinCount="100000" sheet="1" objects="1" scenarios="1"/>
  <mergeCells count="5">
    <mergeCell ref="A1:P1"/>
    <mergeCell ref="M4:M8"/>
    <mergeCell ref="L5:L8"/>
    <mergeCell ref="K5:K8"/>
    <mergeCell ref="J4:J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2022-06-20T13:49:02Z</dcterms:modified>
</cp:coreProperties>
</file>