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1125" windowWidth="20880" windowHeight="10740"/>
  </bookViews>
  <sheets>
    <sheet name="Arkusz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/>
  <c r="J18" s="1"/>
  <c r="K18"/>
  <c r="I15"/>
  <c r="J15" s="1"/>
  <c r="K15"/>
  <c r="K12"/>
  <c r="L12" s="1"/>
  <c r="L13" s="1"/>
  <c r="I12"/>
  <c r="J12" s="1"/>
  <c r="K9"/>
  <c r="I9"/>
  <c r="J9" s="1"/>
  <c r="K6"/>
  <c r="I6"/>
  <c r="J6" s="1"/>
  <c r="M12" l="1"/>
  <c r="M13" s="1"/>
  <c r="K19"/>
  <c r="K16"/>
  <c r="L15"/>
  <c r="K7"/>
  <c r="K10"/>
  <c r="K13"/>
  <c r="L6"/>
  <c r="L7" s="1"/>
  <c r="L9"/>
  <c r="L10" s="1"/>
  <c r="L18"/>
  <c r="K21" l="1"/>
  <c r="L19"/>
  <c r="L21" s="1"/>
  <c r="L16"/>
  <c r="M18"/>
  <c r="M19" s="1"/>
  <c r="M15"/>
  <c r="M16" s="1"/>
  <c r="M6"/>
  <c r="M7" s="1"/>
  <c r="M9"/>
  <c r="M10" s="1"/>
  <c r="M21" l="1"/>
</calcChain>
</file>

<file path=xl/sharedStrings.xml><?xml version="1.0" encoding="utf-8"?>
<sst xmlns="http://schemas.openxmlformats.org/spreadsheetml/2006/main" count="56" uniqueCount="35">
  <si>
    <t>L.p.</t>
  </si>
  <si>
    <t>Opis wyrobu</t>
  </si>
  <si>
    <t>CPV</t>
  </si>
  <si>
    <t>Nazwa handlowa</t>
  </si>
  <si>
    <t>j.m.</t>
  </si>
  <si>
    <t xml:space="preserve">Ilość </t>
  </si>
  <si>
    <t>Cena j. netto</t>
  </si>
  <si>
    <t>VAT %</t>
  </si>
  <si>
    <t>Kwota j. VAT</t>
  </si>
  <si>
    <t xml:space="preserve">Cena j. brutto  </t>
  </si>
  <si>
    <t xml:space="preserve">wartość              netto </t>
  </si>
  <si>
    <t>kwota                           VAT</t>
  </si>
  <si>
    <t>wartość             brutto</t>
  </si>
  <si>
    <t>Producent/ (UWAGI)</t>
  </si>
  <si>
    <t>-</t>
  </si>
  <si>
    <t>[7*8]</t>
  </si>
  <si>
    <t>[7+9]</t>
  </si>
  <si>
    <t>[6*7]</t>
  </si>
  <si>
    <t>[8*11]</t>
  </si>
  <si>
    <t>[11+12]</t>
  </si>
  <si>
    <t>szt</t>
  </si>
  <si>
    <t>Kryteria oceny:  100 % cena</t>
  </si>
  <si>
    <t xml:space="preserve">Razem </t>
  </si>
  <si>
    <t>Zadanie 1 Zestaw osłon na gonady, 1mm Pb.</t>
  </si>
  <si>
    <t>Zadanie 4 Osłona na tarczycę</t>
  </si>
  <si>
    <t>Zadanie 2 Czepek do ochrony głowy, 0,5 mm Pb.</t>
  </si>
  <si>
    <t>Zadanie 5 Garsonka, 0,5 mm Pb przód i 0,25 mm Pb tył.</t>
  </si>
  <si>
    <t>Zadanie 3 Okulary ochronne RTG</t>
  </si>
  <si>
    <t>35113420-9</t>
  </si>
  <si>
    <t>Czepek do ochrony głowy. Materiał - guma ołowiowa. Ochronnośc 0,5 mm Pb. Zapięcie na rzep umożliwiające dopasowanie czepka do rozmiaru głowy. Materiał łatwozmywalny. Zgodność z certyfikatem CE 0598 lub innym tożsamym.</t>
  </si>
  <si>
    <t>RAZEM:</t>
  </si>
  <si>
    <t>Zestaw osłon na gonady, ochroność 1mm Pb. Zestaw osłon na gonady (męskich i żeńskich) w rozmiarze S, M, L. Materiał ochronny - guma ołowiowa o równoważniku osłabienia promieniowania równym 1,00 mm Pb. Materiał wierzchni osłony łatwozmywalny  niezostawiający plam z krwi i środków kontrastowych, odporny na uszkodzenia, charakteryzujący się niską reaktywnością chemiczną, posiadający najwyższą odporność na zanieczyszczenia, bakteriostatyczny, przystosowany do mycia i dezynfekcji ogólnodostępnymi środkami. Zamawiający wymaga, aby wyrób wprowadzony do obrotu spełniał zasadnicze wymagania bezpieczeństwa i hcorny zdrowia zawarte w : Rozporządzeniu Parlamentu i Rady UE 2016/425 oraz EN 61331-3:2014 "Urządzenia ochrony przed diagnostycznym promieniowaniem rentgenowskim - część 3: odzież ochronna i przyrządy ochronne na gonady". Oznakowanie: trwała etykieta zawierająca : współczynnik ochrony, nazwę wytwórcy, nr seryjny, waga osłony, CE i nr jednostki notyfikowanej.</t>
  </si>
  <si>
    <t>Okulary ochronne RTG wykonane z tworzywa sztucznego, wyposażone w miękką gumową nakładkę na wewnętrznej stronie oprawek. Pozbawione zniekształceń szklane soczewki przednie redukujące promieniowanie z ekwiwalentem ołowiu 0,75 mm Pb. Zgodność z certyfikatem CE 0598 lub innym tożsamym. Różne rozmiary do wyboru.</t>
  </si>
  <si>
    <t xml:space="preserve">Garsonka, 0,5 mm Pb przód i 0,25 mm Pb tył. Fartuch dwustronny typu garsonka zabezpieczający przód, boki i tył użytkownika. Dwie zachodzące na siebie części (kamizelka i spódnica). Kamizelka zapinana z przodu na rzep na tzw. zakładkę. Spódnica na rzep oraz klamrę. Ochronność 0,5 mm Pb na całej powierzchni przedniej oraz 0,25 mm Pb z tyłu. mozliwość wyboru koloru (min. 5) - do ustalenia z użytkownikiem. Kamizelka i spódnica wyposażone w kieszeń. Fartuch wykonany z materiału Leadfree lub równoważnego. Wymagane rozmiary: 3 x S, 3 x M, 3 x L, 1 x XL. Zamawiający wymaga  aby wyrób wprowadzony do obrotu spełniał zasadnicze wymagania bezpieczeństwa i ochrony zdrowia zawarte w:
- Rozporządzeniu Parlamentu i Rady UE 2016/425
- EN 61331-3:2014 „ Urządzenia ochrony przed diagnostycznym promieniowaniem rentgenowskim – Część 3: Odzież ochronna i przyrządy ochronne na gonady”  </t>
  </si>
  <si>
    <t>Osłona na tarczycę. Zapięcie na rzep umożliwiające regulację. Materiał wykonania - Leadfree lub równoważny - łatwozmywalny, niezostawiający plam z krwi i środków kontrastowych, odporny na uszkodzenia, charaktryzujący się niską reaktywnością chemiczną, posiadający najwyższą odporność na zanieczyszczenia, bakteriostatyczny, przystosowany do mycia i dezynfekcji ogólnodostępnymi środkami. Materiał zawierający włókna węglowe, które działają antystatycznie oraz jodek srebra z działaniem antybakteryjnym. Ochrona 0,5 mm Pb.  Zamawiający wymaga, aby wyrób wprowadzony do obrotu spełniał zasadnicze wymagania bezpieczeństwa i ochrony zdrowia zawarte w : Rozporządzeniu Parlamentu i Rady UE 2016/425 oraz EN 61331-3:2014 "Urządzenia ochrony przed diagnostycznym promieniowaniem rentgenowskim". Oznakowanie: trwała etykieta zawierająca : współczynnik ochrony, nazwę wytwórcy, nr seryjny, waga osłony, CE i nr jednostki notyfikowanej.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</si>
</sst>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3" fillId="2" borderId="0" xfId="0" applyFont="1" applyFill="1"/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3" fontId="2" fillId="0" borderId="4" xfId="2" applyNumberFormat="1" applyFont="1" applyBorder="1" applyAlignment="1">
      <alignment horizontal="center" vertical="center"/>
    </xf>
    <xf numFmtId="4" fontId="3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vertical="center" wrapText="1"/>
    </xf>
    <xf numFmtId="0" fontId="2" fillId="0" borderId="4" xfId="2" applyFont="1" applyBorder="1" applyAlignment="1">
      <alignment horizontal="right" vertical="center"/>
    </xf>
    <xf numFmtId="4" fontId="2" fillId="0" borderId="4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top" wrapText="1"/>
    </xf>
    <xf numFmtId="0" fontId="2" fillId="0" borderId="9" xfId="2" applyFont="1" applyBorder="1" applyAlignment="1">
      <alignment horizontal="right" vertical="center"/>
    </xf>
    <xf numFmtId="4" fontId="2" fillId="0" borderId="9" xfId="2" applyNumberFormat="1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0" borderId="4" xfId="2" applyNumberFormat="1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left" vertical="center"/>
    </xf>
    <xf numFmtId="0" fontId="2" fillId="3" borderId="7" xfId="2" applyFont="1" applyFill="1" applyBorder="1" applyAlignment="1">
      <alignment horizontal="left" vertical="center"/>
    </xf>
    <xf numFmtId="0" fontId="2" fillId="3" borderId="5" xfId="2" applyFont="1" applyFill="1" applyBorder="1" applyAlignment="1">
      <alignment horizontal="left" vertical="center" wrapText="1"/>
    </xf>
    <xf numFmtId="0" fontId="2" fillId="3" borderId="6" xfId="2" applyFont="1" applyFill="1" applyBorder="1" applyAlignment="1">
      <alignment horizontal="left" vertical="center" wrapText="1"/>
    </xf>
    <xf numFmtId="0" fontId="2" fillId="3" borderId="7" xfId="2" applyFont="1" applyFill="1" applyBorder="1" applyAlignment="1">
      <alignment horizontal="left" vertical="center" wrapText="1"/>
    </xf>
  </cellXfs>
  <cellStyles count="3">
    <cellStyle name="Excel Built-in Normal" xfId="2"/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Normal="100" workbookViewId="0">
      <selection activeCell="B15" sqref="B15"/>
    </sheetView>
  </sheetViews>
  <sheetFormatPr defaultColWidth="12.5703125" defaultRowHeight="15.75"/>
  <cols>
    <col min="1" max="1" width="6.5703125" style="35" customWidth="1"/>
    <col min="2" max="2" width="89.7109375" style="16" customWidth="1"/>
    <col min="3" max="3" width="13.140625" style="8" customWidth="1"/>
    <col min="4" max="4" width="16" style="8" hidden="1" customWidth="1"/>
    <col min="5" max="5" width="6.140625" style="34" customWidth="1"/>
    <col min="6" max="6" width="8" style="36" customWidth="1"/>
    <col min="7" max="7" width="13.28515625" style="37" customWidth="1"/>
    <col min="8" max="8" width="6.85546875" style="38" customWidth="1"/>
    <col min="9" max="9" width="12.85546875" style="37" customWidth="1"/>
    <col min="10" max="10" width="12.85546875" style="8" customWidth="1"/>
    <col min="11" max="12" width="12.85546875" style="37" customWidth="1"/>
    <col min="13" max="13" width="16.5703125" style="37" customWidth="1"/>
    <col min="14" max="14" width="42.28515625" style="39" customWidth="1"/>
    <col min="15" max="15" width="40.42578125" style="1" customWidth="1"/>
    <col min="16" max="16" width="59" style="1" customWidth="1"/>
    <col min="17" max="17" width="13.140625" style="1" bestFit="1" customWidth="1"/>
    <col min="18" max="16384" width="12.5703125" style="1"/>
  </cols>
  <sheetData>
    <row r="1" spans="1:1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5" s="8" customFormat="1" ht="31.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4" t="s">
        <v>13</v>
      </c>
    </row>
    <row r="3" spans="1:15" s="11" customFormat="1">
      <c r="A3" s="9">
        <v>1</v>
      </c>
      <c r="B3" s="10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</row>
    <row r="4" spans="1:15" s="16" customFormat="1">
      <c r="A4" s="47" t="s">
        <v>14</v>
      </c>
      <c r="B4" s="48"/>
      <c r="C4" s="48"/>
      <c r="D4" s="49"/>
      <c r="E4" s="4" t="s">
        <v>14</v>
      </c>
      <c r="F4" s="12" t="s">
        <v>14</v>
      </c>
      <c r="G4" s="13" t="s">
        <v>14</v>
      </c>
      <c r="H4" s="14" t="s">
        <v>14</v>
      </c>
      <c r="I4" s="13" t="s">
        <v>15</v>
      </c>
      <c r="J4" s="2" t="s">
        <v>16</v>
      </c>
      <c r="K4" s="13" t="s">
        <v>17</v>
      </c>
      <c r="L4" s="13" t="s">
        <v>18</v>
      </c>
      <c r="M4" s="13" t="s">
        <v>19</v>
      </c>
      <c r="N4" s="15" t="s">
        <v>14</v>
      </c>
    </row>
    <row r="5" spans="1:15" s="17" customFormat="1">
      <c r="A5" s="50" t="s">
        <v>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5" s="16" customFormat="1" ht="189">
      <c r="A6" s="18">
        <v>1</v>
      </c>
      <c r="B6" s="19" t="s">
        <v>31</v>
      </c>
      <c r="C6" s="20" t="s">
        <v>28</v>
      </c>
      <c r="D6" s="21"/>
      <c r="E6" s="22" t="s">
        <v>20</v>
      </c>
      <c r="F6" s="23">
        <v>1</v>
      </c>
      <c r="G6" s="24"/>
      <c r="H6" s="14"/>
      <c r="I6" s="24">
        <f>G6*H6</f>
        <v>0</v>
      </c>
      <c r="J6" s="24">
        <f>G6+I6</f>
        <v>0</v>
      </c>
      <c r="K6" s="24">
        <f>F6*G6</f>
        <v>0</v>
      </c>
      <c r="L6" s="24">
        <f>F6*I6</f>
        <v>0</v>
      </c>
      <c r="M6" s="24">
        <f>K6+L6</f>
        <v>0</v>
      </c>
      <c r="N6" s="25"/>
      <c r="O6" s="26"/>
    </row>
    <row r="7" spans="1:15" s="16" customFormat="1">
      <c r="A7" s="41" t="s">
        <v>21</v>
      </c>
      <c r="B7" s="42"/>
      <c r="C7" s="42"/>
      <c r="D7" s="42"/>
      <c r="E7" s="42"/>
      <c r="F7" s="42"/>
      <c r="G7" s="42"/>
      <c r="H7" s="42"/>
      <c r="I7" s="43"/>
      <c r="J7" s="27" t="s">
        <v>22</v>
      </c>
      <c r="K7" s="28">
        <f>K6</f>
        <v>0</v>
      </c>
      <c r="L7" s="28">
        <f>L6</f>
        <v>0</v>
      </c>
      <c r="M7" s="28">
        <f>M6</f>
        <v>0</v>
      </c>
      <c r="N7" s="28"/>
    </row>
    <row r="8" spans="1:15" s="17" customFormat="1">
      <c r="A8" s="50" t="s">
        <v>25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</row>
    <row r="9" spans="1:15" s="16" customFormat="1" ht="47.25">
      <c r="A9" s="18">
        <v>1</v>
      </c>
      <c r="B9" s="19" t="s">
        <v>29</v>
      </c>
      <c r="C9" s="20" t="s">
        <v>28</v>
      </c>
      <c r="D9" s="21"/>
      <c r="E9" s="22" t="s">
        <v>20</v>
      </c>
      <c r="F9" s="23">
        <v>10</v>
      </c>
      <c r="G9" s="24"/>
      <c r="H9" s="14"/>
      <c r="I9" s="24">
        <f>G9*H9</f>
        <v>0</v>
      </c>
      <c r="J9" s="24">
        <f>G9+I9</f>
        <v>0</v>
      </c>
      <c r="K9" s="24">
        <f>F9*G9</f>
        <v>0</v>
      </c>
      <c r="L9" s="24">
        <f>F9*I9</f>
        <v>0</v>
      </c>
      <c r="M9" s="24">
        <f>K9+L9</f>
        <v>0</v>
      </c>
      <c r="N9" s="25"/>
      <c r="O9" s="26"/>
    </row>
    <row r="10" spans="1:15" s="16" customFormat="1">
      <c r="A10" s="41" t="s">
        <v>21</v>
      </c>
      <c r="B10" s="42"/>
      <c r="C10" s="42"/>
      <c r="D10" s="42"/>
      <c r="E10" s="42"/>
      <c r="F10" s="42"/>
      <c r="G10" s="42"/>
      <c r="H10" s="42"/>
      <c r="I10" s="43"/>
      <c r="J10" s="27" t="s">
        <v>22</v>
      </c>
      <c r="K10" s="28">
        <f>K9</f>
        <v>0</v>
      </c>
      <c r="L10" s="28">
        <f>L9</f>
        <v>0</v>
      </c>
      <c r="M10" s="28">
        <f>M9</f>
        <v>0</v>
      </c>
      <c r="N10" s="28"/>
    </row>
    <row r="11" spans="1:15">
      <c r="A11" s="50" t="s">
        <v>27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5" ht="63">
      <c r="A12" s="20">
        <v>1</v>
      </c>
      <c r="B12" s="19" t="s">
        <v>32</v>
      </c>
      <c r="C12" s="20" t="s">
        <v>28</v>
      </c>
      <c r="D12" s="21"/>
      <c r="E12" s="20" t="s">
        <v>20</v>
      </c>
      <c r="F12" s="29">
        <v>10</v>
      </c>
      <c r="G12" s="24"/>
      <c r="H12" s="14"/>
      <c r="I12" s="24">
        <f>G12*H12</f>
        <v>0</v>
      </c>
      <c r="J12" s="24">
        <f>G12+I12</f>
        <v>0</v>
      </c>
      <c r="K12" s="24">
        <f>F12*G12</f>
        <v>0</v>
      </c>
      <c r="L12" s="24">
        <f>H12*K12</f>
        <v>0</v>
      </c>
      <c r="M12" s="24">
        <f>K12+L12</f>
        <v>0</v>
      </c>
      <c r="N12" s="25"/>
    </row>
    <row r="13" spans="1:15">
      <c r="A13" s="41" t="s">
        <v>21</v>
      </c>
      <c r="B13" s="42"/>
      <c r="C13" s="42"/>
      <c r="D13" s="42"/>
      <c r="E13" s="42"/>
      <c r="F13" s="42"/>
      <c r="G13" s="42"/>
      <c r="H13" s="42"/>
      <c r="I13" s="43"/>
      <c r="J13" s="27" t="s">
        <v>22</v>
      </c>
      <c r="K13" s="28">
        <f>K12</f>
        <v>0</v>
      </c>
      <c r="L13" s="28">
        <f>L12</f>
        <v>0</v>
      </c>
      <c r="M13" s="28">
        <f>M12</f>
        <v>0</v>
      </c>
      <c r="N13" s="30"/>
    </row>
    <row r="14" spans="1:15">
      <c r="A14" s="50" t="s">
        <v>24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5" spans="1:15" ht="173.25">
      <c r="A15" s="20">
        <v>1</v>
      </c>
      <c r="B15" s="19" t="s">
        <v>34</v>
      </c>
      <c r="C15" s="20" t="s">
        <v>28</v>
      </c>
      <c r="D15" s="21"/>
      <c r="E15" s="20" t="s">
        <v>20</v>
      </c>
      <c r="F15" s="29">
        <v>10</v>
      </c>
      <c r="G15" s="24"/>
      <c r="H15" s="14"/>
      <c r="I15" s="24">
        <f>G15*H15</f>
        <v>0</v>
      </c>
      <c r="J15" s="24">
        <f>G15+I15</f>
        <v>0</v>
      </c>
      <c r="K15" s="24">
        <f>F15*G15</f>
        <v>0</v>
      </c>
      <c r="L15" s="24">
        <f>H15*K15</f>
        <v>0</v>
      </c>
      <c r="M15" s="24">
        <f>K15+L15</f>
        <v>0</v>
      </c>
      <c r="N15" s="25"/>
    </row>
    <row r="16" spans="1:15">
      <c r="A16" s="41" t="s">
        <v>21</v>
      </c>
      <c r="B16" s="42"/>
      <c r="C16" s="42"/>
      <c r="D16" s="42"/>
      <c r="E16" s="42"/>
      <c r="F16" s="42"/>
      <c r="G16" s="42"/>
      <c r="H16" s="42"/>
      <c r="I16" s="43"/>
      <c r="J16" s="27" t="s">
        <v>22</v>
      </c>
      <c r="K16" s="28">
        <f>SUM(K15:K15)</f>
        <v>0</v>
      </c>
      <c r="L16" s="28">
        <f>SUM(L15:L15)</f>
        <v>0</v>
      </c>
      <c r="M16" s="28">
        <f>SUM(M15:M15)</f>
        <v>0</v>
      </c>
      <c r="N16" s="30"/>
    </row>
    <row r="17" spans="1:14" ht="17.25" customHeight="1">
      <c r="A17" s="53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</row>
    <row r="18" spans="1:14" ht="192" customHeight="1">
      <c r="A18" s="20">
        <v>1</v>
      </c>
      <c r="B18" s="40" t="s">
        <v>33</v>
      </c>
      <c r="C18" s="20" t="s">
        <v>28</v>
      </c>
      <c r="D18" s="21"/>
      <c r="E18" s="20" t="s">
        <v>20</v>
      </c>
      <c r="F18" s="29">
        <v>10</v>
      </c>
      <c r="G18" s="24"/>
      <c r="H18" s="14"/>
      <c r="I18" s="24">
        <f>G18*H18</f>
        <v>0</v>
      </c>
      <c r="J18" s="24">
        <f>G18+I18</f>
        <v>0</v>
      </c>
      <c r="K18" s="24">
        <f>F18*G18</f>
        <v>0</v>
      </c>
      <c r="L18" s="24">
        <f>H18*K18</f>
        <v>0</v>
      </c>
      <c r="M18" s="24">
        <f>K18+L18</f>
        <v>0</v>
      </c>
      <c r="N18" s="25"/>
    </row>
    <row r="19" spans="1:14">
      <c r="A19" s="41" t="s">
        <v>21</v>
      </c>
      <c r="B19" s="42"/>
      <c r="C19" s="42"/>
      <c r="D19" s="42"/>
      <c r="E19" s="42"/>
      <c r="F19" s="42"/>
      <c r="G19" s="42"/>
      <c r="H19" s="42"/>
      <c r="I19" s="43"/>
      <c r="J19" s="31" t="s">
        <v>22</v>
      </c>
      <c r="K19" s="32">
        <f>SUM(K18:K18)</f>
        <v>0</v>
      </c>
      <c r="L19" s="32">
        <f>SUM(L18:L18)</f>
        <v>0</v>
      </c>
      <c r="M19" s="32">
        <f>SUM(M18:M18)</f>
        <v>0</v>
      </c>
      <c r="N19" s="33"/>
    </row>
    <row r="21" spans="1:14">
      <c r="J21" s="8" t="s">
        <v>30</v>
      </c>
      <c r="K21" s="37">
        <f>K7+K10+K13+K16+K19</f>
        <v>0</v>
      </c>
      <c r="L21" s="37">
        <f>L7+L10+L13+L16+L19</f>
        <v>0</v>
      </c>
      <c r="M21" s="37">
        <f>M7+M10+M13+M16+M19</f>
        <v>0</v>
      </c>
    </row>
  </sheetData>
  <mergeCells count="12">
    <mergeCell ref="A19:I19"/>
    <mergeCell ref="A10:I10"/>
    <mergeCell ref="A1:N1"/>
    <mergeCell ref="A4:D4"/>
    <mergeCell ref="A5:N5"/>
    <mergeCell ref="A7:I7"/>
    <mergeCell ref="A8:N8"/>
    <mergeCell ref="A11:N11"/>
    <mergeCell ref="A13:I13"/>
    <mergeCell ref="A14:N14"/>
    <mergeCell ref="A16:I16"/>
    <mergeCell ref="A17:N17"/>
  </mergeCells>
  <pageMargins left="0.7" right="0.7" top="0.75" bottom="0.75" header="0.3" footer="0.3"/>
  <pageSetup paperSize="9" scale="81" orientation="portrait" r:id="rId1"/>
  <colBreaks count="1" manualBreakCount="1">
    <brk id="2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2025-11-26T11:43:27Z</dcterms:modified>
</cp:coreProperties>
</file>