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2.2023_endoskopy_ID 872282\3. SWZ\"/>
    </mc:Choice>
  </mc:AlternateContent>
  <xr:revisionPtr revIDLastSave="0" documentId="13_ncr:1_{555B73EA-5E47-494F-B467-78AFD39B16E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elle1" sheetId="1" r:id="rId1"/>
  </sheets>
  <calcPr calcId="181029" iterateDelta="1E-4"/>
</workbook>
</file>

<file path=xl/calcChain.xml><?xml version="1.0" encoding="utf-8"?>
<calcChain xmlns="http://schemas.openxmlformats.org/spreadsheetml/2006/main">
  <c r="F36" i="1" l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11" i="1" l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F33" i="1"/>
  <c r="H33" i="1" s="1"/>
  <c r="I33" i="1" s="1"/>
  <c r="F34" i="1"/>
  <c r="H34" i="1" s="1"/>
  <c r="I34" i="1" s="1"/>
  <c r="F35" i="1"/>
  <c r="H35" i="1" s="1"/>
  <c r="I35" i="1" s="1"/>
  <c r="H32" i="1" l="1"/>
  <c r="F10" i="1"/>
  <c r="F41" i="1" s="1"/>
  <c r="I32" i="1" l="1"/>
  <c r="H10" i="1"/>
  <c r="H41" i="1" s="1"/>
  <c r="I10" i="1" l="1"/>
</calcChain>
</file>

<file path=xl/sharedStrings.xml><?xml version="1.0" encoding="utf-8"?>
<sst xmlns="http://schemas.openxmlformats.org/spreadsheetml/2006/main" count="109" uniqueCount="81">
  <si>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</si>
  <si>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</si>
  <si>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</si>
  <si>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</si>
  <si>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</si>
  <si>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</si>
  <si>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</si>
  <si>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</si>
  <si>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</si>
  <si>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szt.</t>
  </si>
  <si>
    <t>2.</t>
  </si>
  <si>
    <t>4.</t>
  </si>
  <si>
    <t>5.</t>
  </si>
  <si>
    <t>6.</t>
  </si>
  <si>
    <t>7.</t>
  </si>
  <si>
    <t>8.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</si>
  <si>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</si>
  <si>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</si>
  <si>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</si>
  <si>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</si>
  <si>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</si>
  <si>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</si>
  <si>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</si>
  <si>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</si>
  <si>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</si>
  <si>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</si>
  <si>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</si>
  <si>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</si>
  <si>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</si>
  <si>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</si>
  <si>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</t>
  </si>
  <si>
    <t>Razem
Netto:</t>
  </si>
  <si>
    <t>Razem
Brutto:</t>
  </si>
  <si>
    <t>Zestaw do protezowania dróg żółciowych, jednorazowego użytku, jednofazowy, składający się ze złożonego wstępnie cewnika i popychacza, z portem bocznym, dla protez 8,5Fr. Długość 220 cm, możliwość podawania kontrastu bez usuwania prowadnika. Markery RTG w odcinku dystalnym cewnika oraz popychacza.</t>
  </si>
  <si>
    <t>Zestaw do protezowania dróg żółciowych, jednorazowego użytku, jednofazowy, składający się ze złożonego wstępnie cewnika i popychacza, z portem bocznym, dla protez 10Fr. Długość 220 cm, możliwość podawania kontrastu bez usuwania prowadnika. Markery RTG w odcinku dystalnym cewnika oraz popychacza.</t>
  </si>
  <si>
    <t>Nóż do ESD, jednorazowego użytku, dł.narzędzia 2200 mm, średnica narzędzia 2,7 mm, nóż o dł.2 mm, średnicy 0,3 mm zakończony dyskiem o średnicy 0,8 mm, po cofnięciu noża do cewnika jego aktywna część wystaje na 0,5 mm, rękojeść wyposażona w port Luer oraz przyłącze HF do koagulacji.</t>
  </si>
  <si>
    <t>Jednorazowe szczypce chwytające do usuwania protez plastikowych z dróg żółciowych. Ramiona typu szczęki aligatora z zębem szczura, oba ramiona ruchome, funkcja rotacji, szerokość otwarcia ramion 7,2mm. Maksymalna średnica części wprowadzanej do kanału endoskopu 2,6mm, długość robocza narzędzia 1745mm, minimalna średnica kanału roboczego 2,8mm.</t>
  </si>
  <si>
    <t>28.</t>
  </si>
  <si>
    <t>29.</t>
  </si>
  <si>
    <t>30.</t>
  </si>
  <si>
    <t xml:space="preserve">Papilotom jednorazowego użytku z prowadnicą 0,035", trójkanałowy, z funkcją rotacji, dł. cięciwy 25mm, średnica cewnika 2,4mm, dł. noska 4mm, dł robocza 1900mm; kolorowe markery dla precyzyjnego pozycjonowania; dla kanału 2.8mm </t>
  </si>
  <si>
    <t>Papilotom igłowy, jednorazowego użytku, trzykanałowy, igła o regulowanej długości o maksymalnym wysunięciu. 6 mm, średnica proksymalnej części cewnika 2,2 mm, dystalnej części 1,8 mm, papilotom trwale połączony z uchwytem wyposażonym w standardowe przyłącze HF, łącznik typu Y pozwalający na podanie kontrastu bez usuwania prowadnika.</t>
  </si>
  <si>
    <t>Balon do usuwania złogów, trójkanałowy, trójstopniowy, nie zawierający lateksu lub innych substancji zwiększających ryzyko wystąpienia reakcji alergicznej, jednorazowy. Pakowany z trzema strzykawkami o zróżnicowanej pojemności. Każda ze strzykawek posiada opis średnicy do której pompuje balon. Średnice balonu: 9mm; 13mm; 16mm: Śr. cewnika: 7Fr. Długość narzędzia: 200cm. Markery RTG po obu stronach balonu. Kompatybilny z prowadnikiem 0,035”.</t>
  </si>
  <si>
    <t>Hemostatyczne szczypce elektrochirurgiczne jednorazowego użytku; posiadają funkcję rotacji; przystosowane do tamowania krwawień podczas zabiegów endoskopowych w górnym odcinku przewodu pokarmowego; długość narzędzia 1650 mm; maksymalna szerokość otwarcia łyżeczek 6.3mm; minimalna średnica kanału roboczego 2,8 mm; dostarczane w sterylnym pakiecie.</t>
  </si>
  <si>
    <t>3.</t>
  </si>
  <si>
    <t>9.</t>
  </si>
  <si>
    <t>Szczotka cytologiczna dwukanałowa do dróg żółciowych, średnica cewnika 2,6 mm, długość robocza 180 cm, skalowana rękojeść, funkcja rotacji.</t>
  </si>
  <si>
    <t>Hemostatyczne szczypce elektrochirurgiczne jednorazowego użytku; posiadają funkcję rotacji; przystosowane do tamowania krwawień podczas zabiegów endoskopowych w dolnym odcinku przewodu pokarmowego; długość narzędzia 2300 mm; maksymalna szerokość otwarcia łyżeczek 6.3mm; minimalna średnica kanału roboczego 3,2 mm; dostarczane w sterylnym pakiecie.</t>
  </si>
  <si>
    <t>Proteza dróg żółciowych wykonana z PE  typ prosty, jednorazowego użytku, posiadająca 2 zaczepy mocujące. Śr. 10Fr. Długości: 5cm; 7cm; 9cm; 12cm, 15cm (do wyboru przez zamawiającego), w opakowaniu plastikowy pozycjoner ułatwiający wprowadzanie protezy do kanału roboczego endoskopu.</t>
  </si>
  <si>
    <t>Stent do dróg żółciowych - samorozprężalny, nitinolowy, całkowicie powlekany o doskonałej elastyczności umożliwiającej bezproblemowe wprowadzenie do zmienionych struktur anatomicznycn. Na obu końcach stentu siatka ulega zagęszczeniu w celu zmniejszenia wskaźnika migracji; atraumatyczne końcówki zapobiegające urazom ścian dróg żółciowych. Długość całkowita protezy 40, 60, 80, 100mm, średnica 10mm; Aplikator o długości 175cm i średnicy 9 Fr.; System wprowadzający zbrojony oplotem odpornym na załamania; Proteza kompatybilna z prowadnicą 0,035 cala; Duże markery RTG na obu końcach oraz w części środkowej; Możliwość cofnięcia stentu do zestawu podczas implantacji (50% długości uwolnionego stentu); Pakowane pojedynczo. Rozmiar do wyboru przez zamawiającego.</t>
  </si>
  <si>
    <t>Stent do dróg żółciowych - samorozprężalny, nitinolowy, niepowlekany o doskonałej elastyczności umożliwiającej bezproblemowe wprowadzenie do zmienionych struktur anatomicznycn. Na obu końcach stentu siatka ulega zagęszczeniu w celu zmniejszenia wskaźnika migracji; atraumatyczne końcówki zapobiegające urazom ścian dróg żółciowych. Długość całkowita protezy 40, 60, 80, 100mm, średnica 8-10mm; Aplikator o długości 175cm i średnicy 7 Fr.; System wprowadzający zbrojony oplotem odpornym na załamania; Proteza kompatybilna z prowadnicą 0,035 cala; Duże markery RTG na obu końcach oraz w części środkowej; Możliwość cofnięcia stentu do zestawu podczas implantacji (50% długości uwolnionego stentu); Pakowane pojedynczo. Rozmiar do wyboru przez zamawiającego.</t>
  </si>
  <si>
    <t>Stent samorozprężalny jelitowy, nitinolowy, jednorazowy, niepokrywany; na prowadnik; Atraumatyczne końce zapobiegające urazom ściany jelita; średnica protezy 22, 25 i 30mm; długość całkowita protezy 82-90-113-135 mm (dla średnic 22 i 25mm), oraz 75-88-112-123-136 (dla średnicy 30mm); markery RTG na obu końcach oraz w części środkowej stentu; Możliwośc repozycji stentu do 5 dni po jego aplikacji; Aplikator 15F i dł. 95cm; Stent kompatybilny z MRI o mocy 1,5 Tesli i 3 Tesli. Rozmiar do wyboru przez zamawiającego.</t>
  </si>
  <si>
    <t>Balon ciśnieniowy do poszerzania zwężeń: progresywny, trójstopniowy, jednorazowy, długość całkowita 230 cm, śr. cewnika 7Fr, min. śr. kanału roboczego 2,8 mm. Markery RTG na obu końcach balonu oraz jeden marker RTG na dystalnym końcu osłonki. Balon uzbrojony w dedykowaną, krótką prowadnicę o średnicy 0,035” z hydrofilną końcówką, Długość balonu 20-55 mm. Średnice balonów:  
1) 6mm; 7mm; 8mm
2) 8mm; 9mm; 10mm
3) 10mm; 11mm; 12mm
4) 12mm; 13,5mm; 15mm
5) 15mm; 16,5mm; 18mm
6) 18mm; 19mm; 20mm
Na cewniku umieszczona fluorescencyjna etykieta opisująca jednoznacznie wartości ciśnień oraz zależne od nich średnice. Rozmiar do wyboru przez zamawiającego.</t>
  </si>
  <si>
    <t>Jednorazowy balon do poszerzania achalazji; średnica balonu 30, 35, 40mm, długość balonu 100mm; długość robocza narzędzia 1000mm, minimalna średnica kanału roboczego 2,8mm; maksymalne ciśnienie 1,3 ATM;  na końcu dystalnym narzędzia znajduje się zwężana, giętka końcówka o długości 2cm ułatwiająca przejście przez zwężenie; kompatybilna prowadnica minimum 0,035'',  Pakowane pojedynczo. Rozmiar do wyboru przez zamawiającego.</t>
  </si>
  <si>
    <t>Papilotom jednorazowego użytku, trójkanałowy, z funkcją rotacji, dł. cięciwy 20 oraz 25 mm, średnica cewnika proksymalnie 2,2 mm, dystalnie do 1,8 mm, dł. noska ok. 6 mm, dla kanału o śr. min. 2,8 mm. Kompatybilny z  prowadnikiem 0,035”. Rozmiar do wyboru przez zamawiającego.</t>
  </si>
  <si>
    <t>Prowadnik nitinolowy jednorazowego użytku, czarna hydrofilna końcówka prosta 5 cm, średnica 0,035” i 0,025", długość 450cm (+/- 20 cm).  Rozmiar do wyboru przez zamawiającego.</t>
  </si>
  <si>
    <t>Wysokociśnieniowy balon do poszerzania dróg żółciowych z zaokrąglonymi końcami, długość balonu 2-4cm, średnice balonu 4; 6; 8-10mm. Kompatybilny z prowadnikiem 0,035". Markery RTG po obu stronach balonu. Rozmiar do wyboru przez zamawiającego.</t>
  </si>
  <si>
    <t>Koszyk do ekstrakcji, jednorazowy, 4-drutowy, z plecionego drutu. Długości koszyków: 40mm; 50mm; 60mm. Średnica osłonki 2,3mm. Do kanału roboczego min. 2,8mm. Funkcja rotacji. Osłonka nieprzezierna, widoczna w RTG. Rozmiar do wyboru przez zamawiającego.</t>
  </si>
  <si>
    <t>Proteza dróg trzustkowych wykonana z PTFE, wygięta, posiadająca 2 zaczepy służące stabilizacji położenia. Śr. 5 Fr i 7 Fr. Odległość między zaczepami 3cm; 5cm; 7cm; 9cm. Rozmiar do wyboru przez zamawiającego.</t>
  </si>
  <si>
    <t>Cewnik ECPW do podawania kontrastu, jednorazowego użytku, posiadający 4 znaczniki (dwa w kolorze zielonym oraz dwa w kolorze niebieskim), zakończony metalową kulką, do prowadnika 0,035", średnica cewnika 1,8 mm, łącznik typu Y trwale połączony z rękojeścią, umożliwia podanie kontrastu bez usunięcia prowadnika; dostępne śr. 5Fr-12Fr (do wyboru przez zamawiającego).</t>
  </si>
  <si>
    <t>Proteza dróg żółciowych wykonana z PE  typ prosty, jednorazowego użytku, posiadająca 2 zaczepy mocujące. Śr. 7 Fr. 
Długości: 5cm; 7cm; 9cm; 12cm, 15cm (do wyboru przez zamawiającego), w opakowaniu plastikowy pozycjoner ułatwiający wprowadzanie protezy do kanału roboczego endoskopu.</t>
  </si>
  <si>
    <t>Proteza dróg żółciowych wykonana z PE  typ prosty, jednorazowego użytku, posiadająca 2 zaczepy mocujące. Śr. 8,5Fr. Długości: 5cm; 7cm; 9cm; 12cm, 15cm  (do wyboru przez zamawiającego), w opakowaniu plastikowy pozycjoner ułatwiający wprowadzanie protezy do kanału roboczego endoskopu.</t>
  </si>
  <si>
    <t>31.</t>
  </si>
  <si>
    <t>Litotryptor mechaniczny, wielorazowego użytku - zestaw. W skład zestawu wchodzi walizka, litotryptor oraz dwie spirale (spirala 100cm i śr.4mm do awaryjnej litotrypsji oraz spirala 195cm i śr. 2,6mm do litotrypsji planowej). Litotryptor z mechanizmem ślimakowym (drut przesuwany jest wzdłuż osi rękojści litotryptora).</t>
  </si>
  <si>
    <t>zestaw</t>
  </si>
  <si>
    <t>Kosz do litotrypsji, jednorazowego użytku, dł. robocza 400 cm, kompatybilny z litotryptorem z pozycji 13, kształt spiralny, 4 lub 6-drutowy, długość kosza 40, 50, 60 i 70mm (do wyboru przez zamawiającego).</t>
  </si>
  <si>
    <t>Poszerzadło mechaniczne do dróg żółciowych, jednorazowego użytku, długość 180 cm, średnice 6-12Fr (min. 7 rozmiarów), temperowane, marker RTG w części dystalnej przed zwężeniem, współpracujące z prowadnikiem 0,035", łącznik typu Y z portem LUER oraz uszczelką umożliwiającą podawanie kontrastu bez usuwania prowadnika.
Rozmiar do wyboru przez Zamawiającego.</t>
  </si>
  <si>
    <t>Spirala do awaryjnej litotrypsji, jednorazowego użytku, dł. 100cm i śr. 4mm, kompatybilny z litotryptorem z pozycji 31.</t>
  </si>
  <si>
    <t>Spirala do planowanej litotrypsji, jednorazowego użytku, dł. 195cm i śr. 2,6mm, kompatybilny z litotryptorem z pozycji 31.</t>
  </si>
  <si>
    <t>Załącznik nr 2 do SWZ</t>
  </si>
  <si>
    <t>Załącznik nr 1 do umowy nr NZ.261.62.1.2023</t>
  </si>
  <si>
    <t>Formularz cenowo-techniczny dla zadania nr 1</t>
  </si>
  <si>
    <t xml:space="preserve">   Cena 
jednostkowa netto (zł/j.m.)</t>
  </si>
  <si>
    <r>
      <t>Stent przełykowy, samorozprężalny, nitinolowy, powlekany o doskonałej elastyczności w celu gładkiego ułożenia i  odpowiedniego rozprężenia stentu wzdłuż krzywizn anatomicznych. Atraumatyczne końcówki stentu (brak podrażnień i redukcja hiperplazji). Posiada kołnierz antymigracyjny; Metalowe pętle na obu końcach stentu. Markery RTG na obu końcach oraz w części środkowej stentu. Długość całkowita protezy 85, 110, 135, 150mm, średnica trzonu 18 i 20mm, średnica kołnierzy 25mm. System wprowadzający 16/22F o długości standardowej 75c; na prowadnik;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Pakowane pojedynczo. Rozmiar do wyboru przez zamawiającego.</t>
    </r>
  </si>
  <si>
    <r>
      <t xml:space="preserve">  </t>
    </r>
    <r>
      <rPr>
        <b/>
        <sz val="11"/>
        <rFont val="Calibri"/>
        <family val="2"/>
        <charset val="238"/>
        <scheme val="minor"/>
      </rPr>
      <t>szt.</t>
    </r>
  </si>
  <si>
    <t>Urządzenie do pompowania balonów wysokociśnieniowych: jednorazowe, z manometrem oraz giętkim drenem przyłączeniowym zakończonym portem LUER, zakres ciśnień: 0-440 PSI</t>
  </si>
  <si>
    <r>
      <t xml:space="preserve">
1.</t>
    </r>
    <r>
      <rPr>
        <sz val="10"/>
        <rFont val="Calibri"/>
        <family val="2"/>
        <charset val="238"/>
        <scheme val="minor"/>
      </rPr>
      <t xml:space="preserve"> Przedmiotem zamówienia są</t>
    </r>
    <r>
      <rPr>
        <b/>
        <sz val="10"/>
        <rFont val="Calibri"/>
        <family val="2"/>
        <charset val="238"/>
        <scheme val="minor"/>
      </rPr>
      <t xml:space="preserve"> sukcesywne dostawy sprzętu medycznego do badań endoskopowej cholangiopankreatografii wstecznej - ECPW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Wykonawca zobowiązuje się w ramach przedmiotu umowy i jego cenie:
</t>
    </r>
    <r>
      <rPr>
        <b/>
        <sz val="10"/>
        <rFont val="Calibri"/>
        <family val="2"/>
        <charset val="238"/>
        <scheme val="minor"/>
      </rPr>
      <t xml:space="preserve">a) </t>
    </r>
    <r>
      <rPr>
        <sz val="10"/>
        <rFont val="Calibri"/>
        <family val="2"/>
        <charset val="238"/>
        <scheme val="minor"/>
      </rPr>
      <t xml:space="preserve">utworzyć w Centralnej Endoskopii Zamawiającego bank depozytowy wyrobów  w pełnym asortymencie i zakresie wymaganych rozmiarów,
</t>
    </r>
    <r>
      <rPr>
        <b/>
        <sz val="10"/>
        <rFont val="Calibri"/>
        <family val="2"/>
        <charset val="238"/>
        <scheme val="minor"/>
      </rPr>
      <t>b)</t>
    </r>
    <r>
      <rPr>
        <sz val="10"/>
        <rFont val="Calibri"/>
        <family val="2"/>
        <charset val="238"/>
        <scheme val="minor"/>
      </rPr>
      <t xml:space="preserve"> uzupełniać bank depozytowy niezwłocznie w terminie do … dni roboczych od dnia otrzymania przez Wykonawcę raportu implantacji  przesłanego za pośrednictwem faksu na nr …………. lub pocztą elektroniczna na adres  email: ………………………………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Wykonawca gwarantuje, że wyroby objęte przedmiotem zamówienia spełniać będą wszystkie – wskazane   w niniejszym załączniku – wymagania eksploatacyjno – techniczne 
i jakościowe.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Wykonawca  oświadcza, że dostarczane zamawiającemu wyroby oraz udostępnione instrumentarium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Dostarczane  zamawiającemu  wyroby  powinny  być  umieszczone  w  trwałych -  odpornych   na   uszkodzenia  mechaniczne  oraz  zabezpieczonych   przed    działaniem    szkodliwych   czynników   zewnętrznych - opakowaniach, na których należy zamieścić co najmniej następujące  informacje:
    -  nazwa wyrobu, nazwa producenta,
    -  kod partii lub serii wyrobu,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12 miesięcy  od dnia dostawy do siedziby zamawiającego.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Wykonawca  zapewnia,  że  na potwierdzenie stanu faktycznego, o którym mowa w pkt. 3 i 4 posiada stosowne dokumenty, które zostaną  niezwłocznie przekazane  zamawiającemu,  na  jego  pisemny  wniosek, na retapie realizacji zamówienia.                                                                                                                                                                                  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Wykonawca oferuje realizację niniejszego zadania  zgodnie z  następującą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kalkulacją:</t>
    </r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</si>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</sst>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#,###,##0.00,&quot;zł&quot;_-;\-#,###,###,##0.00,&quot;zł&quot;_-;_-* \-??&quot; zł&quot;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</numFmts>
  <fonts count="28">
    <font>
      <sz val="11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RotisSansSerif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1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166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8" fillId="0" borderId="0"/>
    <xf numFmtId="0" fontId="5" fillId="0" borderId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44" fontId="1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10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1" fillId="0" borderId="0"/>
    <xf numFmtId="0" fontId="3" fillId="0" borderId="0"/>
    <xf numFmtId="0" fontId="6" fillId="0" borderId="0"/>
    <xf numFmtId="0" fontId="6" fillId="0" borderId="0"/>
    <xf numFmtId="9" fontId="4" fillId="0" borderId="0" applyFont="0" applyBorder="0" applyAlignment="0" applyProtection="0"/>
    <xf numFmtId="0" fontId="13" fillId="0" borderId="0"/>
    <xf numFmtId="0" fontId="12" fillId="0" borderId="0"/>
    <xf numFmtId="0" fontId="15" fillId="0" borderId="0"/>
    <xf numFmtId="44" fontId="15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3" fontId="22" fillId="0" borderId="1" xfId="0" applyNumberFormat="1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2" applyFont="1" applyBorder="1" applyAlignment="1">
      <alignment horizontal="justify" vertical="center" wrapText="1"/>
    </xf>
    <xf numFmtId="0" fontId="20" fillId="0" borderId="1" xfId="3" applyFont="1" applyBorder="1" applyAlignment="1">
      <alignment horizontal="justify" vertical="center" wrapText="1"/>
    </xf>
    <xf numFmtId="0" fontId="20" fillId="0" borderId="2" xfId="105" applyFont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1" xfId="24" applyFont="1" applyBorder="1" applyAlignment="1">
      <alignment horizontal="justify" vertical="center" wrapText="1"/>
    </xf>
    <xf numFmtId="0" fontId="20" fillId="0" borderId="1" xfId="109" applyFont="1" applyBorder="1" applyAlignment="1">
      <alignment horizontal="justify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</cellXfs>
  <cellStyles count="111">
    <cellStyle name="Dziesiętny 2" xfId="20" xr:uid="{B743CD40-4854-46BC-BC3B-CC5372500350}"/>
    <cellStyle name="Dziesiętny 2 2" xfId="21" xr:uid="{E2EE34A9-2FCF-47DC-9846-1C87F7B6DB92}"/>
    <cellStyle name="Dziesiętny 3" xfId="22" xr:uid="{4FAF9F47-3784-430F-A2B7-FEBEE1BDAA49}"/>
    <cellStyle name="Dziesiętny 3 2" xfId="46" xr:uid="{5A0AFF32-920E-4CDF-81EA-AEA10D8128E6}"/>
    <cellStyle name="Dziesiętny 4" xfId="23" xr:uid="{AA60B110-15CC-44CB-BA3F-C924B777C9C7}"/>
    <cellStyle name="Excel Built-in Explanatory Text" xfId="1" xr:uid="{00000000-0005-0000-0000-000006000000}"/>
    <cellStyle name="Excel Built-in Normal" xfId="11" xr:uid="{835F3671-06C1-4CC4-B7C9-ACFB20CD62F8}"/>
    <cellStyle name="Excel Built-in Normal 2" xfId="71" xr:uid="{F18FA516-5875-474D-9AF1-519B10BC7D1B}"/>
    <cellStyle name="Excel Built-in Normal 3" xfId="78" xr:uid="{F2DEE9A2-D140-492F-B8FF-A9CE0B79EFDE}"/>
    <cellStyle name="Excel Built-in Normal 4" xfId="83" xr:uid="{5A722617-4A1A-4BC8-A823-F78913A7E717}"/>
    <cellStyle name="Excel Built-in Normal 5" xfId="88" xr:uid="{319C5EE9-556F-4B2B-BDAB-5D0012FAFD9B}"/>
    <cellStyle name="Excel Built-in Normal 6" xfId="92" xr:uid="{6EE3EB5A-B7BC-4359-9AC7-578A9AFAF381}"/>
    <cellStyle name="Excel Built-in Normal 7" xfId="97" xr:uid="{406D23FE-F92B-45F0-ADBD-D0DE49BD55C3}"/>
    <cellStyle name="Normalny" xfId="0" builtinId="0"/>
    <cellStyle name="Normalny 10" xfId="24" xr:uid="{F00496B5-54BD-47D1-A238-CD9F1686688F}"/>
    <cellStyle name="Normalny 10 2" xfId="25" xr:uid="{1A5617DC-F52A-4B7B-9C07-757205EF333B}"/>
    <cellStyle name="Normalny 10 3" xfId="47" xr:uid="{B966FB74-2E4B-49B3-9CC4-5AB8A07C5816}"/>
    <cellStyle name="Normalny 10 4" xfId="103" xr:uid="{004B7EDF-8CB1-49AB-A934-86659DBAC8EC}"/>
    <cellStyle name="Normalny 11" xfId="48" xr:uid="{F39FB6D4-B094-4978-9678-F8D5280860A6}"/>
    <cellStyle name="Normalny 11 2" xfId="49" xr:uid="{F013D754-6F80-4372-BC32-743AB9C6CC1E}"/>
    <cellStyle name="Normalny 11 2 2" xfId="50" xr:uid="{C80BA67E-A2FC-4816-9959-5E7481750532}"/>
    <cellStyle name="Normalny 11 3" xfId="51" xr:uid="{FAB13D61-0833-4EEF-AF26-1A8C2EDE2096}"/>
    <cellStyle name="Normalny 11 3 2" xfId="52" xr:uid="{AE8571C0-F8AC-431C-B6B2-3FBAC4C070FA}"/>
    <cellStyle name="Normalny 12" xfId="53" xr:uid="{B8031F35-5450-4E3B-BD5E-3F45C5364DB5}"/>
    <cellStyle name="Normalny 13" xfId="54" xr:uid="{2307B32D-28EA-4470-AADE-8980810BC4E0}"/>
    <cellStyle name="Normalny 14" xfId="55" xr:uid="{05F45A3C-FEED-43D0-BB68-1E466FDEA284}"/>
    <cellStyle name="Normalny 15" xfId="56" xr:uid="{B46639E7-373B-4D10-85D4-782450F247FC}"/>
    <cellStyle name="Normalny 16" xfId="45" xr:uid="{C69A9A2B-BF4A-43F0-9979-3835BF896674}"/>
    <cellStyle name="Normalny 16 2" xfId="107" xr:uid="{4CE9AB23-85AA-43E0-BD67-2A956A8D1168}"/>
    <cellStyle name="Normalny 17" xfId="3" xr:uid="{3164BCCB-D35A-4815-B4BE-9B387CD36303}"/>
    <cellStyle name="Normalny 18" xfId="109" xr:uid="{163CA2DD-F953-42F2-88C0-6FB6863305BA}"/>
    <cellStyle name="Normalny 2" xfId="5" xr:uid="{320451D2-AA2E-4DE0-A30A-FC6276EF3A54}"/>
    <cellStyle name="Normalny 2 2" xfId="12" xr:uid="{046AB16A-1611-4CF9-8739-4E2651D8F95D}"/>
    <cellStyle name="Normalny 2 2 2" xfId="72" xr:uid="{E1B8F21D-A776-41CC-8C16-B84A05267AAA}"/>
    <cellStyle name="Normalny 2 2 2 2" xfId="104" xr:uid="{6E83D725-7463-451B-B3E7-4F31C53DD301}"/>
    <cellStyle name="Normalny 2 3" xfId="26" xr:uid="{5EED5A54-0AB7-4A53-B014-E1AFB29D14AE}"/>
    <cellStyle name="Normalny 2 4" xfId="27" xr:uid="{156F8652-86F7-4DD5-8100-1E7F3ECE0E7D}"/>
    <cellStyle name="Normalny 2 4 2" xfId="101" xr:uid="{D5662DD3-0597-4DA5-A0C8-2EB427A8C141}"/>
    <cellStyle name="Normalny 2 5" xfId="28" xr:uid="{225D0611-4B7C-4A11-88FE-B5841BB0F750}"/>
    <cellStyle name="Normalny 2 5 2" xfId="102" xr:uid="{CBF7850E-5A53-436F-947C-9AC390CD9DDD}"/>
    <cellStyle name="Normalny 2 6" xfId="57" xr:uid="{8D367586-B6AE-4161-8067-B9B326B2141A}"/>
    <cellStyle name="Normalny 2 7" xfId="58" xr:uid="{F0552E0B-E523-405A-8686-3CD25ACD0914}"/>
    <cellStyle name="Normalny 2 8" xfId="59" xr:uid="{9D3FBFE8-8889-41D1-9648-34FD43ACFAFB}"/>
    <cellStyle name="Normalny 2 9" xfId="105" xr:uid="{CC8EF6BA-25D9-4B51-A022-2E2FB5235B1F}"/>
    <cellStyle name="Normalny 3" xfId="6" xr:uid="{83E61959-5BBB-4B34-B02C-ED41EBE3206F}"/>
    <cellStyle name="Normalny 3 2" xfId="13" xr:uid="{0470185A-DF45-48CC-9837-F9C5617F621D}"/>
    <cellStyle name="Normalny 3 3" xfId="29" xr:uid="{3E7F7481-CE1D-47D1-9E77-5276088A037E}"/>
    <cellStyle name="Normalny 3 4" xfId="73" xr:uid="{C8271395-6974-4B74-BB99-F51897B2CF41}"/>
    <cellStyle name="Normalny 3 5" xfId="80" xr:uid="{A044F23A-56C2-40FD-A978-B16C1D8BA3DD}"/>
    <cellStyle name="Normalny 3 6" xfId="84" xr:uid="{D6065C26-8565-4431-B6C0-EDAC3983DB0D}"/>
    <cellStyle name="Normalny 3 7" xfId="89" xr:uid="{80FE3D46-5D8B-43FB-93E2-6DE119AD821E}"/>
    <cellStyle name="Normalny 3 8" xfId="93" xr:uid="{A7705D09-70D6-498B-8D47-4F41EF33B5DE}"/>
    <cellStyle name="Normalny 3 8 2" xfId="108" xr:uid="{00EBB10A-8619-4CFA-8A45-28DF4DFEF087}"/>
    <cellStyle name="Normalny 3 9" xfId="98" xr:uid="{E13CFBA5-C64F-4809-A01A-6AEC9DE5B4EE}"/>
    <cellStyle name="Normalny 4" xfId="9" xr:uid="{43A6EA51-329B-4083-9F32-39DEEA9CC351}"/>
    <cellStyle name="Normalny 4 2" xfId="60" xr:uid="{FB218168-EA01-4392-9382-155A619114AA}"/>
    <cellStyle name="Normalny 4 3" xfId="74" xr:uid="{F27E0E10-05FA-4E8E-9B41-39269C96BC48}"/>
    <cellStyle name="Normalny 4 4" xfId="81" xr:uid="{B4931E35-70B2-4ADA-AC2A-F750F94655FA}"/>
    <cellStyle name="Normalny 4 5" xfId="85" xr:uid="{32C58E8A-0FDD-40B6-AC1C-8B0B1BE7FA23}"/>
    <cellStyle name="Normalny 4 6" xfId="90" xr:uid="{D7FF0B4C-97A5-4FC6-9B1A-2F3F5B2E9E67}"/>
    <cellStyle name="Normalny 4 7" xfId="94" xr:uid="{FB339F15-7B5F-4652-8759-B70EDBB8F053}"/>
    <cellStyle name="Normalny 4 8" xfId="99" xr:uid="{8BE00D6B-9DC3-47B6-8BF6-00D7F1BF2F58}"/>
    <cellStyle name="Normalny 5" xfId="18" xr:uid="{8DE1A112-334D-4967-9122-316F89DA57DF}"/>
    <cellStyle name="Normalny 5 10" xfId="96" xr:uid="{79DB03BE-F326-4C9E-83E8-6952A5482BCC}"/>
    <cellStyle name="Normalny 5 2" xfId="30" xr:uid="{F9033CD3-50CF-4CDA-99B5-CE6702A058A6}"/>
    <cellStyle name="Normalny 5 2 2" xfId="31" xr:uid="{BCC6E2C5-903C-41CB-83D9-33483F0D284C}"/>
    <cellStyle name="Normalny 5 2 2 2" xfId="61" xr:uid="{81F36DEE-E02D-4B40-9AC5-D958E008F7D4}"/>
    <cellStyle name="Normalny 5 3" xfId="32" xr:uid="{BF4B8DE3-7884-44F5-98FE-00E76C875876}"/>
    <cellStyle name="Normalny 5 3 2" xfId="33" xr:uid="{B0B58575-EB37-48A7-ACC6-689C32E4AFB8}"/>
    <cellStyle name="Normalny 5 4" xfId="34" xr:uid="{70FB1B6E-8E45-4AC6-B58E-18C4D7BDB4D5}"/>
    <cellStyle name="Normalny 5 5" xfId="70" xr:uid="{A5A2B4FE-C81F-4308-8CF2-6F7FA89887D3}"/>
    <cellStyle name="Normalny 5 6" xfId="77" xr:uid="{010E7D4C-E244-426D-9D04-6D088B2A4F2A}"/>
    <cellStyle name="Normalny 5 7" xfId="82" xr:uid="{FED253A1-DD77-4535-BA15-B9F8222DE769}"/>
    <cellStyle name="Normalny 5 8" xfId="87" xr:uid="{7ACA13B1-40BD-49B4-A58B-AE0DD2FE4F09}"/>
    <cellStyle name="Normalny 5 9" xfId="91" xr:uid="{A32F0CBF-F82E-4C05-B850-9623D9A2DFCD}"/>
    <cellStyle name="Normalny 6" xfId="35" xr:uid="{F5176CBE-6588-4CEF-9CAA-8E7C20CC303D}"/>
    <cellStyle name="Normalny 6 2" xfId="36" xr:uid="{82FCB51B-AC36-4126-8B5F-AD010EC9FF2B}"/>
    <cellStyle name="Normalny 7" xfId="37" xr:uid="{D64CF313-1BCF-4BB0-BABF-8AB61D3543F6}"/>
    <cellStyle name="Normalny 7 2" xfId="62" xr:uid="{0E2B9654-65B1-450D-AD88-7DEEED12F863}"/>
    <cellStyle name="Normalny 8" xfId="38" xr:uid="{787EB78B-7F98-4B99-A908-7D56B6D64572}"/>
    <cellStyle name="Normalny 8 2" xfId="63" xr:uid="{EA0D4596-D44A-42FA-9637-12B2750A74A4}"/>
    <cellStyle name="Normalny 9" xfId="39" xr:uid="{B4F888A0-4ADA-4F3F-945A-D608B5ACF921}"/>
    <cellStyle name="Normalny_Arkusz1" xfId="2" xr:uid="{CBB9913F-12F5-44D0-8E48-EFEAD3091138}"/>
    <cellStyle name="Procentowy 2" xfId="7" xr:uid="{A9C5E966-545B-4AA7-9EDE-E6FF6F41C5B2}"/>
    <cellStyle name="Procentowy 2 2" xfId="40" xr:uid="{CBF1E2B5-1464-41F0-966E-BA1583233144}"/>
    <cellStyle name="Procentowy 2 3" xfId="41" xr:uid="{AEE2A89B-7F3D-4D21-A713-1A0DAEE71CD4}"/>
    <cellStyle name="Procentowy 3" xfId="14" xr:uid="{5874AD5D-AA93-4765-8B6A-9A7A7C5B2D49}"/>
    <cellStyle name="Procentowy 4" xfId="15" xr:uid="{0DE293D3-6297-4FAA-BBBE-DAEC2D7A4E6F}"/>
    <cellStyle name="Procentowy 5" xfId="42" xr:uid="{DE4FCAEB-B710-4C9C-8605-D11640FAFBA5}"/>
    <cellStyle name="Procentowy 6" xfId="106" xr:uid="{FFE66F4F-BA38-4D38-86AD-182C97960B49}"/>
    <cellStyle name="Tekst objaśnienia 2" xfId="100" xr:uid="{ED811352-DE9E-4D72-B8FB-4DD7D4C1873C}"/>
    <cellStyle name="Walutowy 2" xfId="8" xr:uid="{92083216-7FF2-4CB4-BCCE-ED96BE96A2D4}"/>
    <cellStyle name="Walutowy 2 2" xfId="19" xr:uid="{63F4511C-60B4-42D1-A154-BC88986BB3AD}"/>
    <cellStyle name="Walutowy 2 3" xfId="69" xr:uid="{0346F989-055D-4F25-AA5B-528626C99FA5}"/>
    <cellStyle name="Walutowy 2 4" xfId="76" xr:uid="{D1CD6519-C8BA-43BD-AC60-CB5F6575334D}"/>
    <cellStyle name="Walutowy 2 5" xfId="75" xr:uid="{B34E7F8E-74CD-46A2-B8B4-E053E70BEDD2}"/>
    <cellStyle name="Walutowy 2 6" xfId="86" xr:uid="{FEC0427C-0D77-46D0-829D-7C1A033F8E59}"/>
    <cellStyle name="Walutowy 2 7" xfId="79" xr:uid="{E27FE690-50FF-419A-BB4F-B7594047D058}"/>
    <cellStyle name="Walutowy 2 8" xfId="95" xr:uid="{F98A6E09-8E28-4E14-8C19-38753EE57542}"/>
    <cellStyle name="Walutowy 3" xfId="10" xr:uid="{3E94D0D8-0BEF-4793-B4FE-58B15CAA2267}"/>
    <cellStyle name="Walutowy 4" xfId="16" xr:uid="{B99E3F72-C07D-424D-A836-02C63A1A24A2}"/>
    <cellStyle name="Walutowy 4 2" xfId="43" xr:uid="{6B33BD27-32E5-4F1B-BDDD-B3538A12A729}"/>
    <cellStyle name="Walutowy 5" xfId="17" xr:uid="{C5D2F47C-8D04-4B5D-A422-75BF2BB138E4}"/>
    <cellStyle name="Walutowy 6" xfId="44" xr:uid="{7E9556C2-EEE9-443C-AD7B-B5B0AD9B4B94}"/>
    <cellStyle name="Walutowy 6 2" xfId="64" xr:uid="{6E59585B-92FD-4687-B590-D29A59EF3EE7}"/>
    <cellStyle name="Walutowy 6 2 2" xfId="65" xr:uid="{8EF07D94-AC7B-4F9B-B711-DF3520F48527}"/>
    <cellStyle name="Walutowy 6 3" xfId="66" xr:uid="{5667A439-8004-473E-95E4-536D69D72DE9}"/>
    <cellStyle name="Walutowy 6 4" xfId="67" xr:uid="{B93168D2-A262-4678-96E3-67FE0CFE59D2}"/>
    <cellStyle name="Walutowy 7" xfId="68" xr:uid="{A3302C5B-614D-473B-A538-920966DE5800}"/>
    <cellStyle name="Walutowy 8" xfId="4" xr:uid="{073335F8-4B34-49FB-9E5C-9B9CDAB622DC}"/>
    <cellStyle name="Walutowy 9" xfId="110" xr:uid="{FE93EF25-620A-4795-9B12-868EC173F69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41"/>
  <sheetViews>
    <sheetView tabSelected="1" view="pageBreakPreview" topLeftCell="A33" zoomScaleNormal="100" zoomScaleSheetLayoutView="100" workbookViewId="0">
      <selection activeCell="A20" sqref="A20:A40"/>
    </sheetView>
  </sheetViews>
  <sheetFormatPr defaultColWidth="6.140625" defaultRowHeight="15"/>
  <cols>
    <col min="1" max="1" width="5" style="20" customWidth="1"/>
    <col min="2" max="2" width="56.42578125" style="24" customWidth="1"/>
    <col min="3" max="3" width="8.140625" style="21" customWidth="1"/>
    <col min="4" max="4" width="6.140625" style="21" customWidth="1"/>
    <col min="5" max="5" width="11" style="22" customWidth="1"/>
    <col min="6" max="6" width="11.5703125" style="23" customWidth="1"/>
    <col min="7" max="7" width="7" style="25" customWidth="1"/>
    <col min="8" max="8" width="12.28515625" style="26" customWidth="1"/>
    <col min="9" max="9" width="10" style="23" customWidth="1"/>
    <col min="10" max="10" width="16.140625" style="1" customWidth="1"/>
    <col min="11" max="14" width="6.140625" style="1"/>
    <col min="15" max="15" width="9" style="1" customWidth="1"/>
    <col min="16" max="242" width="6.140625" style="1"/>
    <col min="243" max="1001" width="6.140625" style="2"/>
    <col min="1002" max="1013" width="6.140625" style="3"/>
    <col min="1014" max="1024" width="7.5703125" style="3" customWidth="1"/>
    <col min="1025" max="16384" width="6.140625" style="3"/>
  </cols>
  <sheetData>
    <row r="1" spans="1:1012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</row>
    <row r="2" spans="1:1012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</row>
    <row r="3" spans="1:1012" ht="24" customHeight="1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</row>
    <row r="4" spans="1:1012" s="2" customFormat="1" ht="230.85" customHeight="1">
      <c r="A4" s="50" t="s">
        <v>76</v>
      </c>
      <c r="B4" s="50"/>
      <c r="C4" s="50"/>
      <c r="D4" s="50"/>
      <c r="E4" s="50"/>
      <c r="F4" s="50"/>
      <c r="G4" s="50"/>
      <c r="H4" s="50"/>
      <c r="I4" s="50"/>
      <c r="J4" s="50"/>
    </row>
    <row r="5" spans="1:1012" s="2" customFormat="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12" s="2" customFormat="1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12" s="2" customFormat="1" ht="108" customHeigh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12" s="30" customFormat="1" ht="91.5" customHeight="1">
      <c r="A8" s="28"/>
      <c r="B8" s="28" t="s">
        <v>0</v>
      </c>
      <c r="C8" s="29" t="s">
        <v>1</v>
      </c>
      <c r="D8" s="29" t="s">
        <v>2</v>
      </c>
      <c r="E8" s="29" t="s">
        <v>72</v>
      </c>
      <c r="F8" s="29" t="s">
        <v>3</v>
      </c>
      <c r="G8" s="29" t="s">
        <v>4</v>
      </c>
      <c r="H8" s="29" t="s">
        <v>5</v>
      </c>
      <c r="I8" s="29" t="s">
        <v>6</v>
      </c>
      <c r="J8" s="29" t="s">
        <v>7</v>
      </c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</row>
    <row r="9" spans="1:1012">
      <c r="A9" s="4">
        <v>1</v>
      </c>
      <c r="B9" s="5">
        <v>2</v>
      </c>
      <c r="C9" s="6">
        <v>3</v>
      </c>
      <c r="D9" s="6">
        <v>4</v>
      </c>
      <c r="E9" s="7">
        <v>5</v>
      </c>
      <c r="F9" s="5">
        <v>6</v>
      </c>
      <c r="G9" s="7">
        <v>7</v>
      </c>
      <c r="H9" s="5">
        <v>8</v>
      </c>
      <c r="I9" s="5">
        <v>9</v>
      </c>
      <c r="J9" s="5">
        <v>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</row>
    <row r="10" spans="1:1012" ht="63.75" customHeight="1">
      <c r="A10" s="9" t="s">
        <v>8</v>
      </c>
      <c r="B10" s="39" t="s">
        <v>60</v>
      </c>
      <c r="C10" s="10" t="s">
        <v>9</v>
      </c>
      <c r="D10" s="11">
        <v>60</v>
      </c>
      <c r="E10" s="12"/>
      <c r="F10" s="12">
        <f>ROUND(D10*E10,2)</f>
        <v>0</v>
      </c>
      <c r="G10" s="13"/>
      <c r="H10" s="12">
        <f>ROUND(F10*(1+G10),2)</f>
        <v>0</v>
      </c>
      <c r="I10" s="12">
        <f>ROUND(H10/D10,2)</f>
        <v>0</v>
      </c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</row>
    <row r="11" spans="1:1012" ht="63.75" customHeight="1">
      <c r="A11" s="9" t="s">
        <v>10</v>
      </c>
      <c r="B11" s="39" t="s">
        <v>61</v>
      </c>
      <c r="C11" s="10" t="s">
        <v>9</v>
      </c>
      <c r="D11" s="11">
        <v>115</v>
      </c>
      <c r="E11" s="12"/>
      <c r="F11" s="12">
        <f t="shared" ref="F11:F39" si="0">ROUND(D11*E11,2)</f>
        <v>0</v>
      </c>
      <c r="G11" s="13"/>
      <c r="H11" s="12">
        <f t="shared" ref="H11:H35" si="1">ROUND(F11*(1+G11),2)</f>
        <v>0</v>
      </c>
      <c r="I11" s="12">
        <f t="shared" ref="I11:I35" si="2">ROUND(H11/D11,2)</f>
        <v>0</v>
      </c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</row>
    <row r="12" spans="1:1012" ht="60.75" customHeight="1">
      <c r="A12" s="9" t="s">
        <v>44</v>
      </c>
      <c r="B12" s="39" t="s">
        <v>48</v>
      </c>
      <c r="C12" s="10" t="s">
        <v>9</v>
      </c>
      <c r="D12" s="11">
        <v>70</v>
      </c>
      <c r="E12" s="12"/>
      <c r="F12" s="12">
        <f t="shared" si="0"/>
        <v>0</v>
      </c>
      <c r="G12" s="13"/>
      <c r="H12" s="12">
        <f t="shared" si="1"/>
        <v>0</v>
      </c>
      <c r="I12" s="12">
        <f t="shared" si="2"/>
        <v>0</v>
      </c>
      <c r="J12" s="1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</row>
    <row r="13" spans="1:1012" ht="158.25" customHeight="1">
      <c r="A13" s="9" t="s">
        <v>11</v>
      </c>
      <c r="B13" s="40" t="s">
        <v>49</v>
      </c>
      <c r="C13" s="10" t="s">
        <v>9</v>
      </c>
      <c r="D13" s="11">
        <v>87</v>
      </c>
      <c r="E13" s="12"/>
      <c r="F13" s="12">
        <f t="shared" si="0"/>
        <v>0</v>
      </c>
      <c r="G13" s="13"/>
      <c r="H13" s="12">
        <f t="shared" si="1"/>
        <v>0</v>
      </c>
      <c r="I13" s="12">
        <f t="shared" si="2"/>
        <v>0</v>
      </c>
      <c r="J13" s="1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</row>
    <row r="14" spans="1:1012" ht="159" customHeight="1">
      <c r="A14" s="9" t="s">
        <v>12</v>
      </c>
      <c r="B14" s="40" t="s">
        <v>50</v>
      </c>
      <c r="C14" s="10" t="s">
        <v>9</v>
      </c>
      <c r="D14" s="11">
        <v>10</v>
      </c>
      <c r="E14" s="12"/>
      <c r="F14" s="12">
        <f t="shared" si="0"/>
        <v>0</v>
      </c>
      <c r="G14" s="13"/>
      <c r="H14" s="12">
        <f t="shared" si="1"/>
        <v>0</v>
      </c>
      <c r="I14" s="12">
        <f t="shared" si="2"/>
        <v>0</v>
      </c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</row>
    <row r="15" spans="1:1012" ht="108" customHeight="1">
      <c r="A15" s="9" t="s">
        <v>13</v>
      </c>
      <c r="B15" s="40" t="s">
        <v>51</v>
      </c>
      <c r="C15" s="10" t="s">
        <v>9</v>
      </c>
      <c r="D15" s="11">
        <v>6</v>
      </c>
      <c r="E15" s="12"/>
      <c r="F15" s="12">
        <f t="shared" si="0"/>
        <v>0</v>
      </c>
      <c r="G15" s="13"/>
      <c r="H15" s="12">
        <f t="shared" si="1"/>
        <v>0</v>
      </c>
      <c r="I15" s="12">
        <f t="shared" si="2"/>
        <v>0</v>
      </c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</row>
    <row r="16" spans="1:1012" ht="132.75" customHeight="1">
      <c r="A16" s="9" t="s">
        <v>14</v>
      </c>
      <c r="B16" s="40" t="s">
        <v>73</v>
      </c>
      <c r="C16" s="10" t="s">
        <v>9</v>
      </c>
      <c r="D16" s="11">
        <v>55</v>
      </c>
      <c r="E16" s="12"/>
      <c r="F16" s="12">
        <f t="shared" si="0"/>
        <v>0</v>
      </c>
      <c r="G16" s="13"/>
      <c r="H16" s="12">
        <f t="shared" si="1"/>
        <v>0</v>
      </c>
      <c r="I16" s="12">
        <f t="shared" si="2"/>
        <v>0</v>
      </c>
      <c r="J16" s="1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</row>
    <row r="17" spans="1:1012" ht="195.75" customHeight="1">
      <c r="A17" s="9" t="s">
        <v>15</v>
      </c>
      <c r="B17" s="41" t="s">
        <v>52</v>
      </c>
      <c r="C17" s="10" t="s">
        <v>9</v>
      </c>
      <c r="D17" s="11">
        <v>55</v>
      </c>
      <c r="E17" s="12"/>
      <c r="F17" s="12">
        <f t="shared" si="0"/>
        <v>0</v>
      </c>
      <c r="G17" s="13"/>
      <c r="H17" s="12">
        <f t="shared" si="1"/>
        <v>0</v>
      </c>
      <c r="I17" s="12">
        <f t="shared" si="2"/>
        <v>0</v>
      </c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</row>
    <row r="18" spans="1:1012" ht="92.25" customHeight="1">
      <c r="A18" s="9" t="s">
        <v>45</v>
      </c>
      <c r="B18" s="41" t="s">
        <v>53</v>
      </c>
      <c r="C18" s="10" t="s">
        <v>9</v>
      </c>
      <c r="D18" s="11">
        <v>10</v>
      </c>
      <c r="E18" s="12"/>
      <c r="F18" s="12">
        <f t="shared" si="0"/>
        <v>0</v>
      </c>
      <c r="G18" s="13"/>
      <c r="H18" s="12">
        <f t="shared" si="1"/>
        <v>0</v>
      </c>
      <c r="I18" s="12">
        <f t="shared" si="2"/>
        <v>0</v>
      </c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</row>
    <row r="19" spans="1:1012" ht="57" customHeight="1">
      <c r="A19" s="9" t="s">
        <v>16</v>
      </c>
      <c r="B19" s="41" t="s">
        <v>40</v>
      </c>
      <c r="C19" s="10" t="s">
        <v>9</v>
      </c>
      <c r="D19" s="11">
        <v>35</v>
      </c>
      <c r="E19" s="12"/>
      <c r="F19" s="12">
        <f t="shared" si="0"/>
        <v>0</v>
      </c>
      <c r="G19" s="13"/>
      <c r="H19" s="12">
        <f t="shared" si="1"/>
        <v>0</v>
      </c>
      <c r="I19" s="12">
        <f t="shared" si="2"/>
        <v>0</v>
      </c>
      <c r="J19" s="1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</row>
    <row r="20" spans="1:1012" ht="64.5" customHeight="1">
      <c r="A20" s="9" t="s">
        <v>17</v>
      </c>
      <c r="B20" s="41" t="s">
        <v>54</v>
      </c>
      <c r="C20" s="10" t="s">
        <v>9</v>
      </c>
      <c r="D20" s="11">
        <v>230</v>
      </c>
      <c r="E20" s="12"/>
      <c r="F20" s="12">
        <f t="shared" si="0"/>
        <v>0</v>
      </c>
      <c r="G20" s="13"/>
      <c r="H20" s="12">
        <f t="shared" si="1"/>
        <v>0</v>
      </c>
      <c r="I20" s="12">
        <f t="shared" si="2"/>
        <v>0</v>
      </c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</row>
    <row r="21" spans="1:1012" ht="41.25" customHeight="1">
      <c r="A21" s="9" t="s">
        <v>18</v>
      </c>
      <c r="B21" s="42" t="s">
        <v>55</v>
      </c>
      <c r="C21" s="10" t="s">
        <v>74</v>
      </c>
      <c r="D21" s="11">
        <v>325</v>
      </c>
      <c r="E21" s="12"/>
      <c r="F21" s="12">
        <f t="shared" si="0"/>
        <v>0</v>
      </c>
      <c r="G21" s="13"/>
      <c r="H21" s="12">
        <f t="shared" si="1"/>
        <v>0</v>
      </c>
      <c r="I21" s="12">
        <f t="shared" si="2"/>
        <v>0</v>
      </c>
      <c r="J21" s="1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</row>
    <row r="22" spans="1:1012" ht="53.25" customHeight="1">
      <c r="A22" s="9" t="s">
        <v>77</v>
      </c>
      <c r="B22" s="43" t="s">
        <v>56</v>
      </c>
      <c r="C22" s="10" t="s">
        <v>9</v>
      </c>
      <c r="D22" s="11">
        <v>30</v>
      </c>
      <c r="E22" s="12"/>
      <c r="F22" s="12">
        <f t="shared" si="0"/>
        <v>0</v>
      </c>
      <c r="G22" s="13"/>
      <c r="H22" s="12">
        <f t="shared" si="1"/>
        <v>0</v>
      </c>
      <c r="I22" s="12">
        <f t="shared" si="2"/>
        <v>0</v>
      </c>
      <c r="J22" s="1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</row>
    <row r="23" spans="1:1012" s="8" customFormat="1" ht="81" customHeight="1">
      <c r="A23" s="9" t="s">
        <v>78</v>
      </c>
      <c r="B23" s="41" t="s">
        <v>41</v>
      </c>
      <c r="C23" s="10" t="s">
        <v>9</v>
      </c>
      <c r="D23" s="11">
        <v>60</v>
      </c>
      <c r="E23" s="12"/>
      <c r="F23" s="12">
        <f t="shared" si="0"/>
        <v>0</v>
      </c>
      <c r="G23" s="13"/>
      <c r="H23" s="12">
        <f t="shared" si="1"/>
        <v>0</v>
      </c>
      <c r="I23" s="12">
        <f t="shared" si="2"/>
        <v>0</v>
      </c>
      <c r="J23" s="11"/>
      <c r="N23" s="3"/>
      <c r="O23" s="3"/>
    </row>
    <row r="24" spans="1:1012" ht="106.5" customHeight="1">
      <c r="A24" s="9" t="s">
        <v>79</v>
      </c>
      <c r="B24" s="41" t="s">
        <v>42</v>
      </c>
      <c r="C24" s="10" t="s">
        <v>9</v>
      </c>
      <c r="D24" s="11">
        <v>207</v>
      </c>
      <c r="E24" s="12"/>
      <c r="F24" s="12">
        <f t="shared" si="0"/>
        <v>0</v>
      </c>
      <c r="G24" s="13"/>
      <c r="H24" s="12">
        <f t="shared" si="1"/>
        <v>0</v>
      </c>
      <c r="I24" s="12">
        <f t="shared" si="2"/>
        <v>0</v>
      </c>
      <c r="J24" s="1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</row>
    <row r="25" spans="1:1012" s="14" customFormat="1" ht="56.25" customHeight="1">
      <c r="A25" s="9" t="s">
        <v>80</v>
      </c>
      <c r="B25" s="41" t="s">
        <v>57</v>
      </c>
      <c r="C25" s="10" t="s">
        <v>9</v>
      </c>
      <c r="D25" s="11">
        <v>10</v>
      </c>
      <c r="E25" s="12"/>
      <c r="F25" s="12">
        <f t="shared" si="0"/>
        <v>0</v>
      </c>
      <c r="G25" s="13"/>
      <c r="H25" s="12">
        <f t="shared" si="1"/>
        <v>0</v>
      </c>
      <c r="I25" s="12">
        <f t="shared" si="2"/>
        <v>0</v>
      </c>
      <c r="J25" s="11"/>
      <c r="N25" s="3"/>
      <c r="O25" s="3"/>
    </row>
    <row r="26" spans="1:1012" s="14" customFormat="1" ht="54" customHeight="1">
      <c r="A26" s="9" t="s">
        <v>19</v>
      </c>
      <c r="B26" s="44" t="s">
        <v>58</v>
      </c>
      <c r="C26" s="10" t="s">
        <v>9</v>
      </c>
      <c r="D26" s="11">
        <v>12</v>
      </c>
      <c r="E26" s="12"/>
      <c r="F26" s="12">
        <f t="shared" si="0"/>
        <v>0</v>
      </c>
      <c r="G26" s="13"/>
      <c r="H26" s="12">
        <f t="shared" si="1"/>
        <v>0</v>
      </c>
      <c r="I26" s="12">
        <f t="shared" si="2"/>
        <v>0</v>
      </c>
      <c r="J26" s="11"/>
      <c r="N26" s="3"/>
      <c r="O26" s="3"/>
    </row>
    <row r="27" spans="1:1012" ht="42.75" customHeight="1">
      <c r="A27" s="9" t="s">
        <v>20</v>
      </c>
      <c r="B27" s="41" t="s">
        <v>46</v>
      </c>
      <c r="C27" s="6" t="s">
        <v>9</v>
      </c>
      <c r="D27" s="15">
        <v>6</v>
      </c>
      <c r="E27" s="12"/>
      <c r="F27" s="12">
        <f t="shared" si="0"/>
        <v>0</v>
      </c>
      <c r="G27" s="13"/>
      <c r="H27" s="12">
        <f t="shared" si="1"/>
        <v>0</v>
      </c>
      <c r="I27" s="12">
        <f t="shared" si="2"/>
        <v>0</v>
      </c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</row>
    <row r="28" spans="1:1012" s="16" customFormat="1" ht="83.25" customHeight="1">
      <c r="A28" s="9" t="s">
        <v>21</v>
      </c>
      <c r="B28" s="45" t="s">
        <v>59</v>
      </c>
      <c r="C28" s="6" t="s">
        <v>9</v>
      </c>
      <c r="D28" s="15">
        <v>1</v>
      </c>
      <c r="E28" s="12"/>
      <c r="F28" s="12">
        <f t="shared" si="0"/>
        <v>0</v>
      </c>
      <c r="G28" s="13"/>
      <c r="H28" s="12">
        <f t="shared" si="1"/>
        <v>0</v>
      </c>
      <c r="I28" s="12">
        <f t="shared" si="2"/>
        <v>0</v>
      </c>
      <c r="J28" s="15"/>
      <c r="N28" s="3"/>
      <c r="O28" s="3"/>
    </row>
    <row r="29" spans="1:1012" ht="69" customHeight="1">
      <c r="A29" s="9" t="s">
        <v>22</v>
      </c>
      <c r="B29" s="41" t="s">
        <v>33</v>
      </c>
      <c r="C29" s="6" t="s">
        <v>9</v>
      </c>
      <c r="D29" s="15">
        <v>115</v>
      </c>
      <c r="E29" s="12"/>
      <c r="F29" s="12">
        <f t="shared" si="0"/>
        <v>0</v>
      </c>
      <c r="G29" s="13"/>
      <c r="H29" s="12">
        <f t="shared" si="1"/>
        <v>0</v>
      </c>
      <c r="I29" s="12">
        <f t="shared" si="2"/>
        <v>0</v>
      </c>
      <c r="J29" s="15"/>
      <c r="N29" s="3"/>
      <c r="O29" s="3"/>
    </row>
    <row r="30" spans="1:1012" ht="65.25" customHeight="1">
      <c r="A30" s="9" t="s">
        <v>23</v>
      </c>
      <c r="B30" s="41" t="s">
        <v>34</v>
      </c>
      <c r="C30" s="6" t="s">
        <v>9</v>
      </c>
      <c r="D30" s="15">
        <v>70</v>
      </c>
      <c r="E30" s="12"/>
      <c r="F30" s="12">
        <f t="shared" si="0"/>
        <v>0</v>
      </c>
      <c r="G30" s="13"/>
      <c r="H30" s="12">
        <f t="shared" si="1"/>
        <v>0</v>
      </c>
      <c r="I30" s="12">
        <f t="shared" si="2"/>
        <v>0</v>
      </c>
      <c r="J30" s="15"/>
    </row>
    <row r="31" spans="1:1012" ht="42.75" customHeight="1">
      <c r="A31" s="9" t="s">
        <v>24</v>
      </c>
      <c r="B31" s="41" t="s">
        <v>75</v>
      </c>
      <c r="C31" s="6" t="s">
        <v>9</v>
      </c>
      <c r="D31" s="15">
        <v>6</v>
      </c>
      <c r="E31" s="12"/>
      <c r="F31" s="12">
        <f t="shared" si="0"/>
        <v>0</v>
      </c>
      <c r="G31" s="13"/>
      <c r="H31" s="12">
        <f t="shared" si="1"/>
        <v>0</v>
      </c>
      <c r="I31" s="12">
        <f t="shared" si="2"/>
        <v>0</v>
      </c>
      <c r="J31" s="15"/>
    </row>
    <row r="32" spans="1:1012" ht="64.5" customHeight="1">
      <c r="A32" s="9" t="s">
        <v>25</v>
      </c>
      <c r="B32" s="41" t="s">
        <v>35</v>
      </c>
      <c r="C32" s="6" t="s">
        <v>9</v>
      </c>
      <c r="D32" s="15">
        <v>10</v>
      </c>
      <c r="E32" s="12"/>
      <c r="F32" s="12">
        <f t="shared" si="0"/>
        <v>0</v>
      </c>
      <c r="G32" s="13"/>
      <c r="H32" s="12">
        <f t="shared" si="1"/>
        <v>0</v>
      </c>
      <c r="I32" s="12">
        <f t="shared" si="2"/>
        <v>0</v>
      </c>
      <c r="J32" s="15"/>
    </row>
    <row r="33" spans="1:1001" ht="77.25" customHeight="1">
      <c r="A33" s="9" t="s">
        <v>26</v>
      </c>
      <c r="B33" s="40" t="s">
        <v>43</v>
      </c>
      <c r="C33" s="6" t="s">
        <v>9</v>
      </c>
      <c r="D33" s="15">
        <v>5</v>
      </c>
      <c r="E33" s="12"/>
      <c r="F33" s="12">
        <f t="shared" si="0"/>
        <v>0</v>
      </c>
      <c r="G33" s="13"/>
      <c r="H33" s="12">
        <f t="shared" si="1"/>
        <v>0</v>
      </c>
      <c r="I33" s="12">
        <f t="shared" si="2"/>
        <v>0</v>
      </c>
      <c r="J33" s="15"/>
    </row>
    <row r="34" spans="1:1001" ht="81.75" customHeight="1">
      <c r="A34" s="9" t="s">
        <v>27</v>
      </c>
      <c r="B34" s="40" t="s">
        <v>47</v>
      </c>
      <c r="C34" s="6" t="s">
        <v>9</v>
      </c>
      <c r="D34" s="15">
        <v>5</v>
      </c>
      <c r="E34" s="12"/>
      <c r="F34" s="12">
        <f t="shared" si="0"/>
        <v>0</v>
      </c>
      <c r="G34" s="13"/>
      <c r="H34" s="12">
        <f t="shared" si="1"/>
        <v>0</v>
      </c>
      <c r="I34" s="12">
        <f t="shared" si="2"/>
        <v>0</v>
      </c>
      <c r="J34" s="15"/>
    </row>
    <row r="35" spans="1:1001" ht="78" customHeight="1">
      <c r="A35" s="9" t="s">
        <v>28</v>
      </c>
      <c r="B35" s="46" t="s">
        <v>36</v>
      </c>
      <c r="C35" s="6" t="s">
        <v>9</v>
      </c>
      <c r="D35" s="15">
        <v>25</v>
      </c>
      <c r="E35" s="12"/>
      <c r="F35" s="12">
        <f t="shared" si="0"/>
        <v>0</v>
      </c>
      <c r="G35" s="13"/>
      <c r="H35" s="12">
        <f t="shared" si="1"/>
        <v>0</v>
      </c>
      <c r="I35" s="12">
        <f t="shared" si="2"/>
        <v>0</v>
      </c>
      <c r="J35" s="15"/>
    </row>
    <row r="36" spans="1:1001" ht="66.75" customHeight="1">
      <c r="A36" s="9" t="s">
        <v>29</v>
      </c>
      <c r="B36" s="40" t="s">
        <v>63</v>
      </c>
      <c r="C36" s="10" t="s">
        <v>64</v>
      </c>
      <c r="D36" s="11">
        <v>1</v>
      </c>
      <c r="E36" s="12"/>
      <c r="F36" s="12">
        <f t="shared" si="0"/>
        <v>0</v>
      </c>
      <c r="G36" s="13"/>
      <c r="H36" s="12">
        <f t="shared" ref="H36:H39" si="3">ROUND(F36*(1+G36),2)</f>
        <v>0</v>
      </c>
      <c r="I36" s="12">
        <f t="shared" ref="I36:I39" si="4">ROUND(H36/D36,2)</f>
        <v>0</v>
      </c>
      <c r="J36" s="17"/>
    </row>
    <row r="37" spans="1:1001" ht="51" customHeight="1">
      <c r="A37" s="9" t="s">
        <v>37</v>
      </c>
      <c r="B37" s="45" t="s">
        <v>65</v>
      </c>
      <c r="C37" s="10" t="s">
        <v>9</v>
      </c>
      <c r="D37" s="11">
        <v>3</v>
      </c>
      <c r="E37" s="12"/>
      <c r="F37" s="12">
        <f t="shared" si="0"/>
        <v>0</v>
      </c>
      <c r="G37" s="13"/>
      <c r="H37" s="12">
        <f t="shared" si="3"/>
        <v>0</v>
      </c>
      <c r="I37" s="12">
        <f t="shared" si="4"/>
        <v>0</v>
      </c>
      <c r="J37" s="17"/>
    </row>
    <row r="38" spans="1:1001" ht="27.75" customHeight="1">
      <c r="A38" s="9" t="s">
        <v>38</v>
      </c>
      <c r="B38" s="40" t="s">
        <v>68</v>
      </c>
      <c r="C38" s="10" t="s">
        <v>9</v>
      </c>
      <c r="D38" s="11">
        <v>3</v>
      </c>
      <c r="E38" s="12"/>
      <c r="F38" s="12">
        <f t="shared" si="0"/>
        <v>0</v>
      </c>
      <c r="G38" s="13"/>
      <c r="H38" s="12">
        <f t="shared" si="3"/>
        <v>0</v>
      </c>
      <c r="I38" s="12">
        <f t="shared" si="4"/>
        <v>0</v>
      </c>
      <c r="J38" s="17"/>
    </row>
    <row r="39" spans="1:1001" ht="28.5" customHeight="1">
      <c r="A39" s="9" t="s">
        <v>39</v>
      </c>
      <c r="B39" s="40" t="s">
        <v>67</v>
      </c>
      <c r="C39" s="10" t="s">
        <v>9</v>
      </c>
      <c r="D39" s="11">
        <v>1</v>
      </c>
      <c r="E39" s="12"/>
      <c r="F39" s="12">
        <f t="shared" si="0"/>
        <v>0</v>
      </c>
      <c r="G39" s="13"/>
      <c r="H39" s="12">
        <f t="shared" si="3"/>
        <v>0</v>
      </c>
      <c r="I39" s="12">
        <f t="shared" si="4"/>
        <v>0</v>
      </c>
      <c r="J39" s="17"/>
    </row>
    <row r="40" spans="1:1001" ht="81" customHeight="1">
      <c r="A40" s="9" t="s">
        <v>62</v>
      </c>
      <c r="B40" s="47" t="s">
        <v>66</v>
      </c>
      <c r="C40" s="18" t="s">
        <v>9</v>
      </c>
      <c r="D40" s="19">
        <v>12</v>
      </c>
      <c r="E40" s="12"/>
      <c r="F40" s="12">
        <f t="shared" ref="F40" si="5">ROUND(D40*E40,2)</f>
        <v>0</v>
      </c>
      <c r="G40" s="13"/>
      <c r="H40" s="12">
        <f t="shared" ref="H40" si="6">ROUND(F40*(1+G40),2)</f>
        <v>0</v>
      </c>
      <c r="I40" s="12">
        <f t="shared" ref="I40" si="7">ROUND(H40/D40,2)</f>
        <v>0</v>
      </c>
      <c r="J40" s="17"/>
    </row>
    <row r="41" spans="1:1001" s="36" customFormat="1" ht="13.9" customHeight="1">
      <c r="A41" s="32"/>
      <c r="B41" s="49" t="s">
        <v>30</v>
      </c>
      <c r="C41" s="49"/>
      <c r="D41" s="49">
        <v>450</v>
      </c>
      <c r="E41" s="33" t="s">
        <v>31</v>
      </c>
      <c r="F41" s="34">
        <f>SUM(F10:F40)</f>
        <v>0</v>
      </c>
      <c r="G41" s="33" t="s">
        <v>32</v>
      </c>
      <c r="H41" s="35">
        <f>SUM(H10:H40)</f>
        <v>0</v>
      </c>
      <c r="J41" s="3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  <c r="TX41" s="38"/>
      <c r="TY41" s="38"/>
      <c r="TZ41" s="38"/>
      <c r="UA41" s="38"/>
      <c r="UB41" s="38"/>
      <c r="UC41" s="38"/>
      <c r="UD41" s="38"/>
      <c r="UE41" s="38"/>
      <c r="UF41" s="38"/>
      <c r="UG41" s="38"/>
      <c r="UH41" s="38"/>
      <c r="UI41" s="38"/>
      <c r="UJ41" s="38"/>
      <c r="UK41" s="38"/>
      <c r="UL41" s="38"/>
      <c r="UM41" s="38"/>
      <c r="UN41" s="38"/>
      <c r="UO41" s="38"/>
      <c r="UP41" s="38"/>
      <c r="UQ41" s="38"/>
      <c r="UR41" s="38"/>
      <c r="US41" s="38"/>
      <c r="UT41" s="38"/>
      <c r="UU41" s="38"/>
      <c r="UV41" s="38"/>
      <c r="UW41" s="38"/>
      <c r="UX41" s="38"/>
      <c r="UY41" s="38"/>
      <c r="UZ41" s="38"/>
      <c r="VA41" s="38"/>
      <c r="VB41" s="38"/>
      <c r="VC41" s="38"/>
      <c r="VD41" s="38"/>
      <c r="VE41" s="38"/>
      <c r="VF41" s="38"/>
      <c r="VG41" s="38"/>
      <c r="VH41" s="38"/>
      <c r="VI41" s="38"/>
      <c r="VJ41" s="38"/>
      <c r="VK41" s="38"/>
      <c r="VL41" s="38"/>
      <c r="VM41" s="38"/>
      <c r="VN41" s="38"/>
      <c r="VO41" s="38"/>
      <c r="VP41" s="38"/>
      <c r="VQ41" s="38"/>
      <c r="VR41" s="38"/>
      <c r="VS41" s="38"/>
      <c r="VT41" s="38"/>
      <c r="VU41" s="38"/>
      <c r="VV41" s="38"/>
      <c r="VW41" s="38"/>
      <c r="VX41" s="38"/>
      <c r="VY41" s="38"/>
      <c r="VZ41" s="38"/>
      <c r="WA41" s="38"/>
      <c r="WB41" s="38"/>
      <c r="WC41" s="38"/>
      <c r="WD41" s="38"/>
      <c r="WE41" s="38"/>
      <c r="WF41" s="38"/>
      <c r="WG41" s="38"/>
      <c r="WH41" s="38"/>
      <c r="WI41" s="38"/>
      <c r="WJ41" s="38"/>
      <c r="WK41" s="38"/>
      <c r="WL41" s="38"/>
      <c r="WM41" s="38"/>
      <c r="WN41" s="38"/>
      <c r="WO41" s="38"/>
      <c r="WP41" s="38"/>
      <c r="WQ41" s="38"/>
      <c r="WR41" s="38"/>
      <c r="WS41" s="38"/>
      <c r="WT41" s="38"/>
      <c r="WU41" s="38"/>
      <c r="WV41" s="38"/>
      <c r="WW41" s="38"/>
      <c r="WX41" s="38"/>
      <c r="WY41" s="38"/>
      <c r="WZ41" s="38"/>
      <c r="XA41" s="38"/>
      <c r="XB41" s="38"/>
      <c r="XC41" s="38"/>
      <c r="XD41" s="38"/>
      <c r="XE41" s="38"/>
      <c r="XF41" s="38"/>
      <c r="XG41" s="38"/>
      <c r="XH41" s="38"/>
      <c r="XI41" s="38"/>
      <c r="XJ41" s="38"/>
      <c r="XK41" s="38"/>
      <c r="XL41" s="38"/>
      <c r="XM41" s="38"/>
      <c r="XN41" s="38"/>
      <c r="XO41" s="38"/>
      <c r="XP41" s="38"/>
      <c r="XQ41" s="38"/>
      <c r="XR41" s="38"/>
      <c r="XS41" s="38"/>
      <c r="XT41" s="38"/>
      <c r="XU41" s="38"/>
      <c r="XV41" s="38"/>
      <c r="XW41" s="38"/>
      <c r="XX41" s="38"/>
      <c r="XY41" s="38"/>
      <c r="XZ41" s="38"/>
      <c r="YA41" s="38"/>
      <c r="YB41" s="38"/>
      <c r="YC41" s="38"/>
      <c r="YD41" s="38"/>
      <c r="YE41" s="38"/>
      <c r="YF41" s="38"/>
      <c r="YG41" s="38"/>
      <c r="YH41" s="38"/>
      <c r="YI41" s="38"/>
      <c r="YJ41" s="38"/>
      <c r="YK41" s="38"/>
      <c r="YL41" s="38"/>
      <c r="YM41" s="38"/>
      <c r="YN41" s="38"/>
      <c r="YO41" s="38"/>
      <c r="YP41" s="38"/>
      <c r="YQ41" s="38"/>
      <c r="YR41" s="38"/>
      <c r="YS41" s="38"/>
      <c r="YT41" s="38"/>
      <c r="YU41" s="38"/>
      <c r="YV41" s="38"/>
      <c r="YW41" s="38"/>
      <c r="YX41" s="38"/>
      <c r="YY41" s="38"/>
      <c r="YZ41" s="38"/>
      <c r="ZA41" s="38"/>
      <c r="ZB41" s="38"/>
      <c r="ZC41" s="38"/>
      <c r="ZD41" s="38"/>
      <c r="ZE41" s="38"/>
      <c r="ZF41" s="38"/>
      <c r="ZG41" s="38"/>
      <c r="ZH41" s="38"/>
      <c r="ZI41" s="38"/>
      <c r="ZJ41" s="38"/>
      <c r="ZK41" s="38"/>
      <c r="ZL41" s="38"/>
      <c r="ZM41" s="38"/>
      <c r="ZN41" s="38"/>
      <c r="ZO41" s="38"/>
      <c r="ZP41" s="38"/>
      <c r="ZQ41" s="38"/>
      <c r="ZR41" s="38"/>
      <c r="ZS41" s="38"/>
      <c r="ZT41" s="38"/>
      <c r="ZU41" s="38"/>
      <c r="ZV41" s="38"/>
      <c r="ZW41" s="38"/>
      <c r="ZX41" s="38"/>
      <c r="ZY41" s="38"/>
      <c r="ZZ41" s="38"/>
      <c r="AAA41" s="38"/>
      <c r="AAB41" s="38"/>
      <c r="AAC41" s="38"/>
      <c r="AAD41" s="38"/>
      <c r="AAE41" s="38"/>
      <c r="AAF41" s="38"/>
      <c r="AAG41" s="38"/>
      <c r="AAH41" s="38"/>
      <c r="AAI41" s="38"/>
      <c r="AAJ41" s="38"/>
      <c r="AAK41" s="38"/>
      <c r="AAL41" s="38"/>
      <c r="AAM41" s="38"/>
      <c r="AAN41" s="38"/>
      <c r="AAO41" s="38"/>
      <c r="AAP41" s="38"/>
      <c r="AAQ41" s="38"/>
      <c r="AAR41" s="38"/>
      <c r="AAS41" s="38"/>
      <c r="AAT41" s="38"/>
      <c r="AAU41" s="38"/>
      <c r="AAV41" s="38"/>
      <c r="AAW41" s="38"/>
      <c r="AAX41" s="38"/>
      <c r="AAY41" s="38"/>
      <c r="AAZ41" s="38"/>
      <c r="ABA41" s="38"/>
      <c r="ABB41" s="38"/>
      <c r="ABC41" s="38"/>
      <c r="ABD41" s="38"/>
      <c r="ABE41" s="38"/>
      <c r="ABF41" s="38"/>
      <c r="ABG41" s="38"/>
      <c r="ABH41" s="38"/>
      <c r="ABI41" s="38"/>
      <c r="ABJ41" s="38"/>
      <c r="ABK41" s="38"/>
      <c r="ABL41" s="38"/>
      <c r="ABM41" s="38"/>
      <c r="ABN41" s="38"/>
      <c r="ABO41" s="38"/>
      <c r="ABP41" s="38"/>
      <c r="ABQ41" s="38"/>
      <c r="ABR41" s="38"/>
      <c r="ABS41" s="38"/>
      <c r="ABT41" s="38"/>
      <c r="ABU41" s="38"/>
      <c r="ABV41" s="38"/>
      <c r="ABW41" s="38"/>
      <c r="ABX41" s="38"/>
      <c r="ABY41" s="38"/>
      <c r="ABZ41" s="38"/>
      <c r="ACA41" s="38"/>
      <c r="ACB41" s="38"/>
      <c r="ACC41" s="38"/>
      <c r="ACD41" s="38"/>
      <c r="ACE41" s="38"/>
      <c r="ACF41" s="38"/>
      <c r="ACG41" s="38"/>
      <c r="ACH41" s="38"/>
      <c r="ACI41" s="38"/>
      <c r="ACJ41" s="38"/>
      <c r="ACK41" s="38"/>
      <c r="ACL41" s="38"/>
      <c r="ACM41" s="38"/>
      <c r="ACN41" s="38"/>
      <c r="ACO41" s="38"/>
      <c r="ACP41" s="38"/>
      <c r="ACQ41" s="38"/>
      <c r="ACR41" s="38"/>
      <c r="ACS41" s="38"/>
      <c r="ACT41" s="38"/>
      <c r="ACU41" s="38"/>
      <c r="ACV41" s="38"/>
      <c r="ACW41" s="38"/>
      <c r="ACX41" s="38"/>
      <c r="ACY41" s="38"/>
      <c r="ACZ41" s="38"/>
      <c r="ADA41" s="38"/>
      <c r="ADB41" s="38"/>
      <c r="ADC41" s="38"/>
      <c r="ADD41" s="38"/>
      <c r="ADE41" s="38"/>
      <c r="ADF41" s="38"/>
      <c r="ADG41" s="38"/>
      <c r="ADH41" s="38"/>
      <c r="ADI41" s="38"/>
      <c r="ADJ41" s="38"/>
      <c r="ADK41" s="38"/>
      <c r="ADL41" s="38"/>
      <c r="ADM41" s="38"/>
      <c r="ADN41" s="38"/>
      <c r="ADO41" s="38"/>
      <c r="ADP41" s="38"/>
      <c r="ADQ41" s="38"/>
      <c r="ADR41" s="38"/>
      <c r="ADS41" s="38"/>
      <c r="ADT41" s="38"/>
      <c r="ADU41" s="38"/>
      <c r="ADV41" s="38"/>
      <c r="ADW41" s="38"/>
      <c r="ADX41" s="38"/>
      <c r="ADY41" s="38"/>
      <c r="ADZ41" s="38"/>
      <c r="AEA41" s="38"/>
      <c r="AEB41" s="38"/>
      <c r="AEC41" s="38"/>
      <c r="AED41" s="38"/>
      <c r="AEE41" s="38"/>
      <c r="AEF41" s="38"/>
      <c r="AEG41" s="38"/>
      <c r="AEH41" s="38"/>
      <c r="AEI41" s="38"/>
      <c r="AEJ41" s="38"/>
      <c r="AEK41" s="38"/>
      <c r="AEL41" s="38"/>
      <c r="AEM41" s="38"/>
      <c r="AEN41" s="38"/>
      <c r="AEO41" s="38"/>
      <c r="AEP41" s="38"/>
      <c r="AEQ41" s="38"/>
      <c r="AER41" s="38"/>
      <c r="AES41" s="38"/>
      <c r="AET41" s="38"/>
      <c r="AEU41" s="38"/>
      <c r="AEV41" s="38"/>
      <c r="AEW41" s="38"/>
      <c r="AEX41" s="38"/>
      <c r="AEY41" s="38"/>
      <c r="AEZ41" s="38"/>
      <c r="AFA41" s="38"/>
      <c r="AFB41" s="38"/>
      <c r="AFC41" s="38"/>
      <c r="AFD41" s="38"/>
      <c r="AFE41" s="38"/>
      <c r="AFF41" s="38"/>
      <c r="AFG41" s="38"/>
      <c r="AFH41" s="38"/>
      <c r="AFI41" s="38"/>
      <c r="AFJ41" s="38"/>
      <c r="AFK41" s="38"/>
      <c r="AFL41" s="38"/>
      <c r="AFM41" s="38"/>
      <c r="AFN41" s="38"/>
      <c r="AFO41" s="38"/>
      <c r="AFP41" s="38"/>
      <c r="AFQ41" s="38"/>
      <c r="AFR41" s="38"/>
      <c r="AFS41" s="38"/>
      <c r="AFT41" s="38"/>
      <c r="AFU41" s="38"/>
      <c r="AFV41" s="38"/>
      <c r="AFW41" s="38"/>
      <c r="AFX41" s="38"/>
      <c r="AFY41" s="38"/>
      <c r="AFZ41" s="38"/>
      <c r="AGA41" s="38"/>
      <c r="AGB41" s="38"/>
      <c r="AGC41" s="38"/>
      <c r="AGD41" s="38"/>
      <c r="AGE41" s="38"/>
      <c r="AGF41" s="38"/>
      <c r="AGG41" s="38"/>
      <c r="AGH41" s="38"/>
      <c r="AGI41" s="38"/>
      <c r="AGJ41" s="38"/>
      <c r="AGK41" s="38"/>
      <c r="AGL41" s="38"/>
      <c r="AGM41" s="38"/>
      <c r="AGN41" s="38"/>
      <c r="AGO41" s="38"/>
      <c r="AGP41" s="38"/>
      <c r="AGQ41" s="38"/>
      <c r="AGR41" s="38"/>
      <c r="AGS41" s="38"/>
      <c r="AGT41" s="38"/>
      <c r="AGU41" s="38"/>
      <c r="AGV41" s="38"/>
      <c r="AGW41" s="38"/>
      <c r="AGX41" s="38"/>
      <c r="AGY41" s="38"/>
      <c r="AGZ41" s="38"/>
      <c r="AHA41" s="38"/>
      <c r="AHB41" s="38"/>
      <c r="AHC41" s="38"/>
      <c r="AHD41" s="38"/>
      <c r="AHE41" s="38"/>
      <c r="AHF41" s="38"/>
      <c r="AHG41" s="38"/>
      <c r="AHH41" s="38"/>
      <c r="AHI41" s="38"/>
      <c r="AHJ41" s="38"/>
      <c r="AHK41" s="38"/>
      <c r="AHL41" s="38"/>
      <c r="AHM41" s="38"/>
      <c r="AHN41" s="38"/>
      <c r="AHO41" s="38"/>
      <c r="AHP41" s="38"/>
      <c r="AHQ41" s="38"/>
      <c r="AHR41" s="38"/>
      <c r="AHS41" s="38"/>
      <c r="AHT41" s="38"/>
      <c r="AHU41" s="38"/>
      <c r="AHV41" s="38"/>
      <c r="AHW41" s="38"/>
      <c r="AHX41" s="38"/>
      <c r="AHY41" s="38"/>
      <c r="AHZ41" s="38"/>
      <c r="AIA41" s="38"/>
      <c r="AIB41" s="38"/>
      <c r="AIC41" s="38"/>
      <c r="AID41" s="38"/>
      <c r="AIE41" s="38"/>
      <c r="AIF41" s="38"/>
      <c r="AIG41" s="38"/>
      <c r="AIH41" s="38"/>
      <c r="AII41" s="38"/>
      <c r="AIJ41" s="38"/>
      <c r="AIK41" s="38"/>
      <c r="AIL41" s="38"/>
      <c r="AIM41" s="38"/>
      <c r="AIN41" s="38"/>
      <c r="AIO41" s="38"/>
      <c r="AIP41" s="38"/>
      <c r="AIQ41" s="38"/>
      <c r="AIR41" s="38"/>
      <c r="AIS41" s="38"/>
      <c r="AIT41" s="38"/>
      <c r="AIU41" s="38"/>
      <c r="AIV41" s="38"/>
      <c r="AIW41" s="38"/>
      <c r="AIX41" s="38"/>
      <c r="AIY41" s="38"/>
      <c r="AIZ41" s="38"/>
      <c r="AJA41" s="38"/>
      <c r="AJB41" s="38"/>
      <c r="AJC41" s="38"/>
      <c r="AJD41" s="38"/>
      <c r="AJE41" s="38"/>
      <c r="AJF41" s="38"/>
      <c r="AJG41" s="38"/>
      <c r="AJH41" s="38"/>
      <c r="AJI41" s="38"/>
      <c r="AJJ41" s="38"/>
      <c r="AJK41" s="38"/>
      <c r="AJL41" s="38"/>
      <c r="AJM41" s="38"/>
      <c r="AJN41" s="38"/>
      <c r="AJO41" s="38"/>
      <c r="AJP41" s="38"/>
      <c r="AJQ41" s="38"/>
      <c r="AJR41" s="38"/>
      <c r="AJS41" s="38"/>
      <c r="AJT41" s="38"/>
      <c r="AJU41" s="38"/>
      <c r="AJV41" s="38"/>
      <c r="AJW41" s="38"/>
      <c r="AJX41" s="38"/>
      <c r="AJY41" s="38"/>
      <c r="AJZ41" s="38"/>
      <c r="AKA41" s="38"/>
      <c r="AKB41" s="38"/>
      <c r="AKC41" s="38"/>
      <c r="AKD41" s="38"/>
      <c r="AKE41" s="38"/>
      <c r="AKF41" s="38"/>
      <c r="AKG41" s="38"/>
      <c r="AKH41" s="38"/>
      <c r="AKI41" s="38"/>
      <c r="AKJ41" s="38"/>
      <c r="AKK41" s="38"/>
      <c r="AKL41" s="38"/>
      <c r="AKM41" s="38"/>
      <c r="AKN41" s="38"/>
      <c r="AKO41" s="38"/>
      <c r="AKP41" s="38"/>
      <c r="AKQ41" s="38"/>
      <c r="AKR41" s="38"/>
      <c r="AKS41" s="38"/>
      <c r="AKT41" s="38"/>
      <c r="AKU41" s="38"/>
      <c r="AKV41" s="38"/>
      <c r="AKW41" s="38"/>
      <c r="AKX41" s="38"/>
      <c r="AKY41" s="38"/>
      <c r="AKZ41" s="38"/>
      <c r="ALA41" s="38"/>
      <c r="ALB41" s="38"/>
      <c r="ALC41" s="38"/>
      <c r="ALD41" s="38"/>
      <c r="ALE41" s="38"/>
      <c r="ALF41" s="38"/>
      <c r="ALG41" s="38"/>
      <c r="ALH41" s="38"/>
      <c r="ALI41" s="38"/>
      <c r="ALJ41" s="38"/>
      <c r="ALK41" s="38"/>
      <c r="ALL41" s="38"/>
      <c r="ALM41" s="38"/>
    </row>
  </sheetData>
  <mergeCells count="5">
    <mergeCell ref="A1:J1"/>
    <mergeCell ref="A3:J3"/>
    <mergeCell ref="A2:J2"/>
    <mergeCell ref="B41:D41"/>
    <mergeCell ref="A4:J7"/>
  </mergeCells>
  <phoneticPr fontId="14" type="noConversion"/>
  <printOptions horizontalCentered="1"/>
  <pageMargins left="0.25" right="0.25" top="0.75" bottom="0.75" header="0.3" footer="0.3"/>
  <pageSetup paperSize="9" scale="99" firstPageNumber="0" fitToHeight="0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52</cp:revision>
  <cp:lastPrinted>2024-01-10T08:28:51Z</cp:lastPrinted>
  <dcterms:created xsi:type="dcterms:W3CDTF">2019-02-04T11:59:38Z</dcterms:created>
  <dcterms:modified xsi:type="dcterms:W3CDTF">2024-01-10T11:24:37Z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