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3"/>
  </bookViews>
  <sheets>
    <sheet name="Rozbiórki" sheetId="1" r:id="rId1"/>
    <sheet name="W" sheetId="2" r:id="rId2"/>
    <sheet name="Odtworzenie" sheetId="3" r:id="rId3"/>
    <sheet name="Razem" sheetId="4" r:id="rId4"/>
  </sheets>
  <definedNames>
    <definedName name="_xlnm.Print_Area" localSheetId="2">'Odtworzenie'!$A$1:$G$26</definedName>
    <definedName name="_xlnm.Print_Area" localSheetId="3">'Razem'!$A$1:$G$18</definedName>
    <definedName name="_xlnm.Print_Area" localSheetId="0">'Rozbiórki'!$A$1:$G$25</definedName>
    <definedName name="_xlnm.Print_Area" localSheetId="1">'W'!$A$1:$G$45</definedName>
    <definedName name="_xlnm.Print_Titles" localSheetId="2">'Odtworzenie'!$3:$4</definedName>
    <definedName name="_xlnm.Print_Titles" localSheetId="3">'Razem'!$3:$3</definedName>
    <definedName name="_xlnm.Print_Titles" localSheetId="0">'Rozbiórki'!$3:$4</definedName>
    <definedName name="_xlnm.Print_Titles" localSheetId="1">'W'!$3:$4</definedName>
  </definedNames>
  <calcPr fullCalcOnLoad="1"/>
</workbook>
</file>

<file path=xl/sharedStrings.xml><?xml version="1.0" encoding="utf-8"?>
<sst xmlns="http://schemas.openxmlformats.org/spreadsheetml/2006/main" count="211" uniqueCount="94">
  <si>
    <t>Lp</t>
  </si>
  <si>
    <t>Nr Specyfikacji</t>
  </si>
  <si>
    <t>Opis</t>
  </si>
  <si>
    <t>Jedn</t>
  </si>
  <si>
    <t>Ilość</t>
  </si>
  <si>
    <t>m2</t>
  </si>
  <si>
    <t>m</t>
  </si>
  <si>
    <t>kpl</t>
  </si>
  <si>
    <t>Cena jedn. w PLN</t>
  </si>
  <si>
    <t>Wartość pozycji w PLN</t>
  </si>
  <si>
    <t>ST-01</t>
  </si>
  <si>
    <t>Rozebranie krawężników betonowych wraz z ławami, załadunek, odwóz utylizacja materiału z rozbiórki.</t>
  </si>
  <si>
    <t>ST-02</t>
  </si>
  <si>
    <t>RAZEM</t>
  </si>
  <si>
    <t>Rozebranie obrzeży betonowych, załadunek, odwóz utylizacja materiału z rozbiórki.</t>
  </si>
  <si>
    <t>Wartość bez VAT [PLN]</t>
  </si>
  <si>
    <t>Rozebranie nawierzchni z kostki betonowej gr. 8cm na podsypce cementowo-piaskowej, odwóz materiałów z rozbiórki, utylizacja</t>
  </si>
  <si>
    <t>Wykonanie podbudowy z kruszywa kamiennego stabilizowanego mechanicznie wraz ze skropieniem emulsją asfaltową</t>
  </si>
  <si>
    <t>Wykonainie podbudowy zasadniczej z betonu asfaltowego</t>
  </si>
  <si>
    <t>(podbudowa z betonu asfaltowego gr. 7cm)</t>
  </si>
  <si>
    <t>(podbudowa z kruszywa kamiennego gr. 20cm)</t>
  </si>
  <si>
    <t>(podbudowa z kruszywa kamiennego gr. 15cm)</t>
  </si>
  <si>
    <t>Wykonanie warstwy ścieralnej z betonu asfaltowego</t>
  </si>
  <si>
    <t>Wykonanie nawierzchni z kostki betonowej gr. 8cm na podsypce cementowo-piaskowej gr. 3 cm</t>
  </si>
  <si>
    <t>Ułożenie obrzeży betonowych 8x30cm na ławie betonowej</t>
  </si>
  <si>
    <t>`</t>
  </si>
  <si>
    <t>UWAGA :</t>
  </si>
  <si>
    <t>- koszt utrzymania zaplecza budowy</t>
  </si>
  <si>
    <t>- koszt wykonania dokumentacji wykonawcy</t>
  </si>
  <si>
    <t>- koszt wykonania dokumentacji powykonawczej</t>
  </si>
  <si>
    <t>- koszt badań, prób i.t.p</t>
  </si>
  <si>
    <t>W cenie jednostkowej należy uwzględnić koszty ogólne miedzy innymi:</t>
  </si>
  <si>
    <t>Frezowanie nawierzchni asfaltobetonowej, odwóz materiałów z rozbiórki, utylizacja.</t>
  </si>
  <si>
    <t>Wykonanie koryta, odwóz materiałów z rozbiórki, utylizacja.</t>
  </si>
  <si>
    <t>Roboty ziemne w zakresie zdjęcia humusu gr. 10cm</t>
  </si>
  <si>
    <t>Wodociąg z rur PE Sdr11 Dz 125mm</t>
  </si>
  <si>
    <t>(pomiary geodezyjne, przekopy kontrolne,roboty ziemne z odwozem nadmiaru ziemi na wysypisko, szalowanie wykopów, ewentualne odwodnienia, podłoża, montaż rur, kształtek, rur ochronnych, bloki oporowe, obsypka, ocieplenie żużlem, oznakowanie taśmą, ewentualna wymiana gruntu w ulicach, zasypka, próby, dezynfekcja, badania, płukanie, utylizacja nadmiaru materiału)</t>
  </si>
  <si>
    <t>Zasuwa Dn 100mm</t>
  </si>
  <si>
    <t>(montaż kompletnej armatury, oznakowanie tabliczką na budynku lub słupku)</t>
  </si>
  <si>
    <t>(montaż kompletnej armatury z zasuwą Dn80mm, obsypanie żwirem, oznakowanie tabliczką na budynku lub słupku)</t>
  </si>
  <si>
    <t>(pomiary geodezyjne, przekopy kontrolne,roboty ziemne z odwozem nadmiaru ziemi na wysypisko, szalowanie wykopów, ewentualne odwodnienia, podłoża, montaż rur, trójników siodłowych, rur ochronnych, obsypka, oznakowanie taśmą, ewentualna wymiana gruntu w ulicach, zasypka, próby, dezynfekcja, badania, płukanie, utylizacja nadmiaru materiału, przejścia przez ścianę budynku w rurach ochronnych)</t>
  </si>
  <si>
    <t>Zasuwa Dn 32mm ze złączem ISO</t>
  </si>
  <si>
    <t>(przekucie przez ścianę, założenie rury ochronnej, zamontowanie przejścia szczelnego, połączenie z istniejacą instalacją, zamurowanie otworów)</t>
  </si>
  <si>
    <t>Przejście przez ścianę budynku rurą PE Dz 40mm i połączenie z istniejacą instalacją wodociagową</t>
  </si>
  <si>
    <t>Roboty ziemne w zakresie rozścielenia humusu gr. 10cm z obsianiem</t>
  </si>
  <si>
    <t>Wykonanie wzmocnienia podłoża po wykopie z kruszywa kamiennego stabilizowanego mechanicznie</t>
  </si>
  <si>
    <t>(kruszywo kamienne gr. 20cm)</t>
  </si>
  <si>
    <t>(kruszywo kamienne gr. 15cm)</t>
  </si>
  <si>
    <t>PRZEDMIAR ROBÓT
ROBOTY ROZBIÓRKOWE</t>
  </si>
  <si>
    <t>PRZEDMIAR ROBÓT
WODOCIĄG</t>
  </si>
  <si>
    <t>PRZEDMIAR ROBÓT
ROBOTY ODTWORZENIOWE</t>
  </si>
  <si>
    <t>- koszt zajęcia pasa drogowego</t>
  </si>
  <si>
    <t>- koszt organizacji ruchu</t>
  </si>
  <si>
    <t xml:space="preserve"> (gr. 20cm)</t>
  </si>
  <si>
    <t xml:space="preserve">PRZEDMIAR ROBÓT </t>
  </si>
  <si>
    <t>(warstwa ścieralna z betonu asfaltowego gr. 5cm)</t>
  </si>
  <si>
    <t>Wykonanie podbudowy z kruszywa kamiennego stabilizowanego mechanicznie</t>
  </si>
  <si>
    <t>Ułożenie krawężników betonowych 15x30cm, 15x22cm na ławie betonowej</t>
  </si>
  <si>
    <t>(warstwa wiążąca gr. 7cm)</t>
  </si>
  <si>
    <t>Hydrant podziemny Dn 80mm</t>
  </si>
  <si>
    <t>Wodociąg z rur PE Sdr11 Dz 63mm</t>
  </si>
  <si>
    <t>Wodociąg z rur PE RC Sdr11 Dz 40mm</t>
  </si>
  <si>
    <t>Zasuwa Dn 50mm</t>
  </si>
  <si>
    <t>Zestaw wodomierzowy Dn 32mm</t>
  </si>
  <si>
    <t>SIEĆ</t>
  </si>
  <si>
    <t>PRZYŁĄCZA</t>
  </si>
  <si>
    <t>Przedmiar robót - Roboty Rozbiórkowe</t>
  </si>
  <si>
    <t>Przedmiar robót  - Wodociąg</t>
  </si>
  <si>
    <t>Przedmiar robót - Roboty odtworzeniowe</t>
  </si>
  <si>
    <t>Przejście przez ścianę budynku rurą PE Dz 63mm i połączenie z istniejacą instalacją wodociagową</t>
  </si>
  <si>
    <t>ST-04</t>
  </si>
  <si>
    <t>„Budowa sieci wodociągowej wraz z przyłączami w ul. Damrota na odcinku od ul. Jana Pawła II do ul. Konstytucji 3-go Maja i w ul. Bocznej w Piekarach Śląskich”</t>
  </si>
  <si>
    <t>Wodociąg z rur PE Sdr11 Dz 110mm</t>
  </si>
  <si>
    <t>Wodociąg z rur PE100RC Sdr11 Dz 63mm</t>
  </si>
  <si>
    <t>Wodociąg z rur PE RC Sdr11 Dz 32mm</t>
  </si>
  <si>
    <t>Wodociąg z rur PE100RC Sdr11 Dz 32mm - bezwykopowo</t>
  </si>
  <si>
    <t>Zasuwa Dn 25mm ze złączem ISO</t>
  </si>
  <si>
    <t>Zestaw wodomierzowy Dn 20mm</t>
  </si>
  <si>
    <t>(montaż kompletnego zestawu wodomierzowego z kształtkami, zaworami, zaworem antyskażeniowym) - bez kosztu zakupu wodomierza,
zgodnie z rys. T10</t>
  </si>
  <si>
    <t>Studnia wodomierzowa Dn500mm wraz z zestawem wodomierzowym Dn 20mm</t>
  </si>
  <si>
    <t>(montaż kompletnego zestawu wodomierzowego z kształtkami, zaworami, zaworem antyskażeniowym) - bez kosztu zakupu wodomierza
zgodnie z rys. T09</t>
  </si>
  <si>
    <t>Przejście przez ścianę budynku rurą PE Dz 32mm i połączenie z istniejacą instalacją wodociagową</t>
  </si>
  <si>
    <t>Rozebranie nawierzchni z płyt betonowych ażurowych na podsypce cementowo-piaskowej, odwóz materiałów z rozbiórki, utylizacja</t>
  </si>
  <si>
    <t>Rozebranie nawierzchni utwardzonej, odwóz materiałów z rozbiórki, utylizacja</t>
  </si>
  <si>
    <t>(warstwa z kruszywa kamiennego gr. 20cm)</t>
  </si>
  <si>
    <t>(podbudowa z kruszywa kamiennego gr. 25cm)</t>
  </si>
  <si>
    <t>Rozebranie podbudowy kamiennej stabilizowanej mechanicznie, odwóz materiałów z rozbiórki, utylizacja.</t>
  </si>
  <si>
    <t>Rozebranie podbudowy asfaltobetonowej, cięcie nawierzchni, odwóz materiałów z rozbiórki, utylizacja.</t>
  </si>
  <si>
    <t>Wykonanie nawierzchni z płyt betonowych ażurowychna podsypce cementowo-piaskowej gr. 3 cm</t>
  </si>
  <si>
    <t>Wykonainie nawierzchni z kruszywa kamiennego</t>
  </si>
  <si>
    <t>(warstwa dolna z kruszywa kamiennego gr. 15cm)</t>
  </si>
  <si>
    <t>(warstwa górna zdestruktu asfaltowego gr. 5cm)</t>
  </si>
  <si>
    <t>(kruszywo kamienne gr. 25cm)</t>
  </si>
  <si>
    <t>- wszelkie inne koszty wymienione w umowie, SWZ, OPZ oraz ST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</si>
</sst>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_-* #,##0.00\ _z_ł_-;\-* #,##0.00\ _z_ł_-;_-* \-??\ _z_ł_-;_-@_-"/>
    <numFmt numFmtId="168" formatCode="0.0"/>
    <numFmt numFmtId="169" formatCode="#,##0.000"/>
    <numFmt numFmtId="170" formatCode="[$-415]d\ mmmm\ yyyy"/>
    <numFmt numFmtId="171" formatCode="#,##0.0000"/>
    <numFmt numFmtId="172" formatCode="0.000"/>
  </numFmts>
  <fonts count="47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10"/>
      <color indexed="23"/>
      <name val="Arial"/>
      <family val="2"/>
    </font>
    <font>
      <sz val="10"/>
      <color indexed="23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3"/>
      <name val="Arial"/>
      <family val="2"/>
    </font>
    <font>
      <sz val="10"/>
      <color indexed="63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24998000264167786"/>
      <name val="Arial"/>
      <family val="2"/>
    </font>
    <font>
      <sz val="10"/>
      <color theme="1" tint="0.24998000264167786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right" vertical="top" wrapText="1"/>
      <protection/>
    </xf>
    <xf numFmtId="4" fontId="3" fillId="0" borderId="11" xfId="0" applyNumberFormat="1" applyFont="1" applyFill="1" applyBorder="1" applyAlignment="1" applyProtection="1">
      <alignment horizontal="center" vertical="top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 locked="0"/>
    </xf>
    <xf numFmtId="0" fontId="3" fillId="0" borderId="12" xfId="0" applyFont="1" applyFill="1" applyBorder="1" applyAlignment="1" applyProtection="1">
      <alignment horizontal="right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 locked="0"/>
    </xf>
    <xf numFmtId="4" fontId="1" fillId="0" borderId="14" xfId="0" applyNumberFormat="1" applyFont="1" applyFill="1" applyBorder="1" applyAlignment="1" applyProtection="1">
      <alignment horizontal="right" vertical="top" wrapText="1"/>
      <protection/>
    </xf>
    <xf numFmtId="4" fontId="1" fillId="0" borderId="15" xfId="0" applyNumberFormat="1" applyFont="1" applyBorder="1" applyAlignment="1" applyProtection="1">
      <alignment horizontal="right" vertical="top" wrapText="1"/>
      <protection locked="0"/>
    </xf>
    <xf numFmtId="0" fontId="0" fillId="0" borderId="16" xfId="0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right" vertical="top" wrapText="1"/>
      <protection/>
    </xf>
    <xf numFmtId="4" fontId="1" fillId="0" borderId="15" xfId="0" applyNumberFormat="1" applyFont="1" applyFill="1" applyBorder="1" applyAlignment="1" applyProtection="1">
      <alignment horizontal="right" vertical="top" wrapText="1"/>
      <protection locked="0"/>
    </xf>
    <xf numFmtId="4" fontId="1" fillId="0" borderId="18" xfId="0" applyNumberFormat="1" applyFont="1" applyFill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0" fontId="2" fillId="32" borderId="19" xfId="0" applyNumberFormat="1" applyFont="1" applyFill="1" applyBorder="1" applyAlignment="1" applyProtection="1">
      <alignment horizontal="center" vertical="center" wrapText="1"/>
      <protection/>
    </xf>
    <xf numFmtId="4" fontId="2" fillId="32" borderId="19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 horizontal="left" vertical="top" wrapText="1"/>
    </xf>
    <xf numFmtId="0" fontId="3" fillId="0" borderId="20" xfId="0" applyFont="1" applyBorder="1" applyAlignment="1" applyProtection="1">
      <alignment horizontal="center" vertical="center" wrapText="1"/>
      <protection/>
    </xf>
    <xf numFmtId="0" fontId="7" fillId="32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166" fontId="3" fillId="0" borderId="15" xfId="0" applyNumberFormat="1" applyFont="1" applyFill="1" applyBorder="1" applyAlignment="1" applyProtection="1">
      <alignment horizontal="right" vertical="top" wrapText="1"/>
      <protection/>
    </xf>
    <xf numFmtId="3" fontId="3" fillId="0" borderId="11" xfId="0" applyNumberFormat="1" applyFont="1" applyFill="1" applyBorder="1" applyAlignment="1" applyProtection="1">
      <alignment horizontal="right" vertical="top" wrapText="1"/>
      <protection/>
    </xf>
    <xf numFmtId="0" fontId="7" fillId="32" borderId="22" xfId="0" applyFont="1" applyFill="1" applyBorder="1" applyAlignment="1">
      <alignment vertical="center" wrapText="1"/>
    </xf>
    <xf numFmtId="0" fontId="7" fillId="32" borderId="21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45" fillId="0" borderId="24" xfId="0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25" xfId="0" applyFont="1" applyFill="1" applyBorder="1" applyAlignment="1">
      <alignment horizontal="left" vertical="top" wrapText="1"/>
    </xf>
    <xf numFmtId="0" fontId="45" fillId="0" borderId="26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1" fillId="0" borderId="28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0" fillId="0" borderId="15" xfId="54" applyFont="1" applyBorder="1" applyAlignment="1">
      <alignment horizontal="center" vertical="top" wrapText="1"/>
      <protection/>
    </xf>
    <xf numFmtId="0" fontId="0" fillId="0" borderId="13" xfId="54" applyFont="1" applyBorder="1" applyAlignment="1">
      <alignment horizontal="left" vertical="center" wrapText="1"/>
      <protection/>
    </xf>
    <xf numFmtId="4" fontId="5" fillId="0" borderId="15" xfId="0" applyNumberFormat="1" applyFont="1" applyBorder="1" applyAlignment="1">
      <alignment horizontal="center" vertical="top" wrapText="1"/>
    </xf>
    <xf numFmtId="4" fontId="4" fillId="0" borderId="15" xfId="54" applyNumberFormat="1" applyFont="1" applyBorder="1" applyAlignment="1">
      <alignment vertical="center" wrapText="1"/>
      <protection/>
    </xf>
    <xf numFmtId="4" fontId="1" fillId="0" borderId="18" xfId="0" applyNumberFormat="1" applyFont="1" applyBorder="1" applyAlignment="1">
      <alignment horizontal="right" vertical="top" wrapText="1"/>
    </xf>
    <xf numFmtId="0" fontId="0" fillId="0" borderId="15" xfId="54" applyFont="1" applyBorder="1" applyAlignment="1">
      <alignment horizontal="left" vertical="center" wrapText="1"/>
      <protection/>
    </xf>
    <xf numFmtId="4" fontId="5" fillId="0" borderId="13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3" xfId="54" applyFont="1" applyBorder="1" applyAlignment="1">
      <alignment horizontal="center" vertical="top" wrapText="1"/>
      <protection/>
    </xf>
    <xf numFmtId="0" fontId="0" fillId="0" borderId="26" xfId="0" applyFont="1" applyBorder="1" applyAlignment="1">
      <alignment horizontal="left" vertical="center" wrapText="1"/>
    </xf>
    <xf numFmtId="4" fontId="1" fillId="0" borderId="13" xfId="0" applyNumberFormat="1" applyFont="1" applyBorder="1" applyAlignment="1" applyProtection="1">
      <alignment horizontal="right" vertical="top" wrapText="1"/>
      <protection locked="0"/>
    </xf>
    <xf numFmtId="4" fontId="1" fillId="0" borderId="14" xfId="0" applyNumberFormat="1" applyFont="1" applyBorder="1" applyAlignment="1">
      <alignment horizontal="right" vertical="top" wrapText="1"/>
    </xf>
    <xf numFmtId="2" fontId="3" fillId="0" borderId="11" xfId="0" applyNumberFormat="1" applyFont="1" applyBorder="1" applyAlignment="1">
      <alignment horizontal="right" vertical="top" wrapText="1"/>
    </xf>
    <xf numFmtId="4" fontId="1" fillId="0" borderId="29" xfId="0" applyNumberFormat="1" applyFont="1" applyBorder="1" applyAlignment="1" applyProtection="1">
      <alignment horizontal="right" vertical="top" wrapText="1"/>
      <protection locked="0"/>
    </xf>
    <xf numFmtId="4" fontId="1" fillId="0" borderId="30" xfId="0" applyNumberFormat="1" applyFont="1" applyBorder="1" applyAlignment="1">
      <alignment horizontal="right" vertical="top" wrapText="1"/>
    </xf>
    <xf numFmtId="0" fontId="3" fillId="0" borderId="29" xfId="0" applyFont="1" applyBorder="1" applyAlignment="1">
      <alignment horizontal="center" vertical="top" wrapText="1"/>
    </xf>
    <xf numFmtId="0" fontId="0" fillId="0" borderId="29" xfId="54" applyFont="1" applyBorder="1" applyAlignment="1">
      <alignment horizontal="left" vertical="top" wrapText="1"/>
      <protection/>
    </xf>
    <xf numFmtId="4" fontId="3" fillId="0" borderId="29" xfId="0" applyNumberFormat="1" applyFont="1" applyBorder="1" applyAlignment="1">
      <alignment horizontal="center" vertical="top" wrapText="1"/>
    </xf>
    <xf numFmtId="2" fontId="3" fillId="0" borderId="29" xfId="0" applyNumberFormat="1" applyFont="1" applyBorder="1" applyAlignment="1">
      <alignment horizontal="right" vertical="top" wrapText="1"/>
    </xf>
    <xf numFmtId="0" fontId="0" fillId="0" borderId="31" xfId="0" applyFont="1" applyBorder="1" applyAlignment="1">
      <alignment horizontal="left" vertical="top" wrapText="1"/>
    </xf>
    <xf numFmtId="4" fontId="3" fillId="0" borderId="31" xfId="0" applyNumberFormat="1" applyFont="1" applyBorder="1" applyAlignment="1">
      <alignment horizontal="center" vertical="top" wrapText="1"/>
    </xf>
    <xf numFmtId="4" fontId="1" fillId="0" borderId="32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top" wrapText="1"/>
    </xf>
    <xf numFmtId="0" fontId="0" fillId="0" borderId="2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3" fillId="0" borderId="11" xfId="53" applyFont="1" applyBorder="1" applyAlignment="1">
      <alignment horizontal="left" vertical="top" wrapText="1"/>
      <protection/>
    </xf>
    <xf numFmtId="166" fontId="3" fillId="0" borderId="11" xfId="0" applyNumberFormat="1" applyFont="1" applyFill="1" applyBorder="1" applyAlignment="1" applyProtection="1">
      <alignment horizontal="right" vertical="top" wrapText="1"/>
      <protection/>
    </xf>
    <xf numFmtId="0" fontId="46" fillId="0" borderId="15" xfId="53" applyFont="1" applyBorder="1" applyAlignment="1">
      <alignment horizontal="left" vertical="top" wrapText="1"/>
      <protection/>
    </xf>
    <xf numFmtId="0" fontId="45" fillId="0" borderId="24" xfId="0" applyFont="1" applyBorder="1" applyAlignment="1">
      <alignment horizontal="left" vertical="top" wrapText="1"/>
    </xf>
    <xf numFmtId="166" fontId="3" fillId="0" borderId="13" xfId="0" applyNumberFormat="1" applyFont="1" applyFill="1" applyBorder="1" applyAlignment="1" applyProtection="1">
      <alignment horizontal="right" vertical="top" wrapText="1"/>
      <protection/>
    </xf>
    <xf numFmtId="0" fontId="45" fillId="0" borderId="26" xfId="0" applyFont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right" vertical="top" wrapText="1"/>
    </xf>
    <xf numFmtId="3" fontId="3" fillId="0" borderId="15" xfId="0" applyNumberFormat="1" applyFont="1" applyFill="1" applyBorder="1" applyAlignment="1">
      <alignment horizontal="right" vertical="top" wrapText="1"/>
    </xf>
    <xf numFmtId="166" fontId="3" fillId="0" borderId="11" xfId="0" applyNumberFormat="1" applyFont="1" applyFill="1" applyBorder="1" applyAlignment="1">
      <alignment horizontal="right" vertical="top" wrapText="1"/>
    </xf>
    <xf numFmtId="166" fontId="3" fillId="0" borderId="15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4" fillId="0" borderId="15" xfId="54" applyNumberFormat="1" applyFont="1" applyFill="1" applyBorder="1" applyAlignment="1">
      <alignment vertical="center" wrapText="1"/>
      <protection/>
    </xf>
    <xf numFmtId="4" fontId="3" fillId="0" borderId="11" xfId="0" applyNumberFormat="1" applyFont="1" applyFill="1" applyBorder="1" applyAlignment="1">
      <alignment horizontal="right" vertical="top" wrapText="1"/>
    </xf>
    <xf numFmtId="2" fontId="3" fillId="0" borderId="11" xfId="0" applyNumberFormat="1" applyFont="1" applyFill="1" applyBorder="1" applyAlignment="1">
      <alignment horizontal="right" vertical="top" wrapText="1"/>
    </xf>
    <xf numFmtId="2" fontId="3" fillId="0" borderId="29" xfId="0" applyNumberFormat="1" applyFont="1" applyFill="1" applyBorder="1" applyAlignment="1">
      <alignment horizontal="right" vertical="top" wrapText="1"/>
    </xf>
    <xf numFmtId="0" fontId="0" fillId="0" borderId="25" xfId="0" applyFont="1" applyBorder="1" applyAlignment="1">
      <alignment horizontal="left" vertical="center" wrapText="1"/>
    </xf>
    <xf numFmtId="4" fontId="4" fillId="0" borderId="13" xfId="54" applyNumberFormat="1" applyFont="1" applyFill="1" applyBorder="1" applyAlignment="1">
      <alignment vertical="center" wrapText="1"/>
      <protection/>
    </xf>
    <xf numFmtId="0" fontId="3" fillId="0" borderId="33" xfId="0" applyFont="1" applyBorder="1" applyAlignment="1">
      <alignment horizontal="right" vertical="top" wrapText="1"/>
    </xf>
    <xf numFmtId="0" fontId="3" fillId="0" borderId="34" xfId="0" applyFont="1" applyBorder="1" applyAlignment="1">
      <alignment horizontal="center" vertical="top" wrapText="1"/>
    </xf>
    <xf numFmtId="0" fontId="46" fillId="0" borderId="34" xfId="53" applyFont="1" applyBorder="1" applyAlignment="1">
      <alignment horizontal="left" vertical="top" wrapText="1"/>
      <protection/>
    </xf>
    <xf numFmtId="4" fontId="3" fillId="0" borderId="34" xfId="0" applyNumberFormat="1" applyFont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right" vertical="top" wrapText="1"/>
    </xf>
    <xf numFmtId="4" fontId="1" fillId="0" borderId="34" xfId="0" applyNumberFormat="1" applyFont="1" applyBorder="1" applyAlignment="1" applyProtection="1">
      <alignment horizontal="right" vertical="top" wrapText="1"/>
      <protection locked="0"/>
    </xf>
    <xf numFmtId="4" fontId="1" fillId="0" borderId="35" xfId="0" applyNumberFormat="1" applyFont="1" applyBorder="1" applyAlignment="1">
      <alignment horizontal="right" vertical="top" wrapText="1"/>
    </xf>
    <xf numFmtId="49" fontId="0" fillId="0" borderId="0" xfId="0" applyNumberFormat="1" applyAlignment="1" quotePrefix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 applyProtection="1">
      <alignment horizontal="right" vertical="center" wrapText="1"/>
      <protection/>
    </xf>
    <xf numFmtId="0" fontId="1" fillId="0" borderId="21" xfId="0" applyFont="1" applyFill="1" applyBorder="1" applyAlignment="1" applyProtection="1">
      <alignment horizontal="right" vertical="center" wrapText="1"/>
      <protection/>
    </xf>
    <xf numFmtId="0" fontId="1" fillId="0" borderId="23" xfId="0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32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4" fontId="1" fillId="0" borderId="36" xfId="0" applyNumberFormat="1" applyFont="1" applyFill="1" applyBorder="1" applyAlignment="1" applyProtection="1">
      <alignment horizontal="right" vertical="top" wrapText="1"/>
      <protection/>
    </xf>
    <xf numFmtId="4" fontId="1" fillId="0" borderId="37" xfId="0" applyNumberFormat="1" applyFont="1" applyFill="1" applyBorder="1" applyAlignment="1" applyProtection="1">
      <alignment horizontal="right" vertical="top" wrapText="1"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E14" sqref="E14:E24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100" t="s">
        <v>71</v>
      </c>
      <c r="B1" s="101"/>
      <c r="C1" s="101"/>
      <c r="D1" s="101"/>
      <c r="E1" s="101"/>
      <c r="F1" s="101"/>
      <c r="G1" s="102"/>
    </row>
    <row r="2" spans="1:7" ht="30" customHeight="1" thickBot="1">
      <c r="A2" s="103" t="s">
        <v>48</v>
      </c>
      <c r="B2" s="104"/>
      <c r="C2" s="104"/>
      <c r="D2" s="104"/>
      <c r="E2" s="104"/>
      <c r="F2" s="104"/>
      <c r="G2" s="105"/>
    </row>
    <row r="3" spans="1:7" ht="30.75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8</v>
      </c>
      <c r="G3" s="15" t="s">
        <v>9</v>
      </c>
    </row>
    <row r="4" spans="1:7" ht="13.5" thickBo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 ht="24" customHeight="1" thickBot="1">
      <c r="A5" s="25"/>
      <c r="B5" s="26"/>
      <c r="C5" s="19"/>
      <c r="D5" s="26"/>
      <c r="E5" s="26"/>
      <c r="F5" s="26"/>
      <c r="G5" s="27"/>
    </row>
    <row r="6" spans="1:7" ht="26.25">
      <c r="A6" s="42">
        <v>1</v>
      </c>
      <c r="B6" s="65" t="s">
        <v>10</v>
      </c>
      <c r="C6" s="66" t="s">
        <v>32</v>
      </c>
      <c r="D6" s="67" t="s">
        <v>5</v>
      </c>
      <c r="E6" s="85">
        <v>2190</v>
      </c>
      <c r="F6" s="53"/>
      <c r="G6" s="54">
        <f>ROUND(E6*F6,2)</f>
        <v>0</v>
      </c>
    </row>
    <row r="7" spans="1:7" ht="12.75" customHeight="1">
      <c r="A7" s="68"/>
      <c r="B7" s="43"/>
      <c r="C7" s="48" t="s">
        <v>55</v>
      </c>
      <c r="D7" s="45"/>
      <c r="E7" s="86"/>
      <c r="F7" s="7"/>
      <c r="G7" s="47"/>
    </row>
    <row r="8" spans="1:7" ht="39">
      <c r="A8" s="36">
        <v>2</v>
      </c>
      <c r="B8" s="37" t="s">
        <v>10</v>
      </c>
      <c r="C8" s="69" t="s">
        <v>87</v>
      </c>
      <c r="D8" s="39" t="s">
        <v>5</v>
      </c>
      <c r="E8" s="87">
        <v>962.94</v>
      </c>
      <c r="F8" s="16"/>
      <c r="G8" s="41">
        <f>ROUND(E8*F8,2)</f>
        <v>0</v>
      </c>
    </row>
    <row r="9" spans="1:7" ht="12.75" customHeight="1">
      <c r="A9" s="68"/>
      <c r="B9" s="43"/>
      <c r="C9" s="48" t="s">
        <v>58</v>
      </c>
      <c r="D9" s="45"/>
      <c r="E9" s="86"/>
      <c r="F9" s="7"/>
      <c r="G9" s="47"/>
    </row>
    <row r="10" spans="1:7" ht="39">
      <c r="A10" s="36">
        <v>3</v>
      </c>
      <c r="B10" s="37" t="s">
        <v>10</v>
      </c>
      <c r="C10" s="70" t="s">
        <v>16</v>
      </c>
      <c r="D10" s="39" t="s">
        <v>5</v>
      </c>
      <c r="E10" s="88">
        <f>204.3+184.1</f>
        <v>388.4</v>
      </c>
      <c r="F10" s="16"/>
      <c r="G10" s="57">
        <f>ROUND(E10*F10,2)</f>
        <v>0</v>
      </c>
    </row>
    <row r="11" spans="1:7" ht="39">
      <c r="A11" s="36">
        <v>4</v>
      </c>
      <c r="B11" s="37" t="s">
        <v>10</v>
      </c>
      <c r="C11" s="70" t="s">
        <v>82</v>
      </c>
      <c r="D11" s="39" t="s">
        <v>5</v>
      </c>
      <c r="E11" s="88">
        <v>110.8</v>
      </c>
      <c r="F11" s="16"/>
      <c r="G11" s="57">
        <f>ROUND(E11*F11,2)</f>
        <v>0</v>
      </c>
    </row>
    <row r="12" spans="1:7" ht="26.25">
      <c r="A12" s="36">
        <v>5</v>
      </c>
      <c r="B12" s="37" t="s">
        <v>10</v>
      </c>
      <c r="C12" s="70" t="s">
        <v>83</v>
      </c>
      <c r="D12" s="39" t="s">
        <v>5</v>
      </c>
      <c r="E12" s="87">
        <v>1200</v>
      </c>
      <c r="F12" s="16"/>
      <c r="G12" s="41">
        <f>ROUND(E12*F12,2)</f>
        <v>0</v>
      </c>
    </row>
    <row r="13" spans="1:7" ht="12.75" customHeight="1">
      <c r="A13" s="68"/>
      <c r="B13" s="43"/>
      <c r="C13" s="52" t="s">
        <v>84</v>
      </c>
      <c r="D13" s="45"/>
      <c r="E13" s="86"/>
      <c r="F13" s="7"/>
      <c r="G13" s="47"/>
    </row>
    <row r="14" spans="1:7" ht="39">
      <c r="A14" s="36">
        <v>6</v>
      </c>
      <c r="B14" s="37" t="s">
        <v>10</v>
      </c>
      <c r="C14" s="69" t="s">
        <v>86</v>
      </c>
      <c r="D14" s="39" t="s">
        <v>5</v>
      </c>
      <c r="E14" s="87">
        <f>204.3+110.8</f>
        <v>315.1</v>
      </c>
      <c r="F14" s="16"/>
      <c r="G14" s="41">
        <f>ROUND(E14*F14,2)</f>
        <v>0</v>
      </c>
    </row>
    <row r="15" spans="1:7" ht="12.75" customHeight="1">
      <c r="A15" s="68"/>
      <c r="B15" s="43"/>
      <c r="C15" s="52" t="s">
        <v>85</v>
      </c>
      <c r="D15" s="45"/>
      <c r="E15" s="86"/>
      <c r="F15" s="7"/>
      <c r="G15" s="47"/>
    </row>
    <row r="16" spans="1:7" ht="39">
      <c r="A16" s="36">
        <v>7</v>
      </c>
      <c r="B16" s="37" t="s">
        <v>10</v>
      </c>
      <c r="C16" s="69" t="s">
        <v>86</v>
      </c>
      <c r="D16" s="39" t="s">
        <v>5</v>
      </c>
      <c r="E16" s="87">
        <f>849.48</f>
        <v>849.48</v>
      </c>
      <c r="F16" s="16"/>
      <c r="G16" s="41">
        <f>ROUND(E16*F16,2)</f>
        <v>0</v>
      </c>
    </row>
    <row r="17" spans="1:7" ht="12.75" customHeight="1">
      <c r="A17" s="68"/>
      <c r="B17" s="43"/>
      <c r="C17" s="52" t="s">
        <v>20</v>
      </c>
      <c r="D17" s="45"/>
      <c r="E17" s="86"/>
      <c r="F17" s="7"/>
      <c r="G17" s="47"/>
    </row>
    <row r="18" spans="1:7" ht="39">
      <c r="A18" s="36">
        <v>8</v>
      </c>
      <c r="B18" s="37" t="s">
        <v>10</v>
      </c>
      <c r="C18" s="69" t="s">
        <v>86</v>
      </c>
      <c r="D18" s="39" t="s">
        <v>5</v>
      </c>
      <c r="E18" s="87">
        <f>184.1</f>
        <v>184.1</v>
      </c>
      <c r="F18" s="16"/>
      <c r="G18" s="41">
        <f>ROUND(E18*F18,2)</f>
        <v>0</v>
      </c>
    </row>
    <row r="19" spans="1:7" ht="12.75" customHeight="1">
      <c r="A19" s="68"/>
      <c r="B19" s="43"/>
      <c r="C19" s="52" t="s">
        <v>21</v>
      </c>
      <c r="D19" s="45"/>
      <c r="E19" s="86"/>
      <c r="F19" s="7"/>
      <c r="G19" s="47"/>
    </row>
    <row r="20" spans="1:7" ht="26.25">
      <c r="A20" s="36">
        <v>9</v>
      </c>
      <c r="B20" s="37" t="s">
        <v>10</v>
      </c>
      <c r="C20" s="69" t="s">
        <v>33</v>
      </c>
      <c r="D20" s="39" t="s">
        <v>5</v>
      </c>
      <c r="E20" s="87">
        <f>538.12+75.46+41.69+475.75+46.2</f>
        <v>1177.22</v>
      </c>
      <c r="F20" s="16"/>
      <c r="G20" s="41">
        <f>ROUND(E20*F20,2)</f>
        <v>0</v>
      </c>
    </row>
    <row r="21" spans="1:7" ht="12.75" customHeight="1">
      <c r="A21" s="68"/>
      <c r="B21" s="43"/>
      <c r="C21" s="52" t="s">
        <v>53</v>
      </c>
      <c r="D21" s="45"/>
      <c r="E21" s="86"/>
      <c r="F21" s="7"/>
      <c r="G21" s="47"/>
    </row>
    <row r="22" spans="1:8" ht="39">
      <c r="A22" s="71">
        <v>10</v>
      </c>
      <c r="B22" s="58" t="s">
        <v>10</v>
      </c>
      <c r="C22" s="59" t="s">
        <v>11</v>
      </c>
      <c r="D22" s="60" t="s">
        <v>6</v>
      </c>
      <c r="E22" s="89">
        <v>559.2</v>
      </c>
      <c r="F22" s="56"/>
      <c r="G22" s="57">
        <f>ROUND(E22*F22,2)</f>
        <v>0</v>
      </c>
      <c r="H22" s="13"/>
    </row>
    <row r="23" spans="1:8" ht="26.25">
      <c r="A23" s="71">
        <v>11</v>
      </c>
      <c r="B23" s="58" t="s">
        <v>10</v>
      </c>
      <c r="C23" s="59" t="s">
        <v>14</v>
      </c>
      <c r="D23" s="60" t="s">
        <v>6</v>
      </c>
      <c r="E23" s="89">
        <v>131.1</v>
      </c>
      <c r="F23" s="56"/>
      <c r="G23" s="57">
        <f>ROUND(E23*F23,2)</f>
        <v>0</v>
      </c>
      <c r="H23" s="13"/>
    </row>
    <row r="24" spans="1:7" ht="27" thickBot="1">
      <c r="A24" s="36">
        <v>12</v>
      </c>
      <c r="B24" s="37" t="s">
        <v>10</v>
      </c>
      <c r="C24" s="72" t="s">
        <v>34</v>
      </c>
      <c r="D24" s="39" t="s">
        <v>5</v>
      </c>
      <c r="E24" s="88">
        <v>393</v>
      </c>
      <c r="F24" s="16"/>
      <c r="G24" s="41">
        <f>ROUND(E24*F24,2)</f>
        <v>0</v>
      </c>
    </row>
    <row r="25" spans="1:7" ht="25.5" customHeight="1" thickBot="1">
      <c r="A25" s="106" t="s">
        <v>13</v>
      </c>
      <c r="B25" s="107"/>
      <c r="C25" s="107"/>
      <c r="D25" s="107"/>
      <c r="E25" s="108"/>
      <c r="F25" s="109">
        <f>SUM(G6:G24)</f>
        <v>0</v>
      </c>
      <c r="G25" s="109"/>
    </row>
    <row r="27" ht="12.75">
      <c r="C27" s="17"/>
    </row>
  </sheetData>
  <sheetProtection/>
  <mergeCells count="4">
    <mergeCell ref="A1:G1"/>
    <mergeCell ref="A2:G2"/>
    <mergeCell ref="A25:E25"/>
    <mergeCell ref="F25:G25"/>
  </mergeCells>
  <printOptions/>
  <pageMargins left="0.984251968503937" right="0.3937007874015748" top="0.6299212598425197" bottom="0.8267716535433072" header="0.1968503937007874" footer="0.3937007874015748"/>
  <pageSetup firstPageNumber="1" useFirstPageNumber="1" horizontalDpi="600" verticalDpi="600" orientation="portrait" paperSize="9" scale="90" r:id="rId1"/>
  <headerFooter>
    <oddHeader>&amp;L&amp;"Arial,Kursywa"&amp;9Przedmiar robót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0">
      <selection activeCell="G17" sqref="G17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100" t="s">
        <v>71</v>
      </c>
      <c r="B1" s="101"/>
      <c r="C1" s="101"/>
      <c r="D1" s="101"/>
      <c r="E1" s="101"/>
      <c r="F1" s="101"/>
      <c r="G1" s="102"/>
    </row>
    <row r="2" spans="1:7" ht="30" customHeight="1" thickBot="1">
      <c r="A2" s="103" t="s">
        <v>49</v>
      </c>
      <c r="B2" s="104"/>
      <c r="C2" s="104"/>
      <c r="D2" s="104"/>
      <c r="E2" s="104"/>
      <c r="F2" s="104"/>
      <c r="G2" s="105"/>
    </row>
    <row r="3" spans="1:7" ht="30.75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8</v>
      </c>
      <c r="G3" s="15" t="s">
        <v>9</v>
      </c>
    </row>
    <row r="4" spans="1:7" ht="13.5" thickBo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 ht="24" customHeight="1" thickBot="1">
      <c r="A5" s="25"/>
      <c r="B5" s="26"/>
      <c r="C5" s="19" t="s">
        <v>64</v>
      </c>
      <c r="D5" s="26"/>
      <c r="E5" s="26"/>
      <c r="F5" s="26"/>
      <c r="G5" s="27"/>
    </row>
    <row r="6" spans="1:7" ht="12.75">
      <c r="A6" s="1">
        <v>1</v>
      </c>
      <c r="B6" s="20" t="s">
        <v>12</v>
      </c>
      <c r="C6" s="8" t="s">
        <v>35</v>
      </c>
      <c r="D6" s="2" t="s">
        <v>6</v>
      </c>
      <c r="E6" s="76">
        <v>439.8</v>
      </c>
      <c r="F6" s="3"/>
      <c r="G6" s="6">
        <f>ROUND(E6*F6,2)</f>
        <v>0</v>
      </c>
    </row>
    <row r="7" spans="1:7" ht="103.5" customHeight="1">
      <c r="A7" s="10"/>
      <c r="B7" s="21"/>
      <c r="C7" s="31" t="s">
        <v>36</v>
      </c>
      <c r="D7" s="22"/>
      <c r="E7" s="23"/>
      <c r="F7" s="11"/>
      <c r="G7" s="12"/>
    </row>
    <row r="8" spans="1:7" ht="12.75">
      <c r="A8" s="1">
        <v>2</v>
      </c>
      <c r="B8" s="20" t="s">
        <v>12</v>
      </c>
      <c r="C8" s="8" t="s">
        <v>72</v>
      </c>
      <c r="D8" s="2" t="s">
        <v>6</v>
      </c>
      <c r="E8" s="76">
        <v>5.1</v>
      </c>
      <c r="F8" s="3"/>
      <c r="G8" s="6">
        <f>ROUND(E8*F8,2)</f>
        <v>0</v>
      </c>
    </row>
    <row r="9" spans="1:7" ht="103.5" customHeight="1">
      <c r="A9" s="10"/>
      <c r="B9" s="21"/>
      <c r="C9" s="31" t="s">
        <v>36</v>
      </c>
      <c r="D9" s="22"/>
      <c r="E9" s="23"/>
      <c r="F9" s="11"/>
      <c r="G9" s="12"/>
    </row>
    <row r="10" spans="1:7" ht="12.75">
      <c r="A10" s="1">
        <v>3</v>
      </c>
      <c r="B10" s="20" t="s">
        <v>12</v>
      </c>
      <c r="C10" s="8" t="s">
        <v>73</v>
      </c>
      <c r="D10" s="2" t="s">
        <v>6</v>
      </c>
      <c r="E10" s="76">
        <v>324</v>
      </c>
      <c r="F10" s="3"/>
      <c r="G10" s="6">
        <f>ROUND(E10*F10,2)</f>
        <v>0</v>
      </c>
    </row>
    <row r="11" spans="1:7" ht="103.5" customHeight="1">
      <c r="A11" s="10"/>
      <c r="B11" s="21"/>
      <c r="C11" s="31" t="s">
        <v>36</v>
      </c>
      <c r="D11" s="22"/>
      <c r="E11" s="23"/>
      <c r="F11" s="11"/>
      <c r="G11" s="12"/>
    </row>
    <row r="12" spans="1:7" ht="13.5" customHeight="1">
      <c r="A12" s="36">
        <v>4</v>
      </c>
      <c r="B12" s="65" t="s">
        <v>12</v>
      </c>
      <c r="C12" s="75" t="s">
        <v>37</v>
      </c>
      <c r="D12" s="39" t="s">
        <v>7</v>
      </c>
      <c r="E12" s="81">
        <v>3</v>
      </c>
      <c r="F12" s="16"/>
      <c r="G12" s="54">
        <f>ROUND(E12*F12,2)</f>
        <v>0</v>
      </c>
    </row>
    <row r="13" spans="1:7" ht="26.25">
      <c r="A13" s="68"/>
      <c r="B13" s="73"/>
      <c r="C13" s="77" t="s">
        <v>38</v>
      </c>
      <c r="D13" s="74"/>
      <c r="E13" s="82"/>
      <c r="F13" s="7"/>
      <c r="G13" s="47"/>
    </row>
    <row r="14" spans="1:7" ht="13.5" customHeight="1">
      <c r="A14" s="36">
        <v>5</v>
      </c>
      <c r="B14" s="65" t="s">
        <v>12</v>
      </c>
      <c r="C14" s="75" t="s">
        <v>62</v>
      </c>
      <c r="D14" s="39" t="s">
        <v>7</v>
      </c>
      <c r="E14" s="81">
        <v>6</v>
      </c>
      <c r="F14" s="16"/>
      <c r="G14" s="54">
        <f>ROUND(E14*F14,2)</f>
        <v>0</v>
      </c>
    </row>
    <row r="15" spans="1:7" ht="26.25">
      <c r="A15" s="68"/>
      <c r="B15" s="73"/>
      <c r="C15" s="77" t="s">
        <v>38</v>
      </c>
      <c r="D15" s="74"/>
      <c r="E15" s="82"/>
      <c r="F15" s="7"/>
      <c r="G15" s="47"/>
    </row>
    <row r="16" spans="1:8" ht="12.75">
      <c r="A16" s="36">
        <v>6</v>
      </c>
      <c r="B16" s="65" t="s">
        <v>12</v>
      </c>
      <c r="C16" s="75" t="s">
        <v>59</v>
      </c>
      <c r="D16" s="39" t="s">
        <v>7</v>
      </c>
      <c r="E16" s="81">
        <v>5</v>
      </c>
      <c r="F16" s="16"/>
      <c r="G16" s="54">
        <f>ROUND(E16*F16,2)</f>
        <v>0</v>
      </c>
      <c r="H16" s="13"/>
    </row>
    <row r="17" spans="1:7" ht="39.75" thickBot="1">
      <c r="A17" s="92"/>
      <c r="B17" s="93"/>
      <c r="C17" s="94" t="s">
        <v>39</v>
      </c>
      <c r="D17" s="95"/>
      <c r="E17" s="96"/>
      <c r="F17" s="97"/>
      <c r="G17" s="98"/>
    </row>
    <row r="18" spans="1:7" ht="24" customHeight="1" thickBot="1">
      <c r="A18" s="25"/>
      <c r="B18" s="26"/>
      <c r="C18" s="19" t="s">
        <v>65</v>
      </c>
      <c r="D18" s="26"/>
      <c r="E18" s="26"/>
      <c r="F18" s="26"/>
      <c r="G18" s="27"/>
    </row>
    <row r="19" spans="1:7" ht="12.75">
      <c r="A19" s="36">
        <v>7</v>
      </c>
      <c r="B19" s="65" t="s">
        <v>12</v>
      </c>
      <c r="C19" s="50" t="s">
        <v>60</v>
      </c>
      <c r="D19" s="39" t="s">
        <v>6</v>
      </c>
      <c r="E19" s="83">
        <v>28.3</v>
      </c>
      <c r="F19" s="16"/>
      <c r="G19" s="54">
        <f>ROUND(E19*F19,2)</f>
        <v>0</v>
      </c>
    </row>
    <row r="20" spans="1:7" ht="103.5" customHeight="1">
      <c r="A20" s="68"/>
      <c r="B20" s="73"/>
      <c r="C20" s="80" t="s">
        <v>36</v>
      </c>
      <c r="D20" s="74"/>
      <c r="E20" s="84"/>
      <c r="F20" s="7"/>
      <c r="G20" s="47"/>
    </row>
    <row r="21" spans="1:7" ht="12.75">
      <c r="A21" s="36">
        <v>8</v>
      </c>
      <c r="B21" s="65" t="s">
        <v>12</v>
      </c>
      <c r="C21" s="50" t="s">
        <v>61</v>
      </c>
      <c r="D21" s="39" t="s">
        <v>6</v>
      </c>
      <c r="E21" s="83">
        <v>173.9</v>
      </c>
      <c r="F21" s="16"/>
      <c r="G21" s="54">
        <f>ROUND(E21*F21,2)</f>
        <v>0</v>
      </c>
    </row>
    <row r="22" spans="1:7" ht="118.5">
      <c r="A22" s="68"/>
      <c r="B22" s="73"/>
      <c r="C22" s="78" t="s">
        <v>40</v>
      </c>
      <c r="D22" s="74"/>
      <c r="E22" s="84"/>
      <c r="F22" s="7"/>
      <c r="G22" s="47"/>
    </row>
    <row r="23" spans="1:7" ht="12.75">
      <c r="A23" s="4">
        <v>9</v>
      </c>
      <c r="B23" s="20" t="s">
        <v>12</v>
      </c>
      <c r="C23" s="50" t="s">
        <v>74</v>
      </c>
      <c r="D23" s="9" t="s">
        <v>6</v>
      </c>
      <c r="E23" s="79">
        <v>375</v>
      </c>
      <c r="F23" s="5"/>
      <c r="G23" s="6">
        <f>ROUND(E23*F23,2)</f>
        <v>0</v>
      </c>
    </row>
    <row r="24" spans="1:7" ht="118.5">
      <c r="A24" s="10"/>
      <c r="B24" s="21"/>
      <c r="C24" s="78" t="s">
        <v>40</v>
      </c>
      <c r="D24" s="22"/>
      <c r="E24" s="23"/>
      <c r="F24" s="11"/>
      <c r="G24" s="12"/>
    </row>
    <row r="25" spans="1:7" ht="26.25">
      <c r="A25" s="4">
        <v>10</v>
      </c>
      <c r="B25" s="20" t="s">
        <v>12</v>
      </c>
      <c r="C25" s="34" t="s">
        <v>75</v>
      </c>
      <c r="D25" s="9" t="s">
        <v>6</v>
      </c>
      <c r="E25" s="79">
        <v>24</v>
      </c>
      <c r="F25" s="5"/>
      <c r="G25" s="6">
        <f>ROUND(E25*F25,2)</f>
        <v>0</v>
      </c>
    </row>
    <row r="26" spans="1:7" ht="118.5">
      <c r="A26" s="10"/>
      <c r="B26" s="21"/>
      <c r="C26" s="35" t="s">
        <v>40</v>
      </c>
      <c r="D26" s="22"/>
      <c r="E26" s="23"/>
      <c r="F26" s="11"/>
      <c r="G26" s="12"/>
    </row>
    <row r="27" spans="1:7" ht="13.5" customHeight="1">
      <c r="A27" s="36">
        <v>11</v>
      </c>
      <c r="B27" s="65" t="s">
        <v>12</v>
      </c>
      <c r="C27" s="75" t="s">
        <v>62</v>
      </c>
      <c r="D27" s="39" t="s">
        <v>7</v>
      </c>
      <c r="E27" s="81">
        <v>2</v>
      </c>
      <c r="F27" s="16"/>
      <c r="G27" s="54">
        <f>ROUND(E27*F27,2)</f>
        <v>0</v>
      </c>
    </row>
    <row r="28" spans="1:7" ht="26.25">
      <c r="A28" s="68"/>
      <c r="B28" s="73"/>
      <c r="C28" s="77" t="s">
        <v>38</v>
      </c>
      <c r="D28" s="74"/>
      <c r="E28" s="82"/>
      <c r="F28" s="7"/>
      <c r="G28" s="47"/>
    </row>
    <row r="29" spans="1:7" ht="12.75" customHeight="1">
      <c r="A29" s="36">
        <v>12</v>
      </c>
      <c r="B29" s="65" t="s">
        <v>12</v>
      </c>
      <c r="C29" s="75" t="s">
        <v>41</v>
      </c>
      <c r="D29" s="39" t="s">
        <v>7</v>
      </c>
      <c r="E29" s="81">
        <v>7</v>
      </c>
      <c r="F29" s="16"/>
      <c r="G29" s="54">
        <f>ROUND(E29*F29,2)</f>
        <v>0</v>
      </c>
    </row>
    <row r="30" spans="1:7" ht="26.25">
      <c r="A30" s="68"/>
      <c r="B30" s="73"/>
      <c r="C30" s="77" t="s">
        <v>38</v>
      </c>
      <c r="D30" s="74"/>
      <c r="E30" s="82"/>
      <c r="F30" s="7"/>
      <c r="G30" s="47"/>
    </row>
    <row r="31" spans="1:7" ht="12.75" customHeight="1">
      <c r="A31" s="36">
        <v>13</v>
      </c>
      <c r="B31" s="65" t="s">
        <v>12</v>
      </c>
      <c r="C31" s="75" t="s">
        <v>76</v>
      </c>
      <c r="D31" s="39" t="s">
        <v>7</v>
      </c>
      <c r="E31" s="81">
        <v>31</v>
      </c>
      <c r="F31" s="16"/>
      <c r="G31" s="54">
        <f>ROUND(E31*F31,2)</f>
        <v>0</v>
      </c>
    </row>
    <row r="32" spans="1:7" ht="26.25">
      <c r="A32" s="68"/>
      <c r="B32" s="73"/>
      <c r="C32" s="77" t="s">
        <v>38</v>
      </c>
      <c r="D32" s="74"/>
      <c r="E32" s="82"/>
      <c r="F32" s="7"/>
      <c r="G32" s="47"/>
    </row>
    <row r="33" spans="1:7" ht="12.75" customHeight="1">
      <c r="A33" s="1">
        <v>14</v>
      </c>
      <c r="B33" s="20" t="s">
        <v>12</v>
      </c>
      <c r="C33" s="8" t="s">
        <v>63</v>
      </c>
      <c r="D33" s="2" t="s">
        <v>7</v>
      </c>
      <c r="E33" s="24">
        <v>1</v>
      </c>
      <c r="F33" s="3"/>
      <c r="G33" s="6">
        <f>ROUND(E33*F33,2)</f>
        <v>0</v>
      </c>
    </row>
    <row r="34" spans="1:7" ht="66">
      <c r="A34" s="10"/>
      <c r="B34" s="21"/>
      <c r="C34" s="31" t="s">
        <v>78</v>
      </c>
      <c r="D34" s="22"/>
      <c r="E34" s="23"/>
      <c r="F34" s="11"/>
      <c r="G34" s="12"/>
    </row>
    <row r="35" spans="1:7" ht="12.75" customHeight="1">
      <c r="A35" s="1">
        <v>15</v>
      </c>
      <c r="B35" s="20" t="s">
        <v>12</v>
      </c>
      <c r="C35" s="8" t="s">
        <v>77</v>
      </c>
      <c r="D35" s="2" t="s">
        <v>7</v>
      </c>
      <c r="E35" s="24">
        <v>31</v>
      </c>
      <c r="F35" s="3"/>
      <c r="G35" s="6">
        <f>ROUND(E35*F35,2)</f>
        <v>0</v>
      </c>
    </row>
    <row r="36" spans="1:7" ht="66">
      <c r="A36" s="10"/>
      <c r="B36" s="21"/>
      <c r="C36" s="31" t="s">
        <v>78</v>
      </c>
      <c r="D36" s="22"/>
      <c r="E36" s="23"/>
      <c r="F36" s="11"/>
      <c r="G36" s="12"/>
    </row>
    <row r="37" spans="1:7" ht="26.25">
      <c r="A37" s="1">
        <v>16</v>
      </c>
      <c r="B37" s="20" t="s">
        <v>12</v>
      </c>
      <c r="C37" s="8" t="s">
        <v>79</v>
      </c>
      <c r="D37" s="2" t="s">
        <v>7</v>
      </c>
      <c r="E37" s="24">
        <v>4</v>
      </c>
      <c r="F37" s="3"/>
      <c r="G37" s="6">
        <f>ROUND(E37*F37,2)</f>
        <v>0</v>
      </c>
    </row>
    <row r="38" spans="1:7" ht="66">
      <c r="A38" s="10"/>
      <c r="B38" s="21"/>
      <c r="C38" s="31" t="s">
        <v>80</v>
      </c>
      <c r="D38" s="22"/>
      <c r="E38" s="23"/>
      <c r="F38" s="11"/>
      <c r="G38" s="12"/>
    </row>
    <row r="39" spans="1:8" ht="25.5" customHeight="1">
      <c r="A39" s="1">
        <v>17</v>
      </c>
      <c r="B39" s="20" t="s">
        <v>12</v>
      </c>
      <c r="C39" s="8" t="s">
        <v>69</v>
      </c>
      <c r="D39" s="2" t="s">
        <v>7</v>
      </c>
      <c r="E39" s="24">
        <v>2</v>
      </c>
      <c r="F39" s="3"/>
      <c r="G39" s="6">
        <f>ROUND(E39*F39,2)</f>
        <v>0</v>
      </c>
      <c r="H39" s="13"/>
    </row>
    <row r="40" spans="1:7" ht="38.25" customHeight="1">
      <c r="A40" s="10"/>
      <c r="B40" s="21"/>
      <c r="C40" s="31" t="s">
        <v>42</v>
      </c>
      <c r="D40" s="22"/>
      <c r="E40" s="23"/>
      <c r="F40" s="11"/>
      <c r="G40" s="12"/>
    </row>
    <row r="41" spans="1:8" ht="25.5" customHeight="1">
      <c r="A41" s="1">
        <v>18</v>
      </c>
      <c r="B41" s="20" t="s">
        <v>12</v>
      </c>
      <c r="C41" s="8" t="s">
        <v>43</v>
      </c>
      <c r="D41" s="2" t="s">
        <v>7</v>
      </c>
      <c r="E41" s="24">
        <v>5</v>
      </c>
      <c r="F41" s="3"/>
      <c r="G41" s="6">
        <f>ROUND(E41*F41,2)</f>
        <v>0</v>
      </c>
      <c r="H41" s="13"/>
    </row>
    <row r="42" spans="1:7" ht="38.25" customHeight="1">
      <c r="A42" s="10"/>
      <c r="B42" s="21"/>
      <c r="C42" s="31" t="s">
        <v>42</v>
      </c>
      <c r="D42" s="22"/>
      <c r="E42" s="23"/>
      <c r="F42" s="11"/>
      <c r="G42" s="12"/>
    </row>
    <row r="43" spans="1:8" ht="25.5" customHeight="1">
      <c r="A43" s="1">
        <v>19</v>
      </c>
      <c r="B43" s="20" t="s">
        <v>12</v>
      </c>
      <c r="C43" s="8" t="s">
        <v>81</v>
      </c>
      <c r="D43" s="2" t="s">
        <v>7</v>
      </c>
      <c r="E43" s="24">
        <v>28</v>
      </c>
      <c r="F43" s="3"/>
      <c r="G43" s="6">
        <f>ROUND(E43*F43,2)</f>
        <v>0</v>
      </c>
      <c r="H43" s="13"/>
    </row>
    <row r="44" spans="1:7" ht="38.25" customHeight="1" thickBot="1">
      <c r="A44" s="10"/>
      <c r="B44" s="21"/>
      <c r="C44" s="31" t="s">
        <v>42</v>
      </c>
      <c r="D44" s="22"/>
      <c r="E44" s="23"/>
      <c r="F44" s="11"/>
      <c r="G44" s="12"/>
    </row>
    <row r="45" spans="1:7" ht="25.5" customHeight="1" thickBot="1">
      <c r="A45" s="106" t="s">
        <v>13</v>
      </c>
      <c r="B45" s="107"/>
      <c r="C45" s="107"/>
      <c r="D45" s="107"/>
      <c r="E45" s="108"/>
      <c r="F45" s="109">
        <f>SUM(G6:G44)</f>
        <v>0</v>
      </c>
      <c r="G45" s="109"/>
    </row>
  </sheetData>
  <sheetProtection/>
  <mergeCells count="4">
    <mergeCell ref="A1:G1"/>
    <mergeCell ref="A2:G2"/>
    <mergeCell ref="A45:E45"/>
    <mergeCell ref="F45:G45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 alignWithMargins="0">
    <oddHeader>&amp;L&amp;"Arial,Kursywa"&amp;9Przedmiar robót</oddHeader>
  </headerFooter>
  <rowBreaks count="2" manualBreakCount="2">
    <brk id="17" max="6" man="1"/>
    <brk id="2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100" t="s">
        <v>71</v>
      </c>
      <c r="B1" s="101"/>
      <c r="C1" s="101"/>
      <c r="D1" s="101"/>
      <c r="E1" s="101"/>
      <c r="F1" s="101"/>
      <c r="G1" s="102"/>
    </row>
    <row r="2" spans="1:7" ht="30" customHeight="1" thickBot="1">
      <c r="A2" s="103" t="s">
        <v>50</v>
      </c>
      <c r="B2" s="104"/>
      <c r="C2" s="104"/>
      <c r="D2" s="104"/>
      <c r="E2" s="104"/>
      <c r="F2" s="104"/>
      <c r="G2" s="105"/>
    </row>
    <row r="3" spans="1:7" ht="30.75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8</v>
      </c>
      <c r="G3" s="15" t="s">
        <v>9</v>
      </c>
    </row>
    <row r="4" spans="1:7" ht="13.5" thickBo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 ht="24" customHeight="1" thickBot="1">
      <c r="A5" s="25"/>
      <c r="B5" s="26"/>
      <c r="C5" s="19"/>
      <c r="D5" s="26"/>
      <c r="E5" s="26"/>
      <c r="F5" s="26"/>
      <c r="G5" s="27"/>
    </row>
    <row r="6" spans="1:7" ht="26.25">
      <c r="A6" s="36">
        <v>1</v>
      </c>
      <c r="B6" s="37" t="s">
        <v>70</v>
      </c>
      <c r="C6" s="38" t="s">
        <v>22</v>
      </c>
      <c r="D6" s="39" t="s">
        <v>5</v>
      </c>
      <c r="E6" s="40">
        <v>2190</v>
      </c>
      <c r="F6" s="16"/>
      <c r="G6" s="41">
        <f>ROUND(E6*F6,2)</f>
        <v>0</v>
      </c>
    </row>
    <row r="7" spans="1:7" ht="12.75">
      <c r="A7" s="42"/>
      <c r="B7" s="43"/>
      <c r="C7" s="44" t="s">
        <v>55</v>
      </c>
      <c r="D7" s="45"/>
      <c r="E7" s="46"/>
      <c r="F7" s="7"/>
      <c r="G7" s="47"/>
    </row>
    <row r="8" spans="1:7" ht="30" customHeight="1">
      <c r="A8" s="36">
        <v>2</v>
      </c>
      <c r="B8" s="37" t="s">
        <v>70</v>
      </c>
      <c r="C8" s="38" t="s">
        <v>18</v>
      </c>
      <c r="D8" s="39" t="s">
        <v>5</v>
      </c>
      <c r="E8" s="40">
        <v>962.94</v>
      </c>
      <c r="F8" s="16"/>
      <c r="G8" s="41">
        <f>ROUND(E8*F8,2)</f>
        <v>0</v>
      </c>
    </row>
    <row r="9" spans="1:7" ht="12.75">
      <c r="A9" s="42"/>
      <c r="B9" s="43"/>
      <c r="C9" s="48" t="s">
        <v>19</v>
      </c>
      <c r="D9" s="49"/>
      <c r="E9" s="46"/>
      <c r="F9" s="7"/>
      <c r="G9" s="47"/>
    </row>
    <row r="10" spans="1:7" ht="30" customHeight="1">
      <c r="A10" s="36">
        <v>3</v>
      </c>
      <c r="B10" s="37" t="s">
        <v>70</v>
      </c>
      <c r="C10" s="38" t="s">
        <v>23</v>
      </c>
      <c r="D10" s="39" t="s">
        <v>5</v>
      </c>
      <c r="E10" s="55">
        <v>388.4</v>
      </c>
      <c r="F10" s="56"/>
      <c r="G10" s="57">
        <f>ROUND(E10*F10,2)</f>
        <v>0</v>
      </c>
    </row>
    <row r="11" spans="1:7" ht="30" customHeight="1">
      <c r="A11" s="36">
        <v>4</v>
      </c>
      <c r="B11" s="37" t="s">
        <v>70</v>
      </c>
      <c r="C11" s="38" t="s">
        <v>88</v>
      </c>
      <c r="D11" s="39" t="s">
        <v>5</v>
      </c>
      <c r="E11" s="55">
        <v>110.8</v>
      </c>
      <c r="F11" s="56"/>
      <c r="G11" s="57">
        <f>ROUND(E11*F11,2)</f>
        <v>0</v>
      </c>
    </row>
    <row r="12" spans="1:7" ht="12.75">
      <c r="A12" s="36">
        <v>5</v>
      </c>
      <c r="B12" s="37" t="s">
        <v>10</v>
      </c>
      <c r="C12" s="70" t="s">
        <v>89</v>
      </c>
      <c r="D12" s="39" t="s">
        <v>5</v>
      </c>
      <c r="E12" s="87">
        <v>1200</v>
      </c>
      <c r="F12" s="16"/>
      <c r="G12" s="41">
        <f>ROUND(E12*F12,2)</f>
        <v>0</v>
      </c>
    </row>
    <row r="13" spans="1:7" ht="12.75" customHeight="1">
      <c r="A13" s="42"/>
      <c r="B13" s="51"/>
      <c r="C13" s="90" t="s">
        <v>90</v>
      </c>
      <c r="D13" s="49"/>
      <c r="E13" s="91"/>
      <c r="F13" s="53"/>
      <c r="G13" s="54"/>
    </row>
    <row r="14" spans="1:7" ht="12.75" customHeight="1">
      <c r="A14" s="68"/>
      <c r="B14" s="43"/>
      <c r="C14" s="52" t="s">
        <v>91</v>
      </c>
      <c r="D14" s="45"/>
      <c r="E14" s="86"/>
      <c r="F14" s="7"/>
      <c r="G14" s="47"/>
    </row>
    <row r="15" spans="1:7" ht="26.25">
      <c r="A15" s="36">
        <v>6</v>
      </c>
      <c r="B15" s="37" t="s">
        <v>70</v>
      </c>
      <c r="C15" s="50" t="s">
        <v>56</v>
      </c>
      <c r="D15" s="39" t="s">
        <v>5</v>
      </c>
      <c r="E15" s="40">
        <v>315.1</v>
      </c>
      <c r="F15" s="16"/>
      <c r="G15" s="41">
        <f>ROUND(E15*F15,2)</f>
        <v>0</v>
      </c>
    </row>
    <row r="16" spans="1:7" ht="12.75">
      <c r="A16" s="42"/>
      <c r="B16" s="51"/>
      <c r="C16" s="52" t="s">
        <v>92</v>
      </c>
      <c r="D16" s="49"/>
      <c r="E16" s="46"/>
      <c r="F16" s="53"/>
      <c r="G16" s="54"/>
    </row>
    <row r="17" spans="1:7" ht="41.25" customHeight="1">
      <c r="A17" s="36">
        <v>7</v>
      </c>
      <c r="B17" s="37" t="s">
        <v>70</v>
      </c>
      <c r="C17" s="50" t="s">
        <v>17</v>
      </c>
      <c r="D17" s="39" t="s">
        <v>5</v>
      </c>
      <c r="E17" s="40">
        <v>849.48</v>
      </c>
      <c r="F17" s="16"/>
      <c r="G17" s="41">
        <f>ROUND(E17*F17,2)</f>
        <v>0</v>
      </c>
    </row>
    <row r="18" spans="1:7" ht="12.75">
      <c r="A18" s="42"/>
      <c r="B18" s="51"/>
      <c r="C18" s="52" t="s">
        <v>46</v>
      </c>
      <c r="D18" s="49"/>
      <c r="E18" s="46"/>
      <c r="F18" s="53"/>
      <c r="G18" s="54"/>
    </row>
    <row r="19" spans="1:7" ht="26.25">
      <c r="A19" s="36">
        <v>8</v>
      </c>
      <c r="B19" s="37" t="s">
        <v>70</v>
      </c>
      <c r="C19" s="50" t="s">
        <v>56</v>
      </c>
      <c r="D19" s="39" t="s">
        <v>5</v>
      </c>
      <c r="E19" s="40">
        <v>184.1</v>
      </c>
      <c r="F19" s="16"/>
      <c r="G19" s="41">
        <f>ROUND(E19*F19,2)</f>
        <v>0</v>
      </c>
    </row>
    <row r="20" spans="1:7" ht="12.75">
      <c r="A20" s="42"/>
      <c r="B20" s="51"/>
      <c r="C20" s="52" t="s">
        <v>47</v>
      </c>
      <c r="D20" s="49"/>
      <c r="E20" s="46"/>
      <c r="F20" s="53"/>
      <c r="G20" s="54"/>
    </row>
    <row r="21" spans="1:7" ht="41.25" customHeight="1">
      <c r="A21" s="36">
        <v>9</v>
      </c>
      <c r="B21" s="37" t="s">
        <v>70</v>
      </c>
      <c r="C21" s="50" t="s">
        <v>45</v>
      </c>
      <c r="D21" s="39" t="s">
        <v>5</v>
      </c>
      <c r="E21" s="40">
        <v>1177.22</v>
      </c>
      <c r="F21" s="16"/>
      <c r="G21" s="41">
        <f>ROUND(E21*F21,2)</f>
        <v>0</v>
      </c>
    </row>
    <row r="22" spans="1:7" ht="12.75">
      <c r="A22" s="42"/>
      <c r="B22" s="51"/>
      <c r="C22" s="52" t="s">
        <v>46</v>
      </c>
      <c r="D22" s="49"/>
      <c r="E22" s="46"/>
      <c r="F22" s="53"/>
      <c r="G22" s="54"/>
    </row>
    <row r="23" spans="1:7" ht="26.25">
      <c r="A23" s="36">
        <v>10</v>
      </c>
      <c r="B23" s="58" t="s">
        <v>70</v>
      </c>
      <c r="C23" s="59" t="s">
        <v>57</v>
      </c>
      <c r="D23" s="60" t="s">
        <v>6</v>
      </c>
      <c r="E23" s="61">
        <v>559.2</v>
      </c>
      <c r="F23" s="16"/>
      <c r="G23" s="57">
        <f>ROUND(E23*F23,2)</f>
        <v>0</v>
      </c>
    </row>
    <row r="24" spans="1:7" ht="26.25">
      <c r="A24" s="36">
        <v>11</v>
      </c>
      <c r="B24" s="58" t="s">
        <v>70</v>
      </c>
      <c r="C24" s="59" t="s">
        <v>24</v>
      </c>
      <c r="D24" s="60" t="s">
        <v>6</v>
      </c>
      <c r="E24" s="61">
        <v>131.1</v>
      </c>
      <c r="F24" s="16"/>
      <c r="G24" s="57">
        <f>ROUND(E24*F24,2)</f>
        <v>0</v>
      </c>
    </row>
    <row r="25" spans="1:7" ht="27" thickBot="1">
      <c r="A25" s="36">
        <v>12</v>
      </c>
      <c r="B25" s="37" t="s">
        <v>70</v>
      </c>
      <c r="C25" s="62" t="s">
        <v>44</v>
      </c>
      <c r="D25" s="63" t="s">
        <v>5</v>
      </c>
      <c r="E25" s="55">
        <v>393</v>
      </c>
      <c r="F25" s="16"/>
      <c r="G25" s="64">
        <f>ROUND(E25*F25,2)</f>
        <v>0</v>
      </c>
    </row>
    <row r="26" spans="1:7" ht="25.5" customHeight="1" thickBot="1">
      <c r="A26" s="106" t="s">
        <v>25</v>
      </c>
      <c r="B26" s="107"/>
      <c r="C26" s="107"/>
      <c r="D26" s="107"/>
      <c r="E26" s="108"/>
      <c r="F26" s="109">
        <f>SUM(G6:G25)</f>
        <v>0</v>
      </c>
      <c r="G26" s="109"/>
    </row>
  </sheetData>
  <sheetProtection/>
  <mergeCells count="4">
    <mergeCell ref="A1:G1"/>
    <mergeCell ref="A2:G2"/>
    <mergeCell ref="A26:E26"/>
    <mergeCell ref="F26:G26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73.5" customHeight="1" thickBot="1">
      <c r="A1" s="100" t="s">
        <v>71</v>
      </c>
      <c r="B1" s="101"/>
      <c r="C1" s="101"/>
      <c r="D1" s="101"/>
      <c r="E1" s="101"/>
      <c r="F1" s="101"/>
      <c r="G1" s="102"/>
    </row>
    <row r="2" spans="1:7" ht="30" customHeight="1" thickBot="1">
      <c r="A2" s="103" t="s">
        <v>54</v>
      </c>
      <c r="B2" s="104"/>
      <c r="C2" s="104"/>
      <c r="D2" s="104"/>
      <c r="E2" s="104"/>
      <c r="F2" s="103" t="s">
        <v>15</v>
      </c>
      <c r="G2" s="105"/>
    </row>
    <row r="3" spans="1:7" ht="13.5" thickBot="1">
      <c r="A3" s="14">
        <v>1</v>
      </c>
      <c r="B3" s="110">
        <v>2</v>
      </c>
      <c r="C3" s="110"/>
      <c r="D3" s="110"/>
      <c r="E3" s="110"/>
      <c r="F3" s="110">
        <v>3</v>
      </c>
      <c r="G3" s="110"/>
    </row>
    <row r="4" spans="1:7" ht="25.5" customHeight="1">
      <c r="A4" s="18">
        <v>1</v>
      </c>
      <c r="B4" s="111" t="s">
        <v>66</v>
      </c>
      <c r="C4" s="111"/>
      <c r="D4" s="111"/>
      <c r="E4" s="111"/>
      <c r="F4" s="112">
        <f>Rozbiórki!F25:G25</f>
        <v>0</v>
      </c>
      <c r="G4" s="113"/>
    </row>
    <row r="5" spans="1:7" ht="25.5" customHeight="1">
      <c r="A5" s="18">
        <v>2</v>
      </c>
      <c r="B5" s="111" t="s">
        <v>67</v>
      </c>
      <c r="C5" s="111"/>
      <c r="D5" s="111"/>
      <c r="E5" s="111"/>
      <c r="F5" s="112">
        <f>W!F45:G45</f>
        <v>0</v>
      </c>
      <c r="G5" s="113"/>
    </row>
    <row r="6" spans="1:7" ht="25.5" customHeight="1" thickBot="1">
      <c r="A6" s="18">
        <v>3</v>
      </c>
      <c r="B6" s="111" t="s">
        <v>68</v>
      </c>
      <c r="C6" s="111"/>
      <c r="D6" s="111"/>
      <c r="E6" s="111"/>
      <c r="F6" s="112">
        <f>Odtworzenie!F26:G26</f>
        <v>0</v>
      </c>
      <c r="G6" s="113"/>
    </row>
    <row r="7" spans="1:7" ht="25.5" customHeight="1" thickBot="1">
      <c r="A7" s="114" t="s">
        <v>13</v>
      </c>
      <c r="B7" s="114"/>
      <c r="C7" s="114"/>
      <c r="D7" s="114"/>
      <c r="E7" s="114"/>
      <c r="F7" s="109">
        <f>SUM(F4:G6)</f>
        <v>0</v>
      </c>
      <c r="G7" s="109"/>
    </row>
    <row r="9" ht="12.75">
      <c r="C9" s="28" t="s">
        <v>26</v>
      </c>
    </row>
    <row r="10" ht="26.25">
      <c r="C10" s="29" t="s">
        <v>31</v>
      </c>
    </row>
    <row r="11" ht="12.75">
      <c r="C11" s="32" t="s">
        <v>51</v>
      </c>
    </row>
    <row r="12" ht="12.75">
      <c r="C12" s="30" t="s">
        <v>27</v>
      </c>
    </row>
    <row r="13" ht="12.75">
      <c r="C13" s="30" t="s">
        <v>28</v>
      </c>
    </row>
    <row r="14" ht="12.75">
      <c r="C14" s="30" t="s">
        <v>29</v>
      </c>
    </row>
    <row r="15" ht="12.75">
      <c r="C15" s="33" t="s">
        <v>52</v>
      </c>
    </row>
    <row r="16" ht="12.75">
      <c r="C16" s="30" t="s">
        <v>30</v>
      </c>
    </row>
    <row r="17" ht="12.75">
      <c r="C17" s="99" t="s">
        <v>93</v>
      </c>
    </row>
  </sheetData>
  <sheetProtection/>
  <mergeCells count="13">
    <mergeCell ref="A7:E7"/>
    <mergeCell ref="F7:G7"/>
    <mergeCell ref="B6:E6"/>
    <mergeCell ref="F6:G6"/>
    <mergeCell ref="B5:E5"/>
    <mergeCell ref="F5:G5"/>
    <mergeCell ref="A1:G1"/>
    <mergeCell ref="A2:E2"/>
    <mergeCell ref="F2:G2"/>
    <mergeCell ref="B3:E3"/>
    <mergeCell ref="F3:G3"/>
    <mergeCell ref="B4:E4"/>
    <mergeCell ref="F4:G4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Emilia Wójcik</cp:lastModifiedBy>
  <cp:lastPrinted>2021-03-27T14:35:14Z</cp:lastPrinted>
  <dcterms:created xsi:type="dcterms:W3CDTF">2007-11-23T12:57:04Z</dcterms:created>
  <dcterms:modified xsi:type="dcterms:W3CDTF">2021-05-24T08:15:35Z</dcterms:modified>
  <cp:category/>
  <cp:version/>
  <cp:contentType/>
  <cp:contentStatus/>
</cp:coreProperties>
</file>