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465" windowWidth="12000" windowHeight="3240" activeTab="0"/>
  </bookViews>
  <sheets>
    <sheet name="informacje ogólne" sheetId="1" r:id="rId1"/>
    <sheet name="budynki" sheetId="2" r:id="rId2"/>
    <sheet name="elektronika " sheetId="3" r:id="rId3"/>
    <sheet name="środki trwałe" sheetId="4" r:id="rId4"/>
    <sheet name="maszyny" sheetId="5" r:id="rId5"/>
    <sheet name="maszyny drogowe" sheetId="6" r:id="rId6"/>
    <sheet name="lokalizacje" sheetId="7" r:id="rId7"/>
    <sheet name="szkodowość" sheetId="8" r:id="rId8"/>
  </sheets>
  <definedNames>
    <definedName name="_xlnm.Print_Area" localSheetId="1">'budynki'!$A$1:$Z$132</definedName>
    <definedName name="_xlnm.Print_Area" localSheetId="2">'elektronika '!$A$1:$D$196</definedName>
    <definedName name="_xlnm.Print_Area" localSheetId="6">'lokalizacje'!$A$1:$C$17</definedName>
    <definedName name="_xlnm.Print_Area" localSheetId="4">'maszyny'!$A$1:$I$85</definedName>
    <definedName name="_xlnm.Print_Area" localSheetId="3">'środki trwałe'!$A$1:$F$15</definedName>
  </definedNames>
  <calcPr fullCalcOnLoad="1"/>
</workbook>
</file>

<file path=xl/sharedStrings.xml><?xml version="1.0" encoding="utf-8"?>
<sst xmlns="http://schemas.openxmlformats.org/spreadsheetml/2006/main" count="1620" uniqueCount="746">
  <si>
    <t>RAZEM</t>
  </si>
  <si>
    <t>L.p.</t>
  </si>
  <si>
    <t>Nazwa jednostki</t>
  </si>
  <si>
    <t>NIP</t>
  </si>
  <si>
    <t>REGON</t>
  </si>
  <si>
    <t>W tym zbiory bibioteczne</t>
  </si>
  <si>
    <t>Jednostka</t>
  </si>
  <si>
    <t>Razem</t>
  </si>
  <si>
    <t>Lp.</t>
  </si>
  <si>
    <t xml:space="preserve">Nazwa  </t>
  </si>
  <si>
    <t>Rok produkcji</t>
  </si>
  <si>
    <t>Wartość księgowa brutto</t>
  </si>
  <si>
    <t>Lokalizacja (adres)</t>
  </si>
  <si>
    <t>Nazwa maszyny (urządzenia)</t>
  </si>
  <si>
    <t>Numer seryjny</t>
  </si>
  <si>
    <t>Moc, wydajność, cinienie</t>
  </si>
  <si>
    <t>Producent</t>
  </si>
  <si>
    <t>Suma ubezpieczenia</t>
  </si>
  <si>
    <t>Miejsce ubezpieczenia (adres)</t>
  </si>
  <si>
    <t>lp.</t>
  </si>
  <si>
    <t xml:space="preserve">nazwa budynku/ budowli </t>
  </si>
  <si>
    <t xml:space="preserve">przeznaczenie budynku/ budowli </t>
  </si>
  <si>
    <t>czy jest to budynkek zabytkowy, podlegający nadzorowi konserwatora zabytków?</t>
  </si>
  <si>
    <t>rok budowy</t>
  </si>
  <si>
    <t>ilość kondygnacji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</si>
  <si>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</si>
  <si>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</si>
  <si>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</si>
  <si>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</si>
  <si>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</si>
  <si>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</si>
  <si>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instalacja gazowa</t>
  </si>
  <si>
    <t>instalacja wentylacyjna i kominowa</t>
  </si>
  <si>
    <r>
      <t xml:space="preserve">opis stanu technicznego budynku wg poniższych elementów budynku </t>
    </r>
  </si>
  <si>
    <t>SUMA OGÓŁEM:</t>
  </si>
  <si>
    <t>INFORMACJA O MAJĄTKU TRWAŁYM</t>
  </si>
  <si>
    <t>Zakład Gospodarki Komunalnej</t>
  </si>
  <si>
    <t>Adres</t>
  </si>
  <si>
    <t>czy budynek jest użytkowany?</t>
  </si>
  <si>
    <t xml:space="preserve">zabezpieczenia
(znane zabiezpieczenia p-poż
 i przeciw kradzieżowe)                                     </t>
  </si>
  <si>
    <t>lokalizacja</t>
  </si>
  <si>
    <t>Rodzaj materiałów budowlanych, 
z jakich wykonano budynek</t>
  </si>
  <si>
    <t>stolarka okienna 
i drzwiowa</t>
  </si>
  <si>
    <t>Wykaz sprzętu elektronicznego przenośnego</t>
  </si>
  <si>
    <t>Wykaz sprzętu elektronicznego stacjonarnego</t>
  </si>
  <si>
    <t>ŁĄCZNA WARTOŚĆ SPRZĘTU STACJONARNEGO</t>
  </si>
  <si>
    <t>ŁĄCZNA WARTOŚĆ SPRZĘTU PRZENOŚNEGO</t>
  </si>
  <si>
    <t>Urządzenia 
i wyposażenie</t>
  </si>
  <si>
    <t>Znane zabezpieczenia 
(przeciwpożarowe 
i przeciwkradzieżowe)</t>
  </si>
  <si>
    <t>Tabela nr 2 - Wykaz budynków i budowli w Gminie Suchedniów - str. 2</t>
  </si>
  <si>
    <t>WYKAZ LOKALIZACJI, W KTÓRYCH PROWADZONA JEST DZIAŁALNOŚĆ ORAZ LOKALIZACJI, GDZIE ZNAJDUJE SIĘ MIENIE NALEŻĄCE DO JEDNOSTEK GMINY SUCHEDNIÓW
(nie wykazane w załączniku nr 1 - poniższy wykaz nie musi być pełnym wykazem lokalizacji)</t>
  </si>
  <si>
    <t>ul. Fabryczna 5
26-130 Suchedniów</t>
  </si>
  <si>
    <t>Miejsko-Gminny 
Ośrodek Pomocy Społecznej</t>
  </si>
  <si>
    <t>Ośrodek Sportu i Rekreacji</t>
  </si>
  <si>
    <t>ul. Ogrodowa 11
26-130 Suchedniów</t>
  </si>
  <si>
    <t>Przedszkole</t>
  </si>
  <si>
    <t>ul. Emilii Peck 15A
26-130 Suchedniów</t>
  </si>
  <si>
    <t>Szkoła Podstawowa nr 1 
w Suchedniowie</t>
  </si>
  <si>
    <t>ul. Szarych Szeregów 6
26-130 Suchedniów</t>
  </si>
  <si>
    <t>Szkoła Podstawowa nr 3
w Suchedniowie</t>
  </si>
  <si>
    <t>ul. Kościelna 1
26-130 Suchedniów</t>
  </si>
  <si>
    <t>Szkoła Podstawowa 
w Ostojowie</t>
  </si>
  <si>
    <t>Ostojów 16
26-130 Suchedniów</t>
  </si>
  <si>
    <t>Suchedniowski Ośrodek Kultury "Kuźnica"</t>
  </si>
  <si>
    <t>ul. Bodzentyńska 18
26-130 Suchedniów</t>
  </si>
  <si>
    <t>ul. Kościelna 3
26-130 Suchedniów</t>
  </si>
  <si>
    <t>ul. Kościelna 21
26-130 Suchedniów</t>
  </si>
  <si>
    <t>000525369</t>
  </si>
  <si>
    <t>000732565</t>
  </si>
  <si>
    <t>000732588</t>
  </si>
  <si>
    <t>000732625</t>
  </si>
  <si>
    <t>663-14-05-241</t>
  </si>
  <si>
    <t>-</t>
  </si>
  <si>
    <t>Biblioteka</t>
  </si>
  <si>
    <t>działalność kulturalna</t>
  </si>
  <si>
    <t>tak</t>
  </si>
  <si>
    <t>nie</t>
  </si>
  <si>
    <t>gaśnice proszkowe-5szt.  hydranty wewn.-2szt, system oddymiania grawitacyjnego,alarm antywłamaniowy-sygnał na terenie obiektu</t>
  </si>
  <si>
    <t>cegła kratówka</t>
  </si>
  <si>
    <t>żelbetonowe</t>
  </si>
  <si>
    <t>dobry</t>
  </si>
  <si>
    <t>dostateczny</t>
  </si>
  <si>
    <t>Zestaw komputerowy DELL Vostro</t>
  </si>
  <si>
    <t>2. Miejsko-Gminny Ośrodek Pomocy Społecznej</t>
  </si>
  <si>
    <t>Zestaw komputerowy</t>
  </si>
  <si>
    <t>Budynek + instalacje inż. –  "Dąbrowa"</t>
  </si>
  <si>
    <t>Budynek + instalacje inż. – budynek zaplecza</t>
  </si>
  <si>
    <t>Budynek + instalacje inż. - recepcja kemping</t>
  </si>
  <si>
    <t>Budynek + instalacje inż. - recepcja Orlicz</t>
  </si>
  <si>
    <t>domki kempingowe</t>
  </si>
  <si>
    <t>recepcja</t>
  </si>
  <si>
    <t>663-14-05-235</t>
  </si>
  <si>
    <t>3.  Ośrodek Sportu i Rekreacji</t>
  </si>
  <si>
    <t>663-16-81-716</t>
  </si>
  <si>
    <t>użytkowy</t>
  </si>
  <si>
    <t>Czujniki i urzadzenia alarmowe sygnał przekazyawany do agencji ochrony,czujniki CO2, 2 hydranty, 2 gaśnice</t>
  </si>
  <si>
    <t>żelbeton</t>
  </si>
  <si>
    <t>bardzo bobry</t>
  </si>
  <si>
    <t>bardzo dobry</t>
  </si>
  <si>
    <t xml:space="preserve"> dobry</t>
  </si>
  <si>
    <t>4.  Przedszkole</t>
  </si>
  <si>
    <t>Drukarka</t>
  </si>
  <si>
    <t>663-16-80-852</t>
  </si>
  <si>
    <t xml:space="preserve">Budynek Samorządowej Szkoły Podstawowej nr 3 </t>
  </si>
  <si>
    <t xml:space="preserve">budynek dydaktyczny </t>
  </si>
  <si>
    <t xml:space="preserve">murowany z bloczków gazobetonowych </t>
  </si>
  <si>
    <t xml:space="preserve">kryty blachą </t>
  </si>
  <si>
    <t>dobre</t>
  </si>
  <si>
    <t>dobra</t>
  </si>
  <si>
    <t>bardzo dobra</t>
  </si>
  <si>
    <t>663-14-01-214</t>
  </si>
  <si>
    <t>remont i rozbudowa 2000r.</t>
  </si>
  <si>
    <t>1978r.</t>
  </si>
  <si>
    <t>2014r.</t>
  </si>
  <si>
    <t>1997r.</t>
  </si>
  <si>
    <t>2004r.</t>
  </si>
  <si>
    <t>2005r.</t>
  </si>
  <si>
    <t>kawiarnia</t>
  </si>
  <si>
    <t>magazyn, wypożyczalnia sprzętu wodnego</t>
  </si>
  <si>
    <t>sportowo-rekreacyjne</t>
  </si>
  <si>
    <t>26-130 Suchedniów 
ul. Ogrodowa 11</t>
  </si>
  <si>
    <t>26-130 Suchedniów 
ul. Sportowa 5</t>
  </si>
  <si>
    <t>pustak</t>
  </si>
  <si>
    <t>żelbet</t>
  </si>
  <si>
    <t>konstrukcja drewniana</t>
  </si>
  <si>
    <t>budynek jednokondygnacyjny</t>
  </si>
  <si>
    <t>konstrukcja drewniana, blacha trapezowa ocynkowana</t>
  </si>
  <si>
    <t>konstrukcja drewniana,blacha trapezowa ocynkowana</t>
  </si>
  <si>
    <t>konstrukcja stalowa, blacha trapezowa powlekana</t>
  </si>
  <si>
    <t>konstrukcja drewniano-krokwiowa, blacha trapezowa ocynkowana</t>
  </si>
  <si>
    <t>konstrukcja szkieletowa stalowo-drewniana, wypełnienie wełna mineralna i styropian</t>
  </si>
  <si>
    <t>blacha trapezowa ocynkowana</t>
  </si>
  <si>
    <t>bloczki betonowe</t>
  </si>
  <si>
    <t>brak</t>
  </si>
  <si>
    <t>Przedszkole Samorządowe 
im. Jana Pawła II</t>
  </si>
  <si>
    <t>tak,
częściowo</t>
  </si>
  <si>
    <t>towarowa,
mała</t>
  </si>
  <si>
    <t>663-16-80-450</t>
  </si>
  <si>
    <t>5. Szkoła Podstawowa nr 1</t>
  </si>
  <si>
    <t>6. Szkoła Podstawowa nr 3</t>
  </si>
  <si>
    <t xml:space="preserve">komputery stacjonarne </t>
  </si>
  <si>
    <t>663-16-80-881</t>
  </si>
  <si>
    <t>nowszy budynek szkoły</t>
  </si>
  <si>
    <t>do zajęć edukacyjnych</t>
  </si>
  <si>
    <t>starszy budynek szkoły</t>
  </si>
  <si>
    <t>sala gimnastyczna z pomieszczeniami gospodarczymi</t>
  </si>
  <si>
    <t>do zajęć edukacyjnych i sportowych</t>
  </si>
  <si>
    <t xml:space="preserve">biblioteka </t>
  </si>
  <si>
    <t xml:space="preserve">gaśnice  rozmieszczone w nowym budynku - 4                                                                                      hydranty wewnętrzne w nowym budynku  -  2                                                                    nadzór grupy ochroniarskiej - monitorowanie obiektu i interwencja od 2007                                                                                        system alrmowy zabezpieczeń mienia ( System Sygnalizacji Włamania i Napadu) z 2007                                                                      </t>
  </si>
  <si>
    <t xml:space="preserve">Ostojów  16                                                 26 - 130  Suchedniów </t>
  </si>
  <si>
    <t>Ostojów  16                                                 26 - 130  Suchedniów</t>
  </si>
  <si>
    <t>dach 4 - spadowy  pokryty blachą</t>
  </si>
  <si>
    <t xml:space="preserve"> doby</t>
  </si>
  <si>
    <t>7. Szkoła Podstawowa w Ostojowie</t>
  </si>
  <si>
    <t>Samorządowa Szkoła Podstawowa 
im. Wandy Łyczkowskiej w Ostojowie</t>
  </si>
  <si>
    <t>parter + piętro</t>
  </si>
  <si>
    <t>parter</t>
  </si>
  <si>
    <t>140 KW</t>
  </si>
  <si>
    <t>Belgijski ACV</t>
  </si>
  <si>
    <t xml:space="preserve">1 3 3 0 4 </t>
  </si>
  <si>
    <t>633-14-05-212</t>
  </si>
  <si>
    <t>Budynek SOK „Kuźnica”</t>
  </si>
  <si>
    <t>budynek WDK w Mostkach</t>
  </si>
  <si>
    <t>budynek CKI Michniów</t>
  </si>
  <si>
    <t>ogrodzenie Suchedniów</t>
  </si>
  <si>
    <t>blacha</t>
  </si>
  <si>
    <t>gonty</t>
  </si>
  <si>
    <t>alarm</t>
  </si>
  <si>
    <t>1966 
remont 2011</t>
  </si>
  <si>
    <t>8. SOK Kuźnica</t>
  </si>
  <si>
    <t>Miejsko-Gminna Biblioteka Publiczna</t>
  </si>
  <si>
    <t>2. Ośrodek Sportu i Rekreacji (w wartości budynków wliczona wartość pieców CO i kotłowni)</t>
  </si>
  <si>
    <t>ul. Kościelna 3,
26-130 Suchedniów</t>
  </si>
  <si>
    <t>kuchnia, jadalnia, pralnia</t>
  </si>
  <si>
    <t>konstrukcja drewniano-krokwiowa, blacha trapezowa powlekana</t>
  </si>
  <si>
    <t>Budynek Przedszkola</t>
  </si>
  <si>
    <t>żelbetowe</t>
  </si>
  <si>
    <t>strop drewniany,
tzw. "ślepy pułap"</t>
  </si>
  <si>
    <t>belki drewniane
gr. 16 cm</t>
  </si>
  <si>
    <t>Budynek biurowy</t>
  </si>
  <si>
    <t>Pawilon biurowy</t>
  </si>
  <si>
    <t>Kotłownia przy Przychodni</t>
  </si>
  <si>
    <t>Budynek OSP Suchedniów</t>
  </si>
  <si>
    <t>Budynek OSP Ostojów</t>
  </si>
  <si>
    <t>Budynek mieszkalny</t>
  </si>
  <si>
    <t>Lokal mieszkalny</t>
  </si>
  <si>
    <t>Budynek przychodni</t>
  </si>
  <si>
    <t>archiwum, Sala Ślubów, świetlica środowiskowa</t>
  </si>
  <si>
    <t>ppoż</t>
  </si>
  <si>
    <t>mieszkalne</t>
  </si>
  <si>
    <t>lecznictwo</t>
  </si>
  <si>
    <t>XIX/XX w.</t>
  </si>
  <si>
    <t>alarm, gaśnice</t>
  </si>
  <si>
    <t>ul. Jasna, ul. Kielecka - Suchedniów</t>
  </si>
  <si>
    <t>ul. Berezów - Suchedniów</t>
  </si>
  <si>
    <t>cegła</t>
  </si>
  <si>
    <t>DZ-3</t>
  </si>
  <si>
    <t>stropodach, papa</t>
  </si>
  <si>
    <t>stropodach, drewno</t>
  </si>
  <si>
    <t>stropodach</t>
  </si>
  <si>
    <t>cegła, kamień</t>
  </si>
  <si>
    <t>drewniany, eternit</t>
  </si>
  <si>
    <t>TERIVA</t>
  </si>
  <si>
    <t>pustak żwirowy</t>
  </si>
  <si>
    <t>papa</t>
  </si>
  <si>
    <t>drewno</t>
  </si>
  <si>
    <t>drewno, papa</t>
  </si>
  <si>
    <t>blacha, eternit</t>
  </si>
  <si>
    <t>strop, papa</t>
  </si>
  <si>
    <t>odległość 
od zbiornika wodnego</t>
  </si>
  <si>
    <t>228 m od rzeki Kamionki</t>
  </si>
  <si>
    <t>115 m j.w.</t>
  </si>
  <si>
    <t>425 m od zalewu</t>
  </si>
  <si>
    <t>115 m od rz. Kamionki</t>
  </si>
  <si>
    <t>800 m od zalewu</t>
  </si>
  <si>
    <t>550 m od rz. Łosiennicy</t>
  </si>
  <si>
    <t>80 m od rz. Kamionki</t>
  </si>
  <si>
    <t>235 m od zalewu</t>
  </si>
  <si>
    <t>390 m od zalewu</t>
  </si>
  <si>
    <t>nie dotyczy</t>
  </si>
  <si>
    <t>1 + strych</t>
  </si>
  <si>
    <t>tak - w części</t>
  </si>
  <si>
    <t>1. Urząd Miasta i Gminy</t>
  </si>
  <si>
    <t>Urząd Miasta i Gminy</t>
  </si>
  <si>
    <t xml:space="preserve">  663-14-05-011</t>
  </si>
  <si>
    <t>Kocioł grzewczy Peletowy Elektromet EKKO-PE mini 20/540 oraz Inverter ORVALDI INV12-840W Home LCD z akumulatorem</t>
  </si>
  <si>
    <t>Kocioł gazowy 35KW</t>
  </si>
  <si>
    <t>ul. Sportowa 1, Suchedniów</t>
  </si>
  <si>
    <t>Kocioł Supraline KN 30 Junkers</t>
  </si>
  <si>
    <t>kanał deszczowy</t>
  </si>
  <si>
    <t>kocioł gazowy 
ACV model CA 150</t>
  </si>
  <si>
    <t>CKI Michniów 20B, 
26-130 Suchedniów</t>
  </si>
  <si>
    <t xml:space="preserve">Ostojów 16, 26-130 Suchedniów </t>
  </si>
  <si>
    <t>2006</t>
  </si>
  <si>
    <t>2017</t>
  </si>
  <si>
    <t>2015</t>
  </si>
  <si>
    <t>2001</t>
  </si>
  <si>
    <t>ul. Żródłówa, Dawidowicza i pozost. 
w Suchedniowie</t>
  </si>
  <si>
    <t>ul. Fabryczna 5, 
26-130 Suchedniów</t>
  </si>
  <si>
    <t>siedziba urzędu / administracja</t>
  </si>
  <si>
    <t>1. Urząd Miasta i Gminy Suchedniów</t>
  </si>
  <si>
    <t>Węzeł cieplny wymiennikowni 
w budynku UM i Gul Fabryczna 5</t>
  </si>
  <si>
    <t>1 km od zalewu</t>
  </si>
  <si>
    <t>300 m od zalewu,
300 m od rzeki</t>
  </si>
  <si>
    <t>ok. 700 m</t>
  </si>
  <si>
    <t>monitoring, alarm</t>
  </si>
  <si>
    <t>W tym namioty</t>
  </si>
  <si>
    <t>663-18-71-374</t>
  </si>
  <si>
    <t>dzialalność wodno-kanalizacyjna</t>
  </si>
  <si>
    <t>Przepompownia Zagórska</t>
  </si>
  <si>
    <t>Budynek hydroforni Michniów</t>
  </si>
  <si>
    <t>Budynek gospodarczy oczyszczalni</t>
  </si>
  <si>
    <t>Wiata magazynowa</t>
  </si>
  <si>
    <t>droga do studni nr 2</t>
  </si>
  <si>
    <t>studnia wiercona sow.</t>
  </si>
  <si>
    <t>studnia nr 2</t>
  </si>
  <si>
    <t>ogrodzenie suw.</t>
  </si>
  <si>
    <t>ogrodzenie studni nr. 2</t>
  </si>
  <si>
    <t>ujecie wody Józefow</t>
  </si>
  <si>
    <t>zbiornik wody Michniów</t>
  </si>
  <si>
    <t>studnia glebinowa szt.2 Michniów</t>
  </si>
  <si>
    <t>drogi i place Michniów</t>
  </si>
  <si>
    <t>linia kablowo energetyczna Michniów</t>
  </si>
  <si>
    <t>linia napięcia energetycznego Michniów</t>
  </si>
  <si>
    <t>stacja uzdatniania wody Józefów</t>
  </si>
  <si>
    <t>stacja uzdatniania wody Krzyżka</t>
  </si>
  <si>
    <t>studnia rez. Józefów</t>
  </si>
  <si>
    <t>droga dojazdowa do oczyszczalni</t>
  </si>
  <si>
    <t>drogi i place na oczyszczalni</t>
  </si>
  <si>
    <t>linia kablowa oczyszczalni</t>
  </si>
  <si>
    <t>oświetlenie zewnętrzne oczyszczalni</t>
  </si>
  <si>
    <t>ogrodzenie stacji zb. Michniów</t>
  </si>
  <si>
    <t>oswietlenie terenu Michniów</t>
  </si>
  <si>
    <t>przeplywomierz</t>
  </si>
  <si>
    <t>przepompownia ścieków Pasternik</t>
  </si>
  <si>
    <t xml:space="preserve">AKP system sterowania </t>
  </si>
  <si>
    <t>pompownia główna</t>
  </si>
  <si>
    <t>stacja dmuchaw</t>
  </si>
  <si>
    <t>instalacja zasilania i oświetlenia</t>
  </si>
  <si>
    <t>ogrodzenie frontowe z cegly</t>
  </si>
  <si>
    <t>oczyszczalnia Michniów</t>
  </si>
  <si>
    <t>bateria kondensatora BKD-96</t>
  </si>
  <si>
    <t>stacja zlewcza</t>
  </si>
  <si>
    <t>licznik ciepla</t>
  </si>
  <si>
    <t>instalacja technologiczna</t>
  </si>
  <si>
    <t>instalacja technologiczna niskiego napiecia</t>
  </si>
  <si>
    <t xml:space="preserve">sieć cieplna nisko pew. </t>
  </si>
  <si>
    <t xml:space="preserve">sieć cieplna wysoko pew. </t>
  </si>
  <si>
    <t>sieć cieplna prężna</t>
  </si>
  <si>
    <t>sieć nap. nad rzeką</t>
  </si>
  <si>
    <t>sieć cieplna</t>
  </si>
  <si>
    <t>instalacja technologiczna w W1</t>
  </si>
  <si>
    <t>sieć cieplna od W1 do szkoly</t>
  </si>
  <si>
    <t>remont przyłącza ciepła</t>
  </si>
  <si>
    <t>betonowe</t>
  </si>
  <si>
    <t>murowany</t>
  </si>
  <si>
    <t>kryty papą</t>
  </si>
  <si>
    <t>kryty blachą</t>
  </si>
  <si>
    <t>konstrukcja stalowa</t>
  </si>
  <si>
    <t>Samorządowa Szkoła Podstawowa nr 3 im. S. Żeromskiego w Suchedniowie</t>
  </si>
  <si>
    <t>Samorządowa Szkoła Podstawowa nr 1 im. Emilii Peck w Suchedniowie</t>
  </si>
  <si>
    <t>3. Przedszkole Samorządowe</t>
  </si>
  <si>
    <t>9. Biblioteka Publiczna</t>
  </si>
  <si>
    <t>Miejsko-Gminna Biblioteka Publiczna 
w Suchedniowie im. Jana Pawła II</t>
  </si>
  <si>
    <t>4. Zakład Gospodarki Komunalnej</t>
  </si>
  <si>
    <t>GRUPA  IV</t>
  </si>
  <si>
    <t>Pompa głębinowa Michniów</t>
  </si>
  <si>
    <t>Agregat pompowy GC 38</t>
  </si>
  <si>
    <t>Pompa ZPN 34 DN</t>
  </si>
  <si>
    <t>Pompa Rx80315 z silnikiem</t>
  </si>
  <si>
    <t>Przepływomierz elektr. MPP04</t>
  </si>
  <si>
    <t>Pompa AFP1041</t>
  </si>
  <si>
    <t>Pompa AFP0841/D01</t>
  </si>
  <si>
    <t>Pompa GRUNDFOS</t>
  </si>
  <si>
    <t>Pompa azotanów GRUNDFOS</t>
  </si>
  <si>
    <t>Wymiennik płytowy</t>
  </si>
  <si>
    <t>Pompa NURT</t>
  </si>
  <si>
    <t>Pompa AFP 0841/D0</t>
  </si>
  <si>
    <t>Pompa monośrubowa do pompowni osadu</t>
  </si>
  <si>
    <t>Pompa GRUNDFOS do R1</t>
  </si>
  <si>
    <t>Mieszadlo z pompą NaOH ujęcie Józefów</t>
  </si>
  <si>
    <t>Mieszadło zatapialne RW6521 A50/12/ EC</t>
  </si>
  <si>
    <t>Dmuchawa agregat DM06-4,2</t>
  </si>
  <si>
    <t>POMPA XFP150ECB 1,4 PE60/4-E</t>
  </si>
  <si>
    <t>Pompa SJ 60-10 18,5 KW Ujęcie Józefów</t>
  </si>
  <si>
    <t>Dmuchawa CB 131 c 22 KW Oczyszczalnia Suchedniow</t>
  </si>
  <si>
    <t>Przepływomierz elektomagnetyczny MAG6000 Baranów</t>
  </si>
  <si>
    <t>Szafa sterownicza ujęcie Krzyżka</t>
  </si>
  <si>
    <t>Pompa ścieków SULZER XFP 100C</t>
  </si>
  <si>
    <t>SUMA GRUPA IV</t>
  </si>
  <si>
    <t>SUMA GRUPA V</t>
  </si>
  <si>
    <t>GRUPA VI</t>
  </si>
  <si>
    <t>Instalacja elektryczna i AKP</t>
  </si>
  <si>
    <t xml:space="preserve">Instalacja elektryczna </t>
  </si>
  <si>
    <t>SUMA GRUPA VI</t>
  </si>
  <si>
    <t>GRUPA VIII</t>
  </si>
  <si>
    <t>waga analityczna HR 200</t>
  </si>
  <si>
    <t>Suszarka SUP4</t>
  </si>
  <si>
    <t>Przepychacz T 1000</t>
  </si>
  <si>
    <t>Zadymiarka kanałowa</t>
  </si>
  <si>
    <t>Przetwornik pomiarowy</t>
  </si>
  <si>
    <t>Sonda tlenowa</t>
  </si>
  <si>
    <t>Sonda tlenowa LDO LXV416.99.20001</t>
  </si>
  <si>
    <t>SAMPLER PRÓBOPOBIERAK AS950 LXD1789</t>
  </si>
  <si>
    <t>SUMA GRUPA VIII</t>
  </si>
  <si>
    <t>Pompa ścieków 
- przepompownia Leśna</t>
  </si>
  <si>
    <t>Spektrofotometr z termostatem</t>
  </si>
  <si>
    <t xml:space="preserve">Węzeł wymiennikowy 
Os. Piłsudskiego </t>
  </si>
  <si>
    <t>SUMA</t>
  </si>
  <si>
    <t>GRUPA V</t>
  </si>
  <si>
    <t>gaśnice, hydranty,
firma ochroniarska</t>
  </si>
  <si>
    <t>gaśnice, hydranty,
całodobowy dozór pracowników</t>
  </si>
  <si>
    <t>gaśnice,
firma ochroniarska</t>
  </si>
  <si>
    <t>gaśnice,
całodobowy dozór pracowników</t>
  </si>
  <si>
    <t>gaśnice, całodobowy dozór pracowników</t>
  </si>
  <si>
    <t>Budynek + instalacje inż. 
- 2 domki kempingowe</t>
  </si>
  <si>
    <t>Budynek + instalacje inż. – 
2 domki kempingowe "Łomianki"</t>
  </si>
  <si>
    <t>gaśnice, kraty</t>
  </si>
  <si>
    <t>gaśnice, hydrant</t>
  </si>
  <si>
    <t>j.w.</t>
  </si>
  <si>
    <t xml:space="preserve">brak </t>
  </si>
  <si>
    <t>1975-1984</t>
  </si>
  <si>
    <t>beton</t>
  </si>
  <si>
    <t>szkoła</t>
  </si>
  <si>
    <t>edukacja</t>
  </si>
  <si>
    <t>4. Szkoła Podstawowa nr 1</t>
  </si>
  <si>
    <t>5. Szkoła Podstawowa nr 3</t>
  </si>
  <si>
    <t>6. Szkoła Podstawowa w Ostojowie</t>
  </si>
  <si>
    <t>7. SOK Kuźnica</t>
  </si>
  <si>
    <t>8. Biblioteka Publiczna</t>
  </si>
  <si>
    <t>9. Zakład Gospodarki Komunalnej</t>
  </si>
  <si>
    <t>betonowy</t>
  </si>
  <si>
    <t>drewniany</t>
  </si>
  <si>
    <t>ogrodzenie oczyszczalni</t>
  </si>
  <si>
    <t>Wykaz monitoringu wizyjnego</t>
  </si>
  <si>
    <t>Kamera obrotowa BCS-SDIP4230A-III na zewnątrz</t>
  </si>
  <si>
    <t>Kamera obrotowa BCS-SDIP2225A-III na zewnątrz</t>
  </si>
  <si>
    <t>laptop HP 15-bw069nl</t>
  </si>
  <si>
    <t>laptop Dell 5767-6394</t>
  </si>
  <si>
    <t>ETS-840TXS aktywna mównica z mikrofonem bezp.</t>
  </si>
  <si>
    <t>mikrofon nagłowny AKG WMS-45 SPORT SET</t>
  </si>
  <si>
    <t>aparat OLYMPUS E-M10MARKIICZAR/ED1250EZCZAR</t>
  </si>
  <si>
    <t>zestaw oświetlenia scenicznego</t>
  </si>
  <si>
    <t>Power Audio SONY MHCV21D.CEL Bluetooth</t>
  </si>
  <si>
    <t xml:space="preserve">laptop Lenovo </t>
  </si>
  <si>
    <t>ul.  Bodzentyńska 14/02, Kielecka 6/04, Ostojów 10/05</t>
  </si>
  <si>
    <t>Wiata przystankowa Ceres 3 szt</t>
  </si>
  <si>
    <t>Wiata przystankowa W-7</t>
  </si>
  <si>
    <t>Wiata przystankowa Ceres</t>
  </si>
  <si>
    <t>Waty przystankowe W:8</t>
  </si>
  <si>
    <t>Wiaty przystankowe Ceres</t>
  </si>
  <si>
    <t>Wiaty przystankowe</t>
  </si>
  <si>
    <t>zbiornik wodny</t>
  </si>
  <si>
    <t>ŁĄCZNA WARTOŚĆ MONITORINGU WIZYJNEGO</t>
  </si>
  <si>
    <t>Wymiennikownia ciepła Piłusdskiego</t>
  </si>
  <si>
    <t>gaśnice, kraty,dozór pracowniczy</t>
  </si>
  <si>
    <t>Wymiennikownia ciepła Dawidiwicza 20</t>
  </si>
  <si>
    <t>Wymiennikownia ciepła Szarych Szeregów 6</t>
  </si>
  <si>
    <t>Wymiennikownia ciepła Szkoła ul. Kościelna 1</t>
  </si>
  <si>
    <t>Pompa głebinowa SP 17-9 Krzyż</t>
  </si>
  <si>
    <t>Przetwornik i sonda tlenowa do R1</t>
  </si>
  <si>
    <t>Pompa oczyszalnai Michniów</t>
  </si>
  <si>
    <t xml:space="preserve">Pompa XFP150ECB 1,4 </t>
  </si>
  <si>
    <t>Sprężarka tłokowa LFX 1,5</t>
  </si>
  <si>
    <t>l.p.</t>
  </si>
  <si>
    <t>nazwa</t>
  </si>
  <si>
    <t>rok prod.</t>
  </si>
  <si>
    <t>suma ubezpieczenia</t>
  </si>
  <si>
    <t>Przepływomierz elektormagnetyczny Michniów</t>
  </si>
  <si>
    <t>Dmuchawa Michniów</t>
  </si>
  <si>
    <t>Bateria kondensatora</t>
  </si>
  <si>
    <t>Aparat powietrzny DRAGER</t>
  </si>
  <si>
    <t>sieć wodociągowa oczyszczalni</t>
  </si>
  <si>
    <t>Zestwa do oznaczania CHZT</t>
  </si>
  <si>
    <t>26-130 Suchedniów osiedle Bugaj</t>
  </si>
  <si>
    <t xml:space="preserve">26-130 Suchedniów ul.Zagórska </t>
  </si>
  <si>
    <t>ujecie wody Krzyżka</t>
  </si>
  <si>
    <t>ujęcie wody Józefów</t>
  </si>
  <si>
    <t>zbiorniki Krzyżka</t>
  </si>
  <si>
    <t>ujęcie wody Krzyżka</t>
  </si>
  <si>
    <t>ujecie Józefów</t>
  </si>
  <si>
    <t>zbiorniki i ujęcie Krzyżka</t>
  </si>
  <si>
    <t>wymiennikownia ul.Powstańców</t>
  </si>
  <si>
    <t xml:space="preserve"> Suchedniów </t>
  </si>
  <si>
    <t>Budynek administracyjny</t>
  </si>
  <si>
    <t xml:space="preserve">Konstrukcja stalowa na stopach betonowych pokryte blachą. Ściany: blacha i poliwęglan. Część wiat ze ścianami murowanymi. </t>
  </si>
  <si>
    <t>zamieszkały przez Klientów MGOPS</t>
  </si>
  <si>
    <t>dobry
brak CO</t>
  </si>
  <si>
    <t xml:space="preserve">Informacje ogólne </t>
  </si>
  <si>
    <t>bd</t>
  </si>
  <si>
    <t>zadowalający</t>
  </si>
  <si>
    <t>powierzchnia użytkowa 
(w m²)</t>
  </si>
  <si>
    <t>Tabela nr 1 - Wykaz budynków i budowli w Gminie Suchedniów</t>
  </si>
  <si>
    <t>Tabela nr 2 - Wykaz sprzętu elektronicznego w Gminie Suchedniów</t>
  </si>
  <si>
    <t>Tabela nr 3 - Informacja o majątku trwałym w Gminie Suchedniów</t>
  </si>
  <si>
    <t>Tabela nr 4 - Wykaz maszyn i urządzeń do ubezpieczenia od uszkodzeń (od wszystkich ryzyk)</t>
  </si>
  <si>
    <t>Tabela nr 5 - Wykaz maszyn i urządzeń drogowych do ubezpieczenia od uszkodzeń (od wszystkich ryzyk)</t>
  </si>
  <si>
    <t>alarm, gaśnice, hydranty</t>
  </si>
  <si>
    <t>ul. E Peck , 
26-130 Suchedniów</t>
  </si>
  <si>
    <t>Wiata przystankowa</t>
  </si>
  <si>
    <t>Wiaty przystankowe CERES 2 
- 3 szt.</t>
  </si>
  <si>
    <t xml:space="preserve">oświetlenie drogi </t>
  </si>
  <si>
    <t>ul. Stokowiec</t>
  </si>
  <si>
    <t>sołestwo Krzyżka</t>
  </si>
  <si>
    <t>serwer do DELL POWER EDGE R 330</t>
  </si>
  <si>
    <t xml:space="preserve">UTM Fortinet FortiGate 50 E </t>
  </si>
  <si>
    <t xml:space="preserve">UTM  STORMSHIELD SN 310 </t>
  </si>
  <si>
    <t>zestaw komputerowy DELL - szt 2</t>
  </si>
  <si>
    <t>zestawy komputerowe - szt 6</t>
  </si>
  <si>
    <t>e-Rada - tablety 17 szt</t>
  </si>
  <si>
    <t>e- rada: pulpit mikrofonowy oraz mikrofony - 17 kompletów, dwa mikrofony bezprzewodowe</t>
  </si>
  <si>
    <t>Kamera obrotowa - saka konferencyjna, ul. Fabryczna 5 (Budynek UMiG)</t>
  </si>
  <si>
    <t>Otwarta Strefa Aktywności</t>
  </si>
  <si>
    <t>Telewizor Toshiba  LED 26"</t>
  </si>
  <si>
    <t xml:space="preserve">Telewizor Philips 22'    5szt. </t>
  </si>
  <si>
    <t>gaśnice pianowe (szt.9) i śniegowe (szt.5), hydranty (szt.7), alarm na terenie szkoły</t>
  </si>
  <si>
    <t>Suchedniów 
ul. Ogrodowa 12</t>
  </si>
  <si>
    <t>papa samozgrzewalna z termoizolacją</t>
  </si>
  <si>
    <t xml:space="preserve">gaśnice, hydrant </t>
  </si>
  <si>
    <t>remonty</t>
  </si>
  <si>
    <t>kompleksowa modernizacja budynku - docieplenie ścian i dachu, wymiana otworów okiennych i drzwi, wymiana instalacji CO, wodnej i kanalizacyjnej, wymiana punktów świetlnych - oświetlenie LED, modrnizacja posadzki, malowanie wewnętrzne i elewacji zewnętrznej</t>
  </si>
  <si>
    <t>Tablica interaktywna</t>
  </si>
  <si>
    <t>tablica interaktywna</t>
  </si>
  <si>
    <t>zestaw multimedialny</t>
  </si>
  <si>
    <t xml:space="preserve">gaśnice proszkowe, gaśnice śniegowe, hydranty, system alarmowy, kraty w oknach </t>
  </si>
  <si>
    <t xml:space="preserve">drukarka HP M 552 color laser jet </t>
  </si>
  <si>
    <t>laptop DELL 3567</t>
  </si>
  <si>
    <t>laptop insp 3593</t>
  </si>
  <si>
    <t xml:space="preserve">gaśnice  rozmieszczone w nowym budynku - 4                                                                                      hydranty wewnętrzne w  nowym budynku  -  2                                                                    nadzór grupy ochroniarskiej - monitorowanie obiektu i interwencja od 2007                                                                                        system alrmowy zabezpieczeń mienia ( System Sygnalizacji Włamania i Napadu) z 2007                                                        </t>
  </si>
  <si>
    <t>cegła i bloczki siporex</t>
  </si>
  <si>
    <t>Notebook laptop Dell Vostro</t>
  </si>
  <si>
    <t>kocioł gazowy ACV CA 150</t>
  </si>
  <si>
    <t>19/R0051473</t>
  </si>
  <si>
    <t>140KW</t>
  </si>
  <si>
    <t>remont instalacji C.O. - wymiana pieca gazowego</t>
  </si>
  <si>
    <t>ok. 1950 r.
remont 2012</t>
  </si>
  <si>
    <t xml:space="preserve">2019r. -  32 064,25 zł
wymiana okien, drzwi, wymiana pieca, grzejników </t>
  </si>
  <si>
    <t>System monitoringu wizyjnego</t>
  </si>
  <si>
    <t xml:space="preserve">Komputer Dell Xeon </t>
  </si>
  <si>
    <t>ściany betonowe połączone wieńcami żelbetowymi</t>
  </si>
  <si>
    <t>płytowe betonowe</t>
  </si>
  <si>
    <t>dach dwuspadowy pokryty blachą</t>
  </si>
  <si>
    <t>2009 – 2011 – projekt pn. „Rozbudowa, nadbudowa i przebudowa budynku Suchedniowskiego Ośrodka Kultury „Kuźnica” w Suchedniowie”. Wartość inwestycji: 4 928 396,30 zł</t>
  </si>
  <si>
    <t>2005 - 2007 - gruntowny remont budynku obejmujący m.in. wymianę dachu, otynkowanie ścian zewnętrznych, remont pomieszczeń wewnętrznych oraz wymianę instalacji elektrycznej i wodno-kanalizacyjnej. 
Wartość inwestycji: 
719 914,00 zł</t>
  </si>
  <si>
    <t>w 2012 r. generalny remont (m.in. wymiana instalacji, dachu) 
o wartości 654 750 57 zł</t>
  </si>
  <si>
    <t>Pompa Sucher XFP 100-C-CB1.4</t>
  </si>
  <si>
    <t>Pompa zatapialna XFP100CCB1.4 PE13/6-C50EX</t>
  </si>
  <si>
    <t>Agregat prądotwórczy FV13000CRA</t>
  </si>
  <si>
    <t>Agregat Prądotwórczy FH9000TRA</t>
  </si>
  <si>
    <t>place, ulica, ogrodzenie</t>
  </si>
  <si>
    <t>Budynek hydroforni</t>
  </si>
  <si>
    <t>konstrukcja drewniana, kryty papą</t>
  </si>
  <si>
    <t xml:space="preserve">Gaśnica , hydrant, monitoring wizyjny, kontrola 3-zmianowa pracowników  </t>
  </si>
  <si>
    <t>ogrodzony, zamknięty (drzwi, zamki)</t>
  </si>
  <si>
    <t>Mikser cyfrowy BEHRINGER X32</t>
  </si>
  <si>
    <t>Projektor multimedialny OPTOMA GT1080E</t>
  </si>
  <si>
    <t>Ekran Avtek FOLD 406 (16:10) + Avtek RR 406 (16:10)</t>
  </si>
  <si>
    <t>Kamera cyfrowa 4K SONY FDR-AX53</t>
  </si>
  <si>
    <t>keyboard YAMAHA PSR SX700</t>
  </si>
  <si>
    <t>pianino cyfrowe YAMAHA YDP 144B ARIUS</t>
  </si>
  <si>
    <t>Rozbudowa systemu monitoringu</t>
  </si>
  <si>
    <t>kotły gazowe 2-f Buderus Logamax Plus GB 022 wraz z systemem spalin w budynku Wiejskiego Domu Kultury w Mostkach</t>
  </si>
  <si>
    <t xml:space="preserve"> Wiejski Dom Kultury w Mostkach, 26-130 Suchedniów, Mostki 1 </t>
  </si>
  <si>
    <t>techniczne</t>
  </si>
  <si>
    <t>zestaw kompuiterowy DELL Optiplex 7070 SFF DBC7R23</t>
  </si>
  <si>
    <t>zestaw kompuiterowy DELL Optiplex 7070 SFF BSTND33</t>
  </si>
  <si>
    <t xml:space="preserve">UTM FortiGate 60F </t>
  </si>
  <si>
    <t>NETBOOK LENOWO V15  15,6 " FHD/15-1035G1/8</t>
  </si>
  <si>
    <t xml:space="preserve">zestaw muzyczny DENON CEOL N 10 </t>
  </si>
  <si>
    <t>Rzutnik - sala konferencyjna</t>
  </si>
  <si>
    <t>IdeaPad 315IILO5i5</t>
  </si>
  <si>
    <t>Notebook Asus</t>
  </si>
  <si>
    <t xml:space="preserve"> nie </t>
  </si>
  <si>
    <t>Urządzenie wielofunkcyjne Lexmark MC 3326adwe</t>
  </si>
  <si>
    <t>Serwer Dell T40</t>
  </si>
  <si>
    <t>Laptop Vostro 3500 i5</t>
  </si>
  <si>
    <t xml:space="preserve">komputer Ryzen + monitor LED DeLL </t>
  </si>
  <si>
    <t>rower treningowe elektryczno magnetyczny</t>
  </si>
  <si>
    <t>TV samsung 55</t>
  </si>
  <si>
    <t>głośniki Balupunkt</t>
  </si>
  <si>
    <t>komputer Del Optiplex</t>
  </si>
  <si>
    <t>Suchedniów ul. Fabryczna 5</t>
  </si>
  <si>
    <t>Suchedniów ul. Sportowa 1</t>
  </si>
  <si>
    <t>100 M</t>
  </si>
  <si>
    <t>200 M</t>
  </si>
  <si>
    <t>Laptop lenovo S340-15II LD - szt. 7 (Polska Cyfrowa)</t>
  </si>
  <si>
    <t>Laptop ACER Aspire 3 A315-56-51GA i5 1035G1/8GB/512GB SSSD/15, 6WIN 10 NX.HS5EP.00A - szt. 7 (Polska Cyfrowa)</t>
  </si>
  <si>
    <t>urządzenie wielofunkcyjne RICOH MP 2554SP</t>
  </si>
  <si>
    <t>Laptop lenovo S340-15III LD - szt. 10</t>
  </si>
  <si>
    <t xml:space="preserve">Laptop ACER Aspire 3 A315-56-51GA i5 1035G1/8GB/512GB SSSD/15, 6WIN 10 NX.HS5EP.00A - szt. 9 </t>
  </si>
  <si>
    <t xml:space="preserve">laptop Idea Pad </t>
  </si>
  <si>
    <t>Ksero</t>
  </si>
  <si>
    <t>Wentylator</t>
  </si>
  <si>
    <t>Laptop Dell Latitude 3510 i5-102 10U 8GB - 26 szt.</t>
  </si>
  <si>
    <t>tak,
w małej części</t>
  </si>
  <si>
    <t xml:space="preserve">szkoła
</t>
  </si>
  <si>
    <t>rodzaj wartości budynku (księgowa brutto KB, odtworzeniowa O)</t>
  </si>
  <si>
    <t>O</t>
  </si>
  <si>
    <t>KB</t>
  </si>
  <si>
    <t>Tabela nr 6 - Wykaz lokalizacji</t>
  </si>
  <si>
    <t>oświetlenie w Parku Miejskim</t>
  </si>
  <si>
    <t>oświetlenie uliczne i linia niskiego napiecia</t>
  </si>
  <si>
    <t>228 rz Kamionka</t>
  </si>
  <si>
    <t>żelbet, papa termozgrzewalna</t>
  </si>
  <si>
    <t>winda osobowa umieszczona 
w dobudowanym pomieszczeniu na zewnatrz budynku administracyjnego</t>
  </si>
  <si>
    <t xml:space="preserve">kserokopiarka SHARP BP30M28EU </t>
  </si>
  <si>
    <t>Czy maszyna (urządzenie) jest eksploatowana pod ziemią?</t>
  </si>
  <si>
    <t>OSP ul. Kielecka, Suchedniów</t>
  </si>
  <si>
    <t>2. MGOPS</t>
  </si>
  <si>
    <t>Drukarka Laser Jet Pro Met</t>
  </si>
  <si>
    <t xml:space="preserve">Projektor multimedialny z ekranem </t>
  </si>
  <si>
    <t>Del Optiplex 7070 15W5 W23</t>
  </si>
  <si>
    <t>Michniów 20B</t>
  </si>
  <si>
    <t xml:space="preserve">Budynek + instalacje inż. - pawilon sanitarny </t>
  </si>
  <si>
    <t>Budynek + instalacje inż. – zaplecze turystyczne</t>
  </si>
  <si>
    <t>1978r.
kapitalny remont 
w 1999r.</t>
  </si>
  <si>
    <t>1990r.
kapitalny remont 
w 2016r.</t>
  </si>
  <si>
    <t>gęstożebrowe / żelbet</t>
  </si>
  <si>
    <t>konstrukcja stalowa-płyta ,,Prekon" / galeria - poliwęglan</t>
  </si>
  <si>
    <t>Serwer plików Synology z 2 ma dyskami</t>
  </si>
  <si>
    <t>Monitor Iiyama G-Master</t>
  </si>
  <si>
    <t>Urządzenie wielofunkcyjne HP</t>
  </si>
  <si>
    <t>Telewizor UNITED LED 32" 7 szt</t>
  </si>
  <si>
    <t xml:space="preserve">Kamera obrotowa BCS 4 Mpx </t>
  </si>
  <si>
    <t>Rejestrator BCS IP 8 kamerowy wraz z akcesoriami
i dyskiem twardym</t>
  </si>
  <si>
    <t>murowany, ocieplony styropianem</t>
  </si>
  <si>
    <t>stropodach kryty papą</t>
  </si>
  <si>
    <t>Monitor MAC</t>
  </si>
  <si>
    <t>Laptop - 5 szt.</t>
  </si>
  <si>
    <t xml:space="preserve"> Przedszkole Samorzadowe 
im. Jana Pawła II </t>
  </si>
  <si>
    <t>sala gimnastyczna</t>
  </si>
  <si>
    <t>boiska sportowe</t>
  </si>
  <si>
    <t>gaśnice</t>
  </si>
  <si>
    <t>płyty dachowe systemowe z blachystalowej z rdzeniem izolacyjnym</t>
  </si>
  <si>
    <t>1 piętro 
na pawilonach</t>
  </si>
  <si>
    <t>laptop Vostro 3510 szt.2</t>
  </si>
  <si>
    <t>drukarka 3D Sygnis Edu Lab</t>
  </si>
  <si>
    <t>drukarka 3D Orignila Prusa</t>
  </si>
  <si>
    <t>laptop Lenovo V15</t>
  </si>
  <si>
    <t>laptop  Acer Chromebook Spin 512</t>
  </si>
  <si>
    <t xml:space="preserve">kamera przenośna </t>
  </si>
  <si>
    <t>Interaktywna podłoga</t>
  </si>
  <si>
    <t xml:space="preserve">gaśnice  rozmieszczone w starszym budynku - 1                                                                                      hydranty wewnętrzne w  starszym budynku  -  1                                                                    nadzór grupy ochroniarskiej - monitorowanie obiektu i interwencja od 2007                                                                                        system alrmowy zabezpieczeń mienia (System Sygnalizacji Włamania i Napadu) z 2007                                                        </t>
  </si>
  <si>
    <t>drukarka 3D SYGNIS EDU LAB3D</t>
  </si>
  <si>
    <t>Laptop lenovo S340-15II LD - szt.4 - nauka zdalna</t>
  </si>
  <si>
    <t>Laptop ACER Aspire 3 A315-56-51GA i5 1035G1/8GB/512GB SSSD/15, 6WIN 10 NX.HS5EP.00A - szt. 5 - nauka zdalna</t>
  </si>
  <si>
    <t>laptop ACER TravelMate P2i5 8GB256SSD - szt. 1</t>
  </si>
  <si>
    <t xml:space="preserve"> 600 m do zalewu</t>
  </si>
  <si>
    <t>300 m do zalewu</t>
  </si>
  <si>
    <t>5 km do zalewu</t>
  </si>
  <si>
    <t>Podmurówka z kamienia łupanego, ściany murowane, otynkowane</t>
  </si>
  <si>
    <t>zalew 500 m</t>
  </si>
  <si>
    <t>konstrukcja dachu drewniana, pokrycie 
z blachy fałdowanej</t>
  </si>
  <si>
    <t>Gaśnica ,ogrodzenia ,krata na drzwiach wejściowych,monitoring technologiczny</t>
  </si>
  <si>
    <t xml:space="preserve">Gaśnica , hydrant, ogrodzenia, monitoring technologiczny, krata na drzwiach wejściowych </t>
  </si>
  <si>
    <t xml:space="preserve">Gaśnica , hydrant, monitoring wizyjny i technologiczny , kontrola 3-zmianowa pracowników </t>
  </si>
  <si>
    <t xml:space="preserve">W 2021 roku wykonano  remont szachtu  (wejścia) do ujęcia głębinowego wody </t>
  </si>
  <si>
    <t>Gaśnica ,ogrodzenia,monitoring technologiczny</t>
  </si>
  <si>
    <t>Gaśnica, ogrodzenia, krata na drzwiach wejściowych, monitoring technologiczny</t>
  </si>
  <si>
    <t xml:space="preserve">monitoring technologiczny </t>
  </si>
  <si>
    <t>dzialalność ciepłownictwo</t>
  </si>
  <si>
    <t>Wymiennik ciepła</t>
  </si>
  <si>
    <t xml:space="preserve">Pompa XFP100C CB1.4 PE13 </t>
  </si>
  <si>
    <t xml:space="preserve">Pompa XFP 150ECB1.4 </t>
  </si>
  <si>
    <t>posypywarka do piasku i soli Mir-3
nr fabryczny 8/2021</t>
  </si>
  <si>
    <t xml:space="preserve">sanitariaty kempingu i pokoje gościnne </t>
  </si>
  <si>
    <t>26-130 Suchedniów ul. Sportowa 5</t>
  </si>
  <si>
    <t xml:space="preserve">Budynek+ instelacje inż. - Hali Sportowo-Rehabilitacyjnej </t>
  </si>
  <si>
    <t>XIX w.remont 2006</t>
  </si>
  <si>
    <t xml:space="preserve">płyta ,,Prekon"wypełnienie: styropian </t>
  </si>
  <si>
    <t>Ubezpieczony</t>
  </si>
  <si>
    <t>Poszkodowany</t>
  </si>
  <si>
    <t>Ryzyko</t>
  </si>
  <si>
    <t>Data Szkody</t>
  </si>
  <si>
    <t>Opis szkody</t>
  </si>
  <si>
    <t>Miejsce szkody</t>
  </si>
  <si>
    <t>Wysokość odszkodowania</t>
  </si>
  <si>
    <t>osoba trzecia</t>
  </si>
  <si>
    <t>OC ogólne</t>
  </si>
  <si>
    <t>REGRES! Regres dla PZU - Zalanie mienia w piwnicy  wskutek niedrożności sieci kanalizacyjnej;</t>
  </si>
  <si>
    <t>ul. Dawidowicza 16/9, Suchedniów</t>
  </si>
  <si>
    <t>Mienie od zdarzeń losowych</t>
  </si>
  <si>
    <t>Uszkodzenie oświetlenia ulicznego wskutek wypadku komunikacyjnego (uderzenie przez pojazd); odmowa</t>
  </si>
  <si>
    <t>Starodroże GK nr 7 w msc. Suchedniów, w rejonie posesji 
na ul. Kielecka 73</t>
  </si>
  <si>
    <t>OC dróg</t>
  </si>
  <si>
    <t>Uszkodzenie pojazdu na drodze wskutek zderzenia ze zwierzyną leśną (sarną);
odmowa, brak winy</t>
  </si>
  <si>
    <t>Między msc. 
Ostojów a Suchedniów</t>
  </si>
  <si>
    <t>RAZEM 2020</t>
  </si>
  <si>
    <t>Szyby</t>
  </si>
  <si>
    <t>Uszkodzenie szyby wiaty przystankowej przez nieznanych sprawców</t>
  </si>
  <si>
    <t>ul. Jasna (str. południowa), Suchedniów</t>
  </si>
  <si>
    <t>Wybicie szyby w wiacie przystankowej przez nieznanych sprawców</t>
  </si>
  <si>
    <t>ul.Warszawska 
(przy ul. Jodłowej),
Suchedniów</t>
  </si>
  <si>
    <t>Kradzież</t>
  </si>
  <si>
    <t>Włamanie do budynku zbiornika wody poprzez uszkodzenie ogrodzenia, drzwi wejściowych do budynku, monitoringu oraz bramy wjazdowej przez nieznanych sprawców</t>
  </si>
  <si>
    <t>Zbiorniki wody Krzyżka  - Michniów</t>
  </si>
  <si>
    <t>Uszkodzenie układu sterowania przepompowni wskutek przepięcia</t>
  </si>
  <si>
    <t>ul Partyzantów, Suchedniów, przepompownia " Baranów"</t>
  </si>
  <si>
    <t>Uszkodzenie pompy głębinowej oraz układu sterowania wskutek przepięcia</t>
  </si>
  <si>
    <t>Józefów</t>
  </si>
  <si>
    <t>odmowa</t>
  </si>
  <si>
    <t>Niezasadne stwierdzenie nadpłaty za korzystanie z przystanków komunikacyjnych; odmowa</t>
  </si>
  <si>
    <t>Suchedniów</t>
  </si>
  <si>
    <t>RAZEM 2021</t>
  </si>
  <si>
    <t>Uszkodzenie wału nożowego w kosiarce bijakowej Rolmex KB 160L na skutek uderzenia urządzeniem w niewidoczny słupek betonowy, podczas koszenia trawy; odmowa</t>
  </si>
  <si>
    <t>Suchedniów, ul. Warszawska</t>
  </si>
  <si>
    <t>Uszkodzenie mienia wskutek aktu wandalizmu - uderzenie w szybę zabezpieczającą zegar ciężkim przedmiotem.</t>
  </si>
  <si>
    <t>Skwer Miejski, Suchedniów</t>
  </si>
  <si>
    <t>Zalanie pomieszczenia kotlowni  oraz  pomieszczenia gospodarczego w budynku przychodni w wyniku obfitych opadów deszczu.</t>
  </si>
  <si>
    <t>Suchedniów, 
ul. Emilli Peck 9A 
Przychodnia "Promyk"</t>
  </si>
  <si>
    <t>Wybicie szyby we wiacie przystankowej na terenie Gminy w wyniku aktu wandalizmu</t>
  </si>
  <si>
    <t>Sucheniów, ul.Bugaj</t>
  </si>
  <si>
    <t>Sucheniów, 
ul. Powstańców 1863r</t>
  </si>
  <si>
    <t>Sucheniów, 
ul. Kielecka (przy Netto)</t>
  </si>
  <si>
    <t>Sucheniów, ul. Berezów
(przy skrzyżowaniu 
z ul. Sportową)</t>
  </si>
  <si>
    <t>Całkowite niszczenie wiaty przystankowej w wyniku zdarzenia drogowego</t>
  </si>
  <si>
    <t>RAZEM 2022</t>
  </si>
  <si>
    <t>razem 2020-2022</t>
  </si>
  <si>
    <t>Tabela nr 7 - Wykaz szkód w Gminie Suchedniów</t>
  </si>
  <si>
    <t>Projektor multimedialny ACER</t>
  </si>
  <si>
    <t>Zestaw komputerowy Optiplex - 3 szt.</t>
  </si>
  <si>
    <t>Komputer przenośny DELL Latitude</t>
  </si>
  <si>
    <t>liczba pracowników</t>
  </si>
  <si>
    <t>liczba uczniów</t>
  </si>
  <si>
    <t>PKD</t>
  </si>
  <si>
    <t>91.01.A - działalność bibliotek</t>
  </si>
  <si>
    <t>85.20.Z - szkoły podstawowe</t>
  </si>
  <si>
    <t xml:space="preserve">ul.Kościelna 1 
26-130 Suchedniów </t>
  </si>
  <si>
    <t xml:space="preserve">drukarka 3D </t>
  </si>
  <si>
    <t xml:space="preserve">urządzenie woelofunkcyjne sharp </t>
  </si>
  <si>
    <t xml:space="preserve">projektor Acer </t>
  </si>
  <si>
    <t xml:space="preserve">projetkor Maxell </t>
  </si>
  <si>
    <t xml:space="preserve">magiczny dywan </t>
  </si>
  <si>
    <t xml:space="preserve">ploter brother </t>
  </si>
  <si>
    <t>monitory interaktywne  Liyama  5 szt.</t>
  </si>
  <si>
    <t xml:space="preserve">laptop acer  chromebook </t>
  </si>
  <si>
    <t>laptop Dell 3510</t>
  </si>
  <si>
    <t>84.11.Z - kierowanie podstawowymi rodzajami działalności publicznej</t>
  </si>
  <si>
    <t>zasuwy, jaz na zalewie 
w Suchedniowie</t>
  </si>
  <si>
    <t xml:space="preserve">ul. Sportowa 1, 
26-130 Suchedniów </t>
  </si>
  <si>
    <t>czy budynek jest podpiwniczony?</t>
  </si>
  <si>
    <t xml:space="preserve">czy jest wyposażony w windę? </t>
  </si>
  <si>
    <t>~ 1960
modernizacja 
2018 / 2019</t>
  </si>
  <si>
    <t>~ 1960 r.</t>
  </si>
  <si>
    <t>ul. Sportowa 1, 
26-130 Suchedniów</t>
  </si>
  <si>
    <t>ul. Kielecka, 
26-130 Suchedniów</t>
  </si>
  <si>
    <t>Ostojów, 
26-130 Suchedniów</t>
  </si>
  <si>
    <t>ul. Berezów 11, 
26-130 Suchedniów</t>
  </si>
  <si>
    <t>ul. Bugaj 34, 
26-130 Suchedniów</t>
  </si>
  <si>
    <t>ul. E Peck 15, 
26-130 Suchedniów</t>
  </si>
  <si>
    <t>ul. E Peck,
26-130 Suchedniów</t>
  </si>
  <si>
    <t>Budynek socjalny 
(były administracyjny)</t>
  </si>
  <si>
    <t>most przez rzekę Łosienicę</t>
  </si>
  <si>
    <t xml:space="preserve"> km 522+430 w ciągu starodroża DK nr 7;  długość 13 m, szer. 12 m; średnia ocena stanu 3,75; </t>
  </si>
  <si>
    <t>konstrukcja: beton zbrojony, beton sprężony</t>
  </si>
  <si>
    <t>kładka dla pieszych</t>
  </si>
  <si>
    <t>stal</t>
  </si>
  <si>
    <t>most na rzece Żarnówce</t>
  </si>
  <si>
    <t>Mostki 
(przysiółek Kaczka)</t>
  </si>
  <si>
    <t xml:space="preserve"> długość 18,20 m, rozpiętość 9,6 m</t>
  </si>
  <si>
    <t>3. Zakład Gospodarki Komunalnej</t>
  </si>
  <si>
    <t>Centrum Kształceniowo-Integracyjne Michniów 20B</t>
  </si>
  <si>
    <t>88.10.Z - pomoc społeczna bez zakwaterowania dla osób w podeszłym wieku i osób niepełnosprawnych,
88.99.Z - pozostała pomoc społeczna bez zakwaterowania, gdzie indziej niesklasyfikowana</t>
  </si>
  <si>
    <t xml:space="preserve">Komputer Dell Optiplex 7000 SFE Core I7 </t>
  </si>
  <si>
    <t>Monitor Dell P2722H FHD DPHPI</t>
  </si>
  <si>
    <t xml:space="preserve">Drukarka HP Lasetjet Pro </t>
  </si>
  <si>
    <t>Dell Vostro 153510</t>
  </si>
  <si>
    <t>Dell Vestro 153525</t>
  </si>
  <si>
    <t>W tym nakłady inwestycyjne w obce środki trwałe</t>
  </si>
  <si>
    <t xml:space="preserve">alarm , intalacja przeciwpożarowa </t>
  </si>
  <si>
    <t xml:space="preserve">rolety antywłamaniowe, instalacja perzeciwpożarowa </t>
  </si>
  <si>
    <t>85.10.Z - placówki wychowania przedszkolnego</t>
  </si>
  <si>
    <t>ul. Emilii Peck 15a,
26-130 Suchedniów</t>
  </si>
  <si>
    <t>Logopedyczna pomoc dydaktyczna</t>
  </si>
  <si>
    <t>Laptop - 2 szt</t>
  </si>
  <si>
    <t>Plac zabaw</t>
  </si>
  <si>
    <t>2. Przedszkole Samorządowe im. Jana Pawła II</t>
  </si>
  <si>
    <t>3. Szkoła Podstawowa w Ostojowie</t>
  </si>
  <si>
    <t>4. SOK "Kuźnica"</t>
  </si>
  <si>
    <t>5. Zakład Gospodarki Komunalnej</t>
  </si>
  <si>
    <t>Suchedniów 
ul. Szarych Szeregów 6</t>
  </si>
  <si>
    <t>konstrukcja szkieletowo- żelbetowa z wypełnieniem scian z bloczków 
z betonu komórkowego</t>
  </si>
  <si>
    <t>monitor interaktywny  szt.3</t>
  </si>
  <si>
    <t>laptop DELL VOSTRO 3510</t>
  </si>
  <si>
    <t>KOMPUTERY i5-12400/H610/16GB (12sztuk)</t>
  </si>
  <si>
    <t>90.04.Z - działalność obiektów kulturalnych
59.14.Z - działalność związana z projekcją filmów
Jednostka prowadzi zajęcia taneczne, plastyczne, muzyczne, teatralne. 
Organizuje imprezy o zasięgu lokalnym, wojewódzkim i ogólnopolskim, 
a także prowadzi działalność kinową.</t>
  </si>
  <si>
    <t>monitoring</t>
  </si>
  <si>
    <t xml:space="preserve">ul.Bodzentyńska 18,
26-130 Suchedniów </t>
  </si>
  <si>
    <t xml:space="preserve">Mostki 1, 
26-130 Suchedniów </t>
  </si>
  <si>
    <t xml:space="preserve">Michniów 20b,
26-130 Suchedniow </t>
  </si>
  <si>
    <t>telebim LEDBIM ZPX 8 – 1,76 x 3,20 m</t>
  </si>
  <si>
    <t>laptop Lenovo IdeaPad 3 15ITL6 (82H801QSPB)</t>
  </si>
  <si>
    <t>55.30.Z - pola kempingowe (włączając pola dla pojazdów kempingowych) i pola namiotowe 
- działalność przeważająca, 
55.20.Z - obiekty noclegowe turystyczne i miejsca krótkotrwałego zakwaterowania,
79.90.C - pozostała działalność usługowa w zakresie rezerwacji, gdzie indziej  niesklasyfikowana,
85.51.Z - pozaszkolne formy edukacji sportowej oraz zajęć sportowych i rekreacyjnych, 
93.11.Z - działalność obiektów sportowych, 
93.19.Z - pozostała działalność związana ze sportem,  
93.29.Z - pozostała działalność rozrywkowa i rekreacyjna;</t>
  </si>
  <si>
    <t>dł. 16,4 m, szer. 2,65 
ocena stanu - 2,9</t>
  </si>
  <si>
    <t>Ostojów 
w okolicy posesji nr 116</t>
  </si>
  <si>
    <t>36.00.Z - pobór, uzdatnianie, dostarczanie wody - działalność przeważająca, 
37.00.Z - odprowadzanie i oczyszczanie ścieków;
Dostarczanie wody oraz przyjmowanie i oczyszczanie ścieków na terenie Miasta i Gminy Suchedniów;</t>
  </si>
  <si>
    <t>26-130 Suchedniów 
ul. Koscielna 21</t>
  </si>
  <si>
    <t>hydrant, ogrodzenia, monitoring technologiczny</t>
  </si>
  <si>
    <t>26-130 Suchedniów 
ul. Pasternik</t>
  </si>
  <si>
    <t>stacja odwadniania 
i wapnowania osadu</t>
  </si>
  <si>
    <t>wymiennikownia 
ul. Dawidowicza 20</t>
  </si>
  <si>
    <t xml:space="preserve"> Suchedniów 
Osielde Bugaj</t>
  </si>
  <si>
    <t>Kosiarka bijakowa KB 160L ROLMEX (maszyna rolnicza zawieszona na podnośniku ciągnika rolniczego data zakupu 25.07.2019)</t>
  </si>
  <si>
    <t>Elektronika</t>
  </si>
  <si>
    <t xml:space="preserve"> ul. Ogrodowa 11,
26-130 Suchedniów</t>
  </si>
  <si>
    <t>Uszkodzenie kamery zewnętrznej monitoringu wskutek przepięcia
szkoda w likwidacji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</si>
</sst>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#,##0.00&quot; zł&quot;"/>
    <numFmt numFmtId="184" formatCode="#,##0.00&quot; zł&quot;;\-#,##0.00&quot; zł&quot;"/>
    <numFmt numFmtId="185" formatCode="#,##0_ ;\-#,##0\ "/>
    <numFmt numFmtId="186" formatCode="0.0000%"/>
    <numFmt numFmtId="187" formatCode="[$-415]dddd\,\ d\ mmmm\ yyyy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i/>
      <sz val="11"/>
      <color rgb="FFFF0000"/>
      <name val="Arial"/>
      <family val="2"/>
    </font>
    <font>
      <sz val="10"/>
      <color rgb="FF000000"/>
      <name val="Arial"/>
      <family val="2"/>
    </font>
    <font>
      <sz val="10"/>
      <color theme="1" tint="0.04998999834060669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0" fontId="0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70" fontId="0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170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0" fontId="8" fillId="0" borderId="0" xfId="0" applyNumberFormat="1" applyFont="1" applyAlignment="1">
      <alignment horizontal="center" vertical="center"/>
    </xf>
    <xf numFmtId="44" fontId="0" fillId="0" borderId="10" xfId="66" applyFont="1" applyBorder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70" fontId="0" fillId="33" borderId="10" xfId="0" applyNumberFormat="1" applyFont="1" applyFill="1" applyBorder="1" applyAlignment="1">
      <alignment horizontal="center" vertical="center" wrapText="1"/>
    </xf>
    <xf numFmtId="181" fontId="0" fillId="0" borderId="10" xfId="53" applyNumberFormat="1" applyFont="1" applyBorder="1" applyAlignment="1">
      <alignment horizontal="right" vertical="center" wrapText="1"/>
      <protection/>
    </xf>
    <xf numFmtId="44" fontId="0" fillId="0" borderId="10" xfId="66" applyFont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44" fontId="0" fillId="0" borderId="10" xfId="66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33" borderId="10" xfId="53" applyFont="1" applyFill="1" applyBorder="1" applyAlignment="1">
      <alignment horizontal="left" vertical="center" wrapText="1"/>
      <protection/>
    </xf>
    <xf numFmtId="0" fontId="0" fillId="16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4" fontId="7" fillId="0" borderId="10" xfId="55" applyNumberFormat="1" applyFont="1" applyBorder="1" applyAlignment="1">
      <alignment horizontal="center" vertical="center" wrapText="1"/>
      <protection/>
    </xf>
    <xf numFmtId="44" fontId="0" fillId="0" borderId="10" xfId="53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10" xfId="53" applyFont="1" applyBorder="1" applyAlignment="1">
      <alignment horizontal="left" vertical="center" wrapText="1"/>
      <protection/>
    </xf>
    <xf numFmtId="0" fontId="0" fillId="0" borderId="10" xfId="66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70" fontId="8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 wrapText="1"/>
    </xf>
    <xf numFmtId="170" fontId="8" fillId="0" borderId="0" xfId="0" applyNumberFormat="1" applyFont="1" applyAlignment="1">
      <alignment horizontal="right" vertical="center" wrapText="1"/>
    </xf>
    <xf numFmtId="0" fontId="0" fillId="33" borderId="10" xfId="53" applyFont="1" applyFill="1" applyBorder="1" applyAlignment="1">
      <alignment horizontal="left" vertical="center"/>
      <protection/>
    </xf>
    <xf numFmtId="44" fontId="53" fillId="33" borderId="10" xfId="55" applyNumberFormat="1" applyFont="1" applyFill="1" applyBorder="1" applyAlignment="1">
      <alignment vertical="center" wrapText="1"/>
      <protection/>
    </xf>
    <xf numFmtId="44" fontId="0" fillId="33" borderId="10" xfId="53" applyNumberFormat="1" applyFont="1" applyFill="1" applyBorder="1" applyAlignment="1">
      <alignment horizontal="center" vertical="center" wrapText="1"/>
      <protection/>
    </xf>
    <xf numFmtId="0" fontId="0" fillId="33" borderId="10" xfId="66" applyNumberFormat="1" applyFont="1" applyFill="1" applyBorder="1" applyAlignment="1">
      <alignment horizontal="center" vertical="center"/>
    </xf>
    <xf numFmtId="44" fontId="0" fillId="33" borderId="10" xfId="66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44" fontId="0" fillId="0" borderId="10" xfId="66" applyFont="1" applyBorder="1" applyAlignment="1">
      <alignment horizontal="right" vertical="center"/>
    </xf>
    <xf numFmtId="170" fontId="0" fillId="0" borderId="10" xfId="66" applyNumberFormat="1" applyFont="1" applyBorder="1" applyAlignment="1">
      <alignment horizontal="right" vertical="center"/>
    </xf>
    <xf numFmtId="44" fontId="0" fillId="33" borderId="10" xfId="66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0" fontId="8" fillId="12" borderId="10" xfId="66" applyNumberFormat="1" applyFont="1" applyFill="1" applyBorder="1" applyAlignment="1">
      <alignment horizontal="right" vertical="center"/>
    </xf>
    <xf numFmtId="44" fontId="8" fillId="12" borderId="10" xfId="66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53" applyFont="1" applyBorder="1" applyAlignment="1">
      <alignment horizontal="center" vertical="center"/>
      <protection/>
    </xf>
    <xf numFmtId="180" fontId="0" fillId="0" borderId="10" xfId="53" applyNumberFormat="1" applyFont="1" applyBorder="1" applyAlignment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/>
    </xf>
    <xf numFmtId="0" fontId="0" fillId="33" borderId="10" xfId="53" applyFont="1" applyFill="1" applyBorder="1" applyAlignment="1">
      <alignment horizontal="center" vertical="center"/>
      <protection/>
    </xf>
    <xf numFmtId="0" fontId="5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170" fontId="0" fillId="0" borderId="0" xfId="0" applyNumberFormat="1" applyFont="1" applyAlignment="1">
      <alignment horizontal="left" vertical="center"/>
    </xf>
    <xf numFmtId="170" fontId="6" fillId="0" borderId="0" xfId="0" applyNumberFormat="1" applyFont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8" fillId="4" borderId="10" xfId="53" applyFont="1" applyFill="1" applyBorder="1" applyAlignment="1">
      <alignment horizontal="center" vertical="center"/>
      <protection/>
    </xf>
    <xf numFmtId="0" fontId="8" fillId="4" borderId="10" xfId="53" applyFont="1" applyFill="1" applyBorder="1" applyAlignment="1">
      <alignment horizontal="center" vertical="center" wrapText="1"/>
      <protection/>
    </xf>
    <xf numFmtId="44" fontId="8" fillId="4" borderId="10" xfId="53" applyNumberFormat="1" applyFont="1" applyFill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left" vertical="center"/>
      <protection/>
    </xf>
    <xf numFmtId="181" fontId="7" fillId="0" borderId="10" xfId="55" applyNumberFormat="1" applyFont="1" applyBorder="1" applyAlignment="1">
      <alignment horizontal="right" vertical="center" wrapText="1"/>
      <protection/>
    </xf>
    <xf numFmtId="181" fontId="0" fillId="0" borderId="10" xfId="55" applyNumberFormat="1" applyBorder="1" applyAlignment="1">
      <alignment horizontal="right" vertical="center" wrapText="1"/>
      <protection/>
    </xf>
    <xf numFmtId="44" fontId="8" fillId="16" borderId="10" xfId="53" applyNumberFormat="1" applyFont="1" applyFill="1" applyBorder="1" applyAlignment="1">
      <alignment horizontal="right" vertical="center"/>
      <protection/>
    </xf>
    <xf numFmtId="44" fontId="8" fillId="0" borderId="10" xfId="53" applyNumberFormat="1" applyFont="1" applyBorder="1" applyAlignment="1">
      <alignment horizontal="center" vertical="center"/>
      <protection/>
    </xf>
    <xf numFmtId="44" fontId="8" fillId="0" borderId="10" xfId="53" applyNumberFormat="1" applyFont="1" applyBorder="1" applyAlignment="1">
      <alignment horizontal="center" vertical="center" wrapText="1"/>
      <protection/>
    </xf>
    <xf numFmtId="180" fontId="0" fillId="0" borderId="10" xfId="53" applyNumberFormat="1" applyFont="1" applyBorder="1" applyAlignment="1">
      <alignment horizontal="center" vertical="center"/>
      <protection/>
    </xf>
    <xf numFmtId="181" fontId="0" fillId="0" borderId="10" xfId="53" applyNumberFormat="1" applyFont="1" applyBorder="1" applyAlignment="1">
      <alignment horizontal="center" vertical="center" wrapText="1"/>
      <protection/>
    </xf>
    <xf numFmtId="180" fontId="8" fillId="16" borderId="10" xfId="53" applyNumberFormat="1" applyFont="1" applyFill="1" applyBorder="1" applyAlignment="1">
      <alignment horizontal="right" vertical="center"/>
      <protection/>
    </xf>
    <xf numFmtId="180" fontId="0" fillId="33" borderId="10" xfId="53" applyNumberFormat="1" applyFont="1" applyFill="1" applyBorder="1" applyAlignment="1">
      <alignment horizontal="center" vertical="center" wrapText="1"/>
      <protection/>
    </xf>
    <xf numFmtId="170" fontId="8" fillId="16" borderId="10" xfId="53" applyNumberFormat="1" applyFont="1" applyFill="1" applyBorder="1" applyAlignment="1">
      <alignment horizontal="right" vertical="center"/>
      <protection/>
    </xf>
    <xf numFmtId="170" fontId="0" fillId="0" borderId="10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70" fontId="8" fillId="4" borderId="10" xfId="0" applyNumberFormat="1" applyFont="1" applyFill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right" vertical="center" wrapText="1"/>
    </xf>
    <xf numFmtId="170" fontId="8" fillId="0" borderId="10" xfId="0" applyNumberFormat="1" applyFont="1" applyBorder="1" applyAlignment="1">
      <alignment horizontal="right" vertical="center" wrapText="1"/>
    </xf>
    <xf numFmtId="170" fontId="8" fillId="4" borderId="10" xfId="0" applyNumberFormat="1" applyFont="1" applyFill="1" applyBorder="1" applyAlignment="1">
      <alignment horizontal="center" vertical="center"/>
    </xf>
    <xf numFmtId="170" fontId="0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70" fontId="0" fillId="33" borderId="10" xfId="0" applyNumberFormat="1" applyFont="1" applyFill="1" applyBorder="1" applyAlignment="1">
      <alignment horizontal="right" vertical="center" wrapText="1"/>
    </xf>
    <xf numFmtId="170" fontId="8" fillId="33" borderId="10" xfId="0" applyNumberFormat="1" applyFont="1" applyFill="1" applyBorder="1" applyAlignment="1">
      <alignment horizontal="right" vertical="center" wrapText="1"/>
    </xf>
    <xf numFmtId="0" fontId="54" fillId="0" borderId="10" xfId="0" applyFont="1" applyBorder="1" applyAlignment="1">
      <alignment horizontal="center" vertical="center" wrapText="1"/>
    </xf>
    <xf numFmtId="170" fontId="0" fillId="0" borderId="10" xfId="0" applyNumberFormat="1" applyBorder="1" applyAlignment="1">
      <alignment horizontal="right" vertical="center" wrapText="1"/>
    </xf>
    <xf numFmtId="170" fontId="0" fillId="0" borderId="10" xfId="0" applyNumberFormat="1" applyBorder="1" applyAlignment="1">
      <alignment horizontal="right" vertical="center"/>
    </xf>
    <xf numFmtId="170" fontId="0" fillId="0" borderId="10" xfId="0" applyNumberFormat="1" applyBorder="1" applyAlignment="1">
      <alignment vertical="center"/>
    </xf>
    <xf numFmtId="170" fontId="0" fillId="33" borderId="10" xfId="0" applyNumberFormat="1" applyFont="1" applyFill="1" applyBorder="1" applyAlignment="1">
      <alignment horizontal="center" vertical="center"/>
    </xf>
    <xf numFmtId="170" fontId="0" fillId="33" borderId="10" xfId="0" applyNumberForma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35" borderId="10" xfId="53" applyFont="1" applyFill="1" applyBorder="1" applyAlignment="1">
      <alignment horizontal="left" vertical="center" wrapText="1"/>
      <protection/>
    </xf>
    <xf numFmtId="182" fontId="0" fillId="35" borderId="10" xfId="53" applyNumberFormat="1" applyFont="1" applyFill="1" applyBorder="1" applyAlignment="1">
      <alignment horizontal="right" vertical="center" wrapText="1"/>
      <protection/>
    </xf>
    <xf numFmtId="182" fontId="0" fillId="33" borderId="10" xfId="53" applyNumberFormat="1" applyFont="1" applyFill="1" applyBorder="1" applyAlignment="1">
      <alignment horizontal="right" vertical="center" wrapText="1"/>
      <protection/>
    </xf>
    <xf numFmtId="44" fontId="0" fillId="33" borderId="10" xfId="66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70" fontId="8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170" fontId="8" fillId="10" borderId="10" xfId="0" applyNumberFormat="1" applyFont="1" applyFill="1" applyBorder="1" applyAlignment="1">
      <alignment horizontal="right" vertical="center" wrapText="1"/>
    </xf>
    <xf numFmtId="0" fontId="10" fillId="36" borderId="10" xfId="0" applyFont="1" applyFill="1" applyBorder="1" applyAlignment="1">
      <alignment horizontal="center" vertical="center"/>
    </xf>
    <xf numFmtId="170" fontId="10" fillId="36" borderId="10" xfId="0" applyNumberFormat="1" applyFont="1" applyFill="1" applyBorder="1" applyAlignment="1">
      <alignment horizontal="right" vertical="center"/>
    </xf>
    <xf numFmtId="8" fontId="0" fillId="33" borderId="10" xfId="66" applyNumberFormat="1" applyFont="1" applyFill="1" applyBorder="1" applyAlignment="1">
      <alignment horizontal="right" vertical="center"/>
    </xf>
    <xf numFmtId="180" fontId="0" fillId="0" borderId="10" xfId="53" applyNumberFormat="1" applyFont="1" applyBorder="1" applyAlignment="1">
      <alignment horizontal="right" vertical="center"/>
      <protection/>
    </xf>
    <xf numFmtId="8" fontId="0" fillId="0" borderId="0" xfId="0" applyNumberFormat="1" applyFont="1" applyAlignment="1">
      <alignment horizontal="right" vertical="center"/>
    </xf>
    <xf numFmtId="181" fontId="0" fillId="0" borderId="10" xfId="55" applyNumberFormat="1" applyFont="1" applyBorder="1" applyAlignment="1">
      <alignment horizontal="right" vertical="center" wrapText="1"/>
      <protection/>
    </xf>
    <xf numFmtId="8" fontId="0" fillId="0" borderId="10" xfId="66" applyNumberFormat="1" applyFont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70" fontId="0" fillId="0" borderId="0" xfId="0" applyNumberFormat="1" applyFont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8" fillId="16" borderId="10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" fontId="6" fillId="0" borderId="10" xfId="54" applyNumberFormat="1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0" fillId="0" borderId="14" xfId="54" applyFont="1" applyBorder="1" applyAlignment="1">
      <alignment horizontal="center" vertical="center" wrapText="1"/>
      <protection/>
    </xf>
    <xf numFmtId="0" fontId="0" fillId="0" borderId="10" xfId="54" applyFont="1" applyBorder="1" applyAlignment="1">
      <alignment horizontal="left" vertical="center" wrapText="1"/>
      <protection/>
    </xf>
    <xf numFmtId="0" fontId="0" fillId="0" borderId="10" xfId="54" applyFont="1" applyBorder="1" applyAlignment="1">
      <alignment horizontal="center" vertical="center" wrapText="1"/>
      <protection/>
    </xf>
    <xf numFmtId="170" fontId="0" fillId="0" borderId="10" xfId="54" applyNumberFormat="1" applyFont="1" applyBorder="1" applyAlignment="1">
      <alignment horizontal="right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0" fillId="0" borderId="10" xfId="54" applyFont="1" applyBorder="1" applyAlignment="1">
      <alignment vertical="center" wrapText="1"/>
      <protection/>
    </xf>
    <xf numFmtId="0" fontId="0" fillId="0" borderId="13" xfId="54" applyFont="1" applyBorder="1" applyAlignment="1">
      <alignment horizontal="center" vertical="center" wrapText="1"/>
      <protection/>
    </xf>
    <xf numFmtId="170" fontId="0" fillId="0" borderId="10" xfId="54" applyNumberFormat="1" applyFont="1" applyBorder="1" applyAlignment="1">
      <alignment vertical="center" wrapText="1"/>
      <protection/>
    </xf>
    <xf numFmtId="0" fontId="0" fillId="33" borderId="0" xfId="0" applyFont="1" applyFill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170" fontId="0" fillId="0" borderId="10" xfId="0" applyNumberFormat="1" applyFont="1" applyBorder="1" applyAlignment="1">
      <alignment vertical="center"/>
    </xf>
    <xf numFmtId="0" fontId="55" fillId="33" borderId="10" xfId="0" applyFont="1" applyFill="1" applyBorder="1" applyAlignment="1">
      <alignment horizontal="left" vertical="center" wrapText="1"/>
    </xf>
    <xf numFmtId="44" fontId="0" fillId="33" borderId="10" xfId="0" applyNumberFormat="1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5" xfId="44" applyBorder="1" applyAlignment="1">
      <alignment horizontal="center" vertical="center" wrapText="1"/>
      <protection/>
    </xf>
    <xf numFmtId="0" fontId="0" fillId="0" borderId="15" xfId="44" applyBorder="1" applyAlignment="1">
      <alignment vertical="center" wrapText="1"/>
      <protection/>
    </xf>
    <xf numFmtId="183" fontId="0" fillId="0" borderId="15" xfId="44" applyNumberFormat="1" applyBorder="1" applyAlignment="1">
      <alignment horizontal="right" vertical="center" wrapText="1"/>
      <protection/>
    </xf>
    <xf numFmtId="49" fontId="0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 horizontal="right" vertical="center"/>
    </xf>
    <xf numFmtId="170" fontId="8" fillId="33" borderId="10" xfId="0" applyNumberFormat="1" applyFont="1" applyFill="1" applyBorder="1" applyAlignment="1">
      <alignment horizontal="right" vertical="center"/>
    </xf>
    <xf numFmtId="0" fontId="8" fillId="16" borderId="10" xfId="0" applyFont="1" applyFill="1" applyBorder="1" applyAlignment="1">
      <alignment horizontal="right" vertical="center" wrapText="1"/>
    </xf>
    <xf numFmtId="170" fontId="8" fillId="0" borderId="10" xfId="0" applyNumberFormat="1" applyFont="1" applyBorder="1" applyAlignment="1">
      <alignment horizontal="right" vertical="center"/>
    </xf>
    <xf numFmtId="170" fontId="8" fillId="16" borderId="10" xfId="0" applyNumberFormat="1" applyFont="1" applyFill="1" applyBorder="1" applyAlignment="1">
      <alignment horizontal="right" vertical="center"/>
    </xf>
    <xf numFmtId="0" fontId="52" fillId="33" borderId="10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6" fillId="4" borderId="10" xfId="0" applyFont="1" applyFill="1" applyBorder="1" applyAlignment="1">
      <alignment horizontal="center" vertical="center" wrapText="1"/>
    </xf>
    <xf numFmtId="14" fontId="56" fillId="4" borderId="10" xfId="0" applyNumberFormat="1" applyFont="1" applyFill="1" applyBorder="1" applyAlignment="1">
      <alignment horizontal="center" vertical="center" wrapText="1"/>
    </xf>
    <xf numFmtId="170" fontId="56" fillId="4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14" fontId="52" fillId="0" borderId="10" xfId="0" applyNumberFormat="1" applyFont="1" applyBorder="1" applyAlignment="1">
      <alignment horizontal="center" vertical="center" wrapText="1"/>
    </xf>
    <xf numFmtId="170" fontId="52" fillId="0" borderId="10" xfId="0" applyNumberFormat="1" applyFont="1" applyBorder="1" applyAlignment="1">
      <alignment horizontal="center" vertical="center" wrapText="1"/>
    </xf>
    <xf numFmtId="14" fontId="52" fillId="33" borderId="10" xfId="0" applyNumberFormat="1" applyFont="1" applyFill="1" applyBorder="1" applyAlignment="1">
      <alignment horizontal="center" vertical="center" wrapText="1"/>
    </xf>
    <xf numFmtId="170" fontId="52" fillId="33" borderId="10" xfId="0" applyNumberFormat="1" applyFont="1" applyFill="1" applyBorder="1" applyAlignment="1">
      <alignment horizontal="center" vertical="center" wrapText="1"/>
    </xf>
    <xf numFmtId="170" fontId="52" fillId="0" borderId="0" xfId="0" applyNumberFormat="1" applyFont="1" applyAlignment="1">
      <alignment horizontal="center" vertical="center" wrapText="1"/>
    </xf>
    <xf numFmtId="14" fontId="52" fillId="0" borderId="0" xfId="0" applyNumberFormat="1" applyFont="1" applyAlignment="1">
      <alignment horizontal="center" vertical="center" wrapText="1"/>
    </xf>
    <xf numFmtId="170" fontId="57" fillId="4" borderId="10" xfId="0" applyNumberFormat="1" applyFont="1" applyFill="1" applyBorder="1" applyAlignment="1">
      <alignment horizontal="center" vertical="center" wrapText="1"/>
    </xf>
    <xf numFmtId="0" fontId="58" fillId="4" borderId="10" xfId="0" applyFont="1" applyFill="1" applyBorder="1" applyAlignment="1">
      <alignment horizontal="center" vertical="center" wrapText="1"/>
    </xf>
    <xf numFmtId="170" fontId="58" fillId="4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81" fontId="0" fillId="0" borderId="10" xfId="55" applyNumberFormat="1" applyBorder="1" applyAlignment="1">
      <alignment horizontal="center" vertical="center" wrapText="1"/>
      <protection/>
    </xf>
    <xf numFmtId="44" fontId="0" fillId="0" borderId="10" xfId="55" applyNumberFormat="1" applyBorder="1" applyAlignment="1">
      <alignment horizontal="center" vertical="center" wrapText="1"/>
      <protection/>
    </xf>
    <xf numFmtId="44" fontId="0" fillId="0" borderId="10" xfId="55" applyNumberFormat="1" applyBorder="1" applyAlignment="1">
      <alignment horizontal="right" vertical="center" wrapText="1"/>
      <protection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8" fillId="16" borderId="10" xfId="0" applyFont="1" applyFill="1" applyBorder="1" applyAlignment="1">
      <alignment horizontal="center" vertical="center"/>
    </xf>
    <xf numFmtId="0" fontId="8" fillId="16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4" fontId="0" fillId="33" borderId="18" xfId="0" applyNumberFormat="1" applyFont="1" applyFill="1" applyBorder="1" applyAlignment="1">
      <alignment horizontal="right" vertical="center" wrapText="1"/>
    </xf>
    <xf numFmtId="44" fontId="0" fillId="33" borderId="14" xfId="0" applyNumberFormat="1" applyFont="1" applyFill="1" applyBorder="1" applyAlignment="1">
      <alignment horizontal="right" vertical="center" wrapText="1"/>
    </xf>
    <xf numFmtId="170" fontId="0" fillId="0" borderId="18" xfId="0" applyNumberFormat="1" applyFont="1" applyBorder="1" applyAlignment="1">
      <alignment horizontal="center" vertical="center" wrapText="1"/>
    </xf>
    <xf numFmtId="170" fontId="0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0" fontId="0" fillId="0" borderId="18" xfId="0" applyNumberFormat="1" applyFont="1" applyBorder="1" applyAlignment="1">
      <alignment horizontal="right" vertical="center" wrapText="1"/>
    </xf>
    <xf numFmtId="170" fontId="0" fillId="0" borderId="14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0" fillId="12" borderId="10" xfId="53" applyFont="1" applyFill="1" applyBorder="1" applyAlignment="1">
      <alignment horizontal="center" vertical="center" wrapText="1"/>
      <protection/>
    </xf>
    <xf numFmtId="44" fontId="0" fillId="12" borderId="10" xfId="66" applyFont="1" applyFill="1" applyBorder="1" applyAlignment="1">
      <alignment horizontal="center" vertical="center"/>
    </xf>
    <xf numFmtId="44" fontId="8" fillId="12" borderId="10" xfId="66" applyFont="1" applyFill="1" applyBorder="1" applyAlignment="1">
      <alignment horizontal="center" vertical="center"/>
    </xf>
    <xf numFmtId="0" fontId="8" fillId="0" borderId="10" xfId="53" applyFont="1" applyBorder="1" applyAlignment="1">
      <alignment horizontal="center"/>
      <protection/>
    </xf>
    <xf numFmtId="0" fontId="0" fillId="37" borderId="10" xfId="53" applyFont="1" applyFill="1" applyBorder="1" applyAlignment="1">
      <alignment horizontal="left" vertical="center" wrapText="1"/>
      <protection/>
    </xf>
    <xf numFmtId="44" fontId="8" fillId="33" borderId="10" xfId="53" applyNumberFormat="1" applyFont="1" applyFill="1" applyBorder="1" applyAlignment="1">
      <alignment horizontal="center" vertical="center"/>
      <protection/>
    </xf>
    <xf numFmtId="0" fontId="8" fillId="33" borderId="10" xfId="53" applyFont="1" applyFill="1" applyBorder="1" applyAlignment="1">
      <alignment horizontal="center" vertical="center"/>
      <protection/>
    </xf>
    <xf numFmtId="0" fontId="8" fillId="12" borderId="10" xfId="53" applyFont="1" applyFill="1" applyBorder="1" applyAlignment="1">
      <alignment horizontal="center" vertical="center" wrapText="1"/>
      <protection/>
    </xf>
    <xf numFmtId="0" fontId="12" fillId="37" borderId="10" xfId="53" applyFont="1" applyFill="1" applyBorder="1" applyAlignment="1">
      <alignment horizontal="left" vertical="center" wrapText="1"/>
      <protection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left" vertical="center"/>
    </xf>
    <xf numFmtId="0" fontId="57" fillId="4" borderId="16" xfId="0" applyFont="1" applyFill="1" applyBorder="1" applyAlignment="1">
      <alignment horizontal="center" vertical="center" wrapText="1"/>
    </xf>
    <xf numFmtId="0" fontId="57" fillId="4" borderId="17" xfId="0" applyFont="1" applyFill="1" applyBorder="1" applyAlignment="1">
      <alignment horizontal="center" vertical="center" wrapText="1"/>
    </xf>
    <xf numFmtId="0" fontId="57" fillId="4" borderId="13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170" fontId="0" fillId="0" borderId="0" xfId="0" applyNumberFormat="1" applyFont="1" applyAlignment="1">
      <alignment horizontal="center" vertical="center" wrapText="1"/>
    </xf>
    <xf numFmtId="8" fontId="8" fillId="16" borderId="10" xfId="53" applyNumberFormat="1" applyFont="1" applyFill="1" applyBorder="1" applyAlignment="1">
      <alignment horizontal="right" vertical="center"/>
      <protection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_pozostałe dane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view="pageBreakPreview" zoomScale="90" zoomScaleSheetLayoutView="90" zoomScalePageLayoutView="0" workbookViewId="0" topLeftCell="A1">
      <selection activeCell="B1" sqref="B1:B16384"/>
    </sheetView>
  </sheetViews>
  <sheetFormatPr defaultColWidth="9.140625" defaultRowHeight="12.75"/>
  <cols>
    <col min="1" max="1" width="5.8515625" style="7" customWidth="1"/>
    <col min="2" max="2" width="36.140625" style="8" customWidth="1"/>
    <col min="3" max="3" width="22.8515625" style="7" customWidth="1"/>
    <col min="4" max="5" width="17.7109375" style="7" customWidth="1"/>
    <col min="6" max="6" width="77.28125" style="7" customWidth="1"/>
    <col min="7" max="7" width="13.140625" style="7" customWidth="1"/>
    <col min="8" max="8" width="10.57421875" style="7" customWidth="1"/>
    <col min="9" max="16384" width="9.140625" style="7" customWidth="1"/>
  </cols>
  <sheetData>
    <row r="1" spans="1:2" s="83" customFormat="1" ht="15.75">
      <c r="A1" s="82" t="s">
        <v>428</v>
      </c>
      <c r="B1" s="84"/>
    </row>
    <row r="3" spans="1:8" ht="39.75" customHeight="1">
      <c r="A3" s="140" t="s">
        <v>1</v>
      </c>
      <c r="B3" s="140" t="s">
        <v>2</v>
      </c>
      <c r="C3" s="140" t="s">
        <v>37</v>
      </c>
      <c r="D3" s="140" t="s">
        <v>3</v>
      </c>
      <c r="E3" s="140" t="s">
        <v>4</v>
      </c>
      <c r="F3" s="163" t="s">
        <v>664</v>
      </c>
      <c r="G3" s="163" t="s">
        <v>662</v>
      </c>
      <c r="H3" s="163" t="s">
        <v>663</v>
      </c>
    </row>
    <row r="4" spans="1:8" s="61" customFormat="1" ht="39.75" customHeight="1">
      <c r="A4" s="111">
        <v>1</v>
      </c>
      <c r="B4" s="34" t="s">
        <v>223</v>
      </c>
      <c r="C4" s="173" t="s">
        <v>51</v>
      </c>
      <c r="D4" s="111" t="s">
        <v>224</v>
      </c>
      <c r="E4" s="177" t="s">
        <v>67</v>
      </c>
      <c r="F4" s="34" t="s">
        <v>677</v>
      </c>
      <c r="G4" s="111">
        <v>37</v>
      </c>
      <c r="H4" s="111" t="s">
        <v>72</v>
      </c>
    </row>
    <row r="5" spans="1:8" s="61" customFormat="1" ht="51" customHeight="1">
      <c r="A5" s="111">
        <v>2</v>
      </c>
      <c r="B5" s="34" t="s">
        <v>52</v>
      </c>
      <c r="C5" s="173" t="s">
        <v>51</v>
      </c>
      <c r="D5" s="111" t="s">
        <v>110</v>
      </c>
      <c r="E5" s="10">
        <v>290423098</v>
      </c>
      <c r="F5" s="34" t="s">
        <v>702</v>
      </c>
      <c r="G5" s="111">
        <v>16</v>
      </c>
      <c r="H5" s="111" t="s">
        <v>72</v>
      </c>
    </row>
    <row r="6" spans="1:8" s="61" customFormat="1" ht="126.75" customHeight="1">
      <c r="A6" s="111">
        <v>3</v>
      </c>
      <c r="B6" s="34" t="s">
        <v>53</v>
      </c>
      <c r="C6" s="173" t="s">
        <v>54</v>
      </c>
      <c r="D6" s="111" t="s">
        <v>91</v>
      </c>
      <c r="E6" s="178">
        <v>290760230</v>
      </c>
      <c r="F6" s="34" t="s">
        <v>732</v>
      </c>
      <c r="G6" s="111">
        <v>14</v>
      </c>
      <c r="H6" s="111" t="s">
        <v>72</v>
      </c>
    </row>
    <row r="7" spans="1:8" s="162" customFormat="1" ht="39.75" customHeight="1">
      <c r="A7" s="173">
        <v>4</v>
      </c>
      <c r="B7" s="34" t="s">
        <v>134</v>
      </c>
      <c r="C7" s="173" t="s">
        <v>56</v>
      </c>
      <c r="D7" s="173" t="s">
        <v>93</v>
      </c>
      <c r="E7" s="10">
        <v>290014112</v>
      </c>
      <c r="F7" s="34" t="s">
        <v>711</v>
      </c>
      <c r="G7" s="173">
        <v>35</v>
      </c>
      <c r="H7" s="173">
        <v>165</v>
      </c>
    </row>
    <row r="8" spans="1:8" s="162" customFormat="1" ht="39.75" customHeight="1">
      <c r="A8" s="173">
        <v>5</v>
      </c>
      <c r="B8" s="34" t="s">
        <v>300</v>
      </c>
      <c r="C8" s="173" t="s">
        <v>58</v>
      </c>
      <c r="D8" s="173" t="s">
        <v>137</v>
      </c>
      <c r="E8" s="11" t="s">
        <v>68</v>
      </c>
      <c r="F8" s="34" t="s">
        <v>666</v>
      </c>
      <c r="G8" s="173">
        <v>50</v>
      </c>
      <c r="H8" s="173">
        <v>263</v>
      </c>
    </row>
    <row r="9" spans="1:8" s="162" customFormat="1" ht="39.75" customHeight="1">
      <c r="A9" s="173">
        <v>6</v>
      </c>
      <c r="B9" s="34" t="s">
        <v>299</v>
      </c>
      <c r="C9" s="173" t="s">
        <v>60</v>
      </c>
      <c r="D9" s="173" t="s">
        <v>102</v>
      </c>
      <c r="E9" s="11" t="s">
        <v>69</v>
      </c>
      <c r="F9" s="34" t="s">
        <v>666</v>
      </c>
      <c r="G9" s="173">
        <v>49</v>
      </c>
      <c r="H9" s="173">
        <v>260</v>
      </c>
    </row>
    <row r="10" spans="1:8" s="162" customFormat="1" ht="39.75" customHeight="1">
      <c r="A10" s="173">
        <v>7</v>
      </c>
      <c r="B10" s="34" t="s">
        <v>154</v>
      </c>
      <c r="C10" s="173" t="s">
        <v>62</v>
      </c>
      <c r="D10" s="173" t="s">
        <v>141</v>
      </c>
      <c r="E10" s="11" t="s">
        <v>70</v>
      </c>
      <c r="F10" s="34" t="s">
        <v>666</v>
      </c>
      <c r="G10" s="173">
        <v>39</v>
      </c>
      <c r="H10" s="173">
        <v>159</v>
      </c>
    </row>
    <row r="11" spans="1:8" s="162" customFormat="1" ht="72" customHeight="1">
      <c r="A11" s="173">
        <v>8</v>
      </c>
      <c r="B11" s="34" t="s">
        <v>63</v>
      </c>
      <c r="C11" s="173" t="s">
        <v>64</v>
      </c>
      <c r="D11" s="173" t="s">
        <v>160</v>
      </c>
      <c r="E11" s="10">
        <v>290016536</v>
      </c>
      <c r="F11" s="34" t="s">
        <v>725</v>
      </c>
      <c r="G11" s="173">
        <v>12</v>
      </c>
      <c r="H11" s="173" t="s">
        <v>72</v>
      </c>
    </row>
    <row r="12" spans="1:8" s="162" customFormat="1" ht="39.75" customHeight="1">
      <c r="A12" s="173">
        <v>9</v>
      </c>
      <c r="B12" s="34" t="s">
        <v>303</v>
      </c>
      <c r="C12" s="173" t="s">
        <v>65</v>
      </c>
      <c r="D12" s="173" t="s">
        <v>71</v>
      </c>
      <c r="E12" s="10">
        <v>292794775</v>
      </c>
      <c r="F12" s="34" t="s">
        <v>665</v>
      </c>
      <c r="G12" s="173">
        <v>6</v>
      </c>
      <c r="H12" s="173" t="s">
        <v>72</v>
      </c>
    </row>
    <row r="13" spans="1:8" s="162" customFormat="1" ht="79.5" customHeight="1">
      <c r="A13" s="148">
        <v>10</v>
      </c>
      <c r="B13" s="34" t="s">
        <v>36</v>
      </c>
      <c r="C13" s="148" t="s">
        <v>66</v>
      </c>
      <c r="D13" s="130" t="s">
        <v>247</v>
      </c>
      <c r="E13" s="10">
        <v>363360668</v>
      </c>
      <c r="F13" s="34" t="s">
        <v>735</v>
      </c>
      <c r="G13" s="200">
        <v>34</v>
      </c>
      <c r="H13" s="164" t="s">
        <v>72</v>
      </c>
    </row>
  </sheetData>
  <sheetProtection/>
  <printOptions horizontalCentered="1"/>
  <pageMargins left="0" right="0" top="0.5905511811023623" bottom="0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36"/>
  <sheetViews>
    <sheetView view="pageBreakPreview" zoomScale="80" zoomScaleNormal="80" zoomScaleSheetLayoutView="80" workbookViewId="0" topLeftCell="A1">
      <selection activeCell="G133" sqref="G133"/>
    </sheetView>
  </sheetViews>
  <sheetFormatPr defaultColWidth="9.140625" defaultRowHeight="12.75"/>
  <cols>
    <col min="1" max="1" width="4.28125" style="7" customWidth="1"/>
    <col min="2" max="2" width="29.8515625" style="13" customWidth="1"/>
    <col min="3" max="3" width="24.57421875" style="7" customWidth="1"/>
    <col min="4" max="4" width="13.8515625" style="14" customWidth="1"/>
    <col min="5" max="5" width="15.57421875" style="18" customWidth="1"/>
    <col min="6" max="6" width="17.00390625" style="7" customWidth="1"/>
    <col min="7" max="7" width="20.7109375" style="62" customWidth="1"/>
    <col min="8" max="8" width="20.7109375" style="7" customWidth="1"/>
    <col min="9" max="9" width="31.28125" style="7" customWidth="1"/>
    <col min="10" max="10" width="22.7109375" style="7" customWidth="1"/>
    <col min="11" max="11" width="20.00390625" style="7" customWidth="1"/>
    <col min="12" max="12" width="4.28125" style="7" customWidth="1"/>
    <col min="13" max="13" width="18.140625" style="7" customWidth="1"/>
    <col min="14" max="14" width="22.28125" style="7" customWidth="1"/>
    <col min="15" max="15" width="22.8515625" style="7" customWidth="1"/>
    <col min="16" max="16" width="29.140625" style="8" customWidth="1"/>
    <col min="17" max="18" width="13.57421875" style="7" customWidth="1"/>
    <col min="19" max="19" width="14.00390625" style="7" customWidth="1"/>
    <col min="20" max="21" width="13.57421875" style="7" customWidth="1"/>
    <col min="22" max="23" width="14.28125" style="7" customWidth="1"/>
    <col min="24" max="24" width="13.7109375" style="7" customWidth="1"/>
    <col min="25" max="25" width="14.421875" style="7" customWidth="1"/>
    <col min="26" max="26" width="10.8515625" style="7" customWidth="1"/>
    <col min="27" max="16384" width="9.140625" style="61" customWidth="1"/>
  </cols>
  <sheetData>
    <row r="1" spans="1:26" s="87" customFormat="1" ht="12.75">
      <c r="A1" s="6" t="s">
        <v>432</v>
      </c>
      <c r="B1" s="13"/>
      <c r="C1" s="13"/>
      <c r="D1" s="85"/>
      <c r="E1" s="86"/>
      <c r="F1" s="6"/>
      <c r="G1" s="62"/>
      <c r="H1" s="7"/>
      <c r="I1" s="13"/>
      <c r="J1" s="13"/>
      <c r="K1" s="13"/>
      <c r="L1" s="6" t="s">
        <v>49</v>
      </c>
      <c r="M1" s="13"/>
      <c r="N1" s="13"/>
      <c r="O1" s="13"/>
      <c r="P1" s="8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ht="12.75">
      <c r="E2" s="7"/>
    </row>
    <row r="3" spans="1:26" ht="62.25" customHeight="1">
      <c r="A3" s="210" t="s">
        <v>19</v>
      </c>
      <c r="B3" s="210" t="s">
        <v>20</v>
      </c>
      <c r="C3" s="210" t="s">
        <v>21</v>
      </c>
      <c r="D3" s="210" t="s">
        <v>38</v>
      </c>
      <c r="E3" s="210" t="s">
        <v>22</v>
      </c>
      <c r="F3" s="210" t="s">
        <v>23</v>
      </c>
      <c r="G3" s="210" t="s">
        <v>407</v>
      </c>
      <c r="H3" s="225" t="s">
        <v>536</v>
      </c>
      <c r="I3" s="210" t="s">
        <v>39</v>
      </c>
      <c r="J3" s="210" t="s">
        <v>40</v>
      </c>
      <c r="K3" s="210" t="s">
        <v>209</v>
      </c>
      <c r="L3" s="210" t="s">
        <v>19</v>
      </c>
      <c r="M3" s="210" t="s">
        <v>41</v>
      </c>
      <c r="N3" s="210"/>
      <c r="O3" s="210"/>
      <c r="P3" s="210" t="s">
        <v>459</v>
      </c>
      <c r="Q3" s="210" t="s">
        <v>33</v>
      </c>
      <c r="R3" s="210"/>
      <c r="S3" s="210"/>
      <c r="T3" s="210"/>
      <c r="U3" s="210"/>
      <c r="V3" s="210"/>
      <c r="W3" s="210" t="s">
        <v>431</v>
      </c>
      <c r="X3" s="210" t="s">
        <v>24</v>
      </c>
      <c r="Y3" s="210" t="s">
        <v>680</v>
      </c>
      <c r="Z3" s="210" t="s">
        <v>681</v>
      </c>
    </row>
    <row r="4" spans="1:26" ht="66" customHeight="1">
      <c r="A4" s="210"/>
      <c r="B4" s="210"/>
      <c r="C4" s="210"/>
      <c r="D4" s="210"/>
      <c r="E4" s="210"/>
      <c r="F4" s="210"/>
      <c r="G4" s="210"/>
      <c r="H4" s="226"/>
      <c r="I4" s="210"/>
      <c r="J4" s="210"/>
      <c r="K4" s="210"/>
      <c r="L4" s="210"/>
      <c r="M4" s="165" t="s">
        <v>25</v>
      </c>
      <c r="N4" s="165" t="s">
        <v>26</v>
      </c>
      <c r="O4" s="165" t="s">
        <v>27</v>
      </c>
      <c r="P4" s="210"/>
      <c r="Q4" s="165" t="s">
        <v>28</v>
      </c>
      <c r="R4" s="165" t="s">
        <v>29</v>
      </c>
      <c r="S4" s="165" t="s">
        <v>30</v>
      </c>
      <c r="T4" s="165" t="s">
        <v>42</v>
      </c>
      <c r="U4" s="165" t="s">
        <v>31</v>
      </c>
      <c r="V4" s="165" t="s">
        <v>32</v>
      </c>
      <c r="W4" s="210"/>
      <c r="X4" s="210"/>
      <c r="Y4" s="210"/>
      <c r="Z4" s="210"/>
    </row>
    <row r="5" spans="1:26" ht="13.5" customHeight="1">
      <c r="A5" s="208" t="s">
        <v>240</v>
      </c>
      <c r="B5" s="208"/>
      <c r="C5" s="208"/>
      <c r="D5" s="208"/>
      <c r="E5" s="208"/>
      <c r="F5" s="42"/>
      <c r="G5" s="179"/>
      <c r="H5" s="31"/>
      <c r="I5" s="31"/>
      <c r="J5" s="31"/>
      <c r="K5" s="31"/>
      <c r="L5" s="31"/>
      <c r="M5" s="31"/>
      <c r="N5" s="31"/>
      <c r="O5" s="31"/>
      <c r="P5" s="42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34.5" customHeight="1">
      <c r="A6" s="2">
        <v>1</v>
      </c>
      <c r="B6" s="9" t="s">
        <v>179</v>
      </c>
      <c r="C6" s="2" t="s">
        <v>239</v>
      </c>
      <c r="D6" s="2" t="s">
        <v>75</v>
      </c>
      <c r="E6" s="2" t="s">
        <v>76</v>
      </c>
      <c r="F6" s="2" t="s">
        <v>361</v>
      </c>
      <c r="G6" s="113">
        <v>921000</v>
      </c>
      <c r="H6" s="28" t="s">
        <v>537</v>
      </c>
      <c r="I6" s="3" t="s">
        <v>437</v>
      </c>
      <c r="J6" s="2" t="s">
        <v>238</v>
      </c>
      <c r="K6" s="2" t="s">
        <v>210</v>
      </c>
      <c r="L6" s="2">
        <v>1</v>
      </c>
      <c r="M6" s="2" t="s">
        <v>195</v>
      </c>
      <c r="N6" s="2" t="s">
        <v>196</v>
      </c>
      <c r="O6" s="2" t="s">
        <v>197</v>
      </c>
      <c r="P6" s="2"/>
      <c r="Q6" s="2" t="s">
        <v>80</v>
      </c>
      <c r="R6" s="2" t="s">
        <v>80</v>
      </c>
      <c r="S6" s="2" t="s">
        <v>80</v>
      </c>
      <c r="T6" s="2" t="s">
        <v>80</v>
      </c>
      <c r="U6" s="2" t="s">
        <v>219</v>
      </c>
      <c r="V6" s="2" t="s">
        <v>80</v>
      </c>
      <c r="W6" s="2">
        <v>260.81</v>
      </c>
      <c r="X6" s="2">
        <v>2</v>
      </c>
      <c r="Y6" s="2" t="s">
        <v>76</v>
      </c>
      <c r="Z6" s="2" t="s">
        <v>75</v>
      </c>
    </row>
    <row r="7" spans="1:26" ht="66" customHeight="1">
      <c r="A7" s="2">
        <v>2</v>
      </c>
      <c r="B7" s="1" t="s">
        <v>544</v>
      </c>
      <c r="C7" s="2"/>
      <c r="D7" s="2"/>
      <c r="E7" s="2"/>
      <c r="F7" s="143">
        <v>2021</v>
      </c>
      <c r="G7" s="113">
        <v>786410.43</v>
      </c>
      <c r="H7" s="28" t="s">
        <v>538</v>
      </c>
      <c r="I7" s="16"/>
      <c r="J7" s="2" t="s">
        <v>238</v>
      </c>
      <c r="K7" s="2" t="s">
        <v>542</v>
      </c>
      <c r="L7" s="2">
        <v>2</v>
      </c>
      <c r="M7" s="4" t="s">
        <v>123</v>
      </c>
      <c r="N7" s="2" t="s">
        <v>123</v>
      </c>
      <c r="O7" s="2" t="s">
        <v>543</v>
      </c>
      <c r="P7" s="2"/>
      <c r="Q7" s="2" t="s">
        <v>98</v>
      </c>
      <c r="R7" s="2" t="s">
        <v>98</v>
      </c>
      <c r="S7" s="2" t="s">
        <v>219</v>
      </c>
      <c r="T7" s="2" t="s">
        <v>98</v>
      </c>
      <c r="U7" s="2" t="s">
        <v>219</v>
      </c>
      <c r="V7" s="2" t="s">
        <v>219</v>
      </c>
      <c r="W7" s="4">
        <v>4.8</v>
      </c>
      <c r="X7" s="4">
        <v>2</v>
      </c>
      <c r="Y7" s="4" t="s">
        <v>76</v>
      </c>
      <c r="Z7" s="4" t="s">
        <v>75</v>
      </c>
    </row>
    <row r="8" spans="1:26" ht="34.5" customHeight="1">
      <c r="A8" s="2">
        <v>3</v>
      </c>
      <c r="B8" s="9" t="s">
        <v>180</v>
      </c>
      <c r="C8" s="2"/>
      <c r="D8" s="2" t="s">
        <v>75</v>
      </c>
      <c r="E8" s="2" t="s">
        <v>76</v>
      </c>
      <c r="F8" s="166">
        <v>1987</v>
      </c>
      <c r="G8" s="113">
        <v>155000</v>
      </c>
      <c r="H8" s="28" t="s">
        <v>537</v>
      </c>
      <c r="I8" s="15" t="s">
        <v>357</v>
      </c>
      <c r="J8" s="2" t="s">
        <v>679</v>
      </c>
      <c r="K8" s="2" t="s">
        <v>211</v>
      </c>
      <c r="L8" s="2">
        <v>3</v>
      </c>
      <c r="M8" s="2" t="s">
        <v>25</v>
      </c>
      <c r="N8" s="2" t="s">
        <v>205</v>
      </c>
      <c r="O8" s="2" t="s">
        <v>198</v>
      </c>
      <c r="P8" s="2"/>
      <c r="Q8" s="214" t="s">
        <v>430</v>
      </c>
      <c r="R8" s="214"/>
      <c r="S8" s="214"/>
      <c r="T8" s="214"/>
      <c r="U8" s="214"/>
      <c r="V8" s="214"/>
      <c r="W8" s="2">
        <v>43.74</v>
      </c>
      <c r="X8" s="2">
        <v>1</v>
      </c>
      <c r="Y8" s="2" t="s">
        <v>76</v>
      </c>
      <c r="Z8" s="2" t="s">
        <v>76</v>
      </c>
    </row>
    <row r="9" spans="1:26" ht="34.5" customHeight="1">
      <c r="A9" s="2">
        <v>4</v>
      </c>
      <c r="B9" s="9" t="s">
        <v>181</v>
      </c>
      <c r="C9" s="2" t="s">
        <v>503</v>
      </c>
      <c r="D9" s="2" t="s">
        <v>75</v>
      </c>
      <c r="E9" s="2" t="s">
        <v>76</v>
      </c>
      <c r="F9" s="166">
        <v>1977</v>
      </c>
      <c r="G9" s="113">
        <v>107144.15</v>
      </c>
      <c r="H9" s="28" t="s">
        <v>538</v>
      </c>
      <c r="I9" s="15" t="s">
        <v>358</v>
      </c>
      <c r="J9" s="2" t="s">
        <v>438</v>
      </c>
      <c r="K9" s="2" t="s">
        <v>212</v>
      </c>
      <c r="L9" s="2">
        <v>4</v>
      </c>
      <c r="M9" s="2" t="s">
        <v>25</v>
      </c>
      <c r="N9" s="2" t="s">
        <v>199</v>
      </c>
      <c r="O9" s="2"/>
      <c r="P9" s="2"/>
      <c r="Q9" s="214" t="s">
        <v>80</v>
      </c>
      <c r="R9" s="214"/>
      <c r="S9" s="214"/>
      <c r="T9" s="214"/>
      <c r="U9" s="214"/>
      <c r="V9" s="214"/>
      <c r="W9" s="2"/>
      <c r="X9" s="2"/>
      <c r="Y9" s="2"/>
      <c r="Z9" s="2" t="s">
        <v>76</v>
      </c>
    </row>
    <row r="10" spans="1:26" ht="49.5" customHeight="1">
      <c r="A10" s="2">
        <v>5</v>
      </c>
      <c r="B10" s="9" t="s">
        <v>179</v>
      </c>
      <c r="C10" s="2" t="s">
        <v>187</v>
      </c>
      <c r="D10" s="2" t="s">
        <v>75</v>
      </c>
      <c r="E10" s="2" t="s">
        <v>76</v>
      </c>
      <c r="F10" s="2" t="s">
        <v>191</v>
      </c>
      <c r="G10" s="113">
        <v>1102000</v>
      </c>
      <c r="H10" s="28" t="s">
        <v>537</v>
      </c>
      <c r="I10" s="15" t="s">
        <v>192</v>
      </c>
      <c r="J10" s="2" t="s">
        <v>684</v>
      </c>
      <c r="K10" s="2" t="s">
        <v>213</v>
      </c>
      <c r="L10" s="2">
        <v>5</v>
      </c>
      <c r="M10" s="2" t="s">
        <v>200</v>
      </c>
      <c r="N10" s="2"/>
      <c r="O10" s="2" t="s">
        <v>201</v>
      </c>
      <c r="P10" s="115" t="s">
        <v>474</v>
      </c>
      <c r="Q10" s="2" t="s">
        <v>80</v>
      </c>
      <c r="R10" s="2" t="s">
        <v>80</v>
      </c>
      <c r="S10" s="2" t="s">
        <v>80</v>
      </c>
      <c r="T10" s="2" t="s">
        <v>80</v>
      </c>
      <c r="U10" s="2" t="s">
        <v>80</v>
      </c>
      <c r="V10" s="2" t="s">
        <v>80</v>
      </c>
      <c r="W10" s="2">
        <v>312</v>
      </c>
      <c r="X10" s="2" t="s">
        <v>220</v>
      </c>
      <c r="Y10" s="2" t="s">
        <v>221</v>
      </c>
      <c r="Z10" s="2" t="s">
        <v>76</v>
      </c>
    </row>
    <row r="11" spans="1:26" ht="34.5" customHeight="1">
      <c r="A11" s="2">
        <v>6</v>
      </c>
      <c r="B11" s="9" t="s">
        <v>182</v>
      </c>
      <c r="C11" s="2" t="s">
        <v>188</v>
      </c>
      <c r="D11" s="2" t="s">
        <v>75</v>
      </c>
      <c r="E11" s="2" t="s">
        <v>76</v>
      </c>
      <c r="F11" s="2">
        <v>2001</v>
      </c>
      <c r="G11" s="113">
        <v>858000</v>
      </c>
      <c r="H11" s="28" t="s">
        <v>537</v>
      </c>
      <c r="I11" s="15" t="s">
        <v>358</v>
      </c>
      <c r="J11" s="2" t="s">
        <v>685</v>
      </c>
      <c r="K11" s="2" t="s">
        <v>214</v>
      </c>
      <c r="L11" s="2">
        <v>6</v>
      </c>
      <c r="M11" s="2" t="s">
        <v>195</v>
      </c>
      <c r="N11" s="2" t="s">
        <v>202</v>
      </c>
      <c r="O11" s="2" t="s">
        <v>165</v>
      </c>
      <c r="P11" s="2"/>
      <c r="Q11" s="2" t="s">
        <v>80</v>
      </c>
      <c r="R11" s="2" t="s">
        <v>80</v>
      </c>
      <c r="S11" s="2" t="s">
        <v>80</v>
      </c>
      <c r="T11" s="2" t="s">
        <v>80</v>
      </c>
      <c r="U11" s="2" t="s">
        <v>80</v>
      </c>
      <c r="V11" s="2" t="s">
        <v>80</v>
      </c>
      <c r="W11" s="2">
        <v>277.1</v>
      </c>
      <c r="X11" s="2">
        <v>2</v>
      </c>
      <c r="Y11" s="2" t="s">
        <v>76</v>
      </c>
      <c r="Z11" s="2" t="s">
        <v>76</v>
      </c>
    </row>
    <row r="12" spans="1:26" ht="42" customHeight="1">
      <c r="A12" s="2">
        <v>7</v>
      </c>
      <c r="B12" s="9" t="s">
        <v>183</v>
      </c>
      <c r="C12" s="2" t="s">
        <v>188</v>
      </c>
      <c r="D12" s="2" t="s">
        <v>75</v>
      </c>
      <c r="E12" s="2" t="s">
        <v>76</v>
      </c>
      <c r="F12" s="2" t="s">
        <v>682</v>
      </c>
      <c r="G12" s="113">
        <v>281000</v>
      </c>
      <c r="H12" s="28" t="s">
        <v>537</v>
      </c>
      <c r="I12" s="15" t="s">
        <v>359</v>
      </c>
      <c r="J12" s="2" t="s">
        <v>686</v>
      </c>
      <c r="K12" s="2" t="s">
        <v>215</v>
      </c>
      <c r="L12" s="2">
        <v>7</v>
      </c>
      <c r="M12" s="2" t="s">
        <v>203</v>
      </c>
      <c r="N12" s="2"/>
      <c r="O12" s="2" t="s">
        <v>204</v>
      </c>
      <c r="P12" s="2"/>
      <c r="Q12" s="2" t="s">
        <v>80</v>
      </c>
      <c r="R12" s="2" t="s">
        <v>80</v>
      </c>
      <c r="S12" s="2" t="s">
        <v>98</v>
      </c>
      <c r="T12" s="2" t="s">
        <v>81</v>
      </c>
      <c r="U12" s="2" t="s">
        <v>133</v>
      </c>
      <c r="V12" s="2" t="s">
        <v>80</v>
      </c>
      <c r="W12" s="2">
        <v>90.8</v>
      </c>
      <c r="X12" s="2">
        <v>1</v>
      </c>
      <c r="Y12" s="2" t="s">
        <v>76</v>
      </c>
      <c r="Z12" s="2" t="s">
        <v>76</v>
      </c>
    </row>
    <row r="13" spans="1:26" ht="34.5" customHeight="1">
      <c r="A13" s="2">
        <v>8</v>
      </c>
      <c r="B13" s="9" t="s">
        <v>184</v>
      </c>
      <c r="C13" s="2" t="s">
        <v>189</v>
      </c>
      <c r="D13" s="2" t="s">
        <v>75</v>
      </c>
      <c r="E13" s="2" t="s">
        <v>76</v>
      </c>
      <c r="F13" s="2" t="s">
        <v>429</v>
      </c>
      <c r="G13" s="113">
        <v>404000</v>
      </c>
      <c r="H13" s="28" t="s">
        <v>537</v>
      </c>
      <c r="I13" s="15" t="s">
        <v>360</v>
      </c>
      <c r="J13" s="2" t="s">
        <v>687</v>
      </c>
      <c r="K13" s="2" t="s">
        <v>216</v>
      </c>
      <c r="L13" s="2">
        <v>8</v>
      </c>
      <c r="M13" s="2" t="s">
        <v>205</v>
      </c>
      <c r="N13" s="2" t="s">
        <v>205</v>
      </c>
      <c r="O13" s="2" t="s">
        <v>206</v>
      </c>
      <c r="P13" s="2"/>
      <c r="Q13" s="2" t="s">
        <v>81</v>
      </c>
      <c r="R13" s="2" t="s">
        <v>81</v>
      </c>
      <c r="S13" s="2" t="s">
        <v>80</v>
      </c>
      <c r="T13" s="2" t="s">
        <v>81</v>
      </c>
      <c r="U13" s="2" t="s">
        <v>80</v>
      </c>
      <c r="V13" s="2" t="s">
        <v>81</v>
      </c>
      <c r="W13" s="2">
        <v>101.56</v>
      </c>
      <c r="X13" s="2">
        <v>1</v>
      </c>
      <c r="Y13" s="2" t="s">
        <v>76</v>
      </c>
      <c r="Z13" s="2" t="s">
        <v>76</v>
      </c>
    </row>
    <row r="14" spans="1:26" ht="34.5" customHeight="1">
      <c r="A14" s="2">
        <v>9</v>
      </c>
      <c r="B14" s="9" t="s">
        <v>185</v>
      </c>
      <c r="C14" s="2" t="s">
        <v>189</v>
      </c>
      <c r="D14" s="2" t="s">
        <v>75</v>
      </c>
      <c r="E14" s="2" t="s">
        <v>76</v>
      </c>
      <c r="F14" s="2" t="s">
        <v>683</v>
      </c>
      <c r="G14" s="113">
        <v>136000</v>
      </c>
      <c r="H14" s="28" t="s">
        <v>537</v>
      </c>
      <c r="I14" s="15" t="s">
        <v>360</v>
      </c>
      <c r="J14" s="2" t="s">
        <v>688</v>
      </c>
      <c r="K14" s="2" t="s">
        <v>217</v>
      </c>
      <c r="L14" s="2">
        <v>9</v>
      </c>
      <c r="M14" s="2" t="s">
        <v>25</v>
      </c>
      <c r="N14" s="2" t="s">
        <v>362</v>
      </c>
      <c r="O14" s="2" t="s">
        <v>165</v>
      </c>
      <c r="P14" s="2"/>
      <c r="Q14" s="2"/>
      <c r="R14" s="2" t="s">
        <v>80</v>
      </c>
      <c r="S14" s="2" t="s">
        <v>80</v>
      </c>
      <c r="T14" s="2" t="s">
        <v>80</v>
      </c>
      <c r="U14" s="2" t="s">
        <v>80</v>
      </c>
      <c r="V14" s="2" t="s">
        <v>80</v>
      </c>
      <c r="W14" s="104">
        <v>36.58</v>
      </c>
      <c r="X14" s="2"/>
      <c r="Y14" s="2"/>
      <c r="Z14" s="2"/>
    </row>
    <row r="15" spans="1:26" ht="40.5" customHeight="1">
      <c r="A15" s="2">
        <v>10</v>
      </c>
      <c r="B15" s="34" t="s">
        <v>691</v>
      </c>
      <c r="C15" s="166" t="s">
        <v>426</v>
      </c>
      <c r="D15" s="2" t="s">
        <v>75</v>
      </c>
      <c r="E15" s="2" t="s">
        <v>76</v>
      </c>
      <c r="F15" s="2" t="s">
        <v>429</v>
      </c>
      <c r="G15" s="113">
        <v>616000</v>
      </c>
      <c r="H15" s="28" t="s">
        <v>537</v>
      </c>
      <c r="I15" s="15" t="s">
        <v>360</v>
      </c>
      <c r="J15" s="2" t="s">
        <v>689</v>
      </c>
      <c r="K15" s="2" t="s">
        <v>218</v>
      </c>
      <c r="L15" s="2">
        <v>10</v>
      </c>
      <c r="M15" s="2" t="s">
        <v>205</v>
      </c>
      <c r="N15" s="2" t="s">
        <v>205</v>
      </c>
      <c r="O15" s="2" t="s">
        <v>207</v>
      </c>
      <c r="P15" s="2"/>
      <c r="Q15" s="2" t="s">
        <v>81</v>
      </c>
      <c r="R15" s="2" t="s">
        <v>80</v>
      </c>
      <c r="S15" s="166" t="s">
        <v>427</v>
      </c>
      <c r="T15" s="166" t="s">
        <v>80</v>
      </c>
      <c r="U15" s="166" t="s">
        <v>133</v>
      </c>
      <c r="V15" s="166" t="s">
        <v>80</v>
      </c>
      <c r="W15" s="2">
        <v>155</v>
      </c>
      <c r="X15" s="2">
        <v>1</v>
      </c>
      <c r="Y15" s="2" t="s">
        <v>75</v>
      </c>
      <c r="Z15" s="2" t="s">
        <v>76</v>
      </c>
    </row>
    <row r="16" spans="1:26" ht="34.5" customHeight="1">
      <c r="A16" s="2">
        <v>11</v>
      </c>
      <c r="B16" s="9" t="s">
        <v>186</v>
      </c>
      <c r="C16" s="2" t="s">
        <v>190</v>
      </c>
      <c r="D16" s="2" t="s">
        <v>75</v>
      </c>
      <c r="E16" s="2" t="s">
        <v>76</v>
      </c>
      <c r="F16" s="2">
        <v>1972</v>
      </c>
      <c r="G16" s="113">
        <v>5866000</v>
      </c>
      <c r="H16" s="28" t="s">
        <v>537</v>
      </c>
      <c r="I16" s="15" t="s">
        <v>358</v>
      </c>
      <c r="J16" s="2" t="s">
        <v>690</v>
      </c>
      <c r="K16" s="2" t="s">
        <v>212</v>
      </c>
      <c r="L16" s="2">
        <v>11</v>
      </c>
      <c r="M16" s="2" t="s">
        <v>195</v>
      </c>
      <c r="N16" s="2"/>
      <c r="O16" s="2" t="s">
        <v>208</v>
      </c>
      <c r="P16" s="2"/>
      <c r="Q16" s="2" t="s">
        <v>80</v>
      </c>
      <c r="R16" s="2" t="s">
        <v>80</v>
      </c>
      <c r="S16" s="2" t="s">
        <v>80</v>
      </c>
      <c r="T16" s="2" t="s">
        <v>80</v>
      </c>
      <c r="U16" s="2" t="s">
        <v>80</v>
      </c>
      <c r="V16" s="2" t="s">
        <v>80</v>
      </c>
      <c r="W16" s="104">
        <v>1723</v>
      </c>
      <c r="X16" s="2">
        <v>2</v>
      </c>
      <c r="Y16" s="2" t="s">
        <v>75</v>
      </c>
      <c r="Z16" s="2" t="s">
        <v>75</v>
      </c>
    </row>
    <row r="17" spans="1:26" ht="34.5" customHeight="1">
      <c r="A17" s="2">
        <v>12</v>
      </c>
      <c r="B17" s="9" t="s">
        <v>391</v>
      </c>
      <c r="C17" s="2"/>
      <c r="D17" s="2"/>
      <c r="E17" s="2"/>
      <c r="F17" s="2">
        <v>2017</v>
      </c>
      <c r="G17" s="113">
        <v>11755.65</v>
      </c>
      <c r="H17" s="28" t="s">
        <v>538</v>
      </c>
      <c r="I17" s="4"/>
      <c r="J17" s="2" t="s">
        <v>193</v>
      </c>
      <c r="K17" s="2"/>
      <c r="L17" s="2">
        <v>12</v>
      </c>
      <c r="M17" s="214" t="s">
        <v>425</v>
      </c>
      <c r="N17" s="214"/>
      <c r="O17" s="214"/>
      <c r="P17" s="166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4.5" customHeight="1">
      <c r="A18" s="2">
        <v>13</v>
      </c>
      <c r="B18" s="9" t="s">
        <v>439</v>
      </c>
      <c r="C18" s="2"/>
      <c r="D18" s="2"/>
      <c r="E18" s="2"/>
      <c r="F18" s="2">
        <v>2017</v>
      </c>
      <c r="G18" s="113">
        <v>3899.1</v>
      </c>
      <c r="H18" s="28" t="s">
        <v>538</v>
      </c>
      <c r="I18" s="4"/>
      <c r="J18" s="2" t="s">
        <v>194</v>
      </c>
      <c r="K18" s="2"/>
      <c r="L18" s="2">
        <v>13</v>
      </c>
      <c r="M18" s="214"/>
      <c r="N18" s="214"/>
      <c r="O18" s="214"/>
      <c r="P18" s="166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4.5" customHeight="1">
      <c r="A19" s="2">
        <v>14</v>
      </c>
      <c r="B19" s="9" t="s">
        <v>387</v>
      </c>
      <c r="C19" s="2"/>
      <c r="D19" s="2"/>
      <c r="E19" s="2"/>
      <c r="F19" s="2">
        <v>2014</v>
      </c>
      <c r="G19" s="113">
        <v>11808</v>
      </c>
      <c r="H19" s="28" t="s">
        <v>538</v>
      </c>
      <c r="I19" s="4"/>
      <c r="J19" s="4"/>
      <c r="K19" s="4"/>
      <c r="L19" s="2">
        <v>14</v>
      </c>
      <c r="M19" s="214"/>
      <c r="N19" s="214"/>
      <c r="O19" s="214"/>
      <c r="P19" s="166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4.5" customHeight="1">
      <c r="A20" s="2">
        <v>15</v>
      </c>
      <c r="B20" s="9" t="s">
        <v>388</v>
      </c>
      <c r="C20" s="2"/>
      <c r="D20" s="2"/>
      <c r="E20" s="2"/>
      <c r="F20" s="2">
        <v>2014</v>
      </c>
      <c r="G20" s="113">
        <v>6851.1</v>
      </c>
      <c r="H20" s="28" t="s">
        <v>538</v>
      </c>
      <c r="I20" s="16"/>
      <c r="J20" s="4"/>
      <c r="K20" s="4"/>
      <c r="L20" s="2">
        <v>15</v>
      </c>
      <c r="M20" s="214"/>
      <c r="N20" s="214"/>
      <c r="O20" s="214"/>
      <c r="P20" s="166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4.5" customHeight="1">
      <c r="A21" s="2">
        <v>16</v>
      </c>
      <c r="B21" s="9" t="s">
        <v>388</v>
      </c>
      <c r="C21" s="2"/>
      <c r="D21" s="2"/>
      <c r="E21" s="2"/>
      <c r="F21" s="2">
        <v>2015</v>
      </c>
      <c r="G21" s="113">
        <v>6875.7</v>
      </c>
      <c r="H21" s="28" t="s">
        <v>538</v>
      </c>
      <c r="I21" s="16"/>
      <c r="J21" s="4"/>
      <c r="K21" s="4"/>
      <c r="L21" s="2">
        <v>16</v>
      </c>
      <c r="M21" s="214"/>
      <c r="N21" s="214"/>
      <c r="O21" s="214"/>
      <c r="P21" s="166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4.5" customHeight="1">
      <c r="A22" s="2">
        <v>17</v>
      </c>
      <c r="B22" s="9" t="s">
        <v>386</v>
      </c>
      <c r="C22" s="2"/>
      <c r="D22" s="2"/>
      <c r="E22" s="2"/>
      <c r="F22" s="2">
        <v>2016</v>
      </c>
      <c r="G22" s="113">
        <v>13891.82</v>
      </c>
      <c r="H22" s="28" t="s">
        <v>538</v>
      </c>
      <c r="I22" s="16"/>
      <c r="J22" s="4"/>
      <c r="K22" s="4"/>
      <c r="L22" s="2">
        <v>17</v>
      </c>
      <c r="M22" s="214"/>
      <c r="N22" s="214"/>
      <c r="O22" s="214"/>
      <c r="P22" s="166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4.5" customHeight="1">
      <c r="A23" s="2">
        <v>18</v>
      </c>
      <c r="B23" s="9" t="s">
        <v>389</v>
      </c>
      <c r="C23" s="2"/>
      <c r="D23" s="2"/>
      <c r="E23" s="2"/>
      <c r="F23" s="2">
        <v>2016</v>
      </c>
      <c r="G23" s="113">
        <v>11256.96</v>
      </c>
      <c r="H23" s="28" t="s">
        <v>538</v>
      </c>
      <c r="I23" s="16"/>
      <c r="J23" s="4"/>
      <c r="K23" s="4"/>
      <c r="L23" s="2">
        <v>18</v>
      </c>
      <c r="M23" s="214"/>
      <c r="N23" s="214"/>
      <c r="O23" s="214"/>
      <c r="P23" s="166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4.5" customHeight="1">
      <c r="A24" s="2">
        <v>19</v>
      </c>
      <c r="B24" s="9" t="s">
        <v>390</v>
      </c>
      <c r="C24" s="2"/>
      <c r="D24" s="2"/>
      <c r="E24" s="2"/>
      <c r="F24" s="2">
        <v>2016</v>
      </c>
      <c r="G24" s="113">
        <v>18604.98</v>
      </c>
      <c r="H24" s="28" t="s">
        <v>538</v>
      </c>
      <c r="I24" s="4"/>
      <c r="J24" s="4"/>
      <c r="K24" s="4"/>
      <c r="L24" s="2">
        <v>19</v>
      </c>
      <c r="M24" s="214"/>
      <c r="N24" s="214"/>
      <c r="O24" s="214"/>
      <c r="P24" s="166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4.25" customHeight="1">
      <c r="A25" s="2">
        <v>20</v>
      </c>
      <c r="B25" s="41" t="s">
        <v>229</v>
      </c>
      <c r="C25" s="2"/>
      <c r="D25" s="2"/>
      <c r="E25" s="2"/>
      <c r="F25" s="2"/>
      <c r="G25" s="113">
        <v>363723.58</v>
      </c>
      <c r="H25" s="28" t="s">
        <v>538</v>
      </c>
      <c r="I25" s="16"/>
      <c r="J25" s="32" t="s">
        <v>237</v>
      </c>
      <c r="K25" s="4"/>
      <c r="L25" s="2">
        <v>20</v>
      </c>
      <c r="M25" s="4"/>
      <c r="N25" s="4"/>
      <c r="O25" s="4"/>
      <c r="P25" s="2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55.5" customHeight="1">
      <c r="A26" s="2">
        <v>21</v>
      </c>
      <c r="B26" s="41" t="s">
        <v>440</v>
      </c>
      <c r="C26" s="2"/>
      <c r="D26" s="2"/>
      <c r="E26" s="2"/>
      <c r="F26" s="2">
        <v>2018</v>
      </c>
      <c r="G26" s="113">
        <v>17833.7</v>
      </c>
      <c r="H26" s="28" t="s">
        <v>538</v>
      </c>
      <c r="I26" s="4"/>
      <c r="J26" s="2" t="s">
        <v>385</v>
      </c>
      <c r="K26" s="4"/>
      <c r="L26" s="2">
        <v>21</v>
      </c>
      <c r="M26" s="4"/>
      <c r="N26" s="4"/>
      <c r="O26" s="4"/>
      <c r="P26" s="2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55.5" customHeight="1">
      <c r="A27" s="2">
        <v>22</v>
      </c>
      <c r="B27" s="41" t="s">
        <v>440</v>
      </c>
      <c r="C27" s="2"/>
      <c r="D27" s="2"/>
      <c r="E27" s="2"/>
      <c r="F27" s="2">
        <v>2019</v>
      </c>
      <c r="G27" s="113">
        <v>18383.12</v>
      </c>
      <c r="H27" s="28" t="s">
        <v>538</v>
      </c>
      <c r="I27" s="4"/>
      <c r="J27" s="2"/>
      <c r="K27" s="4"/>
      <c r="L27" s="2">
        <v>22</v>
      </c>
      <c r="M27" s="4"/>
      <c r="N27" s="4"/>
      <c r="O27" s="4"/>
      <c r="P27" s="2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55.5" customHeight="1">
      <c r="A28" s="2">
        <v>23</v>
      </c>
      <c r="B28" s="1" t="s">
        <v>441</v>
      </c>
      <c r="C28" s="2"/>
      <c r="D28" s="2"/>
      <c r="E28" s="2"/>
      <c r="F28" s="2">
        <v>2019</v>
      </c>
      <c r="G28" s="113">
        <v>21255.2</v>
      </c>
      <c r="H28" s="28" t="s">
        <v>538</v>
      </c>
      <c r="I28" s="16"/>
      <c r="J28" s="2" t="s">
        <v>442</v>
      </c>
      <c r="K28" s="4"/>
      <c r="L28" s="2">
        <v>23</v>
      </c>
      <c r="M28" s="4"/>
      <c r="N28" s="4"/>
      <c r="O28" s="4"/>
      <c r="P28" s="2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55.5" customHeight="1">
      <c r="A29" s="2">
        <v>24</v>
      </c>
      <c r="B29" s="1" t="s">
        <v>441</v>
      </c>
      <c r="C29" s="2"/>
      <c r="D29" s="2"/>
      <c r="E29" s="2"/>
      <c r="F29" s="2">
        <v>2019</v>
      </c>
      <c r="G29" s="113">
        <v>59034.88</v>
      </c>
      <c r="H29" s="28" t="s">
        <v>538</v>
      </c>
      <c r="I29" s="16"/>
      <c r="J29" s="2" t="s">
        <v>443</v>
      </c>
      <c r="K29" s="4"/>
      <c r="L29" s="2">
        <v>24</v>
      </c>
      <c r="M29" s="4"/>
      <c r="N29" s="4"/>
      <c r="O29" s="4"/>
      <c r="P29" s="2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55.5" customHeight="1">
      <c r="A30" s="2">
        <v>25</v>
      </c>
      <c r="B30" s="1" t="s">
        <v>540</v>
      </c>
      <c r="C30" s="2"/>
      <c r="D30" s="2"/>
      <c r="E30" s="2"/>
      <c r="F30" s="143">
        <v>2021</v>
      </c>
      <c r="G30" s="113">
        <v>172521.2</v>
      </c>
      <c r="H30" s="28" t="s">
        <v>538</v>
      </c>
      <c r="I30" s="16"/>
      <c r="J30" s="2"/>
      <c r="K30" s="4"/>
      <c r="L30" s="2">
        <v>25</v>
      </c>
      <c r="M30" s="4"/>
      <c r="N30" s="4"/>
      <c r="O30" s="4"/>
      <c r="P30" s="2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55.5" customHeight="1">
      <c r="A31" s="2">
        <v>26</v>
      </c>
      <c r="B31" s="1" t="s">
        <v>541</v>
      </c>
      <c r="C31" s="2"/>
      <c r="D31" s="2"/>
      <c r="E31" s="2"/>
      <c r="F31" s="143">
        <v>2021</v>
      </c>
      <c r="G31" s="113">
        <v>68896.99</v>
      </c>
      <c r="H31" s="28" t="s">
        <v>538</v>
      </c>
      <c r="I31" s="16"/>
      <c r="J31" s="2"/>
      <c r="K31" s="4"/>
      <c r="L31" s="2">
        <v>26</v>
      </c>
      <c r="M31" s="4"/>
      <c r="N31" s="4"/>
      <c r="O31" s="4"/>
      <c r="P31" s="2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55.5" customHeight="1">
      <c r="A32" s="166">
        <v>27</v>
      </c>
      <c r="B32" s="72" t="s">
        <v>692</v>
      </c>
      <c r="C32" s="166" t="s">
        <v>693</v>
      </c>
      <c r="D32" s="166"/>
      <c r="E32" s="166"/>
      <c r="F32" s="171"/>
      <c r="G32" s="215">
        <v>305000</v>
      </c>
      <c r="H32" s="28" t="s">
        <v>538</v>
      </c>
      <c r="I32" s="119"/>
      <c r="J32" s="166" t="s">
        <v>642</v>
      </c>
      <c r="K32" s="111"/>
      <c r="L32" s="166">
        <v>27</v>
      </c>
      <c r="M32" s="211" t="s">
        <v>694</v>
      </c>
      <c r="N32" s="212"/>
      <c r="O32" s="213"/>
      <c r="P32" s="166"/>
      <c r="Q32" s="111"/>
      <c r="R32" s="111"/>
      <c r="S32" s="111"/>
      <c r="T32" s="111"/>
      <c r="U32" s="111"/>
      <c r="V32" s="111"/>
      <c r="W32" s="111"/>
      <c r="X32" s="111"/>
      <c r="Y32" s="111"/>
      <c r="Z32" s="111"/>
    </row>
    <row r="33" spans="1:26" ht="55.5" customHeight="1">
      <c r="A33" s="166">
        <v>28</v>
      </c>
      <c r="B33" s="72" t="s">
        <v>695</v>
      </c>
      <c r="C33" s="173" t="s">
        <v>733</v>
      </c>
      <c r="D33" s="166"/>
      <c r="E33" s="166"/>
      <c r="F33" s="171"/>
      <c r="G33" s="216"/>
      <c r="H33" s="28" t="s">
        <v>538</v>
      </c>
      <c r="I33" s="119"/>
      <c r="J33" s="173" t="s">
        <v>642</v>
      </c>
      <c r="K33" s="111"/>
      <c r="L33" s="166">
        <v>28</v>
      </c>
      <c r="M33" s="204" t="s">
        <v>696</v>
      </c>
      <c r="N33" s="205"/>
      <c r="O33" s="206"/>
      <c r="P33" s="166"/>
      <c r="Q33" s="111"/>
      <c r="R33" s="111"/>
      <c r="S33" s="111"/>
      <c r="T33" s="111"/>
      <c r="U33" s="111"/>
      <c r="V33" s="111"/>
      <c r="W33" s="111"/>
      <c r="X33" s="111"/>
      <c r="Y33" s="111"/>
      <c r="Z33" s="111"/>
    </row>
    <row r="34" spans="1:26" ht="55.5" customHeight="1">
      <c r="A34" s="166">
        <v>29</v>
      </c>
      <c r="B34" s="72" t="s">
        <v>697</v>
      </c>
      <c r="C34" s="166" t="s">
        <v>699</v>
      </c>
      <c r="D34" s="166"/>
      <c r="E34" s="166"/>
      <c r="F34" s="171">
        <v>2022</v>
      </c>
      <c r="G34" s="170">
        <v>1733077.91</v>
      </c>
      <c r="H34" s="28" t="s">
        <v>538</v>
      </c>
      <c r="I34" s="119"/>
      <c r="J34" s="166" t="s">
        <v>698</v>
      </c>
      <c r="K34" s="111"/>
      <c r="L34" s="166">
        <v>29</v>
      </c>
      <c r="M34" s="204" t="s">
        <v>696</v>
      </c>
      <c r="N34" s="205"/>
      <c r="O34" s="206"/>
      <c r="P34" s="166"/>
      <c r="Q34" s="111"/>
      <c r="R34" s="111"/>
      <c r="S34" s="111"/>
      <c r="T34" s="111"/>
      <c r="U34" s="111"/>
      <c r="V34" s="111"/>
      <c r="W34" s="111"/>
      <c r="X34" s="111"/>
      <c r="Y34" s="111"/>
      <c r="Z34" s="111"/>
    </row>
    <row r="35" spans="1:26" ht="55.5" customHeight="1">
      <c r="A35" s="166">
        <v>30</v>
      </c>
      <c r="B35" s="72" t="s">
        <v>678</v>
      </c>
      <c r="C35" s="166"/>
      <c r="D35" s="166"/>
      <c r="E35" s="166"/>
      <c r="F35" s="171"/>
      <c r="G35" s="113">
        <v>170833.03</v>
      </c>
      <c r="H35" s="28" t="s">
        <v>538</v>
      </c>
      <c r="I35" s="119"/>
      <c r="J35" s="166"/>
      <c r="K35" s="111"/>
      <c r="L35" s="166">
        <v>30</v>
      </c>
      <c r="M35" s="111"/>
      <c r="N35" s="111"/>
      <c r="O35" s="111"/>
      <c r="P35" s="166"/>
      <c r="Q35" s="111"/>
      <c r="R35" s="111"/>
      <c r="S35" s="111"/>
      <c r="T35" s="111"/>
      <c r="U35" s="111"/>
      <c r="V35" s="111"/>
      <c r="W35" s="111"/>
      <c r="X35" s="111"/>
      <c r="Y35" s="111"/>
      <c r="Z35" s="111"/>
    </row>
    <row r="36" spans="1:26" ht="12.75" customHeight="1">
      <c r="A36" s="209" t="s">
        <v>0</v>
      </c>
      <c r="B36" s="209"/>
      <c r="C36" s="209"/>
      <c r="D36" s="209"/>
      <c r="E36" s="209"/>
      <c r="F36" s="209"/>
      <c r="G36" s="180">
        <f>SUM(G6:G35)</f>
        <v>14248057.499999998</v>
      </c>
      <c r="H36" s="129"/>
      <c r="I36" s="4"/>
      <c r="J36" s="4"/>
      <c r="K36" s="4"/>
      <c r="L36" s="4"/>
      <c r="M36" s="4"/>
      <c r="N36" s="4"/>
      <c r="O36" s="4"/>
      <c r="P36" s="2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>
      <c r="A37" s="208" t="s">
        <v>171</v>
      </c>
      <c r="B37" s="208"/>
      <c r="C37" s="208"/>
      <c r="D37" s="208"/>
      <c r="E37" s="208"/>
      <c r="F37" s="208"/>
      <c r="G37" s="181"/>
      <c r="H37" s="149"/>
      <c r="I37" s="31"/>
      <c r="J37" s="31"/>
      <c r="K37" s="31"/>
      <c r="L37" s="31"/>
      <c r="M37" s="31"/>
      <c r="N37" s="31"/>
      <c r="O37" s="31"/>
      <c r="P37" s="42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57" customHeight="1">
      <c r="A38" s="166">
        <v>1</v>
      </c>
      <c r="B38" s="169" t="s">
        <v>553</v>
      </c>
      <c r="C38" s="166" t="s">
        <v>605</v>
      </c>
      <c r="D38" s="28" t="s">
        <v>75</v>
      </c>
      <c r="E38" s="28" t="s">
        <v>76</v>
      </c>
      <c r="F38" s="166" t="s">
        <v>111</v>
      </c>
      <c r="G38" s="113">
        <v>1568000</v>
      </c>
      <c r="H38" s="28" t="s">
        <v>537</v>
      </c>
      <c r="I38" s="166" t="s">
        <v>353</v>
      </c>
      <c r="J38" s="166" t="s">
        <v>120</v>
      </c>
      <c r="K38" s="166"/>
      <c r="L38" s="166">
        <v>1</v>
      </c>
      <c r="M38" s="166" t="s">
        <v>122</v>
      </c>
      <c r="N38" s="166" t="s">
        <v>123</v>
      </c>
      <c r="O38" s="166" t="s">
        <v>174</v>
      </c>
      <c r="P38" s="166"/>
      <c r="Q38" s="111" t="s">
        <v>80</v>
      </c>
      <c r="R38" s="111" t="s">
        <v>80</v>
      </c>
      <c r="S38" s="111" t="s">
        <v>80</v>
      </c>
      <c r="T38" s="111" t="s">
        <v>80</v>
      </c>
      <c r="U38" s="111" t="s">
        <v>80</v>
      </c>
      <c r="V38" s="111" t="s">
        <v>80</v>
      </c>
      <c r="W38" s="111">
        <v>318</v>
      </c>
      <c r="X38" s="111">
        <v>2</v>
      </c>
      <c r="Y38" s="111" t="s">
        <v>76</v>
      </c>
      <c r="Z38" s="111" t="s">
        <v>76</v>
      </c>
    </row>
    <row r="39" spans="1:26" ht="57" customHeight="1">
      <c r="A39" s="166">
        <v>2</v>
      </c>
      <c r="B39" s="169" t="s">
        <v>85</v>
      </c>
      <c r="C39" s="166" t="s">
        <v>117</v>
      </c>
      <c r="D39" s="28" t="s">
        <v>75</v>
      </c>
      <c r="E39" s="28" t="s">
        <v>76</v>
      </c>
      <c r="F39" s="166" t="s">
        <v>112</v>
      </c>
      <c r="G39" s="113">
        <v>200000</v>
      </c>
      <c r="H39" s="28" t="s">
        <v>537</v>
      </c>
      <c r="I39" s="166" t="s">
        <v>353</v>
      </c>
      <c r="J39" s="166" t="s">
        <v>120</v>
      </c>
      <c r="K39" s="166"/>
      <c r="L39" s="166">
        <v>2</v>
      </c>
      <c r="M39" s="166" t="s">
        <v>124</v>
      </c>
      <c r="N39" s="166" t="s">
        <v>125</v>
      </c>
      <c r="O39" s="166" t="s">
        <v>126</v>
      </c>
      <c r="P39" s="166"/>
      <c r="Q39" s="111" t="s">
        <v>80</v>
      </c>
      <c r="R39" s="111" t="s">
        <v>80</v>
      </c>
      <c r="S39" s="111" t="s">
        <v>80</v>
      </c>
      <c r="T39" s="111" t="s">
        <v>80</v>
      </c>
      <c r="U39" s="111" t="s">
        <v>80</v>
      </c>
      <c r="V39" s="111" t="s">
        <v>80</v>
      </c>
      <c r="W39" s="111">
        <v>48</v>
      </c>
      <c r="X39" s="111">
        <v>1</v>
      </c>
      <c r="Y39" s="111" t="s">
        <v>76</v>
      </c>
      <c r="Z39" s="111" t="s">
        <v>76</v>
      </c>
    </row>
    <row r="40" spans="1:26" ht="57" customHeight="1">
      <c r="A40" s="166">
        <v>3</v>
      </c>
      <c r="B40" s="169" t="s">
        <v>355</v>
      </c>
      <c r="C40" s="166" t="s">
        <v>89</v>
      </c>
      <c r="D40" s="28" t="s">
        <v>75</v>
      </c>
      <c r="E40" s="28" t="s">
        <v>76</v>
      </c>
      <c r="F40" s="166" t="s">
        <v>113</v>
      </c>
      <c r="G40" s="113">
        <v>763000</v>
      </c>
      <c r="H40" s="28" t="s">
        <v>537</v>
      </c>
      <c r="I40" s="166" t="s">
        <v>351</v>
      </c>
      <c r="J40" s="166" t="s">
        <v>120</v>
      </c>
      <c r="K40" s="166"/>
      <c r="L40" s="166">
        <v>3</v>
      </c>
      <c r="M40" s="166" t="s">
        <v>124</v>
      </c>
      <c r="N40" s="166" t="s">
        <v>124</v>
      </c>
      <c r="O40" s="166" t="s">
        <v>126</v>
      </c>
      <c r="P40" s="166"/>
      <c r="Q40" s="111" t="s">
        <v>80</v>
      </c>
      <c r="R40" s="111" t="s">
        <v>80</v>
      </c>
      <c r="S40" s="111" t="s">
        <v>80</v>
      </c>
      <c r="T40" s="111" t="s">
        <v>80</v>
      </c>
      <c r="U40" s="111" t="s">
        <v>133</v>
      </c>
      <c r="V40" s="111" t="s">
        <v>80</v>
      </c>
      <c r="W40" s="111">
        <v>192</v>
      </c>
      <c r="X40" s="111">
        <v>2</v>
      </c>
      <c r="Y40" s="111" t="s">
        <v>76</v>
      </c>
      <c r="Z40" s="111" t="s">
        <v>76</v>
      </c>
    </row>
    <row r="41" spans="1:26" ht="57" customHeight="1">
      <c r="A41" s="166">
        <v>4</v>
      </c>
      <c r="B41" s="169" t="s">
        <v>356</v>
      </c>
      <c r="C41" s="166" t="s">
        <v>89</v>
      </c>
      <c r="D41" s="28" t="s">
        <v>75</v>
      </c>
      <c r="E41" s="28" t="s">
        <v>76</v>
      </c>
      <c r="F41" s="166" t="s">
        <v>114</v>
      </c>
      <c r="G41" s="113">
        <v>763000</v>
      </c>
      <c r="H41" s="28" t="s">
        <v>537</v>
      </c>
      <c r="I41" s="166" t="s">
        <v>351</v>
      </c>
      <c r="J41" s="166" t="s">
        <v>120</v>
      </c>
      <c r="K41" s="166"/>
      <c r="L41" s="166">
        <v>4</v>
      </c>
      <c r="M41" s="166" t="s">
        <v>124</v>
      </c>
      <c r="N41" s="166" t="s">
        <v>124</v>
      </c>
      <c r="O41" s="166" t="s">
        <v>127</v>
      </c>
      <c r="P41" s="166"/>
      <c r="Q41" s="111" t="s">
        <v>80</v>
      </c>
      <c r="R41" s="111" t="s">
        <v>80</v>
      </c>
      <c r="S41" s="111" t="s">
        <v>80</v>
      </c>
      <c r="T41" s="111" t="s">
        <v>80</v>
      </c>
      <c r="U41" s="111" t="s">
        <v>133</v>
      </c>
      <c r="V41" s="111" t="s">
        <v>80</v>
      </c>
      <c r="W41" s="111">
        <v>192</v>
      </c>
      <c r="X41" s="111">
        <v>2</v>
      </c>
      <c r="Y41" s="111" t="s">
        <v>76</v>
      </c>
      <c r="Z41" s="111" t="s">
        <v>76</v>
      </c>
    </row>
    <row r="42" spans="1:26" ht="52.5" customHeight="1">
      <c r="A42" s="166">
        <v>5</v>
      </c>
      <c r="B42" s="169" t="s">
        <v>86</v>
      </c>
      <c r="C42" s="166" t="s">
        <v>118</v>
      </c>
      <c r="D42" s="28" t="s">
        <v>75</v>
      </c>
      <c r="E42" s="28" t="s">
        <v>76</v>
      </c>
      <c r="F42" s="166" t="s">
        <v>555</v>
      </c>
      <c r="G42" s="113">
        <v>41725</v>
      </c>
      <c r="H42" s="28" t="s">
        <v>538</v>
      </c>
      <c r="I42" s="166" t="s">
        <v>354</v>
      </c>
      <c r="J42" s="166" t="s">
        <v>120</v>
      </c>
      <c r="K42" s="166"/>
      <c r="L42" s="166">
        <v>5</v>
      </c>
      <c r="M42" s="166" t="s">
        <v>609</v>
      </c>
      <c r="N42" s="166" t="s">
        <v>125</v>
      </c>
      <c r="O42" s="166" t="s">
        <v>128</v>
      </c>
      <c r="P42" s="166"/>
      <c r="Q42" s="111" t="s">
        <v>80</v>
      </c>
      <c r="R42" s="111" t="s">
        <v>80</v>
      </c>
      <c r="S42" s="111" t="s">
        <v>133</v>
      </c>
      <c r="T42" s="111" t="s">
        <v>80</v>
      </c>
      <c r="U42" s="111" t="s">
        <v>133</v>
      </c>
      <c r="V42" s="111" t="s">
        <v>80</v>
      </c>
      <c r="W42" s="111">
        <v>160</v>
      </c>
      <c r="X42" s="111">
        <v>1</v>
      </c>
      <c r="Y42" s="111" t="s">
        <v>76</v>
      </c>
      <c r="Z42" s="111" t="s">
        <v>76</v>
      </c>
    </row>
    <row r="43" spans="1:26" ht="57" customHeight="1">
      <c r="A43" s="166">
        <v>6</v>
      </c>
      <c r="B43" s="169" t="s">
        <v>554</v>
      </c>
      <c r="C43" s="166" t="s">
        <v>173</v>
      </c>
      <c r="D43" s="28" t="s">
        <v>75</v>
      </c>
      <c r="E43" s="28" t="s">
        <v>76</v>
      </c>
      <c r="F43" s="166" t="s">
        <v>115</v>
      </c>
      <c r="G43" s="113">
        <v>167000</v>
      </c>
      <c r="H43" s="28" t="s">
        <v>537</v>
      </c>
      <c r="I43" s="166" t="s">
        <v>354</v>
      </c>
      <c r="J43" s="166" t="s">
        <v>120</v>
      </c>
      <c r="K43" s="166"/>
      <c r="L43" s="166">
        <v>6</v>
      </c>
      <c r="M43" s="166" t="s">
        <v>124</v>
      </c>
      <c r="N43" s="166" t="s">
        <v>125</v>
      </c>
      <c r="O43" s="166" t="s">
        <v>129</v>
      </c>
      <c r="P43" s="166"/>
      <c r="Q43" s="111" t="s">
        <v>80</v>
      </c>
      <c r="R43" s="111" t="s">
        <v>80</v>
      </c>
      <c r="S43" s="111" t="s">
        <v>80</v>
      </c>
      <c r="T43" s="111" t="s">
        <v>80</v>
      </c>
      <c r="U43" s="111" t="s">
        <v>80</v>
      </c>
      <c r="V43" s="111" t="s">
        <v>80</v>
      </c>
      <c r="W43" s="111">
        <v>40</v>
      </c>
      <c r="X43" s="111">
        <v>1</v>
      </c>
      <c r="Y43" s="111" t="s">
        <v>76</v>
      </c>
      <c r="Z43" s="111" t="s">
        <v>76</v>
      </c>
    </row>
    <row r="44" spans="1:26" ht="105" customHeight="1">
      <c r="A44" s="166">
        <v>7</v>
      </c>
      <c r="B44" s="169" t="s">
        <v>87</v>
      </c>
      <c r="C44" s="166" t="s">
        <v>90</v>
      </c>
      <c r="D44" s="28" t="s">
        <v>75</v>
      </c>
      <c r="E44" s="28" t="s">
        <v>76</v>
      </c>
      <c r="F44" s="166" t="s">
        <v>116</v>
      </c>
      <c r="G44" s="113">
        <v>63360</v>
      </c>
      <c r="H44" s="28" t="s">
        <v>538</v>
      </c>
      <c r="I44" s="166" t="s">
        <v>351</v>
      </c>
      <c r="J44" s="166" t="s">
        <v>120</v>
      </c>
      <c r="K44" s="166"/>
      <c r="L44" s="166">
        <v>7</v>
      </c>
      <c r="M44" s="166" t="s">
        <v>130</v>
      </c>
      <c r="N44" s="166" t="s">
        <v>125</v>
      </c>
      <c r="O44" s="166" t="s">
        <v>131</v>
      </c>
      <c r="P44" s="166"/>
      <c r="Q44" s="111" t="s">
        <v>80</v>
      </c>
      <c r="R44" s="111" t="s">
        <v>80</v>
      </c>
      <c r="S44" s="111" t="s">
        <v>80</v>
      </c>
      <c r="T44" s="111" t="s">
        <v>80</v>
      </c>
      <c r="U44" s="111" t="s">
        <v>80</v>
      </c>
      <c r="V44" s="111" t="s">
        <v>80</v>
      </c>
      <c r="W44" s="111">
        <v>24</v>
      </c>
      <c r="X44" s="111">
        <v>1</v>
      </c>
      <c r="Y44" s="111" t="s">
        <v>76</v>
      </c>
      <c r="Z44" s="111" t="s">
        <v>76</v>
      </c>
    </row>
    <row r="45" spans="1:26" ht="42.75" customHeight="1">
      <c r="A45" s="166">
        <v>8</v>
      </c>
      <c r="B45" s="169" t="s">
        <v>88</v>
      </c>
      <c r="C45" s="166" t="s">
        <v>90</v>
      </c>
      <c r="D45" s="28" t="s">
        <v>75</v>
      </c>
      <c r="E45" s="28" t="s">
        <v>76</v>
      </c>
      <c r="F45" s="166" t="s">
        <v>556</v>
      </c>
      <c r="G45" s="113">
        <v>375000</v>
      </c>
      <c r="H45" s="28" t="s">
        <v>537</v>
      </c>
      <c r="I45" s="166" t="s">
        <v>352</v>
      </c>
      <c r="J45" s="166" t="s">
        <v>606</v>
      </c>
      <c r="K45" s="166"/>
      <c r="L45" s="166">
        <v>8</v>
      </c>
      <c r="M45" s="166" t="s">
        <v>122</v>
      </c>
      <c r="N45" s="166" t="s">
        <v>125</v>
      </c>
      <c r="O45" s="166" t="s">
        <v>131</v>
      </c>
      <c r="P45" s="166"/>
      <c r="Q45" s="111" t="s">
        <v>80</v>
      </c>
      <c r="R45" s="111" t="s">
        <v>80</v>
      </c>
      <c r="S45" s="111" t="s">
        <v>80</v>
      </c>
      <c r="T45" s="111" t="s">
        <v>80</v>
      </c>
      <c r="U45" s="111" t="s">
        <v>133</v>
      </c>
      <c r="V45" s="111" t="s">
        <v>80</v>
      </c>
      <c r="W45" s="111">
        <v>76</v>
      </c>
      <c r="X45" s="111">
        <v>1</v>
      </c>
      <c r="Y45" s="111" t="s">
        <v>76</v>
      </c>
      <c r="Z45" s="111" t="s">
        <v>76</v>
      </c>
    </row>
    <row r="46" spans="1:26" ht="65.25" customHeight="1">
      <c r="A46" s="166">
        <v>9</v>
      </c>
      <c r="B46" s="169" t="s">
        <v>607</v>
      </c>
      <c r="C46" s="166" t="s">
        <v>119</v>
      </c>
      <c r="D46" s="28" t="s">
        <v>75</v>
      </c>
      <c r="E46" s="28" t="s">
        <v>76</v>
      </c>
      <c r="F46" s="166" t="s">
        <v>115</v>
      </c>
      <c r="G46" s="113">
        <v>9009000</v>
      </c>
      <c r="H46" s="28" t="s">
        <v>537</v>
      </c>
      <c r="I46" s="166" t="s">
        <v>350</v>
      </c>
      <c r="J46" s="166" t="s">
        <v>121</v>
      </c>
      <c r="K46" s="166"/>
      <c r="L46" s="166">
        <v>9</v>
      </c>
      <c r="M46" s="166" t="s">
        <v>132</v>
      </c>
      <c r="N46" s="166" t="s">
        <v>557</v>
      </c>
      <c r="O46" s="166" t="s">
        <v>558</v>
      </c>
      <c r="P46" s="166"/>
      <c r="Q46" s="111" t="s">
        <v>80</v>
      </c>
      <c r="R46" s="111" t="s">
        <v>80</v>
      </c>
      <c r="S46" s="111" t="s">
        <v>80</v>
      </c>
      <c r="T46" s="111" t="s">
        <v>80</v>
      </c>
      <c r="U46" s="111" t="s">
        <v>80</v>
      </c>
      <c r="V46" s="111" t="s">
        <v>80</v>
      </c>
      <c r="W46" s="111">
        <v>2320</v>
      </c>
      <c r="X46" s="111">
        <v>2</v>
      </c>
      <c r="Y46" s="111" t="s">
        <v>76</v>
      </c>
      <c r="Z46" s="111" t="s">
        <v>76</v>
      </c>
    </row>
    <row r="47" spans="1:26" ht="33" customHeight="1">
      <c r="A47" s="166">
        <v>10</v>
      </c>
      <c r="B47" s="34" t="s">
        <v>452</v>
      </c>
      <c r="C47" s="2" t="s">
        <v>119</v>
      </c>
      <c r="D47" s="2" t="s">
        <v>75</v>
      </c>
      <c r="E47" s="2" t="s">
        <v>76</v>
      </c>
      <c r="F47" s="2">
        <v>2019</v>
      </c>
      <c r="G47" s="113">
        <v>259530</v>
      </c>
      <c r="H47" s="28" t="s">
        <v>538</v>
      </c>
      <c r="I47" s="166" t="s">
        <v>351</v>
      </c>
      <c r="J47" s="166" t="s">
        <v>120</v>
      </c>
      <c r="K47" s="166"/>
      <c r="L47" s="166">
        <v>10</v>
      </c>
      <c r="M47" s="166"/>
      <c r="N47" s="166"/>
      <c r="O47" s="166"/>
      <c r="P47" s="166"/>
      <c r="Q47" s="111"/>
      <c r="R47" s="111"/>
      <c r="S47" s="111"/>
      <c r="T47" s="111"/>
      <c r="U47" s="111"/>
      <c r="V47" s="111"/>
      <c r="W47" s="111"/>
      <c r="X47" s="111"/>
      <c r="Y47" s="111"/>
      <c r="Z47" s="111"/>
    </row>
    <row r="48" spans="1:26" ht="12.75" customHeight="1">
      <c r="A48" s="209" t="s">
        <v>0</v>
      </c>
      <c r="B48" s="209" t="s">
        <v>0</v>
      </c>
      <c r="C48" s="209"/>
      <c r="D48" s="209"/>
      <c r="E48" s="209"/>
      <c r="F48" s="209"/>
      <c r="G48" s="180">
        <f>SUM(G38:G47)</f>
        <v>13209615</v>
      </c>
      <c r="H48" s="129"/>
      <c r="I48" s="4"/>
      <c r="J48" s="4"/>
      <c r="K48" s="4"/>
      <c r="L48" s="4"/>
      <c r="M48" s="4"/>
      <c r="N48" s="4"/>
      <c r="O48" s="4"/>
      <c r="P48" s="2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>
      <c r="A49" s="208" t="s">
        <v>301</v>
      </c>
      <c r="B49" s="208"/>
      <c r="C49" s="208"/>
      <c r="D49" s="208"/>
      <c r="E49" s="208"/>
      <c r="F49" s="208"/>
      <c r="G49" s="181"/>
      <c r="H49" s="149"/>
      <c r="I49" s="31"/>
      <c r="J49" s="31"/>
      <c r="K49" s="31"/>
      <c r="L49" s="31"/>
      <c r="M49" s="31"/>
      <c r="N49" s="42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69" customHeight="1">
      <c r="A50" s="2">
        <v>1</v>
      </c>
      <c r="B50" s="9" t="s">
        <v>175</v>
      </c>
      <c r="C50" s="2" t="s">
        <v>94</v>
      </c>
      <c r="D50" s="2" t="s">
        <v>75</v>
      </c>
      <c r="E50" s="2" t="s">
        <v>76</v>
      </c>
      <c r="F50" s="2">
        <v>1981</v>
      </c>
      <c r="G50" s="106">
        <v>3569000</v>
      </c>
      <c r="H50" s="5" t="s">
        <v>537</v>
      </c>
      <c r="I50" s="3" t="s">
        <v>95</v>
      </c>
      <c r="J50" s="2" t="s">
        <v>712</v>
      </c>
      <c r="K50" s="2" t="s">
        <v>242</v>
      </c>
      <c r="L50" s="2">
        <v>1</v>
      </c>
      <c r="M50" s="2" t="s">
        <v>565</v>
      </c>
      <c r="N50" s="2" t="s">
        <v>96</v>
      </c>
      <c r="O50" s="2" t="s">
        <v>566</v>
      </c>
      <c r="P50" s="2" t="s">
        <v>476</v>
      </c>
      <c r="Q50" s="2" t="s">
        <v>97</v>
      </c>
      <c r="R50" s="2" t="s">
        <v>80</v>
      </c>
      <c r="S50" s="2" t="s">
        <v>80</v>
      </c>
      <c r="T50" s="2" t="s">
        <v>97</v>
      </c>
      <c r="U50" s="2" t="s">
        <v>98</v>
      </c>
      <c r="V50" s="2" t="s">
        <v>99</v>
      </c>
      <c r="W50" s="4">
        <v>950</v>
      </c>
      <c r="X50" s="4">
        <v>2</v>
      </c>
      <c r="Y50" s="2" t="s">
        <v>135</v>
      </c>
      <c r="Z50" s="2" t="s">
        <v>136</v>
      </c>
    </row>
    <row r="51" spans="1:26" ht="69" customHeight="1">
      <c r="A51" s="2">
        <v>2</v>
      </c>
      <c r="B51" s="9" t="s">
        <v>715</v>
      </c>
      <c r="C51" s="2"/>
      <c r="D51" s="2"/>
      <c r="E51" s="2"/>
      <c r="F51" s="2"/>
      <c r="G51" s="106">
        <v>12859.18</v>
      </c>
      <c r="H51" s="5" t="s">
        <v>538</v>
      </c>
      <c r="I51" s="2"/>
      <c r="J51" s="2" t="s">
        <v>712</v>
      </c>
      <c r="K51" s="2"/>
      <c r="L51" s="2">
        <v>2</v>
      </c>
      <c r="M51" s="2"/>
      <c r="N51" s="2"/>
      <c r="O51" s="2"/>
      <c r="P51" s="2"/>
      <c r="Q51" s="2"/>
      <c r="R51" s="2"/>
      <c r="S51" s="2"/>
      <c r="T51" s="2"/>
      <c r="U51" s="4"/>
      <c r="V51" s="4"/>
      <c r="W51" s="2"/>
      <c r="X51" s="2"/>
      <c r="Y51" s="111"/>
      <c r="Z51" s="111"/>
    </row>
    <row r="52" spans="1:26" ht="12.75">
      <c r="A52" s="209" t="s">
        <v>0</v>
      </c>
      <c r="B52" s="209" t="s">
        <v>0</v>
      </c>
      <c r="C52" s="209"/>
      <c r="D52" s="209"/>
      <c r="E52" s="209"/>
      <c r="F52" s="209"/>
      <c r="G52" s="182">
        <f>SUM(G50:G51)</f>
        <v>3581859.18</v>
      </c>
      <c r="H52" s="17"/>
      <c r="I52" s="4"/>
      <c r="J52" s="4"/>
      <c r="K52" s="4"/>
      <c r="L52" s="4"/>
      <c r="M52" s="4"/>
      <c r="N52" s="2"/>
      <c r="O52" s="4"/>
      <c r="P52" s="4"/>
      <c r="Q52" s="4"/>
      <c r="R52" s="4"/>
      <c r="S52" s="4"/>
      <c r="T52" s="4"/>
      <c r="U52" s="4"/>
      <c r="V52" s="4"/>
      <c r="W52" s="4"/>
      <c r="X52" s="4"/>
      <c r="Y52" s="111"/>
      <c r="Z52" s="111"/>
    </row>
    <row r="53" spans="1:26" ht="12.75" customHeight="1">
      <c r="A53" s="208" t="s">
        <v>365</v>
      </c>
      <c r="B53" s="208"/>
      <c r="C53" s="208"/>
      <c r="D53" s="208"/>
      <c r="E53" s="208"/>
      <c r="F53" s="208"/>
      <c r="G53" s="181"/>
      <c r="H53" s="149"/>
      <c r="I53" s="31"/>
      <c r="J53" s="31"/>
      <c r="K53" s="31"/>
      <c r="L53" s="31"/>
      <c r="M53" s="31"/>
      <c r="N53" s="42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162" customHeight="1">
      <c r="A54" s="2">
        <v>1</v>
      </c>
      <c r="B54" s="34" t="s">
        <v>535</v>
      </c>
      <c r="C54" s="2" t="s">
        <v>364</v>
      </c>
      <c r="D54" s="2" t="s">
        <v>75</v>
      </c>
      <c r="E54" s="2" t="s">
        <v>76</v>
      </c>
      <c r="F54" s="2">
        <v>1964</v>
      </c>
      <c r="G54" s="113">
        <v>5815000</v>
      </c>
      <c r="H54" s="28" t="s">
        <v>537</v>
      </c>
      <c r="I54" s="3" t="s">
        <v>455</v>
      </c>
      <c r="J54" s="2" t="s">
        <v>720</v>
      </c>
      <c r="K54" s="4" t="s">
        <v>523</v>
      </c>
      <c r="L54" s="4">
        <v>1</v>
      </c>
      <c r="M54" s="2" t="s">
        <v>195</v>
      </c>
      <c r="N54" s="2" t="s">
        <v>371</v>
      </c>
      <c r="O54" s="2" t="s">
        <v>457</v>
      </c>
      <c r="P54" s="2" t="s">
        <v>460</v>
      </c>
      <c r="Q54" s="2" t="s">
        <v>98</v>
      </c>
      <c r="R54" s="2" t="s">
        <v>80</v>
      </c>
      <c r="S54" s="2" t="s">
        <v>98</v>
      </c>
      <c r="T54" s="2" t="s">
        <v>98</v>
      </c>
      <c r="U54" s="2" t="s">
        <v>133</v>
      </c>
      <c r="V54" s="2" t="s">
        <v>108</v>
      </c>
      <c r="W54" s="68">
        <v>2365</v>
      </c>
      <c r="X54" s="2" t="s">
        <v>574</v>
      </c>
      <c r="Y54" s="2" t="s">
        <v>76</v>
      </c>
      <c r="Z54" s="2" t="s">
        <v>76</v>
      </c>
    </row>
    <row r="55" spans="1:26" ht="39" customHeight="1">
      <c r="A55" s="2">
        <v>2</v>
      </c>
      <c r="B55" s="9" t="s">
        <v>363</v>
      </c>
      <c r="C55" s="2" t="s">
        <v>364</v>
      </c>
      <c r="D55" s="173" t="s">
        <v>76</v>
      </c>
      <c r="E55" s="2" t="s">
        <v>76</v>
      </c>
      <c r="F55" s="2">
        <v>1935</v>
      </c>
      <c r="G55" s="113">
        <v>3752000</v>
      </c>
      <c r="H55" s="28" t="s">
        <v>537</v>
      </c>
      <c r="I55" s="15" t="s">
        <v>458</v>
      </c>
      <c r="J55" s="2" t="s">
        <v>456</v>
      </c>
      <c r="K55" s="4" t="s">
        <v>524</v>
      </c>
      <c r="L55" s="4">
        <v>2</v>
      </c>
      <c r="M55" s="2" t="s">
        <v>195</v>
      </c>
      <c r="N55" s="2" t="s">
        <v>372</v>
      </c>
      <c r="O55" s="2" t="s">
        <v>165</v>
      </c>
      <c r="P55" s="2"/>
      <c r="Q55" s="2" t="s">
        <v>81</v>
      </c>
      <c r="R55" s="2" t="s">
        <v>80</v>
      </c>
      <c r="S55" s="2" t="s">
        <v>81</v>
      </c>
      <c r="T55" s="2" t="s">
        <v>81</v>
      </c>
      <c r="U55" s="2" t="s">
        <v>80</v>
      </c>
      <c r="V55" s="2" t="s">
        <v>81</v>
      </c>
      <c r="W55" s="68">
        <v>1526</v>
      </c>
      <c r="X55" s="2">
        <v>2</v>
      </c>
      <c r="Y55" s="2" t="s">
        <v>75</v>
      </c>
      <c r="Z55" s="2" t="s">
        <v>76</v>
      </c>
    </row>
    <row r="56" spans="1:26" ht="99.75" customHeight="1">
      <c r="A56" s="2">
        <v>3</v>
      </c>
      <c r="B56" s="1" t="s">
        <v>570</v>
      </c>
      <c r="C56" s="2" t="s">
        <v>364</v>
      </c>
      <c r="D56" s="2" t="s">
        <v>75</v>
      </c>
      <c r="E56" s="2" t="s">
        <v>76</v>
      </c>
      <c r="F56" s="2">
        <v>2021</v>
      </c>
      <c r="G56" s="106">
        <v>4033417.13</v>
      </c>
      <c r="H56" s="150" t="s">
        <v>538</v>
      </c>
      <c r="I56" s="15" t="s">
        <v>572</v>
      </c>
      <c r="J56" s="222" t="s">
        <v>720</v>
      </c>
      <c r="K56" s="4" t="s">
        <v>523</v>
      </c>
      <c r="L56" s="4">
        <v>3</v>
      </c>
      <c r="M56" s="2" t="s">
        <v>721</v>
      </c>
      <c r="N56" s="2"/>
      <c r="O56" s="2" t="s">
        <v>573</v>
      </c>
      <c r="P56" s="2"/>
      <c r="Q56" s="2" t="s">
        <v>98</v>
      </c>
      <c r="R56" s="2" t="s">
        <v>98</v>
      </c>
      <c r="S56" s="2" t="s">
        <v>98</v>
      </c>
      <c r="T56" s="2" t="s">
        <v>98</v>
      </c>
      <c r="U56" s="2" t="s">
        <v>98</v>
      </c>
      <c r="V56" s="2" t="s">
        <v>98</v>
      </c>
      <c r="W56" s="4">
        <v>873</v>
      </c>
      <c r="X56" s="4">
        <v>1</v>
      </c>
      <c r="Y56" s="4" t="s">
        <v>76</v>
      </c>
      <c r="Z56" s="4" t="s">
        <v>76</v>
      </c>
    </row>
    <row r="57" spans="1:26" ht="39" customHeight="1">
      <c r="A57" s="2">
        <v>4</v>
      </c>
      <c r="B57" s="1" t="s">
        <v>571</v>
      </c>
      <c r="C57" s="2" t="s">
        <v>364</v>
      </c>
      <c r="D57" s="2"/>
      <c r="E57" s="2"/>
      <c r="F57" s="2">
        <v>2021</v>
      </c>
      <c r="G57" s="106">
        <v>2440437.95</v>
      </c>
      <c r="H57" s="150" t="s">
        <v>538</v>
      </c>
      <c r="I57" s="15"/>
      <c r="J57" s="223"/>
      <c r="K57" s="4" t="s">
        <v>523</v>
      </c>
      <c r="L57" s="4">
        <v>4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68"/>
      <c r="X57" s="2"/>
      <c r="Y57" s="2"/>
      <c r="Z57" s="2"/>
    </row>
    <row r="58" spans="1:26" ht="39" customHeight="1">
      <c r="A58" s="2">
        <v>5</v>
      </c>
      <c r="B58" s="9" t="s">
        <v>489</v>
      </c>
      <c r="C58" s="2"/>
      <c r="D58" s="173"/>
      <c r="E58" s="2"/>
      <c r="F58" s="111"/>
      <c r="G58" s="106">
        <v>295598.59</v>
      </c>
      <c r="H58" s="28" t="s">
        <v>538</v>
      </c>
      <c r="I58" s="15"/>
      <c r="J58" s="224"/>
      <c r="K58" s="4" t="s">
        <v>523</v>
      </c>
      <c r="L58" s="4">
        <v>5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68"/>
      <c r="X58" s="2"/>
      <c r="Y58" s="2"/>
      <c r="Z58" s="2"/>
    </row>
    <row r="59" spans="1:26" ht="12.75">
      <c r="A59" s="67"/>
      <c r="B59" s="67"/>
      <c r="C59" s="67"/>
      <c r="D59" s="67"/>
      <c r="E59" s="67"/>
      <c r="F59" s="67"/>
      <c r="G59" s="180">
        <f>SUM(G54:G58)</f>
        <v>16336453.669999998</v>
      </c>
      <c r="H59" s="129"/>
      <c r="I59" s="4"/>
      <c r="J59" s="4"/>
      <c r="K59" s="4"/>
      <c r="L59" s="4"/>
      <c r="M59" s="4"/>
      <c r="N59" s="2"/>
      <c r="O59" s="4"/>
      <c r="P59" s="4"/>
      <c r="Q59" s="4"/>
      <c r="R59" s="4"/>
      <c r="S59" s="4"/>
      <c r="T59" s="4"/>
      <c r="U59" s="4"/>
      <c r="V59" s="4"/>
      <c r="W59" s="4"/>
      <c r="X59" s="4"/>
      <c r="Y59" s="61"/>
      <c r="Z59" s="61"/>
    </row>
    <row r="60" spans="1:26" ht="12.75" customHeight="1">
      <c r="A60" s="208" t="s">
        <v>366</v>
      </c>
      <c r="B60" s="208"/>
      <c r="C60" s="208"/>
      <c r="D60" s="208"/>
      <c r="E60" s="208"/>
      <c r="F60" s="208"/>
      <c r="G60" s="181"/>
      <c r="H60" s="149"/>
      <c r="I60" s="31"/>
      <c r="J60" s="31"/>
      <c r="K60" s="31"/>
      <c r="L60" s="31"/>
      <c r="M60" s="31"/>
      <c r="N60" s="31"/>
      <c r="O60" s="31"/>
      <c r="P60" s="42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57" customHeight="1">
      <c r="A61" s="2">
        <v>1</v>
      </c>
      <c r="B61" s="9" t="s">
        <v>103</v>
      </c>
      <c r="C61" s="2" t="s">
        <v>104</v>
      </c>
      <c r="D61" s="2" t="s">
        <v>75</v>
      </c>
      <c r="E61" s="2" t="s">
        <v>76</v>
      </c>
      <c r="F61" s="2">
        <v>1997</v>
      </c>
      <c r="G61" s="113">
        <v>4931000</v>
      </c>
      <c r="H61" s="28" t="s">
        <v>537</v>
      </c>
      <c r="I61" s="3" t="s">
        <v>464</v>
      </c>
      <c r="J61" s="2" t="s">
        <v>667</v>
      </c>
      <c r="K61" s="2" t="s">
        <v>243</v>
      </c>
      <c r="L61" s="2">
        <v>1</v>
      </c>
      <c r="M61" s="2" t="s">
        <v>105</v>
      </c>
      <c r="N61" s="2"/>
      <c r="O61" s="2" t="s">
        <v>106</v>
      </c>
      <c r="P61" s="2"/>
      <c r="Q61" s="2" t="s">
        <v>107</v>
      </c>
      <c r="R61" s="2" t="s">
        <v>108</v>
      </c>
      <c r="S61" s="2" t="s">
        <v>108</v>
      </c>
      <c r="T61" s="2" t="s">
        <v>109</v>
      </c>
      <c r="U61" s="2" t="s">
        <v>108</v>
      </c>
      <c r="V61" s="2" t="s">
        <v>108</v>
      </c>
      <c r="W61" s="4">
        <v>2005.4</v>
      </c>
      <c r="X61" s="4">
        <v>2</v>
      </c>
      <c r="Y61" s="4" t="s">
        <v>75</v>
      </c>
      <c r="Z61" s="4" t="s">
        <v>76</v>
      </c>
    </row>
    <row r="62" spans="1:26" ht="12.75">
      <c r="A62" s="209" t="s">
        <v>0</v>
      </c>
      <c r="B62" s="209" t="s">
        <v>0</v>
      </c>
      <c r="C62" s="209"/>
      <c r="D62" s="209"/>
      <c r="E62" s="209"/>
      <c r="F62" s="209"/>
      <c r="G62" s="182">
        <f>SUM(G61:G61)</f>
        <v>4931000</v>
      </c>
      <c r="H62" s="17"/>
      <c r="I62" s="4"/>
      <c r="J62" s="4"/>
      <c r="K62" s="4"/>
      <c r="L62" s="4"/>
      <c r="M62" s="4"/>
      <c r="N62" s="4"/>
      <c r="O62" s="4"/>
      <c r="P62" s="2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>
      <c r="A63" s="208" t="s">
        <v>367</v>
      </c>
      <c r="B63" s="208"/>
      <c r="C63" s="208"/>
      <c r="D63" s="208"/>
      <c r="E63" s="208"/>
      <c r="F63" s="208"/>
      <c r="G63" s="181"/>
      <c r="H63" s="149"/>
      <c r="I63" s="31"/>
      <c r="J63" s="31"/>
      <c r="K63" s="31"/>
      <c r="L63" s="31"/>
      <c r="M63" s="31"/>
      <c r="N63" s="31"/>
      <c r="O63" s="31"/>
      <c r="P63" s="42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47.75" customHeight="1">
      <c r="A64" s="2">
        <v>1</v>
      </c>
      <c r="B64" s="9" t="s">
        <v>142</v>
      </c>
      <c r="C64" s="2" t="s">
        <v>143</v>
      </c>
      <c r="D64" s="2" t="s">
        <v>75</v>
      </c>
      <c r="E64" s="2" t="s">
        <v>76</v>
      </c>
      <c r="F64" s="2">
        <v>2007</v>
      </c>
      <c r="G64" s="106">
        <v>1872000</v>
      </c>
      <c r="H64" s="5" t="s">
        <v>537</v>
      </c>
      <c r="I64" s="152" t="s">
        <v>148</v>
      </c>
      <c r="J64" s="2" t="s">
        <v>149</v>
      </c>
      <c r="K64" s="2" t="s">
        <v>244</v>
      </c>
      <c r="L64" s="2">
        <v>1</v>
      </c>
      <c r="M64" s="2" t="s">
        <v>469</v>
      </c>
      <c r="N64" s="2" t="s">
        <v>96</v>
      </c>
      <c r="O64" s="2" t="s">
        <v>151</v>
      </c>
      <c r="P64" s="2"/>
      <c r="Q64" s="2" t="s">
        <v>80</v>
      </c>
      <c r="R64" s="2" t="s">
        <v>80</v>
      </c>
      <c r="S64" s="2" t="s">
        <v>80</v>
      </c>
      <c r="T64" s="2" t="s">
        <v>80</v>
      </c>
      <c r="U64" s="2" t="s">
        <v>98</v>
      </c>
      <c r="V64" s="2" t="s">
        <v>98</v>
      </c>
      <c r="W64" s="4">
        <v>771</v>
      </c>
      <c r="X64" s="2" t="s">
        <v>155</v>
      </c>
      <c r="Y64" s="4" t="s">
        <v>76</v>
      </c>
      <c r="Z64" s="4" t="s">
        <v>76</v>
      </c>
    </row>
    <row r="65" spans="1:26" ht="148.5" customHeight="1">
      <c r="A65" s="2">
        <v>2</v>
      </c>
      <c r="B65" s="9" t="s">
        <v>144</v>
      </c>
      <c r="C65" s="2" t="s">
        <v>143</v>
      </c>
      <c r="D65" s="2" t="s">
        <v>75</v>
      </c>
      <c r="E65" s="2" t="s">
        <v>76</v>
      </c>
      <c r="F65" s="2">
        <v>1997</v>
      </c>
      <c r="G65" s="106">
        <v>2685000</v>
      </c>
      <c r="H65" s="5" t="s">
        <v>537</v>
      </c>
      <c r="I65" s="153" t="s">
        <v>468</v>
      </c>
      <c r="J65" s="2" t="s">
        <v>150</v>
      </c>
      <c r="K65" s="2" t="s">
        <v>244</v>
      </c>
      <c r="L65" s="2">
        <v>2</v>
      </c>
      <c r="M65" s="2" t="s">
        <v>469</v>
      </c>
      <c r="N65" s="2" t="s">
        <v>96</v>
      </c>
      <c r="O65" s="2" t="s">
        <v>151</v>
      </c>
      <c r="P65" s="2"/>
      <c r="Q65" s="2" t="s">
        <v>80</v>
      </c>
      <c r="R65" s="2" t="s">
        <v>80</v>
      </c>
      <c r="S65" s="2" t="s">
        <v>80</v>
      </c>
      <c r="T65" s="2" t="s">
        <v>80</v>
      </c>
      <c r="U65" s="2" t="s">
        <v>98</v>
      </c>
      <c r="V65" s="2" t="s">
        <v>98</v>
      </c>
      <c r="W65" s="4">
        <v>1106</v>
      </c>
      <c r="X65" s="2" t="s">
        <v>156</v>
      </c>
      <c r="Y65" s="2" t="s">
        <v>534</v>
      </c>
      <c r="Z65" s="4" t="s">
        <v>76</v>
      </c>
    </row>
    <row r="66" spans="1:26" ht="142.5" customHeight="1">
      <c r="A66" s="2">
        <v>3</v>
      </c>
      <c r="B66" s="9" t="s">
        <v>145</v>
      </c>
      <c r="C66" s="2" t="s">
        <v>146</v>
      </c>
      <c r="D66" s="2" t="s">
        <v>75</v>
      </c>
      <c r="E66" s="2" t="s">
        <v>76</v>
      </c>
      <c r="F66" s="2">
        <v>1997</v>
      </c>
      <c r="G66" s="220">
        <v>2691000</v>
      </c>
      <c r="H66" s="217" t="s">
        <v>537</v>
      </c>
      <c r="I66" s="15"/>
      <c r="J66" s="2" t="s">
        <v>150</v>
      </c>
      <c r="K66" s="2" t="s">
        <v>244</v>
      </c>
      <c r="L66" s="2">
        <v>3</v>
      </c>
      <c r="M66" s="2" t="s">
        <v>469</v>
      </c>
      <c r="N66" s="2" t="s">
        <v>96</v>
      </c>
      <c r="O66" s="2" t="s">
        <v>151</v>
      </c>
      <c r="P66" s="2"/>
      <c r="Q66" s="2" t="s">
        <v>80</v>
      </c>
      <c r="R66" s="2" t="s">
        <v>80</v>
      </c>
      <c r="S66" s="2" t="s">
        <v>80</v>
      </c>
      <c r="T66" s="2" t="s">
        <v>80</v>
      </c>
      <c r="U66" s="2" t="s">
        <v>98</v>
      </c>
      <c r="V66" s="2" t="s">
        <v>98</v>
      </c>
      <c r="W66" s="219">
        <v>693</v>
      </c>
      <c r="X66" s="2" t="s">
        <v>155</v>
      </c>
      <c r="Y66" s="4" t="s">
        <v>76</v>
      </c>
      <c r="Z66" s="4" t="s">
        <v>76</v>
      </c>
    </row>
    <row r="67" spans="1:26" ht="137.25" customHeight="1">
      <c r="A67" s="2">
        <v>4</v>
      </c>
      <c r="B67" s="9" t="s">
        <v>147</v>
      </c>
      <c r="C67" s="2" t="s">
        <v>143</v>
      </c>
      <c r="D67" s="2" t="s">
        <v>75</v>
      </c>
      <c r="E67" s="2" t="s">
        <v>76</v>
      </c>
      <c r="F67" s="2">
        <v>1997</v>
      </c>
      <c r="G67" s="221"/>
      <c r="H67" s="218"/>
      <c r="I67" s="15" t="s">
        <v>582</v>
      </c>
      <c r="J67" s="2" t="s">
        <v>150</v>
      </c>
      <c r="K67" s="2" t="s">
        <v>244</v>
      </c>
      <c r="L67" s="2">
        <v>4</v>
      </c>
      <c r="M67" s="2" t="s">
        <v>469</v>
      </c>
      <c r="N67" s="2" t="s">
        <v>96</v>
      </c>
      <c r="O67" s="2" t="s">
        <v>151</v>
      </c>
      <c r="P67" s="2"/>
      <c r="Q67" s="2" t="s">
        <v>80</v>
      </c>
      <c r="R67" s="2" t="s">
        <v>152</v>
      </c>
      <c r="S67" s="2" t="s">
        <v>152</v>
      </c>
      <c r="T67" s="2" t="s">
        <v>152</v>
      </c>
      <c r="U67" s="2" t="s">
        <v>98</v>
      </c>
      <c r="V67" s="2" t="s">
        <v>98</v>
      </c>
      <c r="W67" s="219"/>
      <c r="X67" s="4" t="s">
        <v>155</v>
      </c>
      <c r="Y67" s="4" t="s">
        <v>76</v>
      </c>
      <c r="Z67" s="4" t="s">
        <v>76</v>
      </c>
    </row>
    <row r="68" spans="1:26" ht="12.75">
      <c r="A68" s="209" t="s">
        <v>0</v>
      </c>
      <c r="B68" s="209" t="s">
        <v>0</v>
      </c>
      <c r="C68" s="209"/>
      <c r="D68" s="209"/>
      <c r="E68" s="209"/>
      <c r="F68" s="209"/>
      <c r="G68" s="182">
        <f>SUM(G64:G67)</f>
        <v>7248000</v>
      </c>
      <c r="H68" s="17"/>
      <c r="I68" s="4"/>
      <c r="J68" s="4"/>
      <c r="K68" s="4"/>
      <c r="L68" s="4"/>
      <c r="M68" s="4"/>
      <c r="N68" s="4"/>
      <c r="O68" s="4"/>
      <c r="P68" s="2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>
      <c r="A69" s="208" t="s">
        <v>368</v>
      </c>
      <c r="B69" s="208"/>
      <c r="C69" s="208"/>
      <c r="D69" s="208"/>
      <c r="E69" s="208"/>
      <c r="F69" s="208"/>
      <c r="G69" s="181"/>
      <c r="H69" s="149"/>
      <c r="I69" s="31"/>
      <c r="J69" s="31"/>
      <c r="K69" s="31"/>
      <c r="L69" s="31"/>
      <c r="M69" s="31"/>
      <c r="N69" s="31"/>
      <c r="O69" s="31"/>
      <c r="P69" s="42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06.5" customHeight="1">
      <c r="A70" s="2">
        <v>1</v>
      </c>
      <c r="B70" s="9" t="s">
        <v>161</v>
      </c>
      <c r="C70" s="2" t="s">
        <v>74</v>
      </c>
      <c r="D70" s="2" t="s">
        <v>75</v>
      </c>
      <c r="E70" s="2" t="s">
        <v>76</v>
      </c>
      <c r="F70" s="2" t="s">
        <v>168</v>
      </c>
      <c r="G70" s="113">
        <v>7624000</v>
      </c>
      <c r="H70" s="28" t="s">
        <v>537</v>
      </c>
      <c r="I70" s="3" t="s">
        <v>245</v>
      </c>
      <c r="J70" s="2" t="s">
        <v>727</v>
      </c>
      <c r="K70" s="2" t="s">
        <v>587</v>
      </c>
      <c r="L70" s="2">
        <v>1</v>
      </c>
      <c r="M70" s="2" t="s">
        <v>479</v>
      </c>
      <c r="N70" s="166" t="s">
        <v>480</v>
      </c>
      <c r="O70" s="2" t="s">
        <v>481</v>
      </c>
      <c r="P70" s="2" t="s">
        <v>482</v>
      </c>
      <c r="Q70" s="2" t="s">
        <v>98</v>
      </c>
      <c r="R70" s="2" t="s">
        <v>109</v>
      </c>
      <c r="S70" s="2" t="s">
        <v>109</v>
      </c>
      <c r="T70" s="2" t="s">
        <v>109</v>
      </c>
      <c r="U70" s="2" t="s">
        <v>109</v>
      </c>
      <c r="V70" s="2" t="s">
        <v>108</v>
      </c>
      <c r="W70" s="4">
        <v>1465</v>
      </c>
      <c r="X70" s="4">
        <v>3</v>
      </c>
      <c r="Y70" s="4" t="s">
        <v>75</v>
      </c>
      <c r="Z70" s="4" t="s">
        <v>75</v>
      </c>
    </row>
    <row r="71" spans="1:26" ht="142.5" customHeight="1">
      <c r="A71" s="2">
        <v>2</v>
      </c>
      <c r="B71" s="9" t="s">
        <v>162</v>
      </c>
      <c r="C71" s="2" t="s">
        <v>74</v>
      </c>
      <c r="D71" s="2" t="s">
        <v>75</v>
      </c>
      <c r="E71" s="2" t="s">
        <v>75</v>
      </c>
      <c r="F71" s="2" t="s">
        <v>608</v>
      </c>
      <c r="G71" s="113">
        <v>2222000</v>
      </c>
      <c r="H71" s="28" t="s">
        <v>537</v>
      </c>
      <c r="I71" s="15" t="s">
        <v>167</v>
      </c>
      <c r="J71" s="2" t="s">
        <v>728</v>
      </c>
      <c r="K71" s="2" t="s">
        <v>588</v>
      </c>
      <c r="L71" s="2">
        <v>2</v>
      </c>
      <c r="M71" s="2" t="s">
        <v>590</v>
      </c>
      <c r="N71" s="166" t="s">
        <v>176</v>
      </c>
      <c r="O71" s="2" t="s">
        <v>166</v>
      </c>
      <c r="P71" s="2" t="s">
        <v>483</v>
      </c>
      <c r="Q71" s="2" t="s">
        <v>108</v>
      </c>
      <c r="R71" s="2" t="s">
        <v>108</v>
      </c>
      <c r="S71" s="2" t="s">
        <v>109</v>
      </c>
      <c r="T71" s="2" t="s">
        <v>108</v>
      </c>
      <c r="U71" s="2" t="s">
        <v>109</v>
      </c>
      <c r="V71" s="2" t="s">
        <v>108</v>
      </c>
      <c r="W71" s="4">
        <v>427</v>
      </c>
      <c r="X71" s="4">
        <v>2</v>
      </c>
      <c r="Y71" s="4" t="s">
        <v>76</v>
      </c>
      <c r="Z71" s="4" t="s">
        <v>76</v>
      </c>
    </row>
    <row r="72" spans="1:26" ht="67.5" customHeight="1">
      <c r="A72" s="2">
        <v>3</v>
      </c>
      <c r="B72" s="9" t="s">
        <v>163</v>
      </c>
      <c r="C72" s="2" t="s">
        <v>74</v>
      </c>
      <c r="D72" s="2" t="s">
        <v>75</v>
      </c>
      <c r="E72" s="2" t="s">
        <v>76</v>
      </c>
      <c r="F72" s="2" t="s">
        <v>475</v>
      </c>
      <c r="G72" s="113">
        <v>838000</v>
      </c>
      <c r="H72" s="28" t="s">
        <v>537</v>
      </c>
      <c r="I72" s="15" t="s">
        <v>167</v>
      </c>
      <c r="J72" s="2" t="s">
        <v>729</v>
      </c>
      <c r="K72" s="2" t="s">
        <v>589</v>
      </c>
      <c r="L72" s="2">
        <v>3</v>
      </c>
      <c r="M72" s="166" t="s">
        <v>178</v>
      </c>
      <c r="N72" s="166" t="s">
        <v>177</v>
      </c>
      <c r="O72" s="2" t="s">
        <v>481</v>
      </c>
      <c r="P72" s="115" t="s">
        <v>484</v>
      </c>
      <c r="Q72" s="2" t="s">
        <v>98</v>
      </c>
      <c r="R72" s="2" t="s">
        <v>98</v>
      </c>
      <c r="S72" s="2" t="s">
        <v>98</v>
      </c>
      <c r="T72" s="2" t="s">
        <v>98</v>
      </c>
      <c r="U72" s="2" t="s">
        <v>133</v>
      </c>
      <c r="V72" s="2" t="s">
        <v>108</v>
      </c>
      <c r="W72" s="4">
        <v>200.9</v>
      </c>
      <c r="X72" s="4">
        <v>1</v>
      </c>
      <c r="Y72" s="4" t="s">
        <v>76</v>
      </c>
      <c r="Z72" s="4" t="s">
        <v>76</v>
      </c>
    </row>
    <row r="73" spans="1:26" ht="39.75" customHeight="1">
      <c r="A73" s="2">
        <v>4</v>
      </c>
      <c r="B73" s="9" t="s">
        <v>164</v>
      </c>
      <c r="C73" s="2"/>
      <c r="D73" s="2"/>
      <c r="E73" s="2" t="s">
        <v>76</v>
      </c>
      <c r="F73" s="2">
        <v>2011</v>
      </c>
      <c r="G73" s="113">
        <v>67000</v>
      </c>
      <c r="H73" s="28" t="s">
        <v>538</v>
      </c>
      <c r="I73" s="15" t="s">
        <v>726</v>
      </c>
      <c r="J73" s="2" t="s">
        <v>727</v>
      </c>
      <c r="K73" s="2" t="s">
        <v>587</v>
      </c>
      <c r="L73" s="2">
        <v>4</v>
      </c>
      <c r="M73" s="2"/>
      <c r="N73" s="2"/>
      <c r="O73" s="2"/>
      <c r="P73" s="2"/>
      <c r="Q73" s="166"/>
      <c r="R73" s="2"/>
      <c r="S73" s="2"/>
      <c r="T73" s="2"/>
      <c r="U73" s="2"/>
      <c r="V73" s="2"/>
      <c r="W73" s="4"/>
      <c r="X73" s="4"/>
      <c r="Y73" s="4"/>
      <c r="Z73" s="4"/>
    </row>
    <row r="74" spans="1:26" ht="12.75">
      <c r="A74" s="209" t="s">
        <v>0</v>
      </c>
      <c r="B74" s="209" t="s">
        <v>0</v>
      </c>
      <c r="C74" s="209"/>
      <c r="D74" s="209"/>
      <c r="E74" s="209"/>
      <c r="F74" s="209"/>
      <c r="G74" s="182">
        <f>SUM(G70:G73)</f>
        <v>10751000</v>
      </c>
      <c r="H74" s="17"/>
      <c r="I74" s="4"/>
      <c r="J74" s="4"/>
      <c r="K74" s="4"/>
      <c r="L74" s="4"/>
      <c r="M74" s="4"/>
      <c r="N74" s="4"/>
      <c r="O74" s="4"/>
      <c r="P74" s="2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>
      <c r="A75" s="208" t="s">
        <v>369</v>
      </c>
      <c r="B75" s="208"/>
      <c r="C75" s="208"/>
      <c r="D75" s="208"/>
      <c r="E75" s="208"/>
      <c r="F75" s="208"/>
      <c r="G75" s="181"/>
      <c r="H75" s="149"/>
      <c r="I75" s="31"/>
      <c r="J75" s="31"/>
      <c r="K75" s="31"/>
      <c r="L75" s="31"/>
      <c r="M75" s="31"/>
      <c r="N75" s="31"/>
      <c r="O75" s="31"/>
      <c r="P75" s="42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82.5" customHeight="1">
      <c r="A76" s="173">
        <v>1</v>
      </c>
      <c r="B76" s="34" t="s">
        <v>73</v>
      </c>
      <c r="C76" s="2" t="s">
        <v>74</v>
      </c>
      <c r="D76" s="2" t="s">
        <v>75</v>
      </c>
      <c r="E76" s="2" t="s">
        <v>76</v>
      </c>
      <c r="F76" s="2">
        <v>1998</v>
      </c>
      <c r="G76" s="106">
        <v>2199000</v>
      </c>
      <c r="H76" s="5" t="s">
        <v>537</v>
      </c>
      <c r="I76" s="3" t="s">
        <v>77</v>
      </c>
      <c r="J76" s="2" t="s">
        <v>172</v>
      </c>
      <c r="K76" s="2" t="s">
        <v>591</v>
      </c>
      <c r="L76" s="4">
        <v>1</v>
      </c>
      <c r="M76" s="2" t="s">
        <v>78</v>
      </c>
      <c r="N76" s="2" t="s">
        <v>79</v>
      </c>
      <c r="O76" s="166" t="s">
        <v>592</v>
      </c>
      <c r="P76" s="2"/>
      <c r="Q76" s="2" t="s">
        <v>80</v>
      </c>
      <c r="R76" s="2" t="s">
        <v>80</v>
      </c>
      <c r="S76" s="2" t="s">
        <v>80</v>
      </c>
      <c r="T76" s="2" t="s">
        <v>81</v>
      </c>
      <c r="U76" s="2" t="s">
        <v>80</v>
      </c>
      <c r="V76" s="2" t="s">
        <v>80</v>
      </c>
      <c r="W76" s="4">
        <v>402.5</v>
      </c>
      <c r="X76" s="4">
        <v>2</v>
      </c>
      <c r="Y76" s="4" t="s">
        <v>76</v>
      </c>
      <c r="Z76" s="4" t="s">
        <v>76</v>
      </c>
    </row>
    <row r="77" spans="1:26" ht="12.75" customHeight="1">
      <c r="A77" s="209" t="s">
        <v>0</v>
      </c>
      <c r="B77" s="209" t="s">
        <v>0</v>
      </c>
      <c r="C77" s="209"/>
      <c r="D77" s="209"/>
      <c r="E77" s="209"/>
      <c r="F77" s="209"/>
      <c r="G77" s="182">
        <f>SUM(G76:G76)</f>
        <v>2199000</v>
      </c>
      <c r="H77" s="17"/>
      <c r="I77" s="4"/>
      <c r="J77" s="4"/>
      <c r="K77" s="4"/>
      <c r="L77" s="4"/>
      <c r="M77" s="4"/>
      <c r="N77" s="4"/>
      <c r="O77" s="4"/>
      <c r="P77" s="2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>
      <c r="A78" s="208" t="s">
        <v>370</v>
      </c>
      <c r="B78" s="208"/>
      <c r="C78" s="208"/>
      <c r="D78" s="208"/>
      <c r="E78" s="208"/>
      <c r="F78" s="208"/>
      <c r="G78" s="181"/>
      <c r="H78" s="149"/>
      <c r="I78" s="31"/>
      <c r="J78" s="31"/>
      <c r="K78" s="31"/>
      <c r="L78" s="31"/>
      <c r="M78" s="31"/>
      <c r="N78" s="31"/>
      <c r="O78" s="31"/>
      <c r="P78" s="42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39.75" customHeight="1">
      <c r="A79" s="2">
        <v>1</v>
      </c>
      <c r="B79" s="9" t="s">
        <v>490</v>
      </c>
      <c r="C79" s="2" t="s">
        <v>248</v>
      </c>
      <c r="D79" s="2" t="s">
        <v>76</v>
      </c>
      <c r="E79" s="2" t="s">
        <v>76</v>
      </c>
      <c r="F79" s="2">
        <v>1978</v>
      </c>
      <c r="G79" s="113">
        <v>264000</v>
      </c>
      <c r="H79" s="28" t="s">
        <v>537</v>
      </c>
      <c r="I79" s="126" t="s">
        <v>493</v>
      </c>
      <c r="J79" s="81" t="s">
        <v>414</v>
      </c>
      <c r="K79" s="2"/>
      <c r="L79" s="2">
        <v>1</v>
      </c>
      <c r="M79" s="2" t="s">
        <v>122</v>
      </c>
      <c r="N79" s="2" t="s">
        <v>294</v>
      </c>
      <c r="O79" s="2" t="s">
        <v>491</v>
      </c>
      <c r="P79" s="2"/>
      <c r="Q79" s="2" t="s">
        <v>80</v>
      </c>
      <c r="R79" s="2" t="s">
        <v>80</v>
      </c>
      <c r="S79" s="2" t="s">
        <v>80</v>
      </c>
      <c r="T79" s="2" t="s">
        <v>80</v>
      </c>
      <c r="U79" s="2" t="s">
        <v>80</v>
      </c>
      <c r="V79" s="4" t="s">
        <v>80</v>
      </c>
      <c r="W79" s="2">
        <v>40</v>
      </c>
      <c r="X79" s="4">
        <v>1</v>
      </c>
      <c r="Y79" s="4" t="s">
        <v>76</v>
      </c>
      <c r="Z79" s="111" t="s">
        <v>76</v>
      </c>
    </row>
    <row r="80" spans="1:26" ht="70.5" customHeight="1">
      <c r="A80" s="2">
        <v>2</v>
      </c>
      <c r="B80" s="9" t="s">
        <v>249</v>
      </c>
      <c r="C80" s="2" t="s">
        <v>248</v>
      </c>
      <c r="D80" s="166" t="s">
        <v>75</v>
      </c>
      <c r="E80" s="166" t="s">
        <v>76</v>
      </c>
      <c r="F80" s="2">
        <v>1994</v>
      </c>
      <c r="G80" s="113">
        <v>237000</v>
      </c>
      <c r="H80" s="28" t="s">
        <v>537</v>
      </c>
      <c r="I80" s="112" t="s">
        <v>593</v>
      </c>
      <c r="J80" s="81" t="s">
        <v>415</v>
      </c>
      <c r="K80" s="2"/>
      <c r="L80" s="2">
        <v>2</v>
      </c>
      <c r="M80" s="2" t="s">
        <v>295</v>
      </c>
      <c r="N80" s="2" t="s">
        <v>294</v>
      </c>
      <c r="O80" s="2" t="s">
        <v>296</v>
      </c>
      <c r="P80" s="2"/>
      <c r="Q80" s="2" t="s">
        <v>80</v>
      </c>
      <c r="R80" s="2" t="s">
        <v>80</v>
      </c>
      <c r="S80" s="2" t="s">
        <v>80</v>
      </c>
      <c r="T80" s="2" t="s">
        <v>80</v>
      </c>
      <c r="U80" s="2" t="s">
        <v>80</v>
      </c>
      <c r="V80" s="2" t="s">
        <v>80</v>
      </c>
      <c r="W80" s="4">
        <v>24</v>
      </c>
      <c r="X80" s="2">
        <v>1</v>
      </c>
      <c r="Y80" s="4" t="s">
        <v>76</v>
      </c>
      <c r="Z80" s="4" t="s">
        <v>76</v>
      </c>
    </row>
    <row r="81" spans="1:26" ht="54" customHeight="1">
      <c r="A81" s="2">
        <v>3</v>
      </c>
      <c r="B81" s="9" t="s">
        <v>250</v>
      </c>
      <c r="C81" s="2" t="s">
        <v>248</v>
      </c>
      <c r="D81" s="166" t="s">
        <v>75</v>
      </c>
      <c r="E81" s="166" t="s">
        <v>76</v>
      </c>
      <c r="F81" s="2">
        <v>1995</v>
      </c>
      <c r="G81" s="113">
        <v>231000</v>
      </c>
      <c r="H81" s="28" t="s">
        <v>537</v>
      </c>
      <c r="I81" s="112" t="s">
        <v>594</v>
      </c>
      <c r="J81" s="81" t="s">
        <v>416</v>
      </c>
      <c r="K81" s="2"/>
      <c r="L81" s="2">
        <v>3</v>
      </c>
      <c r="M81" s="2" t="s">
        <v>295</v>
      </c>
      <c r="N81" s="2" t="s">
        <v>294</v>
      </c>
      <c r="O81" s="2" t="s">
        <v>296</v>
      </c>
      <c r="P81" s="2"/>
      <c r="Q81" s="2" t="s">
        <v>80</v>
      </c>
      <c r="R81" s="2" t="s">
        <v>80</v>
      </c>
      <c r="S81" s="2" t="s">
        <v>80</v>
      </c>
      <c r="T81" s="2" t="s">
        <v>80</v>
      </c>
      <c r="U81" s="2" t="s">
        <v>80</v>
      </c>
      <c r="V81" s="2" t="s">
        <v>80</v>
      </c>
      <c r="W81" s="4">
        <v>35</v>
      </c>
      <c r="X81" s="2">
        <v>1</v>
      </c>
      <c r="Y81" s="4" t="s">
        <v>76</v>
      </c>
      <c r="Z81" s="4" t="s">
        <v>76</v>
      </c>
    </row>
    <row r="82" spans="1:26" ht="66" customHeight="1">
      <c r="A82" s="2">
        <v>4</v>
      </c>
      <c r="B82" s="9" t="s">
        <v>251</v>
      </c>
      <c r="C82" s="2" t="s">
        <v>248</v>
      </c>
      <c r="D82" s="166" t="s">
        <v>75</v>
      </c>
      <c r="E82" s="166" t="s">
        <v>76</v>
      </c>
      <c r="F82" s="2">
        <v>1975</v>
      </c>
      <c r="G82" s="113">
        <v>124000</v>
      </c>
      <c r="H82" s="28" t="s">
        <v>537</v>
      </c>
      <c r="I82" s="112" t="s">
        <v>595</v>
      </c>
      <c r="J82" s="81" t="s">
        <v>736</v>
      </c>
      <c r="K82" s="2"/>
      <c r="L82" s="2">
        <v>4</v>
      </c>
      <c r="M82" s="2" t="s">
        <v>295</v>
      </c>
      <c r="N82" s="2" t="s">
        <v>294</v>
      </c>
      <c r="O82" s="2" t="s">
        <v>297</v>
      </c>
      <c r="P82" s="2"/>
      <c r="Q82" s="2" t="s">
        <v>80</v>
      </c>
      <c r="R82" s="2" t="s">
        <v>80</v>
      </c>
      <c r="S82" s="2" t="s">
        <v>80</v>
      </c>
      <c r="T82" s="2" t="s">
        <v>80</v>
      </c>
      <c r="U82" s="2" t="s">
        <v>80</v>
      </c>
      <c r="V82" s="2" t="s">
        <v>80</v>
      </c>
      <c r="W82" s="4">
        <v>62</v>
      </c>
      <c r="X82" s="2">
        <v>1</v>
      </c>
      <c r="Y82" s="4" t="s">
        <v>76</v>
      </c>
      <c r="Z82" s="4" t="s">
        <v>76</v>
      </c>
    </row>
    <row r="83" spans="1:26" ht="54" customHeight="1">
      <c r="A83" s="2">
        <v>5</v>
      </c>
      <c r="B83" s="9" t="s">
        <v>252</v>
      </c>
      <c r="C83" s="2" t="s">
        <v>248</v>
      </c>
      <c r="D83" s="166" t="s">
        <v>75</v>
      </c>
      <c r="E83" s="166" t="s">
        <v>76</v>
      </c>
      <c r="F83" s="2">
        <v>1994</v>
      </c>
      <c r="G83" s="113">
        <v>195000</v>
      </c>
      <c r="H83" s="28" t="s">
        <v>537</v>
      </c>
      <c r="I83" s="112" t="s">
        <v>492</v>
      </c>
      <c r="J83" s="81" t="s">
        <v>736</v>
      </c>
      <c r="K83" s="2"/>
      <c r="L83" s="2">
        <v>5</v>
      </c>
      <c r="M83" s="2" t="s">
        <v>298</v>
      </c>
      <c r="N83" s="2"/>
      <c r="O83" s="2" t="s">
        <v>297</v>
      </c>
      <c r="P83" s="2"/>
      <c r="Q83" s="2" t="s">
        <v>80</v>
      </c>
      <c r="R83" s="2" t="s">
        <v>80</v>
      </c>
      <c r="S83" s="2" t="s">
        <v>219</v>
      </c>
      <c r="T83" s="2" t="s">
        <v>219</v>
      </c>
      <c r="U83" s="2" t="s">
        <v>219</v>
      </c>
      <c r="V83" s="2" t="s">
        <v>219</v>
      </c>
      <c r="W83" s="4">
        <v>173</v>
      </c>
      <c r="X83" s="2">
        <v>1</v>
      </c>
      <c r="Y83" s="4" t="s">
        <v>76</v>
      </c>
      <c r="Z83" s="4" t="s">
        <v>76</v>
      </c>
    </row>
    <row r="84" spans="1:26" ht="54" customHeight="1">
      <c r="A84" s="2">
        <v>6</v>
      </c>
      <c r="B84" s="9" t="s">
        <v>424</v>
      </c>
      <c r="C84" s="2" t="s">
        <v>248</v>
      </c>
      <c r="D84" s="166" t="s">
        <v>75</v>
      </c>
      <c r="E84" s="166" t="s">
        <v>76</v>
      </c>
      <c r="F84" s="2">
        <v>2000</v>
      </c>
      <c r="G84" s="113">
        <v>417000</v>
      </c>
      <c r="H84" s="28" t="s">
        <v>537</v>
      </c>
      <c r="I84" s="112" t="s">
        <v>492</v>
      </c>
      <c r="J84" s="81" t="s">
        <v>736</v>
      </c>
      <c r="K84" s="2"/>
      <c r="L84" s="2">
        <v>6</v>
      </c>
      <c r="M84" s="2" t="s">
        <v>295</v>
      </c>
      <c r="N84" s="2" t="s">
        <v>294</v>
      </c>
      <c r="O84" s="2" t="s">
        <v>297</v>
      </c>
      <c r="P84" s="2"/>
      <c r="Q84" s="2" t="s">
        <v>80</v>
      </c>
      <c r="R84" s="2" t="s">
        <v>80</v>
      </c>
      <c r="S84" s="2" t="s">
        <v>80</v>
      </c>
      <c r="T84" s="2" t="s">
        <v>80</v>
      </c>
      <c r="U84" s="2" t="s">
        <v>80</v>
      </c>
      <c r="V84" s="2" t="s">
        <v>80</v>
      </c>
      <c r="W84" s="4">
        <v>118</v>
      </c>
      <c r="X84" s="2">
        <v>2</v>
      </c>
      <c r="Y84" s="4" t="s">
        <v>76</v>
      </c>
      <c r="Z84" s="4" t="s">
        <v>76</v>
      </c>
    </row>
    <row r="85" spans="1:26" ht="39.75" customHeight="1">
      <c r="A85" s="2">
        <v>7</v>
      </c>
      <c r="B85" s="9" t="s">
        <v>253</v>
      </c>
      <c r="C85" s="2" t="s">
        <v>248</v>
      </c>
      <c r="D85" s="2"/>
      <c r="E85" s="2"/>
      <c r="F85" s="2">
        <v>2001</v>
      </c>
      <c r="G85" s="113">
        <v>19793.28</v>
      </c>
      <c r="H85" s="28" t="s">
        <v>538</v>
      </c>
      <c r="I85" s="15"/>
      <c r="J85" s="81" t="s">
        <v>414</v>
      </c>
      <c r="K85" s="2"/>
      <c r="L85" s="2">
        <v>7</v>
      </c>
      <c r="M85" s="166"/>
      <c r="N85" s="166"/>
      <c r="O85" s="2"/>
      <c r="P85" s="2"/>
      <c r="Q85" s="1"/>
      <c r="R85" s="1"/>
      <c r="S85" s="1"/>
      <c r="T85" s="1"/>
      <c r="U85" s="1"/>
      <c r="V85" s="1"/>
      <c r="W85" s="43"/>
      <c r="X85" s="43"/>
      <c r="Y85" s="43"/>
      <c r="Z85" s="43"/>
    </row>
    <row r="86" spans="1:26" ht="39.75" customHeight="1">
      <c r="A86" s="2">
        <v>8</v>
      </c>
      <c r="B86" s="9" t="s">
        <v>254</v>
      </c>
      <c r="C86" s="2" t="s">
        <v>248</v>
      </c>
      <c r="D86" s="2"/>
      <c r="E86" s="2"/>
      <c r="F86" s="2">
        <v>2001</v>
      </c>
      <c r="G86" s="113">
        <v>46024.04</v>
      </c>
      <c r="H86" s="28" t="s">
        <v>538</v>
      </c>
      <c r="I86" s="15"/>
      <c r="J86" s="81" t="s">
        <v>417</v>
      </c>
      <c r="K86" s="2"/>
      <c r="L86" s="2">
        <v>8</v>
      </c>
      <c r="M86" s="2"/>
      <c r="N86" s="2"/>
      <c r="O86" s="2"/>
      <c r="P86" s="2"/>
      <c r="Q86" s="1"/>
      <c r="R86" s="1"/>
      <c r="S86" s="1"/>
      <c r="T86" s="1"/>
      <c r="U86" s="1"/>
      <c r="V86" s="1"/>
      <c r="W86" s="43"/>
      <c r="X86" s="43"/>
      <c r="Y86" s="43"/>
      <c r="Z86" s="43"/>
    </row>
    <row r="87" spans="1:26" ht="39.75" customHeight="1">
      <c r="A87" s="2">
        <v>9</v>
      </c>
      <c r="B87" s="9" t="s">
        <v>255</v>
      </c>
      <c r="C87" s="2" t="s">
        <v>248</v>
      </c>
      <c r="D87" s="2"/>
      <c r="E87" s="2"/>
      <c r="F87" s="2">
        <v>2001</v>
      </c>
      <c r="G87" s="113">
        <v>19771.3</v>
      </c>
      <c r="H87" s="28" t="s">
        <v>538</v>
      </c>
      <c r="I87" s="15"/>
      <c r="J87" s="81" t="s">
        <v>417</v>
      </c>
      <c r="K87" s="2"/>
      <c r="L87" s="2">
        <v>9</v>
      </c>
      <c r="M87" s="166"/>
      <c r="N87" s="166"/>
      <c r="O87" s="2"/>
      <c r="P87" s="2"/>
      <c r="Q87" s="1"/>
      <c r="R87" s="1"/>
      <c r="S87" s="1"/>
      <c r="T87" s="1"/>
      <c r="U87" s="1"/>
      <c r="V87" s="1"/>
      <c r="W87" s="43"/>
      <c r="X87" s="43"/>
      <c r="Y87" s="43"/>
      <c r="Z87" s="43"/>
    </row>
    <row r="88" spans="1:26" ht="39.75" customHeight="1">
      <c r="A88" s="2">
        <v>10</v>
      </c>
      <c r="B88" s="9" t="s">
        <v>256</v>
      </c>
      <c r="C88" s="2" t="s">
        <v>248</v>
      </c>
      <c r="D88" s="2"/>
      <c r="E88" s="2"/>
      <c r="F88" s="2">
        <v>2001</v>
      </c>
      <c r="G88" s="113">
        <v>6217.9</v>
      </c>
      <c r="H88" s="28" t="s">
        <v>538</v>
      </c>
      <c r="I88" s="15"/>
      <c r="J88" s="81" t="s">
        <v>417</v>
      </c>
      <c r="K88" s="2"/>
      <c r="L88" s="2">
        <v>10</v>
      </c>
      <c r="M88" s="166"/>
      <c r="N88" s="166"/>
      <c r="O88" s="2"/>
      <c r="P88" s="2"/>
      <c r="Q88" s="1"/>
      <c r="R88" s="1"/>
      <c r="S88" s="1"/>
      <c r="T88" s="1"/>
      <c r="U88" s="1"/>
      <c r="V88" s="1"/>
      <c r="W88" s="43"/>
      <c r="X88" s="43"/>
      <c r="Y88" s="43"/>
      <c r="Z88" s="43"/>
    </row>
    <row r="89" spans="1:26" ht="39.75" customHeight="1">
      <c r="A89" s="2">
        <v>11</v>
      </c>
      <c r="B89" s="9" t="s">
        <v>257</v>
      </c>
      <c r="C89" s="2" t="s">
        <v>248</v>
      </c>
      <c r="D89" s="2"/>
      <c r="E89" s="2"/>
      <c r="F89" s="2">
        <v>2001</v>
      </c>
      <c r="G89" s="113">
        <v>6258.29</v>
      </c>
      <c r="H89" s="28" t="s">
        <v>538</v>
      </c>
      <c r="I89" s="15"/>
      <c r="J89" s="81" t="s">
        <v>417</v>
      </c>
      <c r="K89" s="2"/>
      <c r="L89" s="2">
        <v>11</v>
      </c>
      <c r="M89" s="166"/>
      <c r="N89" s="166"/>
      <c r="O89" s="2"/>
      <c r="P89" s="2"/>
      <c r="Q89" s="1"/>
      <c r="R89" s="1"/>
      <c r="S89" s="1"/>
      <c r="T89" s="1"/>
      <c r="U89" s="1"/>
      <c r="V89" s="1"/>
      <c r="W89" s="43"/>
      <c r="X89" s="43"/>
      <c r="Y89" s="43"/>
      <c r="Z89" s="43"/>
    </row>
    <row r="90" spans="1:26" ht="63.75" customHeight="1">
      <c r="A90" s="2">
        <v>12</v>
      </c>
      <c r="B90" s="9" t="s">
        <v>258</v>
      </c>
      <c r="C90" s="2" t="s">
        <v>248</v>
      </c>
      <c r="D90" s="2"/>
      <c r="E90" s="2"/>
      <c r="F90" s="2">
        <v>2001</v>
      </c>
      <c r="G90" s="113">
        <v>100191.06</v>
      </c>
      <c r="H90" s="28" t="s">
        <v>538</v>
      </c>
      <c r="I90" s="112" t="s">
        <v>593</v>
      </c>
      <c r="J90" s="81" t="s">
        <v>417</v>
      </c>
      <c r="K90" s="2"/>
      <c r="L90" s="2">
        <v>12</v>
      </c>
      <c r="M90" s="2"/>
      <c r="N90" s="2"/>
      <c r="O90" s="2"/>
      <c r="P90" s="2" t="s">
        <v>596</v>
      </c>
      <c r="Q90" s="1"/>
      <c r="R90" s="1"/>
      <c r="S90" s="1"/>
      <c r="T90" s="1"/>
      <c r="U90" s="1"/>
      <c r="V90" s="1"/>
      <c r="W90" s="43"/>
      <c r="X90" s="43"/>
      <c r="Y90" s="43"/>
      <c r="Z90" s="43"/>
    </row>
    <row r="91" spans="1:26" ht="63.75" customHeight="1">
      <c r="A91" s="2">
        <v>13</v>
      </c>
      <c r="B91" s="9" t="s">
        <v>259</v>
      </c>
      <c r="C91" s="2" t="s">
        <v>248</v>
      </c>
      <c r="D91" s="2"/>
      <c r="E91" s="2"/>
      <c r="F91" s="2">
        <v>2001</v>
      </c>
      <c r="G91" s="113">
        <v>173078.08</v>
      </c>
      <c r="H91" s="28" t="s">
        <v>538</v>
      </c>
      <c r="I91" s="112" t="s">
        <v>593</v>
      </c>
      <c r="J91" s="81" t="s">
        <v>418</v>
      </c>
      <c r="K91" s="2"/>
      <c r="L91" s="2">
        <v>13</v>
      </c>
      <c r="M91" s="166"/>
      <c r="N91" s="166"/>
      <c r="O91" s="2"/>
      <c r="P91" s="2"/>
      <c r="Q91" s="1"/>
      <c r="R91" s="1"/>
      <c r="S91" s="1"/>
      <c r="T91" s="1"/>
      <c r="U91" s="1"/>
      <c r="V91" s="1"/>
      <c r="W91" s="43"/>
      <c r="X91" s="43"/>
      <c r="Y91" s="43"/>
      <c r="Z91" s="43"/>
    </row>
    <row r="92" spans="1:26" ht="63.75" customHeight="1">
      <c r="A92" s="2">
        <v>14</v>
      </c>
      <c r="B92" s="9" t="s">
        <v>260</v>
      </c>
      <c r="C92" s="2" t="s">
        <v>248</v>
      </c>
      <c r="D92" s="2"/>
      <c r="E92" s="2"/>
      <c r="F92" s="2">
        <v>2001</v>
      </c>
      <c r="G92" s="113">
        <v>25772.63</v>
      </c>
      <c r="H92" s="28" t="s">
        <v>538</v>
      </c>
      <c r="I92" s="112" t="s">
        <v>593</v>
      </c>
      <c r="J92" s="81" t="s">
        <v>416</v>
      </c>
      <c r="K92" s="2"/>
      <c r="L92" s="2">
        <v>14</v>
      </c>
      <c r="M92" s="166"/>
      <c r="N92" s="166"/>
      <c r="O92" s="2"/>
      <c r="P92" s="2"/>
      <c r="Q92" s="1"/>
      <c r="R92" s="1"/>
      <c r="S92" s="1"/>
      <c r="T92" s="1"/>
      <c r="U92" s="1"/>
      <c r="V92" s="1"/>
      <c r="W92" s="43"/>
      <c r="X92" s="43"/>
      <c r="Y92" s="43"/>
      <c r="Z92" s="43"/>
    </row>
    <row r="93" spans="1:26" ht="39.75" customHeight="1">
      <c r="A93" s="2">
        <v>15</v>
      </c>
      <c r="B93" s="9" t="s">
        <v>261</v>
      </c>
      <c r="C93" s="2" t="s">
        <v>248</v>
      </c>
      <c r="D93" s="2"/>
      <c r="E93" s="2"/>
      <c r="F93" s="2">
        <v>2001</v>
      </c>
      <c r="G93" s="113">
        <v>55329.3</v>
      </c>
      <c r="H93" s="28" t="s">
        <v>538</v>
      </c>
      <c r="I93" s="15"/>
      <c r="J93" s="81" t="s">
        <v>419</v>
      </c>
      <c r="K93" s="2"/>
      <c r="L93" s="2">
        <v>15</v>
      </c>
      <c r="M93" s="166"/>
      <c r="N93" s="166"/>
      <c r="O93" s="2"/>
      <c r="P93" s="2"/>
      <c r="Q93" s="1"/>
      <c r="R93" s="1"/>
      <c r="S93" s="1"/>
      <c r="T93" s="1"/>
      <c r="U93" s="1"/>
      <c r="V93" s="1"/>
      <c r="W93" s="43"/>
      <c r="X93" s="43"/>
      <c r="Y93" s="43"/>
      <c r="Z93" s="43"/>
    </row>
    <row r="94" spans="1:26" ht="39.75" customHeight="1">
      <c r="A94" s="2">
        <v>16</v>
      </c>
      <c r="B94" s="9" t="s">
        <v>262</v>
      </c>
      <c r="C94" s="2" t="s">
        <v>248</v>
      </c>
      <c r="D94" s="2"/>
      <c r="E94" s="2"/>
      <c r="F94" s="2">
        <v>2001</v>
      </c>
      <c r="G94" s="113">
        <v>3313.07</v>
      </c>
      <c r="H94" s="28" t="s">
        <v>538</v>
      </c>
      <c r="I94" s="15"/>
      <c r="J94" s="81" t="s">
        <v>419</v>
      </c>
      <c r="K94" s="2"/>
      <c r="L94" s="2">
        <v>16</v>
      </c>
      <c r="M94" s="2"/>
      <c r="N94" s="2"/>
      <c r="O94" s="2"/>
      <c r="P94" s="2"/>
      <c r="Q94" s="1"/>
      <c r="R94" s="1"/>
      <c r="S94" s="1"/>
      <c r="T94" s="1"/>
      <c r="U94" s="1"/>
      <c r="V94" s="1"/>
      <c r="W94" s="43"/>
      <c r="X94" s="43"/>
      <c r="Y94" s="43"/>
      <c r="Z94" s="43"/>
    </row>
    <row r="95" spans="1:26" ht="39.75" customHeight="1">
      <c r="A95" s="2">
        <v>17</v>
      </c>
      <c r="B95" s="9" t="s">
        <v>263</v>
      </c>
      <c r="C95" s="2" t="s">
        <v>248</v>
      </c>
      <c r="D95" s="2"/>
      <c r="E95" s="2"/>
      <c r="F95" s="2">
        <v>2001</v>
      </c>
      <c r="G95" s="113">
        <v>2296.99</v>
      </c>
      <c r="H95" s="28" t="s">
        <v>538</v>
      </c>
      <c r="I95" s="15"/>
      <c r="J95" s="81" t="s">
        <v>419</v>
      </c>
      <c r="K95" s="2"/>
      <c r="L95" s="2">
        <v>17</v>
      </c>
      <c r="M95" s="166"/>
      <c r="N95" s="166"/>
      <c r="O95" s="2"/>
      <c r="P95" s="2"/>
      <c r="Q95" s="1"/>
      <c r="R95" s="1"/>
      <c r="S95" s="1"/>
      <c r="T95" s="1"/>
      <c r="U95" s="1"/>
      <c r="V95" s="1"/>
      <c r="W95" s="43"/>
      <c r="X95" s="43"/>
      <c r="Y95" s="43"/>
      <c r="Z95" s="43"/>
    </row>
    <row r="96" spans="1:26" ht="39.75" customHeight="1">
      <c r="A96" s="2">
        <v>18</v>
      </c>
      <c r="B96" s="9" t="s">
        <v>264</v>
      </c>
      <c r="C96" s="2" t="s">
        <v>248</v>
      </c>
      <c r="D96" s="2"/>
      <c r="E96" s="2"/>
      <c r="F96" s="2">
        <v>2001</v>
      </c>
      <c r="G96" s="113">
        <v>230904.31</v>
      </c>
      <c r="H96" s="28" t="s">
        <v>538</v>
      </c>
      <c r="I96" s="112" t="s">
        <v>597</v>
      </c>
      <c r="J96" s="81" t="s">
        <v>420</v>
      </c>
      <c r="K96" s="2"/>
      <c r="L96" s="2">
        <v>18</v>
      </c>
      <c r="M96" s="166"/>
      <c r="N96" s="166"/>
      <c r="O96" s="2"/>
      <c r="P96" s="2"/>
      <c r="Q96" s="1"/>
      <c r="R96" s="1"/>
      <c r="S96" s="1"/>
      <c r="T96" s="1"/>
      <c r="U96" s="1"/>
      <c r="V96" s="1"/>
      <c r="W96" s="43"/>
      <c r="X96" s="43"/>
      <c r="Y96" s="43"/>
      <c r="Z96" s="43"/>
    </row>
    <row r="97" spans="1:26" ht="54" customHeight="1">
      <c r="A97" s="2">
        <v>19</v>
      </c>
      <c r="B97" s="9" t="s">
        <v>265</v>
      </c>
      <c r="C97" s="2" t="s">
        <v>248</v>
      </c>
      <c r="D97" s="2"/>
      <c r="E97" s="2"/>
      <c r="F97" s="2">
        <v>2001</v>
      </c>
      <c r="G97" s="113">
        <v>117263.45</v>
      </c>
      <c r="H97" s="28" t="s">
        <v>538</v>
      </c>
      <c r="I97" s="112" t="s">
        <v>598</v>
      </c>
      <c r="J97" s="81" t="s">
        <v>416</v>
      </c>
      <c r="K97" s="2"/>
      <c r="L97" s="2">
        <v>19</v>
      </c>
      <c r="M97" s="166"/>
      <c r="N97" s="166"/>
      <c r="O97" s="2"/>
      <c r="P97" s="2"/>
      <c r="Q97" s="1"/>
      <c r="R97" s="1"/>
      <c r="S97" s="1"/>
      <c r="T97" s="1"/>
      <c r="U97" s="1"/>
      <c r="V97" s="1"/>
      <c r="W97" s="43"/>
      <c r="X97" s="43"/>
      <c r="Y97" s="43"/>
      <c r="Z97" s="43"/>
    </row>
    <row r="98" spans="1:26" ht="39.75" customHeight="1">
      <c r="A98" s="2">
        <v>20</v>
      </c>
      <c r="B98" s="9" t="s">
        <v>266</v>
      </c>
      <c r="C98" s="2" t="s">
        <v>248</v>
      </c>
      <c r="D98" s="2"/>
      <c r="E98" s="2"/>
      <c r="F98" s="2">
        <v>2008</v>
      </c>
      <c r="G98" s="113">
        <v>163599.1</v>
      </c>
      <c r="H98" s="28" t="s">
        <v>538</v>
      </c>
      <c r="I98" s="112" t="s">
        <v>597</v>
      </c>
      <c r="J98" s="81" t="s">
        <v>417</v>
      </c>
      <c r="K98" s="2"/>
      <c r="L98" s="2">
        <v>20</v>
      </c>
      <c r="M98" s="2"/>
      <c r="N98" s="2"/>
      <c r="O98" s="2"/>
      <c r="P98" s="2"/>
      <c r="Q98" s="1"/>
      <c r="R98" s="1"/>
      <c r="S98" s="1"/>
      <c r="T98" s="1"/>
      <c r="U98" s="1"/>
      <c r="V98" s="1"/>
      <c r="W98" s="43"/>
      <c r="X98" s="43"/>
      <c r="Y98" s="43"/>
      <c r="Z98" s="43"/>
    </row>
    <row r="99" spans="1:26" ht="39.75" customHeight="1">
      <c r="A99" s="2">
        <v>21</v>
      </c>
      <c r="B99" s="9" t="s">
        <v>267</v>
      </c>
      <c r="C99" s="2" t="s">
        <v>248</v>
      </c>
      <c r="D99" s="2"/>
      <c r="E99" s="2"/>
      <c r="F99" s="2">
        <v>2001</v>
      </c>
      <c r="G99" s="113">
        <v>6259.89</v>
      </c>
      <c r="H99" s="28" t="s">
        <v>538</v>
      </c>
      <c r="I99" s="15"/>
      <c r="J99" s="81" t="s">
        <v>280</v>
      </c>
      <c r="K99" s="2"/>
      <c r="L99" s="2">
        <v>21</v>
      </c>
      <c r="M99" s="166"/>
      <c r="N99" s="166"/>
      <c r="O99" s="2"/>
      <c r="P99" s="2"/>
      <c r="Q99" s="1"/>
      <c r="R99" s="1"/>
      <c r="S99" s="1"/>
      <c r="T99" s="1"/>
      <c r="U99" s="1"/>
      <c r="V99" s="1"/>
      <c r="W99" s="43"/>
      <c r="X99" s="43"/>
      <c r="Y99" s="43"/>
      <c r="Z99" s="43"/>
    </row>
    <row r="100" spans="1:26" ht="39.75" customHeight="1">
      <c r="A100" s="2">
        <v>22</v>
      </c>
      <c r="B100" s="9" t="s">
        <v>268</v>
      </c>
      <c r="C100" s="2" t="s">
        <v>248</v>
      </c>
      <c r="D100" s="2"/>
      <c r="E100" s="2"/>
      <c r="F100" s="2">
        <v>2001</v>
      </c>
      <c r="G100" s="113">
        <v>33707.07</v>
      </c>
      <c r="H100" s="28" t="s">
        <v>538</v>
      </c>
      <c r="I100" s="15"/>
      <c r="J100" s="81" t="s">
        <v>736</v>
      </c>
      <c r="K100" s="2"/>
      <c r="L100" s="2">
        <v>22</v>
      </c>
      <c r="M100" s="166"/>
      <c r="N100" s="166"/>
      <c r="O100" s="2"/>
      <c r="P100" s="2"/>
      <c r="Q100" s="1"/>
      <c r="R100" s="1"/>
      <c r="S100" s="1"/>
      <c r="T100" s="1"/>
      <c r="U100" s="1"/>
      <c r="V100" s="1"/>
      <c r="W100" s="43"/>
      <c r="X100" s="43"/>
      <c r="Y100" s="43"/>
      <c r="Z100" s="43"/>
    </row>
    <row r="101" spans="1:26" ht="39.75" customHeight="1">
      <c r="A101" s="2">
        <v>23</v>
      </c>
      <c r="B101" s="9" t="s">
        <v>269</v>
      </c>
      <c r="C101" s="2" t="s">
        <v>248</v>
      </c>
      <c r="D101" s="2"/>
      <c r="E101" s="2"/>
      <c r="F101" s="2">
        <v>2001</v>
      </c>
      <c r="G101" s="113">
        <v>2750.43</v>
      </c>
      <c r="H101" s="28" t="s">
        <v>538</v>
      </c>
      <c r="I101" s="15"/>
      <c r="J101" s="81" t="s">
        <v>736</v>
      </c>
      <c r="K101" s="2"/>
      <c r="L101" s="2">
        <v>23</v>
      </c>
      <c r="M101" s="166"/>
      <c r="N101" s="166"/>
      <c r="O101" s="2"/>
      <c r="P101" s="2"/>
      <c r="Q101" s="1"/>
      <c r="R101" s="1"/>
      <c r="S101" s="1"/>
      <c r="T101" s="1"/>
      <c r="U101" s="1"/>
      <c r="V101" s="1"/>
      <c r="W101" s="43"/>
      <c r="X101" s="43"/>
      <c r="Y101" s="43"/>
      <c r="Z101" s="43"/>
    </row>
    <row r="102" spans="1:26" ht="39.75" customHeight="1">
      <c r="A102" s="2">
        <v>24</v>
      </c>
      <c r="B102" s="9" t="s">
        <v>270</v>
      </c>
      <c r="C102" s="2" t="s">
        <v>248</v>
      </c>
      <c r="D102" s="2"/>
      <c r="E102" s="2"/>
      <c r="F102" s="2">
        <v>2001</v>
      </c>
      <c r="G102" s="113">
        <v>1229.43</v>
      </c>
      <c r="H102" s="28" t="s">
        <v>538</v>
      </c>
      <c r="I102" s="15"/>
      <c r="J102" s="81" t="s">
        <v>736</v>
      </c>
      <c r="K102" s="2"/>
      <c r="L102" s="2">
        <v>24</v>
      </c>
      <c r="M102" s="2"/>
      <c r="N102" s="2"/>
      <c r="O102" s="2"/>
      <c r="P102" s="2"/>
      <c r="Q102" s="1"/>
      <c r="R102" s="1"/>
      <c r="S102" s="1"/>
      <c r="T102" s="1"/>
      <c r="U102" s="1"/>
      <c r="V102" s="1"/>
      <c r="W102" s="43"/>
      <c r="X102" s="43"/>
      <c r="Y102" s="43"/>
      <c r="Z102" s="43"/>
    </row>
    <row r="103" spans="1:26" ht="39.75" customHeight="1">
      <c r="A103" s="2">
        <v>25</v>
      </c>
      <c r="B103" s="9" t="s">
        <v>373</v>
      </c>
      <c r="C103" s="2" t="s">
        <v>248</v>
      </c>
      <c r="D103" s="2"/>
      <c r="E103" s="2"/>
      <c r="F103" s="2">
        <v>2001</v>
      </c>
      <c r="G103" s="113">
        <v>8430.43</v>
      </c>
      <c r="H103" s="28" t="s">
        <v>538</v>
      </c>
      <c r="I103" s="15"/>
      <c r="J103" s="81" t="s">
        <v>736</v>
      </c>
      <c r="K103" s="2"/>
      <c r="L103" s="2">
        <v>25</v>
      </c>
      <c r="M103" s="166"/>
      <c r="N103" s="166"/>
      <c r="O103" s="2"/>
      <c r="P103" s="2"/>
      <c r="Q103" s="1"/>
      <c r="R103" s="1"/>
      <c r="S103" s="1"/>
      <c r="T103" s="1"/>
      <c r="U103" s="1"/>
      <c r="V103" s="1"/>
      <c r="W103" s="43"/>
      <c r="X103" s="43"/>
      <c r="Y103" s="43"/>
      <c r="Z103" s="43"/>
    </row>
    <row r="104" spans="1:26" ht="39.75" customHeight="1">
      <c r="A104" s="2">
        <v>26</v>
      </c>
      <c r="B104" s="9" t="s">
        <v>271</v>
      </c>
      <c r="C104" s="2" t="s">
        <v>248</v>
      </c>
      <c r="D104" s="2"/>
      <c r="E104" s="2"/>
      <c r="F104" s="2">
        <v>2001</v>
      </c>
      <c r="G104" s="113">
        <v>16488.98</v>
      </c>
      <c r="H104" s="28" t="s">
        <v>538</v>
      </c>
      <c r="I104" s="15"/>
      <c r="J104" s="81" t="s">
        <v>421</v>
      </c>
      <c r="K104" s="2"/>
      <c r="L104" s="2">
        <v>26</v>
      </c>
      <c r="M104" s="166"/>
      <c r="N104" s="166"/>
      <c r="O104" s="2"/>
      <c r="P104" s="2"/>
      <c r="Q104" s="1"/>
      <c r="R104" s="1"/>
      <c r="S104" s="1"/>
      <c r="T104" s="1"/>
      <c r="U104" s="1"/>
      <c r="V104" s="1"/>
      <c r="W104" s="43"/>
      <c r="X104" s="43"/>
      <c r="Y104" s="43"/>
      <c r="Z104" s="43"/>
    </row>
    <row r="105" spans="1:26" ht="39.75" customHeight="1">
      <c r="A105" s="2">
        <v>27</v>
      </c>
      <c r="B105" s="9" t="s">
        <v>272</v>
      </c>
      <c r="C105" s="2" t="s">
        <v>248</v>
      </c>
      <c r="D105" s="2"/>
      <c r="E105" s="2"/>
      <c r="F105" s="2">
        <v>2001</v>
      </c>
      <c r="G105" s="113">
        <v>3237.37</v>
      </c>
      <c r="H105" s="28" t="s">
        <v>538</v>
      </c>
      <c r="I105" s="15"/>
      <c r="J105" s="81" t="s">
        <v>419</v>
      </c>
      <c r="K105" s="2"/>
      <c r="L105" s="2">
        <v>27</v>
      </c>
      <c r="M105" s="166"/>
      <c r="N105" s="166"/>
      <c r="O105" s="2"/>
      <c r="P105" s="2"/>
      <c r="Q105" s="1"/>
      <c r="R105" s="1"/>
      <c r="S105" s="1"/>
      <c r="T105" s="1"/>
      <c r="U105" s="1"/>
      <c r="V105" s="1"/>
      <c r="W105" s="43"/>
      <c r="X105" s="43"/>
      <c r="Y105" s="43"/>
      <c r="Z105" s="43"/>
    </row>
    <row r="106" spans="1:26" ht="39.75" customHeight="1">
      <c r="A106" s="2">
        <v>28</v>
      </c>
      <c r="B106" s="9" t="s">
        <v>273</v>
      </c>
      <c r="C106" s="2" t="s">
        <v>248</v>
      </c>
      <c r="D106" s="2"/>
      <c r="E106" s="2"/>
      <c r="F106" s="2">
        <v>2001</v>
      </c>
      <c r="G106" s="113">
        <v>10065</v>
      </c>
      <c r="H106" s="28" t="s">
        <v>538</v>
      </c>
      <c r="I106" s="15"/>
      <c r="J106" s="81" t="s">
        <v>736</v>
      </c>
      <c r="K106" s="2"/>
      <c r="L106" s="2">
        <v>28</v>
      </c>
      <c r="M106" s="2"/>
      <c r="N106" s="2"/>
      <c r="O106" s="2"/>
      <c r="P106" s="2"/>
      <c r="Q106" s="1"/>
      <c r="R106" s="1"/>
      <c r="S106" s="1"/>
      <c r="T106" s="1"/>
      <c r="U106" s="1"/>
      <c r="V106" s="1"/>
      <c r="W106" s="43"/>
      <c r="X106" s="43"/>
      <c r="Y106" s="43"/>
      <c r="Z106" s="43"/>
    </row>
    <row r="107" spans="1:26" ht="39.75" customHeight="1">
      <c r="A107" s="2">
        <v>29</v>
      </c>
      <c r="B107" s="9" t="s">
        <v>274</v>
      </c>
      <c r="C107" s="2" t="s">
        <v>248</v>
      </c>
      <c r="D107" s="2"/>
      <c r="E107" s="2"/>
      <c r="F107" s="2">
        <v>2001</v>
      </c>
      <c r="G107" s="113">
        <v>158710.19</v>
      </c>
      <c r="H107" s="28" t="s">
        <v>538</v>
      </c>
      <c r="I107" s="112" t="s">
        <v>737</v>
      </c>
      <c r="J107" s="81" t="s">
        <v>738</v>
      </c>
      <c r="K107" s="2"/>
      <c r="L107" s="2">
        <v>29</v>
      </c>
      <c r="M107" s="166"/>
      <c r="N107" s="166"/>
      <c r="O107" s="2"/>
      <c r="P107" s="2"/>
      <c r="Q107" s="1"/>
      <c r="R107" s="1"/>
      <c r="S107" s="1"/>
      <c r="T107" s="1"/>
      <c r="U107" s="1"/>
      <c r="V107" s="1"/>
      <c r="W107" s="43"/>
      <c r="X107" s="43"/>
      <c r="Y107" s="43"/>
      <c r="Z107" s="43"/>
    </row>
    <row r="108" spans="1:26" ht="39.75" customHeight="1">
      <c r="A108" s="2">
        <v>30</v>
      </c>
      <c r="B108" s="9" t="s">
        <v>275</v>
      </c>
      <c r="C108" s="2" t="s">
        <v>248</v>
      </c>
      <c r="D108" s="2"/>
      <c r="E108" s="2"/>
      <c r="F108" s="2">
        <v>2001</v>
      </c>
      <c r="G108" s="113">
        <v>243600.78</v>
      </c>
      <c r="H108" s="28" t="s">
        <v>538</v>
      </c>
      <c r="I108" s="15"/>
      <c r="J108" s="81" t="s">
        <v>736</v>
      </c>
      <c r="K108" s="2"/>
      <c r="L108" s="2">
        <v>30</v>
      </c>
      <c r="M108" s="166"/>
      <c r="N108" s="166"/>
      <c r="O108" s="2"/>
      <c r="P108" s="2"/>
      <c r="Q108" s="1"/>
      <c r="R108" s="1"/>
      <c r="S108" s="1"/>
      <c r="T108" s="1"/>
      <c r="U108" s="1"/>
      <c r="V108" s="1"/>
      <c r="W108" s="43"/>
      <c r="X108" s="43"/>
      <c r="Y108" s="43"/>
      <c r="Z108" s="43"/>
    </row>
    <row r="109" spans="1:26" ht="39.75" customHeight="1">
      <c r="A109" s="2">
        <v>31</v>
      </c>
      <c r="B109" s="9" t="s">
        <v>739</v>
      </c>
      <c r="C109" s="2" t="s">
        <v>248</v>
      </c>
      <c r="D109" s="2"/>
      <c r="E109" s="2"/>
      <c r="F109" s="2">
        <v>2001</v>
      </c>
      <c r="G109" s="113">
        <v>911897.2</v>
      </c>
      <c r="H109" s="28" t="s">
        <v>538</v>
      </c>
      <c r="I109" s="15"/>
      <c r="J109" s="81" t="s">
        <v>736</v>
      </c>
      <c r="K109" s="2"/>
      <c r="L109" s="2">
        <v>31</v>
      </c>
      <c r="M109" s="166"/>
      <c r="N109" s="166"/>
      <c r="O109" s="2"/>
      <c r="P109" s="2"/>
      <c r="Q109" s="1"/>
      <c r="R109" s="1"/>
      <c r="S109" s="1"/>
      <c r="T109" s="1"/>
      <c r="U109" s="1"/>
      <c r="V109" s="1"/>
      <c r="W109" s="43"/>
      <c r="X109" s="43"/>
      <c r="Y109" s="43"/>
      <c r="Z109" s="43"/>
    </row>
    <row r="110" spans="1:26" ht="39.75" customHeight="1">
      <c r="A110" s="2">
        <v>32</v>
      </c>
      <c r="B110" s="9" t="s">
        <v>276</v>
      </c>
      <c r="C110" s="2" t="s">
        <v>248</v>
      </c>
      <c r="D110" s="2"/>
      <c r="E110" s="2"/>
      <c r="F110" s="2">
        <v>2001</v>
      </c>
      <c r="G110" s="113">
        <v>149844.43</v>
      </c>
      <c r="H110" s="28" t="s">
        <v>538</v>
      </c>
      <c r="I110" s="15" t="s">
        <v>599</v>
      </c>
      <c r="J110" s="81" t="s">
        <v>736</v>
      </c>
      <c r="K110" s="2"/>
      <c r="L110" s="2">
        <v>32</v>
      </c>
      <c r="M110" s="2"/>
      <c r="N110" s="2"/>
      <c r="O110" s="2"/>
      <c r="P110" s="2"/>
      <c r="Q110" s="1"/>
      <c r="R110" s="1"/>
      <c r="S110" s="1"/>
      <c r="T110" s="1"/>
      <c r="U110" s="1"/>
      <c r="V110" s="1"/>
      <c r="W110" s="43"/>
      <c r="X110" s="43"/>
      <c r="Y110" s="43"/>
      <c r="Z110" s="43"/>
    </row>
    <row r="111" spans="1:26" ht="39.75" customHeight="1">
      <c r="A111" s="2">
        <v>33</v>
      </c>
      <c r="B111" s="9" t="s">
        <v>277</v>
      </c>
      <c r="C111" s="2" t="s">
        <v>248</v>
      </c>
      <c r="D111" s="2"/>
      <c r="E111" s="2"/>
      <c r="F111" s="2">
        <v>2001</v>
      </c>
      <c r="G111" s="113">
        <v>271966.63</v>
      </c>
      <c r="H111" s="28" t="s">
        <v>538</v>
      </c>
      <c r="I111" s="15"/>
      <c r="J111" s="81" t="s">
        <v>736</v>
      </c>
      <c r="K111" s="2"/>
      <c r="L111" s="2">
        <v>33</v>
      </c>
      <c r="M111" s="166"/>
      <c r="N111" s="166"/>
      <c r="O111" s="2"/>
      <c r="P111" s="2"/>
      <c r="Q111" s="1"/>
      <c r="R111" s="1"/>
      <c r="S111" s="1"/>
      <c r="T111" s="1"/>
      <c r="U111" s="1"/>
      <c r="V111" s="1"/>
      <c r="W111" s="43"/>
      <c r="X111" s="43"/>
      <c r="Y111" s="43"/>
      <c r="Z111" s="43"/>
    </row>
    <row r="112" spans="1:26" ht="39.75" customHeight="1">
      <c r="A112" s="2">
        <v>34</v>
      </c>
      <c r="B112" s="9" t="s">
        <v>278</v>
      </c>
      <c r="C112" s="2" t="s">
        <v>248</v>
      </c>
      <c r="D112" s="2"/>
      <c r="E112" s="2"/>
      <c r="F112" s="2">
        <v>2001</v>
      </c>
      <c r="G112" s="113">
        <v>364448.36</v>
      </c>
      <c r="H112" s="28" t="s">
        <v>538</v>
      </c>
      <c r="I112" s="15"/>
      <c r="J112" s="81" t="s">
        <v>736</v>
      </c>
      <c r="K112" s="2"/>
      <c r="L112" s="2">
        <v>34</v>
      </c>
      <c r="M112" s="166"/>
      <c r="N112" s="166"/>
      <c r="O112" s="2"/>
      <c r="P112" s="2"/>
      <c r="Q112" s="1"/>
      <c r="R112" s="1"/>
      <c r="S112" s="1"/>
      <c r="T112" s="1"/>
      <c r="U112" s="1"/>
      <c r="V112" s="1"/>
      <c r="W112" s="43"/>
      <c r="X112" s="43"/>
      <c r="Y112" s="43"/>
      <c r="Z112" s="43"/>
    </row>
    <row r="113" spans="1:26" ht="39.75" customHeight="1">
      <c r="A113" s="2">
        <v>35</v>
      </c>
      <c r="B113" s="9" t="s">
        <v>279</v>
      </c>
      <c r="C113" s="2" t="s">
        <v>248</v>
      </c>
      <c r="D113" s="2"/>
      <c r="E113" s="2"/>
      <c r="F113" s="2">
        <v>2001</v>
      </c>
      <c r="G113" s="113">
        <v>90939.15</v>
      </c>
      <c r="H113" s="28" t="s">
        <v>538</v>
      </c>
      <c r="I113" s="15"/>
      <c r="J113" s="81" t="s">
        <v>736</v>
      </c>
      <c r="K113" s="2"/>
      <c r="L113" s="2">
        <v>35</v>
      </c>
      <c r="M113" s="166"/>
      <c r="N113" s="166"/>
      <c r="O113" s="2"/>
      <c r="P113" s="2"/>
      <c r="Q113" s="1"/>
      <c r="R113" s="1"/>
      <c r="S113" s="1"/>
      <c r="T113" s="1"/>
      <c r="U113" s="1"/>
      <c r="V113" s="1"/>
      <c r="W113" s="43"/>
      <c r="X113" s="43"/>
      <c r="Y113" s="43"/>
      <c r="Z113" s="43"/>
    </row>
    <row r="114" spans="1:26" ht="61.5" customHeight="1">
      <c r="A114" s="2">
        <v>36</v>
      </c>
      <c r="B114" s="9" t="s">
        <v>280</v>
      </c>
      <c r="C114" s="2" t="s">
        <v>248</v>
      </c>
      <c r="D114" s="2"/>
      <c r="E114" s="2"/>
      <c r="F114" s="2">
        <v>2001</v>
      </c>
      <c r="G114" s="113">
        <v>1063284.12</v>
      </c>
      <c r="H114" s="28" t="s">
        <v>538</v>
      </c>
      <c r="I114" s="112" t="s">
        <v>593</v>
      </c>
      <c r="J114" s="81" t="s">
        <v>280</v>
      </c>
      <c r="K114" s="2"/>
      <c r="L114" s="2">
        <v>36</v>
      </c>
      <c r="M114" s="2"/>
      <c r="N114" s="2"/>
      <c r="O114" s="2"/>
      <c r="P114" s="2"/>
      <c r="Q114" s="1"/>
      <c r="R114" s="1"/>
      <c r="S114" s="1"/>
      <c r="T114" s="1"/>
      <c r="U114" s="1"/>
      <c r="V114" s="1"/>
      <c r="W114" s="43"/>
      <c r="X114" s="43"/>
      <c r="Y114" s="43"/>
      <c r="Z114" s="43"/>
    </row>
    <row r="115" spans="1:26" ht="39.75" customHeight="1">
      <c r="A115" s="2">
        <v>37</v>
      </c>
      <c r="B115" s="9" t="s">
        <v>281</v>
      </c>
      <c r="C115" s="2" t="s">
        <v>248</v>
      </c>
      <c r="D115" s="2"/>
      <c r="E115" s="2"/>
      <c r="F115" s="2">
        <v>2005</v>
      </c>
      <c r="G115" s="113">
        <v>10400</v>
      </c>
      <c r="H115" s="28" t="s">
        <v>538</v>
      </c>
      <c r="I115" s="15"/>
      <c r="J115" s="81" t="s">
        <v>736</v>
      </c>
      <c r="K115" s="2"/>
      <c r="L115" s="2">
        <v>37</v>
      </c>
      <c r="M115" s="166"/>
      <c r="N115" s="166"/>
      <c r="O115" s="2"/>
      <c r="P115" s="2"/>
      <c r="Q115" s="1"/>
      <c r="R115" s="1"/>
      <c r="S115" s="1"/>
      <c r="T115" s="1"/>
      <c r="U115" s="1"/>
      <c r="V115" s="1"/>
      <c r="W115" s="43"/>
      <c r="X115" s="43"/>
      <c r="Y115" s="43"/>
      <c r="Z115" s="43"/>
    </row>
    <row r="116" spans="1:26" ht="63.75" customHeight="1">
      <c r="A116" s="2">
        <v>38</v>
      </c>
      <c r="B116" s="9" t="s">
        <v>282</v>
      </c>
      <c r="C116" s="2" t="s">
        <v>248</v>
      </c>
      <c r="D116" s="2"/>
      <c r="E116" s="2"/>
      <c r="F116" s="2">
        <v>2005</v>
      </c>
      <c r="G116" s="113">
        <v>255855.2</v>
      </c>
      <c r="H116" s="28" t="s">
        <v>538</v>
      </c>
      <c r="I116" s="112" t="s">
        <v>593</v>
      </c>
      <c r="J116" s="81" t="s">
        <v>736</v>
      </c>
      <c r="K116" s="2"/>
      <c r="L116" s="2">
        <v>38</v>
      </c>
      <c r="M116" s="166"/>
      <c r="N116" s="166"/>
      <c r="O116" s="2"/>
      <c r="P116" s="2"/>
      <c r="Q116" s="1"/>
      <c r="R116" s="1"/>
      <c r="S116" s="1"/>
      <c r="T116" s="1"/>
      <c r="U116" s="1"/>
      <c r="V116" s="1"/>
      <c r="W116" s="43"/>
      <c r="X116" s="43"/>
      <c r="Y116" s="43"/>
      <c r="Z116" s="43"/>
    </row>
    <row r="117" spans="1:26" ht="39.75" customHeight="1">
      <c r="A117" s="2">
        <v>39</v>
      </c>
      <c r="B117" s="9" t="s">
        <v>283</v>
      </c>
      <c r="C117" s="2" t="s">
        <v>248</v>
      </c>
      <c r="D117" s="2"/>
      <c r="E117" s="2"/>
      <c r="F117" s="2">
        <v>2001</v>
      </c>
      <c r="G117" s="113">
        <v>5000</v>
      </c>
      <c r="H117" s="28" t="s">
        <v>538</v>
      </c>
      <c r="I117" s="15"/>
      <c r="J117" s="81" t="s">
        <v>422</v>
      </c>
      <c r="K117" s="2"/>
      <c r="L117" s="2">
        <v>39</v>
      </c>
      <c r="M117" s="166"/>
      <c r="N117" s="166"/>
      <c r="O117" s="2"/>
      <c r="P117" s="2"/>
      <c r="Q117" s="1"/>
      <c r="R117" s="1"/>
      <c r="S117" s="1"/>
      <c r="T117" s="1"/>
      <c r="U117" s="1"/>
      <c r="V117" s="1"/>
      <c r="W117" s="43"/>
      <c r="X117" s="43"/>
      <c r="Y117" s="43"/>
      <c r="Z117" s="43"/>
    </row>
    <row r="118" spans="1:26" ht="39.75" customHeight="1">
      <c r="A118" s="2">
        <v>40</v>
      </c>
      <c r="B118" s="9" t="s">
        <v>284</v>
      </c>
      <c r="C118" s="2" t="s">
        <v>248</v>
      </c>
      <c r="D118" s="2"/>
      <c r="E118" s="2"/>
      <c r="F118" s="2">
        <v>2001</v>
      </c>
      <c r="G118" s="113">
        <v>33693.44</v>
      </c>
      <c r="H118" s="28" t="s">
        <v>538</v>
      </c>
      <c r="I118" s="15"/>
      <c r="J118" s="81" t="s">
        <v>736</v>
      </c>
      <c r="K118" s="2"/>
      <c r="L118" s="2">
        <v>40</v>
      </c>
      <c r="M118" s="2"/>
      <c r="N118" s="2"/>
      <c r="O118" s="2"/>
      <c r="P118" s="2"/>
      <c r="Q118" s="1"/>
      <c r="R118" s="1"/>
      <c r="S118" s="1"/>
      <c r="T118" s="1"/>
      <c r="U118" s="1"/>
      <c r="V118" s="1"/>
      <c r="W118" s="43"/>
      <c r="X118" s="43"/>
      <c r="Y118" s="43"/>
      <c r="Z118" s="43"/>
    </row>
    <row r="119" spans="1:26" ht="39.75" customHeight="1">
      <c r="A119" s="2">
        <v>41</v>
      </c>
      <c r="B119" s="9" t="s">
        <v>283</v>
      </c>
      <c r="C119" s="2" t="s">
        <v>600</v>
      </c>
      <c r="D119" s="2"/>
      <c r="E119" s="2"/>
      <c r="F119" s="2">
        <v>2001</v>
      </c>
      <c r="G119" s="113">
        <v>5350</v>
      </c>
      <c r="H119" s="28" t="s">
        <v>538</v>
      </c>
      <c r="I119" s="15"/>
      <c r="J119" s="81" t="s">
        <v>740</v>
      </c>
      <c r="K119" s="2"/>
      <c r="L119" s="2">
        <v>41</v>
      </c>
      <c r="M119" s="166"/>
      <c r="N119" s="166"/>
      <c r="O119" s="2"/>
      <c r="P119" s="2"/>
      <c r="Q119" s="1"/>
      <c r="R119" s="1"/>
      <c r="S119" s="1"/>
      <c r="T119" s="1"/>
      <c r="U119" s="1"/>
      <c r="V119" s="1"/>
      <c r="W119" s="43"/>
      <c r="X119" s="43"/>
      <c r="Y119" s="43"/>
      <c r="Z119" s="43"/>
    </row>
    <row r="120" spans="1:26" ht="39.75" customHeight="1">
      <c r="A120" s="2">
        <v>42</v>
      </c>
      <c r="B120" s="9" t="s">
        <v>285</v>
      </c>
      <c r="C120" s="2" t="s">
        <v>248</v>
      </c>
      <c r="D120" s="2"/>
      <c r="E120" s="2"/>
      <c r="F120" s="2">
        <v>2001</v>
      </c>
      <c r="G120" s="113">
        <v>4000</v>
      </c>
      <c r="H120" s="28" t="s">
        <v>538</v>
      </c>
      <c r="I120" s="15"/>
      <c r="J120" s="81" t="s">
        <v>736</v>
      </c>
      <c r="K120" s="2"/>
      <c r="L120" s="2">
        <v>42</v>
      </c>
      <c r="M120" s="166"/>
      <c r="N120" s="166"/>
      <c r="O120" s="2"/>
      <c r="P120" s="2"/>
      <c r="Q120" s="1"/>
      <c r="R120" s="1"/>
      <c r="S120" s="1"/>
      <c r="T120" s="1"/>
      <c r="U120" s="1"/>
      <c r="V120" s="1"/>
      <c r="W120" s="43"/>
      <c r="X120" s="43"/>
      <c r="Y120" s="43"/>
      <c r="Z120" s="43"/>
    </row>
    <row r="121" spans="1:26" ht="39.75" customHeight="1">
      <c r="A121" s="2">
        <v>43</v>
      </c>
      <c r="B121" s="9" t="s">
        <v>286</v>
      </c>
      <c r="C121" s="2" t="s">
        <v>600</v>
      </c>
      <c r="D121" s="2"/>
      <c r="E121" s="2"/>
      <c r="F121" s="2">
        <v>2001</v>
      </c>
      <c r="G121" s="113">
        <v>50000</v>
      </c>
      <c r="H121" s="28" t="s">
        <v>538</v>
      </c>
      <c r="I121" s="15"/>
      <c r="J121" s="81" t="s">
        <v>423</v>
      </c>
      <c r="K121" s="2"/>
      <c r="L121" s="2">
        <v>43</v>
      </c>
      <c r="M121" s="166"/>
      <c r="N121" s="166"/>
      <c r="O121" s="2"/>
      <c r="P121" s="2"/>
      <c r="Q121" s="1"/>
      <c r="R121" s="1"/>
      <c r="S121" s="1"/>
      <c r="T121" s="1"/>
      <c r="U121" s="1"/>
      <c r="V121" s="1"/>
      <c r="W121" s="43"/>
      <c r="X121" s="43"/>
      <c r="Y121" s="43"/>
      <c r="Z121" s="43"/>
    </row>
    <row r="122" spans="1:26" ht="39.75" customHeight="1">
      <c r="A122" s="2">
        <v>44</v>
      </c>
      <c r="B122" s="9" t="s">
        <v>287</v>
      </c>
      <c r="C122" s="2" t="s">
        <v>600</v>
      </c>
      <c r="D122" s="2"/>
      <c r="E122" s="2"/>
      <c r="F122" s="2">
        <v>2001</v>
      </c>
      <c r="G122" s="113">
        <v>82574.77</v>
      </c>
      <c r="H122" s="28" t="s">
        <v>538</v>
      </c>
      <c r="I122" s="15"/>
      <c r="J122" s="81" t="s">
        <v>423</v>
      </c>
      <c r="K122" s="2"/>
      <c r="L122" s="2">
        <v>44</v>
      </c>
      <c r="M122" s="2"/>
      <c r="N122" s="2"/>
      <c r="O122" s="2"/>
      <c r="P122" s="2"/>
      <c r="Q122" s="1"/>
      <c r="R122" s="1"/>
      <c r="S122" s="1"/>
      <c r="T122" s="1"/>
      <c r="U122" s="1"/>
      <c r="V122" s="1"/>
      <c r="W122" s="43"/>
      <c r="X122" s="43"/>
      <c r="Y122" s="43"/>
      <c r="Z122" s="43"/>
    </row>
    <row r="123" spans="1:26" ht="39.75" customHeight="1">
      <c r="A123" s="2">
        <v>45</v>
      </c>
      <c r="B123" s="9" t="s">
        <v>288</v>
      </c>
      <c r="C123" s="2" t="s">
        <v>600</v>
      </c>
      <c r="D123" s="2"/>
      <c r="E123" s="2"/>
      <c r="F123" s="2">
        <v>2001</v>
      </c>
      <c r="G123" s="113">
        <v>433227.63</v>
      </c>
      <c r="H123" s="28" t="s">
        <v>538</v>
      </c>
      <c r="I123" s="15"/>
      <c r="J123" s="81" t="s">
        <v>423</v>
      </c>
      <c r="K123" s="2"/>
      <c r="L123" s="2">
        <v>45</v>
      </c>
      <c r="M123" s="166"/>
      <c r="N123" s="166"/>
      <c r="O123" s="2"/>
      <c r="P123" s="2"/>
      <c r="Q123" s="1"/>
      <c r="R123" s="1"/>
      <c r="S123" s="1"/>
      <c r="T123" s="1"/>
      <c r="U123" s="1"/>
      <c r="V123" s="1"/>
      <c r="W123" s="43"/>
      <c r="X123" s="43"/>
      <c r="Y123" s="43"/>
      <c r="Z123" s="43"/>
    </row>
    <row r="124" spans="1:26" ht="39.75" customHeight="1">
      <c r="A124" s="2">
        <v>46</v>
      </c>
      <c r="B124" s="9" t="s">
        <v>289</v>
      </c>
      <c r="C124" s="2" t="s">
        <v>600</v>
      </c>
      <c r="D124" s="2"/>
      <c r="E124" s="2"/>
      <c r="F124" s="2">
        <v>2001</v>
      </c>
      <c r="G124" s="113">
        <v>22000</v>
      </c>
      <c r="H124" s="28" t="s">
        <v>538</v>
      </c>
      <c r="I124" s="15"/>
      <c r="J124" s="81" t="s">
        <v>423</v>
      </c>
      <c r="K124" s="2"/>
      <c r="L124" s="2">
        <v>46</v>
      </c>
      <c r="M124" s="166"/>
      <c r="N124" s="166"/>
      <c r="O124" s="2"/>
      <c r="P124" s="2"/>
      <c r="Q124" s="1"/>
      <c r="R124" s="1"/>
      <c r="S124" s="1"/>
      <c r="T124" s="1"/>
      <c r="U124" s="1"/>
      <c r="V124" s="1"/>
      <c r="W124" s="43"/>
      <c r="X124" s="43"/>
      <c r="Y124" s="43"/>
      <c r="Z124" s="43"/>
    </row>
    <row r="125" spans="1:26" ht="39.75" customHeight="1">
      <c r="A125" s="2">
        <v>47</v>
      </c>
      <c r="B125" s="9" t="s">
        <v>290</v>
      </c>
      <c r="C125" s="2" t="s">
        <v>600</v>
      </c>
      <c r="D125" s="2"/>
      <c r="E125" s="2"/>
      <c r="F125" s="2">
        <v>2001</v>
      </c>
      <c r="G125" s="113">
        <v>115500</v>
      </c>
      <c r="H125" s="28" t="s">
        <v>538</v>
      </c>
      <c r="I125" s="15"/>
      <c r="J125" s="81" t="s">
        <v>423</v>
      </c>
      <c r="K125" s="2"/>
      <c r="L125" s="2">
        <v>47</v>
      </c>
      <c r="M125" s="166"/>
      <c r="N125" s="166"/>
      <c r="O125" s="2"/>
      <c r="P125" s="2"/>
      <c r="Q125" s="1"/>
      <c r="R125" s="1"/>
      <c r="S125" s="1"/>
      <c r="T125" s="1"/>
      <c r="U125" s="1"/>
      <c r="V125" s="1"/>
      <c r="W125" s="43"/>
      <c r="X125" s="43"/>
      <c r="Y125" s="43"/>
      <c r="Z125" s="43"/>
    </row>
    <row r="126" spans="1:26" ht="39.75" customHeight="1">
      <c r="A126" s="2">
        <v>48</v>
      </c>
      <c r="B126" s="9" t="s">
        <v>291</v>
      </c>
      <c r="C126" s="2" t="s">
        <v>600</v>
      </c>
      <c r="D126" s="2"/>
      <c r="E126" s="2"/>
      <c r="F126" s="2">
        <v>2001</v>
      </c>
      <c r="G126" s="113">
        <v>40000</v>
      </c>
      <c r="H126" s="28" t="s">
        <v>538</v>
      </c>
      <c r="I126" s="15"/>
      <c r="J126" s="81" t="s">
        <v>740</v>
      </c>
      <c r="K126" s="2"/>
      <c r="L126" s="2">
        <v>48</v>
      </c>
      <c r="M126" s="2"/>
      <c r="N126" s="2"/>
      <c r="O126" s="2"/>
      <c r="P126" s="2"/>
      <c r="Q126" s="1"/>
      <c r="R126" s="1"/>
      <c r="S126" s="1"/>
      <c r="T126" s="1"/>
      <c r="U126" s="1"/>
      <c r="V126" s="1"/>
      <c r="W126" s="43"/>
      <c r="X126" s="43"/>
      <c r="Y126" s="43"/>
      <c r="Z126" s="43"/>
    </row>
    <row r="127" spans="1:26" ht="39.75" customHeight="1">
      <c r="A127" s="2">
        <v>49</v>
      </c>
      <c r="B127" s="9" t="s">
        <v>292</v>
      </c>
      <c r="C127" s="2" t="s">
        <v>600</v>
      </c>
      <c r="D127" s="2"/>
      <c r="E127" s="2"/>
      <c r="F127" s="2">
        <v>2001</v>
      </c>
      <c r="G127" s="113">
        <v>19200</v>
      </c>
      <c r="H127" s="28" t="s">
        <v>538</v>
      </c>
      <c r="I127" s="15"/>
      <c r="J127" s="81" t="s">
        <v>741</v>
      </c>
      <c r="K127" s="2"/>
      <c r="L127" s="2">
        <v>49</v>
      </c>
      <c r="M127" s="166"/>
      <c r="N127" s="166"/>
      <c r="O127" s="2"/>
      <c r="P127" s="2"/>
      <c r="Q127" s="1"/>
      <c r="R127" s="1"/>
      <c r="S127" s="1"/>
      <c r="T127" s="1"/>
      <c r="U127" s="1"/>
      <c r="V127" s="1"/>
      <c r="W127" s="43"/>
      <c r="X127" s="43"/>
      <c r="Y127" s="43"/>
      <c r="Z127" s="43"/>
    </row>
    <row r="128" spans="1:26" ht="39.75" customHeight="1">
      <c r="A128" s="2">
        <v>50</v>
      </c>
      <c r="B128" s="9" t="s">
        <v>293</v>
      </c>
      <c r="C128" s="2" t="s">
        <v>600</v>
      </c>
      <c r="D128" s="2"/>
      <c r="E128" s="2"/>
      <c r="F128" s="2">
        <v>2001</v>
      </c>
      <c r="G128" s="113">
        <v>67000</v>
      </c>
      <c r="H128" s="28" t="s">
        <v>538</v>
      </c>
      <c r="I128" s="15"/>
      <c r="J128" s="81" t="s">
        <v>741</v>
      </c>
      <c r="K128" s="2"/>
      <c r="L128" s="2">
        <v>50</v>
      </c>
      <c r="M128" s="166"/>
      <c r="N128" s="166"/>
      <c r="O128" s="2"/>
      <c r="P128" s="2"/>
      <c r="Q128" s="1"/>
      <c r="R128" s="1"/>
      <c r="S128" s="1"/>
      <c r="T128" s="1"/>
      <c r="U128" s="1"/>
      <c r="V128" s="1"/>
      <c r="W128" s="43"/>
      <c r="X128" s="43"/>
      <c r="Y128" s="43"/>
      <c r="Z128" s="43"/>
    </row>
    <row r="129" spans="1:26" ht="39.75" customHeight="1">
      <c r="A129" s="2">
        <v>51</v>
      </c>
      <c r="B129" s="9" t="s">
        <v>392</v>
      </c>
      <c r="C129" s="2" t="s">
        <v>248</v>
      </c>
      <c r="D129" s="43"/>
      <c r="E129" s="43"/>
      <c r="F129" s="2">
        <v>2001</v>
      </c>
      <c r="G129" s="113">
        <v>27634.15</v>
      </c>
      <c r="H129" s="28" t="s">
        <v>538</v>
      </c>
      <c r="I129" s="15"/>
      <c r="J129" s="81" t="s">
        <v>741</v>
      </c>
      <c r="K129" s="2"/>
      <c r="L129" s="2">
        <v>51</v>
      </c>
      <c r="M129" s="2"/>
      <c r="N129" s="2"/>
      <c r="O129" s="2"/>
      <c r="P129" s="2"/>
      <c r="Q129" s="1"/>
      <c r="R129" s="1"/>
      <c r="S129" s="1"/>
      <c r="T129" s="1"/>
      <c r="U129" s="1"/>
      <c r="V129" s="1"/>
      <c r="W129" s="43"/>
      <c r="X129" s="43"/>
      <c r="Y129" s="43"/>
      <c r="Z129" s="43"/>
    </row>
    <row r="130" spans="1:26" ht="39.75" customHeight="1">
      <c r="A130" s="2">
        <v>52</v>
      </c>
      <c r="B130" s="9" t="s">
        <v>412</v>
      </c>
      <c r="C130" s="2"/>
      <c r="D130" s="43"/>
      <c r="E130" s="43"/>
      <c r="F130" s="2">
        <v>2001</v>
      </c>
      <c r="G130" s="113">
        <v>6884.24</v>
      </c>
      <c r="H130" s="28" t="s">
        <v>538</v>
      </c>
      <c r="I130" s="15"/>
      <c r="J130" s="2"/>
      <c r="K130" s="2"/>
      <c r="L130" s="2">
        <v>52</v>
      </c>
      <c r="M130" s="2"/>
      <c r="N130" s="2"/>
      <c r="O130" s="2"/>
      <c r="P130" s="2"/>
      <c r="Q130" s="1"/>
      <c r="R130" s="1"/>
      <c r="S130" s="1"/>
      <c r="T130" s="1"/>
      <c r="U130" s="1"/>
      <c r="V130" s="1"/>
      <c r="W130" s="43"/>
      <c r="X130" s="43"/>
      <c r="Y130" s="43"/>
      <c r="Z130" s="43"/>
    </row>
    <row r="131" spans="1:26" ht="16.5" customHeight="1">
      <c r="A131" s="209" t="s">
        <v>0</v>
      </c>
      <c r="B131" s="209" t="s">
        <v>0</v>
      </c>
      <c r="C131" s="209"/>
      <c r="D131" s="209"/>
      <c r="E131" s="209"/>
      <c r="F131" s="209"/>
      <c r="G131" s="182">
        <f>SUM(G79:G130)</f>
        <v>6952991.690000002</v>
      </c>
      <c r="H131" s="17"/>
      <c r="I131" s="4"/>
      <c r="J131" s="4"/>
      <c r="K131" s="4"/>
      <c r="L131" s="4"/>
      <c r="M131" s="4"/>
      <c r="N131" s="4"/>
      <c r="O131" s="4"/>
      <c r="P131" s="2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4:7" ht="22.5" customHeight="1">
      <c r="D132" s="7"/>
      <c r="E132" s="207" t="s">
        <v>34</v>
      </c>
      <c r="F132" s="207"/>
      <c r="G132" s="183">
        <f>G36+G48+G52+G59+G62+G68+G74+G77+G131</f>
        <v>79457977.03999999</v>
      </c>
    </row>
    <row r="134" ht="12.75">
      <c r="G134" s="53"/>
    </row>
    <row r="135" ht="12.75">
      <c r="G135" s="53"/>
    </row>
    <row r="136" ht="12.75">
      <c r="G136" s="53"/>
    </row>
  </sheetData>
  <sheetProtection/>
  <mergeCells count="48">
    <mergeCell ref="X3:X4"/>
    <mergeCell ref="B3:B4"/>
    <mergeCell ref="A5:E5"/>
    <mergeCell ref="Q9:V9"/>
    <mergeCell ref="C3:C4"/>
    <mergeCell ref="H3:H4"/>
    <mergeCell ref="G3:G4"/>
    <mergeCell ref="A3:A4"/>
    <mergeCell ref="F3:F4"/>
    <mergeCell ref="E3:E4"/>
    <mergeCell ref="Z3:Z4"/>
    <mergeCell ref="I3:I4"/>
    <mergeCell ref="J3:J4"/>
    <mergeCell ref="M3:O3"/>
    <mergeCell ref="Q3:V3"/>
    <mergeCell ref="W3:W4"/>
    <mergeCell ref="P3:P4"/>
    <mergeCell ref="K3:K4"/>
    <mergeCell ref="Y3:Y4"/>
    <mergeCell ref="L3:L4"/>
    <mergeCell ref="W66:W67"/>
    <mergeCell ref="A36:F36"/>
    <mergeCell ref="G66:G67"/>
    <mergeCell ref="A53:F53"/>
    <mergeCell ref="A37:F37"/>
    <mergeCell ref="A48:F48"/>
    <mergeCell ref="A49:F49"/>
    <mergeCell ref="A52:F52"/>
    <mergeCell ref="J56:J58"/>
    <mergeCell ref="D3:D4"/>
    <mergeCell ref="M32:O32"/>
    <mergeCell ref="A77:F77"/>
    <mergeCell ref="M17:O24"/>
    <mergeCell ref="G32:G33"/>
    <mergeCell ref="Q8:V8"/>
    <mergeCell ref="A63:F63"/>
    <mergeCell ref="H66:H67"/>
    <mergeCell ref="A68:F68"/>
    <mergeCell ref="A75:F75"/>
    <mergeCell ref="M33:O33"/>
    <mergeCell ref="M34:O34"/>
    <mergeCell ref="E132:F132"/>
    <mergeCell ref="A60:F60"/>
    <mergeCell ref="A78:F78"/>
    <mergeCell ref="A62:F62"/>
    <mergeCell ref="A131:F131"/>
    <mergeCell ref="A69:F69"/>
    <mergeCell ref="A74:F74"/>
  </mergeCells>
  <printOptions/>
  <pageMargins left="0.3937007874015748" right="0" top="0.3937007874015748" bottom="0.3937007874015748" header="0.5118110236220472" footer="0.5118110236220472"/>
  <pageSetup horizontalDpi="600" verticalDpi="600" orientation="landscape" pageOrder="overThenDown" paperSize="9" scale="39" r:id="rId1"/>
  <rowBreaks count="4" manualBreakCount="4">
    <brk id="31" max="25" man="1"/>
    <brk id="59" max="25" man="1"/>
    <brk id="77" max="25" man="1"/>
    <brk id="99" max="27" man="1"/>
  </rowBreaks>
  <colBreaks count="1" manualBreakCount="1">
    <brk id="11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2"/>
  <sheetViews>
    <sheetView view="pageBreakPreview" zoomScaleSheetLayoutView="100" zoomScalePageLayoutView="0" workbookViewId="0" topLeftCell="A1">
      <selection activeCell="D197" sqref="D197"/>
    </sheetView>
  </sheetViews>
  <sheetFormatPr defaultColWidth="9.140625" defaultRowHeight="12.75"/>
  <cols>
    <col min="1" max="1" width="5.57421875" style="7" customWidth="1"/>
    <col min="2" max="2" width="47.57421875" style="50" customWidth="1"/>
    <col min="3" max="3" width="15.421875" style="7" customWidth="1"/>
    <col min="4" max="4" width="18.421875" style="53" customWidth="1"/>
    <col min="5" max="5" width="14.28125" style="21" customWidth="1"/>
    <col min="6" max="16384" width="9.140625" style="21" customWidth="1"/>
  </cols>
  <sheetData>
    <row r="1" spans="1:4" ht="12.75">
      <c r="A1" s="6" t="s">
        <v>433</v>
      </c>
      <c r="D1" s="52"/>
    </row>
    <row r="3" spans="1:4" ht="13.5" customHeight="1">
      <c r="A3" s="208" t="s">
        <v>222</v>
      </c>
      <c r="B3" s="208"/>
      <c r="C3" s="208"/>
      <c r="D3" s="208"/>
    </row>
    <row r="4" spans="1:4" s="7" customFormat="1" ht="16.5" customHeight="1">
      <c r="A4" s="228" t="s">
        <v>44</v>
      </c>
      <c r="B4" s="228"/>
      <c r="C4" s="228"/>
      <c r="D4" s="228"/>
    </row>
    <row r="5" spans="1:4" s="7" customFormat="1" ht="25.5">
      <c r="A5" s="127" t="s">
        <v>8</v>
      </c>
      <c r="B5" s="127" t="s">
        <v>9</v>
      </c>
      <c r="C5" s="165" t="s">
        <v>10</v>
      </c>
      <c r="D5" s="105" t="s">
        <v>11</v>
      </c>
    </row>
    <row r="6" spans="1:4" ht="19.5" customHeight="1">
      <c r="A6" s="2">
        <v>1</v>
      </c>
      <c r="B6" s="1" t="s">
        <v>444</v>
      </c>
      <c r="C6" s="2">
        <v>2019</v>
      </c>
      <c r="D6" s="103">
        <v>9799.98</v>
      </c>
    </row>
    <row r="7" spans="1:4" ht="19.5" customHeight="1">
      <c r="A7" s="2">
        <v>2</v>
      </c>
      <c r="B7" s="1" t="s">
        <v>445</v>
      </c>
      <c r="C7" s="2">
        <v>2019</v>
      </c>
      <c r="D7" s="103">
        <v>10958.58</v>
      </c>
    </row>
    <row r="8" spans="1:4" ht="19.5" customHeight="1">
      <c r="A8" s="2">
        <v>3</v>
      </c>
      <c r="B8" s="1" t="s">
        <v>446</v>
      </c>
      <c r="C8" s="2">
        <v>2019</v>
      </c>
      <c r="D8" s="103">
        <v>14726.79</v>
      </c>
    </row>
    <row r="9" spans="1:4" ht="19.5" customHeight="1">
      <c r="A9" s="2">
        <v>4</v>
      </c>
      <c r="B9" s="1" t="s">
        <v>447</v>
      </c>
      <c r="C9" s="2">
        <v>2019</v>
      </c>
      <c r="D9" s="103">
        <v>6830.24</v>
      </c>
    </row>
    <row r="10" spans="1:4" ht="19.5" customHeight="1">
      <c r="A10" s="2">
        <v>5</v>
      </c>
      <c r="B10" s="1" t="s">
        <v>448</v>
      </c>
      <c r="C10" s="2">
        <v>2019</v>
      </c>
      <c r="D10" s="103">
        <v>33055.02</v>
      </c>
    </row>
    <row r="11" spans="1:4" ht="28.5" customHeight="1">
      <c r="A11" s="2">
        <v>6</v>
      </c>
      <c r="B11" s="1" t="s">
        <v>504</v>
      </c>
      <c r="C11" s="2">
        <v>2020</v>
      </c>
      <c r="D11" s="103">
        <v>4890</v>
      </c>
    </row>
    <row r="12" spans="1:4" ht="28.5" customHeight="1">
      <c r="A12" s="2">
        <v>7</v>
      </c>
      <c r="B12" s="1" t="s">
        <v>505</v>
      </c>
      <c r="C12" s="2">
        <v>2020</v>
      </c>
      <c r="D12" s="103">
        <v>5600</v>
      </c>
    </row>
    <row r="13" spans="1:4" ht="19.5" customHeight="1">
      <c r="A13" s="2">
        <v>8</v>
      </c>
      <c r="B13" s="1" t="s">
        <v>506</v>
      </c>
      <c r="C13" s="2">
        <v>2020</v>
      </c>
      <c r="D13" s="103">
        <v>5810.52</v>
      </c>
    </row>
    <row r="14" spans="1:4" ht="19.5" customHeight="1">
      <c r="A14" s="2">
        <v>9</v>
      </c>
      <c r="B14" s="1" t="s">
        <v>507</v>
      </c>
      <c r="C14" s="2">
        <v>2020</v>
      </c>
      <c r="D14" s="103">
        <v>3910</v>
      </c>
    </row>
    <row r="15" spans="1:4" s="144" customFormat="1" ht="19.5" customHeight="1">
      <c r="A15" s="2">
        <v>10</v>
      </c>
      <c r="B15" s="144" t="s">
        <v>545</v>
      </c>
      <c r="C15" s="2">
        <v>2021</v>
      </c>
      <c r="D15" s="103">
        <v>8745.3</v>
      </c>
    </row>
    <row r="16" spans="1:4" ht="15" customHeight="1">
      <c r="A16" s="209" t="s">
        <v>0</v>
      </c>
      <c r="B16" s="209"/>
      <c r="C16" s="2"/>
      <c r="D16" s="107">
        <f>SUM(D6:D15)</f>
        <v>104326.43</v>
      </c>
    </row>
    <row r="17" spans="1:4" ht="16.5" customHeight="1">
      <c r="A17" s="228" t="s">
        <v>43</v>
      </c>
      <c r="B17" s="228"/>
      <c r="C17" s="228"/>
      <c r="D17" s="228"/>
    </row>
    <row r="18" spans="1:4" ht="19.5" customHeight="1">
      <c r="A18" s="2">
        <v>1</v>
      </c>
      <c r="B18" s="1" t="s">
        <v>449</v>
      </c>
      <c r="C18" s="2">
        <v>2019</v>
      </c>
      <c r="D18" s="103">
        <v>15231.15</v>
      </c>
    </row>
    <row r="19" spans="1:4" ht="27.75" customHeight="1">
      <c r="A19" s="2">
        <v>2</v>
      </c>
      <c r="B19" s="1" t="s">
        <v>450</v>
      </c>
      <c r="C19" s="2">
        <v>2019</v>
      </c>
      <c r="D19" s="103">
        <v>43312.22</v>
      </c>
    </row>
    <row r="20" spans="1:4" ht="19.5" customHeight="1">
      <c r="A20" s="2">
        <v>3</v>
      </c>
      <c r="B20" s="1" t="s">
        <v>508</v>
      </c>
      <c r="C20" s="2">
        <v>2020</v>
      </c>
      <c r="D20" s="103">
        <v>2600</v>
      </c>
    </row>
    <row r="21" spans="1:4" ht="19.5" customHeight="1">
      <c r="A21" s="2">
        <v>4</v>
      </c>
      <c r="B21" s="1" t="s">
        <v>509</v>
      </c>
      <c r="C21" s="2">
        <v>2020</v>
      </c>
      <c r="D21" s="103">
        <v>6678</v>
      </c>
    </row>
    <row r="22" spans="1:4" ht="15" customHeight="1">
      <c r="A22" s="209" t="s">
        <v>0</v>
      </c>
      <c r="B22" s="209"/>
      <c r="C22" s="2"/>
      <c r="D22" s="107">
        <f>SUM(D18:D21)</f>
        <v>67821.37</v>
      </c>
    </row>
    <row r="23" spans="1:4" ht="16.5" customHeight="1">
      <c r="A23" s="228" t="s">
        <v>374</v>
      </c>
      <c r="B23" s="228"/>
      <c r="C23" s="228"/>
      <c r="D23" s="228"/>
    </row>
    <row r="24" spans="1:4" ht="25.5">
      <c r="A24" s="2">
        <v>1</v>
      </c>
      <c r="B24" s="1" t="s">
        <v>451</v>
      </c>
      <c r="C24" s="2">
        <v>2019</v>
      </c>
      <c r="D24" s="103">
        <v>795.81</v>
      </c>
    </row>
    <row r="25" spans="1:4" ht="15" customHeight="1">
      <c r="A25" s="209" t="s">
        <v>0</v>
      </c>
      <c r="B25" s="209"/>
      <c r="C25" s="2"/>
      <c r="D25" s="107">
        <f>SUM(D24:D24)</f>
        <v>795.81</v>
      </c>
    </row>
    <row r="26" spans="1:4" ht="12.75">
      <c r="A26" s="145"/>
      <c r="B26" s="146"/>
      <c r="C26" s="145"/>
      <c r="D26" s="147"/>
    </row>
    <row r="27" spans="1:4" ht="13.5" customHeight="1">
      <c r="A27" s="208" t="s">
        <v>83</v>
      </c>
      <c r="B27" s="208"/>
      <c r="C27" s="208"/>
      <c r="D27" s="208"/>
    </row>
    <row r="28" spans="1:4" s="7" customFormat="1" ht="16.5" customHeight="1">
      <c r="A28" s="228" t="s">
        <v>44</v>
      </c>
      <c r="B28" s="228"/>
      <c r="C28" s="228"/>
      <c r="D28" s="228"/>
    </row>
    <row r="29" spans="1:4" s="7" customFormat="1" ht="25.5">
      <c r="A29" s="141" t="s">
        <v>8</v>
      </c>
      <c r="B29" s="141" t="s">
        <v>9</v>
      </c>
      <c r="C29" s="165" t="s">
        <v>10</v>
      </c>
      <c r="D29" s="105" t="s">
        <v>11</v>
      </c>
    </row>
    <row r="30" spans="1:4" ht="19.5" customHeight="1">
      <c r="A30" s="2">
        <v>1</v>
      </c>
      <c r="B30" s="12" t="s">
        <v>513</v>
      </c>
      <c r="C30" s="2">
        <v>2020</v>
      </c>
      <c r="D30" s="106">
        <v>1537.5</v>
      </c>
    </row>
    <row r="31" spans="1:4" ht="19.5" customHeight="1">
      <c r="A31" s="2">
        <v>2</v>
      </c>
      <c r="B31" s="12" t="s">
        <v>513</v>
      </c>
      <c r="C31" s="2">
        <v>2020</v>
      </c>
      <c r="D31" s="106">
        <v>1537.5</v>
      </c>
    </row>
    <row r="32" spans="1:4" ht="19.5" customHeight="1">
      <c r="A32" s="2">
        <v>3</v>
      </c>
      <c r="B32" s="12" t="s">
        <v>514</v>
      </c>
      <c r="C32" s="2">
        <v>2020</v>
      </c>
      <c r="D32" s="106">
        <v>10565</v>
      </c>
    </row>
    <row r="33" spans="1:4" ht="19.5" customHeight="1">
      <c r="A33" s="2">
        <v>4</v>
      </c>
      <c r="B33" s="12" t="s">
        <v>516</v>
      </c>
      <c r="C33" s="2">
        <v>2020</v>
      </c>
      <c r="D33" s="106">
        <v>2759</v>
      </c>
    </row>
    <row r="34" spans="1:4" ht="19.5" customHeight="1">
      <c r="A34" s="2">
        <v>5</v>
      </c>
      <c r="B34" s="12" t="s">
        <v>517</v>
      </c>
      <c r="C34" s="2">
        <v>2020</v>
      </c>
      <c r="D34" s="106">
        <v>1950</v>
      </c>
    </row>
    <row r="35" spans="1:4" ht="19.5" customHeight="1">
      <c r="A35" s="2">
        <v>6</v>
      </c>
      <c r="B35" s="12" t="s">
        <v>517</v>
      </c>
      <c r="C35" s="2">
        <v>2020</v>
      </c>
      <c r="D35" s="106">
        <v>1949.99</v>
      </c>
    </row>
    <row r="36" spans="1:4" ht="19.5" customHeight="1">
      <c r="A36" s="2">
        <v>7</v>
      </c>
      <c r="B36" s="12" t="s">
        <v>518</v>
      </c>
      <c r="C36" s="2">
        <v>2020</v>
      </c>
      <c r="D36" s="106">
        <v>1899</v>
      </c>
    </row>
    <row r="37" spans="1:4" ht="19.5" customHeight="1">
      <c r="A37" s="2">
        <v>8</v>
      </c>
      <c r="B37" s="12" t="s">
        <v>518</v>
      </c>
      <c r="C37" s="2">
        <v>2020</v>
      </c>
      <c r="D37" s="106">
        <v>1899</v>
      </c>
    </row>
    <row r="38" spans="1:4" ht="19.5" customHeight="1">
      <c r="A38" s="2">
        <v>9</v>
      </c>
      <c r="B38" s="12" t="s">
        <v>520</v>
      </c>
      <c r="C38" s="2">
        <v>2020</v>
      </c>
      <c r="D38" s="106">
        <v>3500</v>
      </c>
    </row>
    <row r="39" spans="1:4" ht="19.5" customHeight="1">
      <c r="A39" s="2">
        <v>10</v>
      </c>
      <c r="B39" s="12" t="s">
        <v>519</v>
      </c>
      <c r="C39" s="2">
        <v>2020</v>
      </c>
      <c r="D39" s="106">
        <v>1219</v>
      </c>
    </row>
    <row r="40" spans="1:4" ht="19.5" customHeight="1">
      <c r="A40" s="2">
        <v>11</v>
      </c>
      <c r="B40" s="12" t="s">
        <v>519</v>
      </c>
      <c r="C40" s="2">
        <v>2020</v>
      </c>
      <c r="D40" s="106">
        <v>1219</v>
      </c>
    </row>
    <row r="41" spans="1:4" ht="19.5" customHeight="1">
      <c r="A41" s="2">
        <v>12</v>
      </c>
      <c r="B41" s="1" t="s">
        <v>549</v>
      </c>
      <c r="C41" s="2">
        <v>2021</v>
      </c>
      <c r="D41" s="103">
        <v>2149</v>
      </c>
    </row>
    <row r="42" spans="1:4" ht="19.5" customHeight="1">
      <c r="A42" s="2">
        <v>13</v>
      </c>
      <c r="B42" s="1" t="s">
        <v>550</v>
      </c>
      <c r="C42" s="2">
        <v>2021</v>
      </c>
      <c r="D42" s="103">
        <v>3457.97</v>
      </c>
    </row>
    <row r="43" spans="1:4" ht="19.5" customHeight="1">
      <c r="A43" s="2">
        <v>14</v>
      </c>
      <c r="B43" s="1" t="s">
        <v>550</v>
      </c>
      <c r="C43" s="2">
        <v>2021</v>
      </c>
      <c r="D43" s="103">
        <v>3457.97</v>
      </c>
    </row>
    <row r="44" spans="1:4" ht="19.5" customHeight="1">
      <c r="A44" s="2">
        <v>15</v>
      </c>
      <c r="B44" s="1" t="s">
        <v>703</v>
      </c>
      <c r="C44" s="2">
        <v>2022</v>
      </c>
      <c r="D44" s="103">
        <v>5699</v>
      </c>
    </row>
    <row r="45" spans="1:4" ht="19.5" customHeight="1">
      <c r="A45" s="2">
        <v>16</v>
      </c>
      <c r="B45" s="1" t="s">
        <v>704</v>
      </c>
      <c r="C45" s="2">
        <v>2022</v>
      </c>
      <c r="D45" s="103">
        <v>1143</v>
      </c>
    </row>
    <row r="46" spans="1:4" ht="19.5" customHeight="1">
      <c r="A46" s="2">
        <v>17</v>
      </c>
      <c r="B46" s="1" t="s">
        <v>705</v>
      </c>
      <c r="C46" s="2">
        <v>2022</v>
      </c>
      <c r="D46" s="103">
        <v>2207</v>
      </c>
    </row>
    <row r="47" spans="1:4" ht="15" customHeight="1">
      <c r="A47" s="209" t="s">
        <v>0</v>
      </c>
      <c r="B47" s="209"/>
      <c r="C47" s="2"/>
      <c r="D47" s="107">
        <f>SUM(D30:D46)</f>
        <v>48148.93</v>
      </c>
    </row>
    <row r="48" spans="1:4" ht="16.5" customHeight="1">
      <c r="A48" s="228" t="s">
        <v>43</v>
      </c>
      <c r="B48" s="228"/>
      <c r="C48" s="228"/>
      <c r="D48" s="228"/>
    </row>
    <row r="49" spans="1:4" ht="19.5" customHeight="1">
      <c r="A49" s="2">
        <v>1</v>
      </c>
      <c r="B49" s="12" t="s">
        <v>533</v>
      </c>
      <c r="C49" s="2">
        <v>2020</v>
      </c>
      <c r="D49" s="106">
        <f>26*3198</f>
        <v>83148</v>
      </c>
    </row>
    <row r="50" spans="1:4" ht="19.5" customHeight="1">
      <c r="A50" s="2">
        <v>2</v>
      </c>
      <c r="B50" s="12" t="s">
        <v>515</v>
      </c>
      <c r="C50" s="2">
        <v>2020</v>
      </c>
      <c r="D50" s="106">
        <v>3599</v>
      </c>
    </row>
    <row r="51" spans="1:4" ht="19.5" customHeight="1">
      <c r="A51" s="2">
        <v>3</v>
      </c>
      <c r="B51" s="34" t="s">
        <v>84</v>
      </c>
      <c r="C51" s="166">
        <v>2017</v>
      </c>
      <c r="D51" s="113">
        <v>2350</v>
      </c>
    </row>
    <row r="52" spans="1:4" ht="19.5" customHeight="1">
      <c r="A52" s="2">
        <v>4</v>
      </c>
      <c r="B52" s="1" t="s">
        <v>551</v>
      </c>
      <c r="C52" s="2">
        <v>2021</v>
      </c>
      <c r="D52" s="103">
        <v>4199</v>
      </c>
    </row>
    <row r="53" spans="1:4" ht="19.5" customHeight="1">
      <c r="A53" s="2">
        <v>5</v>
      </c>
      <c r="B53" s="1" t="s">
        <v>706</v>
      </c>
      <c r="C53" s="2">
        <v>2022</v>
      </c>
      <c r="D53" s="103">
        <v>4599</v>
      </c>
    </row>
    <row r="54" spans="1:4" ht="19.5" customHeight="1">
      <c r="A54" s="2">
        <v>6</v>
      </c>
      <c r="B54" s="1" t="s">
        <v>706</v>
      </c>
      <c r="C54" s="2">
        <v>2022</v>
      </c>
      <c r="D54" s="103">
        <v>4599</v>
      </c>
    </row>
    <row r="55" spans="1:4" ht="19.5" customHeight="1">
      <c r="A55" s="2">
        <v>7</v>
      </c>
      <c r="B55" s="1" t="s">
        <v>707</v>
      </c>
      <c r="C55" s="2">
        <v>2022</v>
      </c>
      <c r="D55" s="103">
        <v>4749</v>
      </c>
    </row>
    <row r="56" spans="1:4" ht="15" customHeight="1">
      <c r="A56" s="209" t="s">
        <v>0</v>
      </c>
      <c r="B56" s="209"/>
      <c r="C56" s="2"/>
      <c r="D56" s="107">
        <f>SUM(D49:D55)</f>
        <v>107243</v>
      </c>
    </row>
    <row r="57" spans="1:4" ht="12.75" customHeight="1">
      <c r="A57" s="22"/>
      <c r="B57" s="51"/>
      <c r="C57" s="8"/>
      <c r="D57" s="55"/>
    </row>
    <row r="58" spans="1:4" ht="13.5" customHeight="1">
      <c r="A58" s="208" t="s">
        <v>92</v>
      </c>
      <c r="B58" s="208"/>
      <c r="C58" s="208"/>
      <c r="D58" s="208"/>
    </row>
    <row r="59" spans="1:4" s="7" customFormat="1" ht="16.5" customHeight="1">
      <c r="A59" s="228" t="s">
        <v>44</v>
      </c>
      <c r="B59" s="228"/>
      <c r="C59" s="228"/>
      <c r="D59" s="228"/>
    </row>
    <row r="60" spans="1:4" s="7" customFormat="1" ht="25.5">
      <c r="A60" s="127" t="s">
        <v>8</v>
      </c>
      <c r="B60" s="127" t="s">
        <v>9</v>
      </c>
      <c r="C60" s="165" t="s">
        <v>10</v>
      </c>
      <c r="D60" s="105" t="s">
        <v>11</v>
      </c>
    </row>
    <row r="61" spans="1:4" ht="19.5" customHeight="1">
      <c r="A61" s="2">
        <v>1</v>
      </c>
      <c r="B61" s="1" t="s">
        <v>453</v>
      </c>
      <c r="C61" s="2">
        <v>2019</v>
      </c>
      <c r="D61" s="103">
        <v>1249</v>
      </c>
    </row>
    <row r="62" spans="1:4" ht="19.5" customHeight="1">
      <c r="A62" s="2">
        <v>2</v>
      </c>
      <c r="B62" s="1" t="s">
        <v>454</v>
      </c>
      <c r="C62" s="2">
        <v>2019</v>
      </c>
      <c r="D62" s="103">
        <v>2800</v>
      </c>
    </row>
    <row r="63" spans="1:4" ht="19.5" customHeight="1">
      <c r="A63" s="2">
        <v>3</v>
      </c>
      <c r="B63" s="1" t="s">
        <v>559</v>
      </c>
      <c r="C63" s="2">
        <v>2021</v>
      </c>
      <c r="D63" s="103">
        <v>2400</v>
      </c>
    </row>
    <row r="64" spans="1:4" ht="19.5" customHeight="1">
      <c r="A64" s="2">
        <v>4</v>
      </c>
      <c r="B64" s="1" t="s">
        <v>560</v>
      </c>
      <c r="C64" s="2">
        <v>2021</v>
      </c>
      <c r="D64" s="103">
        <v>850</v>
      </c>
    </row>
    <row r="65" spans="1:4" ht="19.5" customHeight="1">
      <c r="A65" s="2">
        <v>5</v>
      </c>
      <c r="B65" s="1" t="s">
        <v>561</v>
      </c>
      <c r="C65" s="2">
        <v>2021</v>
      </c>
      <c r="D65" s="103">
        <v>1850</v>
      </c>
    </row>
    <row r="66" spans="1:4" ht="19.5" customHeight="1">
      <c r="A66" s="2">
        <v>6</v>
      </c>
      <c r="B66" s="1" t="s">
        <v>562</v>
      </c>
      <c r="C66" s="2">
        <v>2021</v>
      </c>
      <c r="D66" s="103">
        <v>5320</v>
      </c>
    </row>
    <row r="67" spans="1:4" ht="15" customHeight="1">
      <c r="A67" s="209" t="s">
        <v>0</v>
      </c>
      <c r="B67" s="209"/>
      <c r="C67" s="2"/>
      <c r="D67" s="107">
        <f>SUM(D61:D66)</f>
        <v>14469</v>
      </c>
    </row>
    <row r="68" spans="1:4" ht="16.5" customHeight="1">
      <c r="A68" s="228" t="s">
        <v>43</v>
      </c>
      <c r="B68" s="228"/>
      <c r="C68" s="228"/>
      <c r="D68" s="228"/>
    </row>
    <row r="69" spans="1:4" ht="19.5" customHeight="1">
      <c r="A69" s="2">
        <v>1</v>
      </c>
      <c r="B69" s="12" t="s">
        <v>511</v>
      </c>
      <c r="C69" s="2">
        <v>2020</v>
      </c>
      <c r="D69" s="106">
        <v>3357</v>
      </c>
    </row>
    <row r="70" spans="1:4" ht="15" customHeight="1">
      <c r="A70" s="209" t="s">
        <v>0</v>
      </c>
      <c r="B70" s="209"/>
      <c r="C70" s="2"/>
      <c r="D70" s="107">
        <f>SUM(D69:D69)</f>
        <v>3357</v>
      </c>
    </row>
    <row r="71" spans="1:4" ht="16.5" customHeight="1">
      <c r="A71" s="228" t="s">
        <v>374</v>
      </c>
      <c r="B71" s="228"/>
      <c r="C71" s="228"/>
      <c r="D71" s="228"/>
    </row>
    <row r="72" spans="1:4" ht="19.5" customHeight="1">
      <c r="A72" s="2">
        <v>1</v>
      </c>
      <c r="B72" s="1" t="s">
        <v>375</v>
      </c>
      <c r="C72" s="2">
        <v>2018</v>
      </c>
      <c r="D72" s="103">
        <v>3560</v>
      </c>
    </row>
    <row r="73" spans="1:4" ht="19.5" customHeight="1">
      <c r="A73" s="2">
        <v>2</v>
      </c>
      <c r="B73" s="1" t="s">
        <v>376</v>
      </c>
      <c r="C73" s="2">
        <v>2018</v>
      </c>
      <c r="D73" s="103">
        <v>2080</v>
      </c>
    </row>
    <row r="74" spans="1:4" ht="26.25" customHeight="1">
      <c r="A74" s="2">
        <v>3</v>
      </c>
      <c r="B74" s="1" t="s">
        <v>564</v>
      </c>
      <c r="C74" s="2">
        <v>2018</v>
      </c>
      <c r="D74" s="103">
        <v>1420</v>
      </c>
    </row>
    <row r="75" spans="1:4" ht="19.5" customHeight="1">
      <c r="A75" s="2">
        <v>4</v>
      </c>
      <c r="B75" s="1" t="s">
        <v>563</v>
      </c>
      <c r="C75" s="2">
        <v>2021</v>
      </c>
      <c r="D75" s="103">
        <v>5192</v>
      </c>
    </row>
    <row r="76" spans="1:4" ht="15" customHeight="1">
      <c r="A76" s="209" t="s">
        <v>0</v>
      </c>
      <c r="B76" s="209"/>
      <c r="C76" s="2"/>
      <c r="D76" s="107">
        <f>SUM(D72:D75)</f>
        <v>12252</v>
      </c>
    </row>
    <row r="77" spans="1:4" ht="12.75" customHeight="1">
      <c r="A77" s="22"/>
      <c r="B77" s="51"/>
      <c r="C77" s="8"/>
      <c r="D77" s="55"/>
    </row>
    <row r="78" spans="1:4" ht="13.5" customHeight="1">
      <c r="A78" s="208" t="s">
        <v>100</v>
      </c>
      <c r="B78" s="208"/>
      <c r="C78" s="208"/>
      <c r="D78" s="208"/>
    </row>
    <row r="79" spans="1:4" s="7" customFormat="1" ht="16.5" customHeight="1">
      <c r="A79" s="228" t="s">
        <v>44</v>
      </c>
      <c r="B79" s="228"/>
      <c r="C79" s="228"/>
      <c r="D79" s="228"/>
    </row>
    <row r="80" spans="1:4" s="7" customFormat="1" ht="28.5" customHeight="1">
      <c r="A80" s="127" t="s">
        <v>8</v>
      </c>
      <c r="B80" s="127" t="s">
        <v>9</v>
      </c>
      <c r="C80" s="165" t="s">
        <v>10</v>
      </c>
      <c r="D80" s="105" t="s">
        <v>11</v>
      </c>
    </row>
    <row r="81" spans="1:4" ht="19.5" customHeight="1">
      <c r="A81" s="2">
        <v>1</v>
      </c>
      <c r="B81" s="1" t="s">
        <v>101</v>
      </c>
      <c r="C81" s="2">
        <v>2019</v>
      </c>
      <c r="D81" s="103">
        <v>800</v>
      </c>
    </row>
    <row r="82" spans="1:4" ht="19.5" customHeight="1">
      <c r="A82" s="2">
        <v>2</v>
      </c>
      <c r="B82" s="1" t="s">
        <v>101</v>
      </c>
      <c r="C82" s="2">
        <v>2019</v>
      </c>
      <c r="D82" s="103">
        <v>800</v>
      </c>
    </row>
    <row r="83" spans="1:4" ht="19.5" customHeight="1">
      <c r="A83" s="142">
        <v>3</v>
      </c>
      <c r="B83" s="1" t="s">
        <v>531</v>
      </c>
      <c r="C83" s="2">
        <v>2020</v>
      </c>
      <c r="D83" s="103">
        <v>5499.99</v>
      </c>
    </row>
    <row r="84" spans="1:4" ht="19.5" customHeight="1">
      <c r="A84" s="2">
        <v>4</v>
      </c>
      <c r="B84" s="1" t="s">
        <v>567</v>
      </c>
      <c r="C84" s="2">
        <v>2021</v>
      </c>
      <c r="D84" s="103">
        <v>7900</v>
      </c>
    </row>
    <row r="85" spans="1:4" ht="19.5" customHeight="1">
      <c r="A85" s="2">
        <v>5</v>
      </c>
      <c r="B85" s="1" t="s">
        <v>567</v>
      </c>
      <c r="C85" s="2">
        <v>2021</v>
      </c>
      <c r="D85" s="103">
        <v>7900</v>
      </c>
    </row>
    <row r="86" spans="1:4" ht="19.5" customHeight="1">
      <c r="A86" s="142">
        <v>6</v>
      </c>
      <c r="B86" s="1" t="s">
        <v>567</v>
      </c>
      <c r="C86" s="2">
        <v>2022</v>
      </c>
      <c r="D86" s="103">
        <v>6499</v>
      </c>
    </row>
    <row r="87" spans="1:4" ht="19.5" customHeight="1">
      <c r="A87" s="166">
        <v>7</v>
      </c>
      <c r="B87" s="1" t="s">
        <v>567</v>
      </c>
      <c r="C87" s="2">
        <v>2022</v>
      </c>
      <c r="D87" s="103">
        <v>9000</v>
      </c>
    </row>
    <row r="88" spans="1:4" ht="19.5" customHeight="1">
      <c r="A88" s="166">
        <v>8</v>
      </c>
      <c r="B88" s="1" t="s">
        <v>713</v>
      </c>
      <c r="C88" s="2">
        <v>2022</v>
      </c>
      <c r="D88" s="103">
        <v>2806.67</v>
      </c>
    </row>
    <row r="89" spans="1:4" ht="15" customHeight="1">
      <c r="A89" s="209" t="s">
        <v>0</v>
      </c>
      <c r="B89" s="209"/>
      <c r="C89" s="2"/>
      <c r="D89" s="107">
        <f>SUM(D81:D88)</f>
        <v>41205.659999999996</v>
      </c>
    </row>
    <row r="90" spans="1:4" ht="16.5" customHeight="1">
      <c r="A90" s="228" t="s">
        <v>43</v>
      </c>
      <c r="B90" s="228"/>
      <c r="C90" s="228"/>
      <c r="D90" s="228"/>
    </row>
    <row r="91" spans="1:4" ht="19.5" customHeight="1">
      <c r="A91" s="2">
        <v>1</v>
      </c>
      <c r="B91" s="9" t="s">
        <v>714</v>
      </c>
      <c r="C91" s="166">
        <v>2020</v>
      </c>
      <c r="D91" s="106">
        <v>7198</v>
      </c>
    </row>
    <row r="92" spans="1:4" ht="19.5" customHeight="1">
      <c r="A92" s="2">
        <v>2</v>
      </c>
      <c r="B92" s="9" t="s">
        <v>568</v>
      </c>
      <c r="C92" s="2">
        <v>2021</v>
      </c>
      <c r="D92" s="106">
        <v>13775</v>
      </c>
    </row>
    <row r="93" spans="1:4" ht="15" customHeight="1">
      <c r="A93" s="209" t="s">
        <v>0</v>
      </c>
      <c r="B93" s="209"/>
      <c r="C93" s="2"/>
      <c r="D93" s="107">
        <f>SUM(D91:D92)</f>
        <v>20973</v>
      </c>
    </row>
    <row r="94" spans="1:4" ht="12.75">
      <c r="A94" s="8"/>
      <c r="C94" s="8"/>
      <c r="D94" s="54"/>
    </row>
    <row r="95" spans="1:4" ht="13.5" customHeight="1">
      <c r="A95" s="208" t="s">
        <v>138</v>
      </c>
      <c r="B95" s="208"/>
      <c r="C95" s="208"/>
      <c r="D95" s="208"/>
    </row>
    <row r="96" spans="1:4" s="7" customFormat="1" ht="16.5" customHeight="1">
      <c r="A96" s="228" t="s">
        <v>44</v>
      </c>
      <c r="B96" s="228"/>
      <c r="C96" s="228"/>
      <c r="D96" s="228"/>
    </row>
    <row r="97" spans="1:4" s="7" customFormat="1" ht="25.5">
      <c r="A97" s="127" t="s">
        <v>8</v>
      </c>
      <c r="B97" s="127" t="s">
        <v>9</v>
      </c>
      <c r="C97" s="165" t="s">
        <v>10</v>
      </c>
      <c r="D97" s="105" t="s">
        <v>11</v>
      </c>
    </row>
    <row r="98" spans="1:4" ht="19.5" customHeight="1">
      <c r="A98" s="128">
        <v>1</v>
      </c>
      <c r="B98" s="1" t="s">
        <v>461</v>
      </c>
      <c r="C98" s="2">
        <v>2018</v>
      </c>
      <c r="D98" s="103">
        <v>8499</v>
      </c>
    </row>
    <row r="99" spans="1:4" ht="19.5" customHeight="1">
      <c r="A99" s="128">
        <v>2</v>
      </c>
      <c r="B99" s="1" t="s">
        <v>462</v>
      </c>
      <c r="C99" s="2">
        <v>2018</v>
      </c>
      <c r="D99" s="103">
        <v>5720.99</v>
      </c>
    </row>
    <row r="100" spans="1:4" ht="19.5" customHeight="1">
      <c r="A100" s="128">
        <v>3</v>
      </c>
      <c r="B100" s="1" t="s">
        <v>463</v>
      </c>
      <c r="C100" s="2">
        <v>2018</v>
      </c>
      <c r="D100" s="103">
        <v>9596.36</v>
      </c>
    </row>
    <row r="101" spans="1:4" ht="15" customHeight="1">
      <c r="A101" s="209" t="s">
        <v>0</v>
      </c>
      <c r="B101" s="209"/>
      <c r="C101" s="2"/>
      <c r="D101" s="107">
        <f>SUM(D98:D100)</f>
        <v>23816.35</v>
      </c>
    </row>
    <row r="102" spans="1:4" ht="16.5" customHeight="1">
      <c r="A102" s="228" t="s">
        <v>43</v>
      </c>
      <c r="B102" s="228"/>
      <c r="C102" s="228"/>
      <c r="D102" s="228"/>
    </row>
    <row r="103" spans="1:4" ht="19.5" customHeight="1">
      <c r="A103" s="148">
        <v>1</v>
      </c>
      <c r="B103" s="1" t="s">
        <v>525</v>
      </c>
      <c r="C103" s="2">
        <v>2020</v>
      </c>
      <c r="D103" s="103">
        <v>19999.98</v>
      </c>
    </row>
    <row r="104" spans="1:4" ht="38.25">
      <c r="A104" s="148">
        <v>2</v>
      </c>
      <c r="B104" s="1" t="s">
        <v>526</v>
      </c>
      <c r="C104" s="2">
        <v>2020</v>
      </c>
      <c r="D104" s="103">
        <v>18333</v>
      </c>
    </row>
    <row r="105" spans="1:4" ht="19.5" customHeight="1">
      <c r="A105" s="148">
        <v>3</v>
      </c>
      <c r="B105" s="1" t="s">
        <v>527</v>
      </c>
      <c r="C105" s="2"/>
      <c r="D105" s="103">
        <v>7000</v>
      </c>
    </row>
    <row r="106" spans="1:4" ht="19.5" customHeight="1">
      <c r="A106" s="148">
        <v>4</v>
      </c>
      <c r="B106" s="1" t="s">
        <v>575</v>
      </c>
      <c r="C106" s="2">
        <v>2021</v>
      </c>
      <c r="D106" s="103">
        <v>7130</v>
      </c>
    </row>
    <row r="107" spans="1:4" ht="19.5" customHeight="1">
      <c r="A107" s="148">
        <v>5</v>
      </c>
      <c r="B107" s="1" t="s">
        <v>576</v>
      </c>
      <c r="C107" s="2">
        <v>2021</v>
      </c>
      <c r="D107" s="103">
        <v>2150</v>
      </c>
    </row>
    <row r="108" spans="1:4" ht="19.5" customHeight="1">
      <c r="A108" s="148">
        <v>6</v>
      </c>
      <c r="B108" s="1" t="s">
        <v>577</v>
      </c>
      <c r="C108" s="2">
        <v>2021</v>
      </c>
      <c r="D108" s="103">
        <v>4850</v>
      </c>
    </row>
    <row r="109" spans="1:4" ht="19.5" customHeight="1">
      <c r="A109" s="148">
        <v>7</v>
      </c>
      <c r="B109" s="1" t="s">
        <v>578</v>
      </c>
      <c r="C109" s="2">
        <v>2021</v>
      </c>
      <c r="D109" s="103">
        <v>2901</v>
      </c>
    </row>
    <row r="110" spans="1:4" ht="19.5" customHeight="1">
      <c r="A110" s="148">
        <v>8</v>
      </c>
      <c r="B110" s="1" t="s">
        <v>579</v>
      </c>
      <c r="C110" s="2">
        <v>2021</v>
      </c>
      <c r="D110" s="103">
        <v>2788.58</v>
      </c>
    </row>
    <row r="111" spans="1:4" ht="19.5" customHeight="1">
      <c r="A111" s="148">
        <v>9</v>
      </c>
      <c r="B111" s="1" t="s">
        <v>580</v>
      </c>
      <c r="C111" s="2">
        <v>2021</v>
      </c>
      <c r="D111" s="103">
        <v>3799</v>
      </c>
    </row>
    <row r="112" spans="1:4" ht="19.5" customHeight="1">
      <c r="A112" s="148">
        <v>10</v>
      </c>
      <c r="B112" s="1" t="s">
        <v>581</v>
      </c>
      <c r="C112" s="2">
        <v>2021</v>
      </c>
      <c r="D112" s="103">
        <v>9999</v>
      </c>
    </row>
    <row r="113" spans="1:4" ht="19.5" customHeight="1">
      <c r="A113" s="2">
        <v>11</v>
      </c>
      <c r="B113" s="1" t="s">
        <v>722</v>
      </c>
      <c r="C113" s="2">
        <v>2022</v>
      </c>
      <c r="D113" s="103">
        <v>19470</v>
      </c>
    </row>
    <row r="114" spans="1:4" ht="19.5" customHeight="1">
      <c r="A114" s="2">
        <v>12</v>
      </c>
      <c r="B114" s="1" t="s">
        <v>723</v>
      </c>
      <c r="C114" s="2">
        <v>2022</v>
      </c>
      <c r="D114" s="103">
        <v>4499</v>
      </c>
    </row>
    <row r="115" spans="1:4" ht="15" customHeight="1">
      <c r="A115" s="209" t="s">
        <v>0</v>
      </c>
      <c r="B115" s="209"/>
      <c r="C115" s="2"/>
      <c r="D115" s="107">
        <f>SUM(D103:D114)</f>
        <v>102919.56</v>
      </c>
    </row>
    <row r="116" spans="1:4" ht="12.75" customHeight="1">
      <c r="A116" s="22"/>
      <c r="B116" s="51"/>
      <c r="C116" s="8"/>
      <c r="D116" s="55"/>
    </row>
    <row r="117" spans="1:4" ht="13.5" customHeight="1">
      <c r="A117" s="208" t="s">
        <v>139</v>
      </c>
      <c r="B117" s="208"/>
      <c r="C117" s="208"/>
      <c r="D117" s="208"/>
    </row>
    <row r="118" spans="1:4" s="7" customFormat="1" ht="16.5" customHeight="1">
      <c r="A118" s="228" t="s">
        <v>44</v>
      </c>
      <c r="B118" s="228"/>
      <c r="C118" s="228"/>
      <c r="D118" s="228"/>
    </row>
    <row r="119" spans="1:4" s="7" customFormat="1" ht="25.5">
      <c r="A119" s="127" t="s">
        <v>8</v>
      </c>
      <c r="B119" s="127" t="s">
        <v>9</v>
      </c>
      <c r="C119" s="165" t="s">
        <v>10</v>
      </c>
      <c r="D119" s="105" t="s">
        <v>11</v>
      </c>
    </row>
    <row r="120" spans="1:4" s="66" customFormat="1" ht="19.5" customHeight="1">
      <c r="A120" s="128">
        <v>1</v>
      </c>
      <c r="B120" s="72" t="s">
        <v>465</v>
      </c>
      <c r="C120" s="166"/>
      <c r="D120" s="109">
        <v>2399</v>
      </c>
    </row>
    <row r="121" spans="1:4" s="66" customFormat="1" ht="19.5" customHeight="1">
      <c r="A121" s="128">
        <v>2</v>
      </c>
      <c r="B121" s="34" t="s">
        <v>668</v>
      </c>
      <c r="C121" s="112"/>
      <c r="D121" s="113">
        <v>2064</v>
      </c>
    </row>
    <row r="122" spans="1:4" s="66" customFormat="1" ht="19.5" customHeight="1">
      <c r="A122" s="128">
        <v>3</v>
      </c>
      <c r="B122" s="34" t="s">
        <v>140</v>
      </c>
      <c r="C122" s="112"/>
      <c r="D122" s="113">
        <v>26642</v>
      </c>
    </row>
    <row r="123" spans="1:4" s="66" customFormat="1" ht="19.5" customHeight="1">
      <c r="A123" s="164">
        <v>4</v>
      </c>
      <c r="B123" s="34" t="s">
        <v>669</v>
      </c>
      <c r="C123" s="112"/>
      <c r="D123" s="113">
        <v>9963</v>
      </c>
    </row>
    <row r="124" spans="1:4" s="66" customFormat="1" ht="19.5" customHeight="1">
      <c r="A124" s="164">
        <v>5</v>
      </c>
      <c r="B124" s="72" t="s">
        <v>670</v>
      </c>
      <c r="C124" s="112"/>
      <c r="D124" s="113">
        <v>2200</v>
      </c>
    </row>
    <row r="125" spans="1:4" s="66" customFormat="1" ht="19.5" customHeight="1">
      <c r="A125" s="164">
        <v>6</v>
      </c>
      <c r="B125" s="34" t="s">
        <v>671</v>
      </c>
      <c r="C125" s="112"/>
      <c r="D125" s="113">
        <v>3700</v>
      </c>
    </row>
    <row r="126" spans="1:4" s="66" customFormat="1" ht="19.5" customHeight="1">
      <c r="A126" s="164">
        <v>7</v>
      </c>
      <c r="B126" s="34" t="s">
        <v>672</v>
      </c>
      <c r="C126" s="112"/>
      <c r="D126" s="113">
        <v>9999</v>
      </c>
    </row>
    <row r="127" spans="1:4" s="66" customFormat="1" ht="19.5" customHeight="1">
      <c r="A127" s="164">
        <v>8</v>
      </c>
      <c r="B127" s="72" t="s">
        <v>673</v>
      </c>
      <c r="C127" s="166"/>
      <c r="D127" s="109">
        <v>4050</v>
      </c>
    </row>
    <row r="128" spans="1:4" s="66" customFormat="1" ht="19.5" customHeight="1">
      <c r="A128" s="164">
        <v>9</v>
      </c>
      <c r="B128" s="1" t="s">
        <v>674</v>
      </c>
      <c r="C128" s="2"/>
      <c r="D128" s="103">
        <v>41000</v>
      </c>
    </row>
    <row r="129" spans="1:4" ht="15" customHeight="1">
      <c r="A129" s="209" t="s">
        <v>0</v>
      </c>
      <c r="B129" s="209"/>
      <c r="C129" s="15"/>
      <c r="D129" s="107">
        <f>SUM(D120:D128)</f>
        <v>102017</v>
      </c>
    </row>
    <row r="130" spans="1:4" ht="16.5" customHeight="1">
      <c r="A130" s="228" t="s">
        <v>43</v>
      </c>
      <c r="B130" s="228"/>
      <c r="C130" s="228"/>
      <c r="D130" s="228"/>
    </row>
    <row r="131" spans="1:4" s="66" customFormat="1" ht="19.5" customHeight="1">
      <c r="A131" s="148">
        <v>1</v>
      </c>
      <c r="B131" s="72" t="s">
        <v>384</v>
      </c>
      <c r="C131" s="112"/>
      <c r="D131" s="109">
        <v>2121.75</v>
      </c>
    </row>
    <row r="132" spans="1:4" s="66" customFormat="1" ht="19.5" customHeight="1">
      <c r="A132" s="148">
        <v>2</v>
      </c>
      <c r="B132" s="72" t="s">
        <v>466</v>
      </c>
      <c r="C132" s="166"/>
      <c r="D132" s="109">
        <v>2400</v>
      </c>
    </row>
    <row r="133" spans="1:4" s="66" customFormat="1" ht="19.5" customHeight="1">
      <c r="A133" s="148">
        <v>3</v>
      </c>
      <c r="B133" s="72" t="s">
        <v>467</v>
      </c>
      <c r="C133" s="166"/>
      <c r="D133" s="109">
        <v>2900</v>
      </c>
    </row>
    <row r="134" spans="1:5" s="66" customFormat="1" ht="19.5" customHeight="1">
      <c r="A134" s="164">
        <v>4</v>
      </c>
      <c r="B134" s="72" t="s">
        <v>528</v>
      </c>
      <c r="C134" s="166">
        <v>2020</v>
      </c>
      <c r="D134" s="109">
        <v>28571.4</v>
      </c>
      <c r="E134" s="231"/>
    </row>
    <row r="135" spans="1:5" s="66" customFormat="1" ht="40.5" customHeight="1">
      <c r="A135" s="164">
        <v>5</v>
      </c>
      <c r="B135" s="72" t="s">
        <v>529</v>
      </c>
      <c r="C135" s="166">
        <v>2020</v>
      </c>
      <c r="D135" s="109">
        <v>23571</v>
      </c>
      <c r="E135" s="231"/>
    </row>
    <row r="136" spans="1:4" s="66" customFormat="1" ht="19.5" customHeight="1">
      <c r="A136" s="164">
        <v>6</v>
      </c>
      <c r="B136" s="72" t="s">
        <v>530</v>
      </c>
      <c r="C136" s="166">
        <v>2020</v>
      </c>
      <c r="D136" s="109">
        <v>3900</v>
      </c>
    </row>
    <row r="137" spans="1:4" ht="19.5" customHeight="1">
      <c r="A137" s="164">
        <v>7</v>
      </c>
      <c r="B137" s="72" t="s">
        <v>384</v>
      </c>
      <c r="C137" s="166">
        <v>2021</v>
      </c>
      <c r="D137" s="109">
        <v>2700</v>
      </c>
    </row>
    <row r="138" spans="1:4" ht="19.5" customHeight="1">
      <c r="A138" s="164">
        <v>8</v>
      </c>
      <c r="B138" s="72" t="s">
        <v>384</v>
      </c>
      <c r="C138" s="166">
        <v>2021</v>
      </c>
      <c r="D138" s="109">
        <v>2700</v>
      </c>
    </row>
    <row r="139" spans="1:4" ht="19.5" customHeight="1">
      <c r="A139" s="164">
        <v>9</v>
      </c>
      <c r="B139" s="72" t="s">
        <v>675</v>
      </c>
      <c r="C139" s="166">
        <v>2022</v>
      </c>
      <c r="D139" s="109">
        <v>2793.75</v>
      </c>
    </row>
    <row r="140" spans="1:4" ht="19.5" customHeight="1">
      <c r="A140" s="164">
        <v>10</v>
      </c>
      <c r="B140" s="72" t="s">
        <v>676</v>
      </c>
      <c r="C140" s="166">
        <v>2022</v>
      </c>
      <c r="D140" s="109">
        <v>3257.04</v>
      </c>
    </row>
    <row r="141" spans="1:4" ht="15" customHeight="1">
      <c r="A141" s="209" t="s">
        <v>0</v>
      </c>
      <c r="B141" s="209"/>
      <c r="C141" s="15"/>
      <c r="D141" s="107">
        <f>SUM(D131:D140)</f>
        <v>74914.93999999999</v>
      </c>
    </row>
    <row r="142" spans="1:4" ht="12.75">
      <c r="A142" s="8"/>
      <c r="C142" s="8"/>
      <c r="D142" s="54"/>
    </row>
    <row r="143" spans="1:4" ht="13.5" customHeight="1">
      <c r="A143" s="208" t="s">
        <v>153</v>
      </c>
      <c r="B143" s="208"/>
      <c r="C143" s="208"/>
      <c r="D143" s="208"/>
    </row>
    <row r="144" spans="1:4" s="7" customFormat="1" ht="16.5" customHeight="1">
      <c r="A144" s="228" t="s">
        <v>44</v>
      </c>
      <c r="B144" s="228"/>
      <c r="C144" s="228"/>
      <c r="D144" s="228"/>
    </row>
    <row r="145" spans="1:4" s="7" customFormat="1" ht="25.5">
      <c r="A145" s="127" t="s">
        <v>8</v>
      </c>
      <c r="B145" s="127" t="s">
        <v>9</v>
      </c>
      <c r="C145" s="165" t="s">
        <v>10</v>
      </c>
      <c r="D145" s="105" t="s">
        <v>11</v>
      </c>
    </row>
    <row r="146" spans="1:4" ht="19.5" customHeight="1">
      <c r="A146" s="154">
        <v>1</v>
      </c>
      <c r="B146" s="155" t="s">
        <v>583</v>
      </c>
      <c r="C146" s="156">
        <v>2021</v>
      </c>
      <c r="D146" s="157">
        <v>2147.14</v>
      </c>
    </row>
    <row r="147" spans="1:4" ht="19.5" customHeight="1">
      <c r="A147" s="2">
        <v>2</v>
      </c>
      <c r="B147" s="1" t="s">
        <v>724</v>
      </c>
      <c r="C147" s="2">
        <v>2022</v>
      </c>
      <c r="D147" s="103">
        <v>35676</v>
      </c>
    </row>
    <row r="148" spans="1:4" ht="15" customHeight="1">
      <c r="A148" s="209" t="s">
        <v>0</v>
      </c>
      <c r="B148" s="209"/>
      <c r="C148" s="2"/>
      <c r="D148" s="107">
        <f>SUM(D146:D147)</f>
        <v>37823.14</v>
      </c>
    </row>
    <row r="149" spans="1:4" ht="16.5" customHeight="1">
      <c r="A149" s="228" t="s">
        <v>43</v>
      </c>
      <c r="B149" s="228"/>
      <c r="C149" s="228"/>
      <c r="D149" s="228"/>
    </row>
    <row r="150" spans="1:4" ht="19.5" customHeight="1">
      <c r="A150" s="139">
        <v>1</v>
      </c>
      <c r="B150" s="1" t="s">
        <v>470</v>
      </c>
      <c r="C150" s="2">
        <v>2018</v>
      </c>
      <c r="D150" s="103">
        <v>2181.61</v>
      </c>
    </row>
    <row r="151" spans="1:4" ht="19.5" customHeight="1">
      <c r="A151" s="139">
        <v>2</v>
      </c>
      <c r="B151" s="1" t="s">
        <v>510</v>
      </c>
      <c r="C151" s="2">
        <v>2020</v>
      </c>
      <c r="D151" s="103">
        <v>3900</v>
      </c>
    </row>
    <row r="152" spans="1:5" ht="19.5" customHeight="1">
      <c r="A152" s="139">
        <v>3</v>
      </c>
      <c r="B152" s="1" t="s">
        <v>584</v>
      </c>
      <c r="C152" s="2">
        <v>2020</v>
      </c>
      <c r="D152" s="103">
        <v>11428.56</v>
      </c>
      <c r="E152" s="230"/>
    </row>
    <row r="153" spans="1:5" ht="39.75" customHeight="1">
      <c r="A153" s="139">
        <v>4</v>
      </c>
      <c r="B153" s="1" t="s">
        <v>585</v>
      </c>
      <c r="C153" s="2">
        <v>2020</v>
      </c>
      <c r="D153" s="103">
        <v>13095</v>
      </c>
      <c r="E153" s="230"/>
    </row>
    <row r="154" spans="1:5" ht="19.5" customHeight="1">
      <c r="A154" s="148">
        <v>5</v>
      </c>
      <c r="B154" s="159" t="s">
        <v>586</v>
      </c>
      <c r="C154" s="160">
        <v>2021</v>
      </c>
      <c r="D154" s="161">
        <v>3895.68</v>
      </c>
      <c r="E154" s="158"/>
    </row>
    <row r="155" spans="1:4" ht="15" customHeight="1">
      <c r="A155" s="229" t="s">
        <v>0</v>
      </c>
      <c r="B155" s="229"/>
      <c r="C155" s="166"/>
      <c r="D155" s="114">
        <f>SUM(D150:D154)</f>
        <v>34500.85</v>
      </c>
    </row>
    <row r="156" spans="1:4" ht="12.75">
      <c r="A156" s="8"/>
      <c r="C156" s="8"/>
      <c r="D156" s="54"/>
    </row>
    <row r="157" spans="1:4" ht="13.5" customHeight="1">
      <c r="A157" s="208" t="s">
        <v>169</v>
      </c>
      <c r="B157" s="208"/>
      <c r="C157" s="208"/>
      <c r="D157" s="208"/>
    </row>
    <row r="158" spans="1:4" s="7" customFormat="1" ht="16.5" customHeight="1">
      <c r="A158" s="228" t="s">
        <v>44</v>
      </c>
      <c r="B158" s="228"/>
      <c r="C158" s="228"/>
      <c r="D158" s="228"/>
    </row>
    <row r="159" spans="1:4" s="7" customFormat="1" ht="25.5">
      <c r="A159" s="172" t="s">
        <v>8</v>
      </c>
      <c r="B159" s="172" t="s">
        <v>9</v>
      </c>
      <c r="C159" s="172" t="s">
        <v>10</v>
      </c>
      <c r="D159" s="105" t="s">
        <v>11</v>
      </c>
    </row>
    <row r="160" spans="1:4" ht="19.5" customHeight="1">
      <c r="A160" s="154">
        <v>1</v>
      </c>
      <c r="B160" s="155" t="s">
        <v>730</v>
      </c>
      <c r="C160" s="156">
        <v>2022</v>
      </c>
      <c r="D160" s="157">
        <v>49550</v>
      </c>
    </row>
    <row r="161" spans="1:4" ht="19.5" customHeight="1">
      <c r="A161" s="2">
        <v>2</v>
      </c>
      <c r="B161" s="1" t="s">
        <v>382</v>
      </c>
      <c r="C161" s="2">
        <v>2018</v>
      </c>
      <c r="D161" s="103">
        <v>27243</v>
      </c>
    </row>
    <row r="162" spans="1:4" ht="15" customHeight="1">
      <c r="A162" s="209" t="s">
        <v>0</v>
      </c>
      <c r="B162" s="209"/>
      <c r="C162" s="2"/>
      <c r="D162" s="107">
        <f>SUM(D160:D161)</f>
        <v>76793</v>
      </c>
    </row>
    <row r="163" spans="1:4" ht="16.5" customHeight="1">
      <c r="A163" s="228" t="s">
        <v>43</v>
      </c>
      <c r="B163" s="228"/>
      <c r="C163" s="228"/>
      <c r="D163" s="228"/>
    </row>
    <row r="164" spans="1:4" ht="19.5" customHeight="1">
      <c r="A164" s="2">
        <v>1</v>
      </c>
      <c r="B164" s="33" t="s">
        <v>377</v>
      </c>
      <c r="C164" s="68">
        <v>2018</v>
      </c>
      <c r="D164" s="117">
        <v>1999</v>
      </c>
    </row>
    <row r="165" spans="1:4" ht="19.5" customHeight="1">
      <c r="A165" s="2">
        <v>2</v>
      </c>
      <c r="B165" s="73" t="s">
        <v>378</v>
      </c>
      <c r="C165" s="71">
        <v>2018</v>
      </c>
      <c r="D165" s="116">
        <v>2299</v>
      </c>
    </row>
    <row r="166" spans="1:4" ht="19.5" customHeight="1">
      <c r="A166" s="2">
        <v>3</v>
      </c>
      <c r="B166" s="73" t="s">
        <v>379</v>
      </c>
      <c r="C166" s="71">
        <v>2018</v>
      </c>
      <c r="D166" s="116">
        <v>2485.01</v>
      </c>
    </row>
    <row r="167" spans="1:4" ht="19.5" customHeight="1">
      <c r="A167" s="2">
        <v>4</v>
      </c>
      <c r="B167" s="73" t="s">
        <v>380</v>
      </c>
      <c r="C167" s="71">
        <v>2018</v>
      </c>
      <c r="D167" s="116">
        <v>1670</v>
      </c>
    </row>
    <row r="168" spans="1:4" ht="19.5" customHeight="1">
      <c r="A168" s="2">
        <v>5</v>
      </c>
      <c r="B168" s="74" t="s">
        <v>381</v>
      </c>
      <c r="C168" s="68">
        <v>2018</v>
      </c>
      <c r="D168" s="117">
        <v>2548</v>
      </c>
    </row>
    <row r="169" spans="1:4" ht="19.5" customHeight="1">
      <c r="A169" s="2">
        <v>6</v>
      </c>
      <c r="B169" s="75" t="s">
        <v>383</v>
      </c>
      <c r="C169" s="71">
        <v>2018</v>
      </c>
      <c r="D169" s="116">
        <v>1199.99</v>
      </c>
    </row>
    <row r="170" spans="1:4" ht="19.5" customHeight="1">
      <c r="A170" s="2">
        <v>7</v>
      </c>
      <c r="B170" s="75" t="s">
        <v>494</v>
      </c>
      <c r="C170" s="71">
        <v>2020</v>
      </c>
      <c r="D170" s="116">
        <v>7000</v>
      </c>
    </row>
    <row r="171" spans="1:4" ht="19.5" customHeight="1">
      <c r="A171" s="2">
        <v>8</v>
      </c>
      <c r="B171" s="75" t="s">
        <v>495</v>
      </c>
      <c r="C171" s="71">
        <v>2020</v>
      </c>
      <c r="D171" s="116">
        <v>2818.59</v>
      </c>
    </row>
    <row r="172" spans="1:4" ht="19.5" customHeight="1">
      <c r="A172" s="2">
        <v>9</v>
      </c>
      <c r="B172" s="75" t="s">
        <v>496</v>
      </c>
      <c r="C172" s="71">
        <v>2020</v>
      </c>
      <c r="D172" s="116">
        <v>5853.66</v>
      </c>
    </row>
    <row r="173" spans="1:4" ht="19.5" customHeight="1">
      <c r="A173" s="2">
        <v>10</v>
      </c>
      <c r="B173" s="75" t="s">
        <v>497</v>
      </c>
      <c r="C173" s="71">
        <v>2020</v>
      </c>
      <c r="D173" s="116">
        <v>3445</v>
      </c>
    </row>
    <row r="174" spans="1:4" ht="19.5" customHeight="1">
      <c r="A174" s="2">
        <v>11</v>
      </c>
      <c r="B174" s="75" t="s">
        <v>498</v>
      </c>
      <c r="C174" s="71">
        <v>2020</v>
      </c>
      <c r="D174" s="116">
        <v>4450</v>
      </c>
    </row>
    <row r="175" spans="1:4" ht="19.5" customHeight="1">
      <c r="A175" s="2">
        <v>12</v>
      </c>
      <c r="B175" s="75" t="s">
        <v>499</v>
      </c>
      <c r="C175" s="71">
        <v>2020</v>
      </c>
      <c r="D175" s="116">
        <v>3414</v>
      </c>
    </row>
    <row r="176" spans="1:4" ht="19.5" customHeight="1">
      <c r="A176" s="2">
        <v>13</v>
      </c>
      <c r="B176" s="175" t="s">
        <v>731</v>
      </c>
      <c r="C176" s="174">
        <v>2022</v>
      </c>
      <c r="D176" s="176">
        <v>2198.99</v>
      </c>
    </row>
    <row r="177" spans="1:4" ht="15" customHeight="1">
      <c r="A177" s="209" t="s">
        <v>0</v>
      </c>
      <c r="B177" s="209"/>
      <c r="C177" s="2"/>
      <c r="D177" s="107">
        <f>SUM(D164:D176)</f>
        <v>41381.24</v>
      </c>
    </row>
    <row r="178" spans="1:4" ht="16.5" customHeight="1">
      <c r="A178" s="228" t="s">
        <v>374</v>
      </c>
      <c r="B178" s="228"/>
      <c r="C178" s="228"/>
      <c r="D178" s="228"/>
    </row>
    <row r="179" spans="1:4" ht="19.5" customHeight="1">
      <c r="A179" s="2">
        <v>1</v>
      </c>
      <c r="B179" s="110" t="s">
        <v>477</v>
      </c>
      <c r="C179" s="68">
        <v>2019</v>
      </c>
      <c r="D179" s="118">
        <v>14356.56</v>
      </c>
    </row>
    <row r="180" spans="1:4" ht="19.5" customHeight="1">
      <c r="A180" s="2">
        <v>2</v>
      </c>
      <c r="B180" s="76" t="s">
        <v>500</v>
      </c>
      <c r="C180" s="68">
        <v>2020</v>
      </c>
      <c r="D180" s="118">
        <v>5842.5</v>
      </c>
    </row>
    <row r="181" spans="1:4" ht="15" customHeight="1">
      <c r="A181" s="209" t="s">
        <v>0</v>
      </c>
      <c r="B181" s="209"/>
      <c r="C181" s="2"/>
      <c r="D181" s="107">
        <f>SUM(D179:D180)</f>
        <v>20199.059999999998</v>
      </c>
    </row>
    <row r="182" spans="1:4" ht="13.5" customHeight="1">
      <c r="A182" s="208" t="s">
        <v>302</v>
      </c>
      <c r="B182" s="208"/>
      <c r="C182" s="208"/>
      <c r="D182" s="208"/>
    </row>
    <row r="183" spans="1:4" s="7" customFormat="1" ht="16.5" customHeight="1">
      <c r="A183" s="228" t="s">
        <v>44</v>
      </c>
      <c r="B183" s="228"/>
      <c r="C183" s="228"/>
      <c r="D183" s="228"/>
    </row>
    <row r="184" spans="1:4" s="7" customFormat="1" ht="25.5">
      <c r="A184" s="127" t="s">
        <v>8</v>
      </c>
      <c r="B184" s="127" t="s">
        <v>9</v>
      </c>
      <c r="C184" s="165" t="s">
        <v>10</v>
      </c>
      <c r="D184" s="105" t="s">
        <v>11</v>
      </c>
    </row>
    <row r="185" spans="1:4" ht="19.5" customHeight="1">
      <c r="A185" s="2">
        <v>1</v>
      </c>
      <c r="B185" s="1" t="s">
        <v>478</v>
      </c>
      <c r="C185" s="2">
        <v>2019</v>
      </c>
      <c r="D185" s="103">
        <v>2700</v>
      </c>
    </row>
    <row r="186" spans="1:4" ht="19.5" customHeight="1">
      <c r="A186" s="151">
        <v>2</v>
      </c>
      <c r="B186" s="1" t="s">
        <v>82</v>
      </c>
      <c r="C186" s="2">
        <v>2021</v>
      </c>
      <c r="D186" s="103">
        <v>2744</v>
      </c>
    </row>
    <row r="187" spans="1:4" ht="19.5" customHeight="1">
      <c r="A187" s="2">
        <v>3</v>
      </c>
      <c r="B187" s="76" t="s">
        <v>660</v>
      </c>
      <c r="C187" s="4">
        <v>2022</v>
      </c>
      <c r="D187" s="168">
        <f>3*5000</f>
        <v>15000</v>
      </c>
    </row>
    <row r="188" spans="1:4" ht="19.5" customHeight="1">
      <c r="A188" s="2">
        <v>4</v>
      </c>
      <c r="B188" s="1" t="s">
        <v>659</v>
      </c>
      <c r="C188" s="2">
        <v>2022</v>
      </c>
      <c r="D188" s="103">
        <v>3000</v>
      </c>
    </row>
    <row r="189" spans="1:4" ht="15" customHeight="1">
      <c r="A189" s="209" t="s">
        <v>0</v>
      </c>
      <c r="B189" s="209"/>
      <c r="C189" s="2"/>
      <c r="D189" s="107">
        <f>SUM(D185:D188)</f>
        <v>23444</v>
      </c>
    </row>
    <row r="190" spans="1:4" ht="16.5" customHeight="1">
      <c r="A190" s="228" t="s">
        <v>43</v>
      </c>
      <c r="B190" s="228"/>
      <c r="C190" s="228"/>
      <c r="D190" s="228"/>
    </row>
    <row r="191" spans="1:4" ht="19.5" customHeight="1">
      <c r="A191" s="2">
        <v>1</v>
      </c>
      <c r="B191" s="1" t="s">
        <v>661</v>
      </c>
      <c r="C191" s="2">
        <v>2022</v>
      </c>
      <c r="D191" s="103">
        <v>5000</v>
      </c>
    </row>
    <row r="192" spans="1:4" ht="15" customHeight="1">
      <c r="A192" s="229" t="s">
        <v>0</v>
      </c>
      <c r="B192" s="229"/>
      <c r="C192" s="166"/>
      <c r="D192" s="114">
        <f>SUM(D191:D191)</f>
        <v>5000</v>
      </c>
    </row>
    <row r="193" spans="1:4" ht="12.75" customHeight="1">
      <c r="A193" s="22"/>
      <c r="B193" s="51"/>
      <c r="C193" s="8"/>
      <c r="D193" s="55"/>
    </row>
    <row r="194" spans="1:4" ht="22.5" customHeight="1">
      <c r="A194" s="227" t="s">
        <v>45</v>
      </c>
      <c r="B194" s="227"/>
      <c r="C194" s="227"/>
      <c r="D194" s="131">
        <f>D16+D47+D67+D89+D101+D129+D148+D162+D189</f>
        <v>472043.51</v>
      </c>
    </row>
    <row r="195" spans="1:4" ht="22.5" customHeight="1">
      <c r="A195" s="227" t="s">
        <v>46</v>
      </c>
      <c r="B195" s="227"/>
      <c r="C195" s="227"/>
      <c r="D195" s="131">
        <f>D22+D56+D70+D93+D115+D141+D155+D177+D192</f>
        <v>458110.95999999996</v>
      </c>
    </row>
    <row r="196" spans="1:4" ht="22.5" customHeight="1">
      <c r="A196" s="227" t="s">
        <v>393</v>
      </c>
      <c r="B196" s="227"/>
      <c r="C196" s="227"/>
      <c r="D196" s="131">
        <f>D25+D76+D181</f>
        <v>33246.869999999995</v>
      </c>
    </row>
    <row r="197" spans="1:4" ht="12.75">
      <c r="A197" s="8"/>
      <c r="C197" s="8"/>
      <c r="D197" s="250"/>
    </row>
    <row r="198" spans="1:4" ht="12.75">
      <c r="A198" s="8"/>
      <c r="C198" s="8"/>
      <c r="D198" s="8"/>
    </row>
    <row r="199" spans="1:4" ht="12.75">
      <c r="A199" s="8"/>
      <c r="C199" s="8"/>
      <c r="D199" s="8"/>
    </row>
    <row r="200" spans="1:4" ht="12.75">
      <c r="A200" s="8"/>
      <c r="C200" s="8"/>
      <c r="D200" s="54"/>
    </row>
    <row r="201" spans="1:4" ht="12.75">
      <c r="A201" s="8"/>
      <c r="C201" s="8"/>
      <c r="D201" s="54"/>
    </row>
    <row r="202" spans="1:4" ht="12.75">
      <c r="A202" s="8"/>
      <c r="C202" s="8"/>
      <c r="D202" s="54"/>
    </row>
    <row r="203" spans="1:4" ht="12.75">
      <c r="A203" s="8"/>
      <c r="C203" s="8"/>
      <c r="D203" s="54"/>
    </row>
    <row r="204" spans="1:4" ht="12.75">
      <c r="A204" s="8"/>
      <c r="C204" s="8"/>
      <c r="D204" s="54"/>
    </row>
    <row r="205" spans="1:4" ht="12.75">
      <c r="A205" s="8"/>
      <c r="C205" s="8"/>
      <c r="D205" s="54"/>
    </row>
    <row r="206" spans="1:4" ht="12.75">
      <c r="A206" s="8"/>
      <c r="C206" s="8"/>
      <c r="D206" s="54"/>
    </row>
    <row r="207" spans="1:4" ht="12.75">
      <c r="A207" s="8"/>
      <c r="C207" s="8"/>
      <c r="D207" s="54"/>
    </row>
    <row r="208" spans="1:4" ht="12.75">
      <c r="A208" s="8"/>
      <c r="C208" s="8"/>
      <c r="D208" s="54"/>
    </row>
    <row r="209" spans="1:4" ht="12.75">
      <c r="A209" s="8"/>
      <c r="C209" s="8"/>
      <c r="D209" s="54"/>
    </row>
    <row r="210" spans="1:4" ht="12.75">
      <c r="A210" s="8"/>
      <c r="C210" s="8"/>
      <c r="D210" s="54"/>
    </row>
    <row r="211" spans="1:4" ht="12.75">
      <c r="A211" s="8"/>
      <c r="C211" s="8"/>
      <c r="D211" s="54"/>
    </row>
    <row r="212" spans="1:4" ht="12.75">
      <c r="A212" s="8"/>
      <c r="C212" s="8"/>
      <c r="D212" s="54"/>
    </row>
    <row r="213" spans="1:4" ht="12.75">
      <c r="A213" s="8"/>
      <c r="C213" s="8"/>
      <c r="D213" s="54"/>
    </row>
    <row r="214" spans="1:4" ht="12.75">
      <c r="A214" s="8"/>
      <c r="C214" s="8"/>
      <c r="D214" s="54"/>
    </row>
    <row r="215" spans="1:4" ht="12.75">
      <c r="A215" s="8"/>
      <c r="C215" s="8"/>
      <c r="D215" s="54"/>
    </row>
    <row r="216" spans="1:4" ht="12.75">
      <c r="A216" s="8"/>
      <c r="C216" s="8"/>
      <c r="D216" s="54"/>
    </row>
    <row r="217" spans="1:4" ht="12.75">
      <c r="A217" s="8"/>
      <c r="C217" s="8"/>
      <c r="D217" s="54"/>
    </row>
    <row r="218" spans="1:4" ht="12.75">
      <c r="A218" s="8"/>
      <c r="C218" s="8"/>
      <c r="D218" s="54"/>
    </row>
    <row r="219" spans="1:4" ht="12.75">
      <c r="A219" s="8"/>
      <c r="C219" s="8"/>
      <c r="D219" s="54"/>
    </row>
    <row r="220" spans="1:4" ht="12.75">
      <c r="A220" s="8"/>
      <c r="C220" s="8"/>
      <c r="D220" s="54"/>
    </row>
    <row r="221" spans="1:4" ht="12.75">
      <c r="A221" s="8"/>
      <c r="C221" s="8"/>
      <c r="D221" s="54"/>
    </row>
    <row r="222" spans="1:4" ht="12.75">
      <c r="A222" s="8"/>
      <c r="C222" s="8"/>
      <c r="D222" s="54"/>
    </row>
    <row r="223" spans="1:4" ht="12.75">
      <c r="A223" s="8"/>
      <c r="C223" s="8"/>
      <c r="D223" s="54"/>
    </row>
    <row r="224" spans="1:4" ht="12.75">
      <c r="A224" s="8"/>
      <c r="C224" s="8"/>
      <c r="D224" s="54"/>
    </row>
    <row r="225" spans="1:4" ht="18" customHeight="1">
      <c r="A225" s="8"/>
      <c r="C225" s="8"/>
      <c r="D225" s="54"/>
    </row>
    <row r="226" spans="1:4" ht="12.75">
      <c r="A226" s="8"/>
      <c r="C226" s="8"/>
      <c r="D226" s="54"/>
    </row>
    <row r="227" spans="1:4" ht="12.75">
      <c r="A227" s="8"/>
      <c r="C227" s="8"/>
      <c r="D227" s="54"/>
    </row>
    <row r="228" spans="1:4" ht="12.75">
      <c r="A228" s="8"/>
      <c r="C228" s="8"/>
      <c r="D228" s="54"/>
    </row>
    <row r="229" spans="1:4" ht="12.75">
      <c r="A229" s="8"/>
      <c r="C229" s="8"/>
      <c r="D229" s="54"/>
    </row>
    <row r="230" spans="1:4" ht="18" customHeight="1">
      <c r="A230" s="8"/>
      <c r="C230" s="8"/>
      <c r="D230" s="54"/>
    </row>
    <row r="231" spans="1:4" ht="12.75">
      <c r="A231" s="8"/>
      <c r="C231" s="8"/>
      <c r="D231" s="54"/>
    </row>
    <row r="232" spans="1:4" ht="14.25" customHeight="1">
      <c r="A232" s="8"/>
      <c r="C232" s="8"/>
      <c r="D232" s="54"/>
    </row>
    <row r="233" spans="1:4" ht="14.25" customHeight="1">
      <c r="A233" s="8"/>
      <c r="C233" s="8"/>
      <c r="D233" s="54"/>
    </row>
    <row r="234" spans="1:4" ht="14.25" customHeight="1">
      <c r="A234" s="8"/>
      <c r="C234" s="8"/>
      <c r="D234" s="54"/>
    </row>
    <row r="235" spans="1:4" ht="12.75">
      <c r="A235" s="8"/>
      <c r="C235" s="8"/>
      <c r="D235" s="54"/>
    </row>
    <row r="236" spans="1:4" ht="14.25" customHeight="1">
      <c r="A236" s="8"/>
      <c r="C236" s="8"/>
      <c r="D236" s="54"/>
    </row>
    <row r="237" spans="1:4" ht="12.75">
      <c r="A237" s="8"/>
      <c r="C237" s="8"/>
      <c r="D237" s="54"/>
    </row>
    <row r="238" spans="1:4" ht="14.25" customHeight="1">
      <c r="A238" s="8"/>
      <c r="C238" s="8"/>
      <c r="D238" s="54"/>
    </row>
    <row r="239" spans="1:4" ht="12.75">
      <c r="A239" s="8"/>
      <c r="C239" s="8"/>
      <c r="D239" s="54"/>
    </row>
    <row r="240" spans="1:4" ht="30" customHeight="1">
      <c r="A240" s="8"/>
      <c r="C240" s="8"/>
      <c r="D240" s="54"/>
    </row>
    <row r="241" spans="1:4" ht="12.75">
      <c r="A241" s="8"/>
      <c r="C241" s="8"/>
      <c r="D241" s="54"/>
    </row>
    <row r="242" spans="1:4" ht="12.75">
      <c r="A242" s="8"/>
      <c r="C242" s="8"/>
      <c r="D242" s="54"/>
    </row>
    <row r="243" spans="1:4" ht="12.75">
      <c r="A243" s="8"/>
      <c r="C243" s="8"/>
      <c r="D243" s="54"/>
    </row>
    <row r="244" spans="1:4" ht="12.75">
      <c r="A244" s="8"/>
      <c r="C244" s="8"/>
      <c r="D244" s="54"/>
    </row>
    <row r="245" spans="1:4" ht="12.75">
      <c r="A245" s="8"/>
      <c r="C245" s="8"/>
      <c r="D245" s="54"/>
    </row>
    <row r="246" spans="1:4" ht="12.75">
      <c r="A246" s="8"/>
      <c r="C246" s="8"/>
      <c r="D246" s="54"/>
    </row>
    <row r="247" spans="1:4" ht="12.75">
      <c r="A247" s="8"/>
      <c r="C247" s="8"/>
      <c r="D247" s="54"/>
    </row>
    <row r="248" spans="1:4" ht="12.75">
      <c r="A248" s="8"/>
      <c r="C248" s="8"/>
      <c r="D248" s="54"/>
    </row>
    <row r="249" spans="1:4" ht="12.75">
      <c r="A249" s="8"/>
      <c r="C249" s="8"/>
      <c r="D249" s="54"/>
    </row>
    <row r="250" spans="1:4" ht="12.75">
      <c r="A250" s="8"/>
      <c r="C250" s="8"/>
      <c r="D250" s="54"/>
    </row>
    <row r="251" spans="1:4" ht="12.75">
      <c r="A251" s="8"/>
      <c r="C251" s="8"/>
      <c r="D251" s="54"/>
    </row>
    <row r="252" spans="1:4" ht="12.75">
      <c r="A252" s="8"/>
      <c r="C252" s="8"/>
      <c r="D252" s="54"/>
    </row>
    <row r="253" spans="1:4" ht="12.75">
      <c r="A253" s="8"/>
      <c r="C253" s="8"/>
      <c r="D253" s="54"/>
    </row>
    <row r="254" spans="1:4" ht="12.75">
      <c r="A254" s="8"/>
      <c r="C254" s="8"/>
      <c r="D254" s="54"/>
    </row>
    <row r="255" spans="1:4" ht="12.75">
      <c r="A255" s="8"/>
      <c r="C255" s="8"/>
      <c r="D255" s="54"/>
    </row>
    <row r="256" spans="1:4" ht="12.75">
      <c r="A256" s="8"/>
      <c r="C256" s="8"/>
      <c r="D256" s="54"/>
    </row>
    <row r="257" spans="1:4" ht="18" customHeight="1">
      <c r="A257" s="8"/>
      <c r="C257" s="8"/>
      <c r="D257" s="54"/>
    </row>
    <row r="258" spans="1:4" ht="20.25" customHeight="1">
      <c r="A258" s="8"/>
      <c r="C258" s="8"/>
      <c r="D258" s="54"/>
    </row>
    <row r="259" spans="1:4" ht="12.75">
      <c r="A259" s="8"/>
      <c r="C259" s="8"/>
      <c r="D259" s="54"/>
    </row>
    <row r="260" spans="1:4" ht="12.75">
      <c r="A260" s="8"/>
      <c r="C260" s="8"/>
      <c r="D260" s="54"/>
    </row>
    <row r="261" spans="1:4" ht="12.75">
      <c r="A261" s="8"/>
      <c r="C261" s="8"/>
      <c r="D261" s="54"/>
    </row>
    <row r="262" spans="1:4" ht="12.75">
      <c r="A262" s="8"/>
      <c r="C262" s="8"/>
      <c r="D262" s="54"/>
    </row>
    <row r="263" spans="1:4" ht="12.75">
      <c r="A263" s="8"/>
      <c r="C263" s="8"/>
      <c r="D263" s="54"/>
    </row>
    <row r="264" spans="1:4" ht="12.75">
      <c r="A264" s="8"/>
      <c r="C264" s="8"/>
      <c r="D264" s="54"/>
    </row>
    <row r="265" spans="1:4" ht="12.75">
      <c r="A265" s="8"/>
      <c r="C265" s="8"/>
      <c r="D265" s="54"/>
    </row>
    <row r="266" spans="1:4" ht="12.75">
      <c r="A266" s="8"/>
      <c r="C266" s="8"/>
      <c r="D266" s="54"/>
    </row>
    <row r="267" spans="1:4" ht="12.75">
      <c r="A267" s="8"/>
      <c r="C267" s="8"/>
      <c r="D267" s="54"/>
    </row>
    <row r="268" spans="1:4" ht="12.75">
      <c r="A268" s="8"/>
      <c r="C268" s="8"/>
      <c r="D268" s="54"/>
    </row>
    <row r="269" spans="1:4" ht="12.75">
      <c r="A269" s="8"/>
      <c r="C269" s="8"/>
      <c r="D269" s="54"/>
    </row>
    <row r="270" spans="1:4" ht="12.75">
      <c r="A270" s="8"/>
      <c r="C270" s="8"/>
      <c r="D270" s="54"/>
    </row>
    <row r="271" spans="1:4" ht="12.75">
      <c r="A271" s="8"/>
      <c r="C271" s="8"/>
      <c r="D271" s="54"/>
    </row>
    <row r="272" spans="1:4" ht="12.75">
      <c r="A272" s="8"/>
      <c r="C272" s="8"/>
      <c r="D272" s="54"/>
    </row>
    <row r="273" spans="1:4" ht="12.75">
      <c r="A273" s="8"/>
      <c r="C273" s="8"/>
      <c r="D273" s="54"/>
    </row>
    <row r="274" spans="1:4" ht="12.75">
      <c r="A274" s="8"/>
      <c r="C274" s="8"/>
      <c r="D274" s="54"/>
    </row>
    <row r="275" spans="1:4" ht="12.75">
      <c r="A275" s="8"/>
      <c r="C275" s="8"/>
      <c r="D275" s="54"/>
    </row>
    <row r="276" spans="1:4" ht="12.75">
      <c r="A276" s="8"/>
      <c r="C276" s="8"/>
      <c r="D276" s="54"/>
    </row>
    <row r="277" spans="1:4" ht="12.75">
      <c r="A277" s="8"/>
      <c r="C277" s="8"/>
      <c r="D277" s="54"/>
    </row>
    <row r="278" spans="1:4" ht="12.75">
      <c r="A278" s="8"/>
      <c r="C278" s="8"/>
      <c r="D278" s="54"/>
    </row>
    <row r="279" spans="1:4" ht="12.75">
      <c r="A279" s="8"/>
      <c r="C279" s="8"/>
      <c r="D279" s="54"/>
    </row>
    <row r="280" spans="1:4" ht="12.75">
      <c r="A280" s="8"/>
      <c r="C280" s="8"/>
      <c r="D280" s="54"/>
    </row>
    <row r="281" spans="1:4" ht="12.75">
      <c r="A281" s="8"/>
      <c r="C281" s="8"/>
      <c r="D281" s="54"/>
    </row>
    <row r="282" spans="1:4" ht="12.75">
      <c r="A282" s="8"/>
      <c r="C282" s="8"/>
      <c r="D282" s="54"/>
    </row>
    <row r="283" spans="1:4" ht="12.75">
      <c r="A283" s="8"/>
      <c r="C283" s="8"/>
      <c r="D283" s="54"/>
    </row>
    <row r="284" spans="1:4" ht="12.75">
      <c r="A284" s="8"/>
      <c r="C284" s="8"/>
      <c r="D284" s="54"/>
    </row>
    <row r="285" spans="1:4" ht="12.75">
      <c r="A285" s="8"/>
      <c r="C285" s="8"/>
      <c r="D285" s="54"/>
    </row>
    <row r="286" spans="1:4" ht="12.75">
      <c r="A286" s="8"/>
      <c r="C286" s="8"/>
      <c r="D286" s="54"/>
    </row>
    <row r="287" spans="1:4" ht="12.75">
      <c r="A287" s="8"/>
      <c r="C287" s="8"/>
      <c r="D287" s="54"/>
    </row>
    <row r="288" spans="1:4" ht="12.75">
      <c r="A288" s="8"/>
      <c r="C288" s="8"/>
      <c r="D288" s="54"/>
    </row>
    <row r="289" spans="1:4" ht="12.75">
      <c r="A289" s="8"/>
      <c r="C289" s="8"/>
      <c r="D289" s="54"/>
    </row>
    <row r="290" spans="1:4" ht="12.75">
      <c r="A290" s="8"/>
      <c r="C290" s="8"/>
      <c r="D290" s="54"/>
    </row>
    <row r="291" spans="1:4" ht="12.75">
      <c r="A291" s="8"/>
      <c r="C291" s="8"/>
      <c r="D291" s="54"/>
    </row>
    <row r="292" spans="1:4" ht="12.75">
      <c r="A292" s="8"/>
      <c r="C292" s="8"/>
      <c r="D292" s="54"/>
    </row>
    <row r="293" spans="1:4" ht="12.75">
      <c r="A293" s="8"/>
      <c r="C293" s="8"/>
      <c r="D293" s="54"/>
    </row>
    <row r="294" spans="1:4" ht="12.75">
      <c r="A294" s="8"/>
      <c r="C294" s="8"/>
      <c r="D294" s="54"/>
    </row>
    <row r="295" spans="1:4" ht="12.75">
      <c r="A295" s="8"/>
      <c r="C295" s="8"/>
      <c r="D295" s="54"/>
    </row>
    <row r="296" spans="1:4" ht="12.75">
      <c r="A296" s="8"/>
      <c r="C296" s="8"/>
      <c r="D296" s="54"/>
    </row>
    <row r="297" spans="1:4" ht="12.75">
      <c r="A297" s="8"/>
      <c r="C297" s="8"/>
      <c r="D297" s="54"/>
    </row>
    <row r="298" spans="1:4" ht="12.75">
      <c r="A298" s="8"/>
      <c r="C298" s="8"/>
      <c r="D298" s="54"/>
    </row>
    <row r="299" spans="1:4" ht="12.75">
      <c r="A299" s="8"/>
      <c r="C299" s="8"/>
      <c r="D299" s="54"/>
    </row>
    <row r="300" spans="1:4" ht="12.75">
      <c r="A300" s="8"/>
      <c r="C300" s="8"/>
      <c r="D300" s="54"/>
    </row>
    <row r="301" spans="1:4" ht="12.75">
      <c r="A301" s="8"/>
      <c r="C301" s="8"/>
      <c r="D301" s="54"/>
    </row>
    <row r="302" spans="1:4" ht="12.75">
      <c r="A302" s="8"/>
      <c r="C302" s="8"/>
      <c r="D302" s="54"/>
    </row>
    <row r="303" spans="1:4" ht="12.75">
      <c r="A303" s="8"/>
      <c r="C303" s="8"/>
      <c r="D303" s="54"/>
    </row>
    <row r="304" spans="1:4" ht="12.75">
      <c r="A304" s="8"/>
      <c r="C304" s="8"/>
      <c r="D304" s="54"/>
    </row>
    <row r="305" spans="1:4" ht="12.75">
      <c r="A305" s="8"/>
      <c r="C305" s="8"/>
      <c r="D305" s="54"/>
    </row>
    <row r="306" spans="1:4" ht="12.75">
      <c r="A306" s="8"/>
      <c r="C306" s="8"/>
      <c r="D306" s="54"/>
    </row>
    <row r="307" spans="1:4" ht="12.75">
      <c r="A307" s="8"/>
      <c r="C307" s="8"/>
      <c r="D307" s="54"/>
    </row>
    <row r="308" spans="1:4" ht="12.75">
      <c r="A308" s="8"/>
      <c r="C308" s="8"/>
      <c r="D308" s="54"/>
    </row>
    <row r="309" spans="1:4" ht="12.75">
      <c r="A309" s="8"/>
      <c r="C309" s="8"/>
      <c r="D309" s="54"/>
    </row>
    <row r="310" spans="1:4" ht="12.75">
      <c r="A310" s="8"/>
      <c r="C310" s="8"/>
      <c r="D310" s="54"/>
    </row>
    <row r="311" spans="1:4" ht="12.75">
      <c r="A311" s="8"/>
      <c r="C311" s="8"/>
      <c r="D311" s="54"/>
    </row>
    <row r="312" spans="1:4" ht="12.75">
      <c r="A312" s="8"/>
      <c r="C312" s="8"/>
      <c r="D312" s="54"/>
    </row>
    <row r="313" spans="1:4" ht="12.75">
      <c r="A313" s="8"/>
      <c r="C313" s="8"/>
      <c r="D313" s="54"/>
    </row>
    <row r="314" spans="1:4" ht="12.75">
      <c r="A314" s="8"/>
      <c r="C314" s="8"/>
      <c r="D314" s="54"/>
    </row>
    <row r="315" spans="1:4" ht="12.75">
      <c r="A315" s="8"/>
      <c r="C315" s="8"/>
      <c r="D315" s="54"/>
    </row>
    <row r="316" spans="1:4" ht="12.75">
      <c r="A316" s="8"/>
      <c r="C316" s="8"/>
      <c r="D316" s="54"/>
    </row>
    <row r="317" spans="1:4" ht="12.75">
      <c r="A317" s="8"/>
      <c r="C317" s="8"/>
      <c r="D317" s="54"/>
    </row>
    <row r="318" spans="1:4" ht="12.75">
      <c r="A318" s="8"/>
      <c r="C318" s="8"/>
      <c r="D318" s="54"/>
    </row>
    <row r="319" spans="1:4" ht="12.75">
      <c r="A319" s="8"/>
      <c r="C319" s="8"/>
      <c r="D319" s="54"/>
    </row>
    <row r="320" spans="1:4" ht="12.75">
      <c r="A320" s="8"/>
      <c r="C320" s="8"/>
      <c r="D320" s="54"/>
    </row>
    <row r="321" spans="1:4" ht="12.75">
      <c r="A321" s="8"/>
      <c r="C321" s="8"/>
      <c r="D321" s="54"/>
    </row>
    <row r="322" spans="1:4" ht="12.75">
      <c r="A322" s="8"/>
      <c r="C322" s="8"/>
      <c r="D322" s="54"/>
    </row>
    <row r="323" spans="1:4" ht="12.75">
      <c r="A323" s="8"/>
      <c r="C323" s="8"/>
      <c r="D323" s="54"/>
    </row>
    <row r="324" spans="1:4" ht="12.75">
      <c r="A324" s="8"/>
      <c r="C324" s="8"/>
      <c r="D324" s="54"/>
    </row>
    <row r="325" spans="1:4" ht="12.75">
      <c r="A325" s="8"/>
      <c r="C325" s="8"/>
      <c r="D325" s="54"/>
    </row>
    <row r="326" spans="1:4" ht="12.75">
      <c r="A326" s="8"/>
      <c r="C326" s="8"/>
      <c r="D326" s="54"/>
    </row>
    <row r="327" spans="1:4" ht="12.75">
      <c r="A327" s="8"/>
      <c r="C327" s="8"/>
      <c r="D327" s="54"/>
    </row>
    <row r="328" spans="1:4" ht="12.75">
      <c r="A328" s="8"/>
      <c r="C328" s="8"/>
      <c r="D328" s="54"/>
    </row>
    <row r="329" spans="1:4" ht="12.75">
      <c r="A329" s="8"/>
      <c r="C329" s="8"/>
      <c r="D329" s="54"/>
    </row>
    <row r="330" spans="1:4" ht="12.75">
      <c r="A330" s="8"/>
      <c r="C330" s="8"/>
      <c r="D330" s="54"/>
    </row>
    <row r="331" spans="1:4" ht="12.75">
      <c r="A331" s="8"/>
      <c r="C331" s="8"/>
      <c r="D331" s="54"/>
    </row>
    <row r="332" spans="1:4" ht="12.75">
      <c r="A332" s="8"/>
      <c r="C332" s="8"/>
      <c r="D332" s="54"/>
    </row>
    <row r="333" spans="1:4" ht="12.75">
      <c r="A333" s="8"/>
      <c r="C333" s="8"/>
      <c r="D333" s="54"/>
    </row>
    <row r="334" spans="1:4" ht="12.75">
      <c r="A334" s="8"/>
      <c r="C334" s="8"/>
      <c r="D334" s="54"/>
    </row>
    <row r="335" spans="1:4" ht="12.75">
      <c r="A335" s="8"/>
      <c r="C335" s="8"/>
      <c r="D335" s="54"/>
    </row>
    <row r="336" spans="1:4" ht="12.75">
      <c r="A336" s="8"/>
      <c r="C336" s="8"/>
      <c r="D336" s="54"/>
    </row>
    <row r="337" spans="1:4" ht="12.75">
      <c r="A337" s="8"/>
      <c r="C337" s="8"/>
      <c r="D337" s="54"/>
    </row>
    <row r="338" spans="1:4" ht="12.75">
      <c r="A338" s="8"/>
      <c r="C338" s="8"/>
      <c r="D338" s="54"/>
    </row>
    <row r="339" spans="1:4" ht="12.75">
      <c r="A339" s="8"/>
      <c r="C339" s="8"/>
      <c r="D339" s="54"/>
    </row>
    <row r="340" spans="1:4" ht="12.75">
      <c r="A340" s="8"/>
      <c r="C340" s="8"/>
      <c r="D340" s="54"/>
    </row>
    <row r="341" spans="1:4" ht="12.75">
      <c r="A341" s="8"/>
      <c r="C341" s="8"/>
      <c r="D341" s="54"/>
    </row>
    <row r="342" spans="1:4" ht="12.75">
      <c r="A342" s="8"/>
      <c r="C342" s="8"/>
      <c r="D342" s="54"/>
    </row>
    <row r="343" spans="1:4" ht="12.75">
      <c r="A343" s="8"/>
      <c r="C343" s="8"/>
      <c r="D343" s="54"/>
    </row>
    <row r="344" spans="1:4" ht="12.75">
      <c r="A344" s="8"/>
      <c r="C344" s="8"/>
      <c r="D344" s="54"/>
    </row>
    <row r="345" spans="1:4" ht="12.75">
      <c r="A345" s="8"/>
      <c r="C345" s="8"/>
      <c r="D345" s="54"/>
    </row>
    <row r="346" spans="1:4" ht="12.75">
      <c r="A346" s="8"/>
      <c r="C346" s="8"/>
      <c r="D346" s="54"/>
    </row>
    <row r="347" spans="1:4" ht="12.75">
      <c r="A347" s="8"/>
      <c r="C347" s="8"/>
      <c r="D347" s="54"/>
    </row>
    <row r="348" spans="1:4" ht="12.75">
      <c r="A348" s="8"/>
      <c r="C348" s="8"/>
      <c r="D348" s="54"/>
    </row>
    <row r="349" spans="1:4" ht="12.75">
      <c r="A349" s="8"/>
      <c r="C349" s="8"/>
      <c r="D349" s="54"/>
    </row>
    <row r="350" spans="1:4" ht="12.75">
      <c r="A350" s="8"/>
      <c r="C350" s="8"/>
      <c r="D350" s="54"/>
    </row>
    <row r="351" spans="1:4" ht="12.75">
      <c r="A351" s="8"/>
      <c r="C351" s="8"/>
      <c r="D351" s="54"/>
    </row>
    <row r="352" spans="1:4" ht="12.75">
      <c r="A352" s="8"/>
      <c r="C352" s="8"/>
      <c r="D352" s="54"/>
    </row>
    <row r="353" spans="1:4" ht="12.75">
      <c r="A353" s="8"/>
      <c r="C353" s="8"/>
      <c r="D353" s="54"/>
    </row>
    <row r="354" spans="1:4" ht="12.75">
      <c r="A354" s="8"/>
      <c r="C354" s="8"/>
      <c r="D354" s="54"/>
    </row>
    <row r="355" spans="1:4" ht="12.75">
      <c r="A355" s="8"/>
      <c r="C355" s="8"/>
      <c r="D355" s="54"/>
    </row>
    <row r="356" spans="1:4" ht="12.75">
      <c r="A356" s="8"/>
      <c r="C356" s="8"/>
      <c r="D356" s="54"/>
    </row>
    <row r="357" spans="1:4" ht="12.75">
      <c r="A357" s="8"/>
      <c r="C357" s="8"/>
      <c r="D357" s="54"/>
    </row>
    <row r="358" spans="1:4" ht="12.75">
      <c r="A358" s="8"/>
      <c r="C358" s="8"/>
      <c r="D358" s="54"/>
    </row>
    <row r="359" spans="1:4" ht="12.75">
      <c r="A359" s="8"/>
      <c r="C359" s="8"/>
      <c r="D359" s="54"/>
    </row>
    <row r="360" spans="1:4" ht="12.75">
      <c r="A360" s="8"/>
      <c r="C360" s="8"/>
      <c r="D360" s="54"/>
    </row>
    <row r="361" spans="1:4" ht="12.75">
      <c r="A361" s="8"/>
      <c r="C361" s="8"/>
      <c r="D361" s="54"/>
    </row>
    <row r="362" spans="1:4" ht="12.75">
      <c r="A362" s="8"/>
      <c r="C362" s="8"/>
      <c r="D362" s="54"/>
    </row>
    <row r="363" spans="1:4" ht="12.75">
      <c r="A363" s="8"/>
      <c r="C363" s="8"/>
      <c r="D363" s="54"/>
    </row>
    <row r="364" spans="1:4" ht="12.75">
      <c r="A364" s="8"/>
      <c r="C364" s="8"/>
      <c r="D364" s="54"/>
    </row>
    <row r="365" spans="1:4" ht="12.75">
      <c r="A365" s="8"/>
      <c r="C365" s="8"/>
      <c r="D365" s="54"/>
    </row>
    <row r="366" spans="1:4" ht="12.75">
      <c r="A366" s="8"/>
      <c r="C366" s="8"/>
      <c r="D366" s="54"/>
    </row>
    <row r="367" spans="1:4" ht="12.75">
      <c r="A367" s="8"/>
      <c r="C367" s="8"/>
      <c r="D367" s="54"/>
    </row>
    <row r="368" spans="1:4" ht="12.75">
      <c r="A368" s="8"/>
      <c r="C368" s="8"/>
      <c r="D368" s="54"/>
    </row>
    <row r="369" spans="1:4" ht="12.75">
      <c r="A369" s="8"/>
      <c r="C369" s="8"/>
      <c r="D369" s="54"/>
    </row>
    <row r="370" spans="1:4" ht="12.75">
      <c r="A370" s="8"/>
      <c r="C370" s="8"/>
      <c r="D370" s="54"/>
    </row>
    <row r="371" spans="1:4" ht="12.75">
      <c r="A371" s="8"/>
      <c r="C371" s="8"/>
      <c r="D371" s="54"/>
    </row>
    <row r="372" spans="1:4" ht="12.75">
      <c r="A372" s="8"/>
      <c r="C372" s="8"/>
      <c r="D372" s="54"/>
    </row>
    <row r="373" spans="1:4" ht="12.75">
      <c r="A373" s="8"/>
      <c r="C373" s="8"/>
      <c r="D373" s="54"/>
    </row>
    <row r="374" spans="1:4" ht="12.75">
      <c r="A374" s="8"/>
      <c r="C374" s="8"/>
      <c r="D374" s="54"/>
    </row>
    <row r="375" spans="1:4" ht="12.75">
      <c r="A375" s="8"/>
      <c r="C375" s="8"/>
      <c r="D375" s="54"/>
    </row>
    <row r="376" spans="1:4" ht="12.75">
      <c r="A376" s="8"/>
      <c r="C376" s="8"/>
      <c r="D376" s="54"/>
    </row>
    <row r="377" spans="1:4" ht="12.75">
      <c r="A377" s="8"/>
      <c r="C377" s="8"/>
      <c r="D377" s="54"/>
    </row>
    <row r="378" spans="1:4" ht="12.75">
      <c r="A378" s="8"/>
      <c r="C378" s="8"/>
      <c r="D378" s="54"/>
    </row>
    <row r="379" spans="1:4" ht="12.75">
      <c r="A379" s="8"/>
      <c r="C379" s="8"/>
      <c r="D379" s="54"/>
    </row>
    <row r="380" spans="1:4" ht="12.75">
      <c r="A380" s="8"/>
      <c r="C380" s="8"/>
      <c r="D380" s="54"/>
    </row>
    <row r="381" spans="1:4" ht="12.75">
      <c r="A381" s="8"/>
      <c r="C381" s="8"/>
      <c r="D381" s="54"/>
    </row>
    <row r="382" spans="1:4" ht="12.75">
      <c r="A382" s="8"/>
      <c r="C382" s="8"/>
      <c r="D382" s="54"/>
    </row>
    <row r="383" spans="1:4" ht="12.75">
      <c r="A383" s="8"/>
      <c r="C383" s="8"/>
      <c r="D383" s="54"/>
    </row>
    <row r="384" spans="1:4" ht="12.75">
      <c r="A384" s="8"/>
      <c r="C384" s="8"/>
      <c r="D384" s="54"/>
    </row>
    <row r="385" spans="1:4" ht="12.75">
      <c r="A385" s="8"/>
      <c r="C385" s="8"/>
      <c r="D385" s="54"/>
    </row>
    <row r="386" spans="1:4" ht="12.75">
      <c r="A386" s="8"/>
      <c r="C386" s="8"/>
      <c r="D386" s="54"/>
    </row>
    <row r="387" spans="1:4" ht="12.75">
      <c r="A387" s="8"/>
      <c r="C387" s="8"/>
      <c r="D387" s="54"/>
    </row>
    <row r="388" spans="1:4" ht="12.75">
      <c r="A388" s="8"/>
      <c r="C388" s="8"/>
      <c r="D388" s="54"/>
    </row>
    <row r="389" spans="1:4" ht="12.75">
      <c r="A389" s="8"/>
      <c r="C389" s="8"/>
      <c r="D389" s="54"/>
    </row>
    <row r="390" spans="1:4" ht="12.75">
      <c r="A390" s="8"/>
      <c r="C390" s="8"/>
      <c r="D390" s="54"/>
    </row>
    <row r="391" spans="1:4" ht="12.75">
      <c r="A391" s="8"/>
      <c r="C391" s="8"/>
      <c r="D391" s="54"/>
    </row>
    <row r="392" spans="1:4" ht="12.75">
      <c r="A392" s="8"/>
      <c r="C392" s="8"/>
      <c r="D392" s="54"/>
    </row>
    <row r="393" spans="1:4" ht="12.75">
      <c r="A393" s="8"/>
      <c r="C393" s="8"/>
      <c r="D393" s="54"/>
    </row>
    <row r="394" spans="1:4" ht="12.75">
      <c r="A394" s="8"/>
      <c r="C394" s="8"/>
      <c r="D394" s="54"/>
    </row>
    <row r="395" spans="1:4" ht="12.75">
      <c r="A395" s="8"/>
      <c r="C395" s="8"/>
      <c r="D395" s="54"/>
    </row>
    <row r="396" spans="1:4" ht="12.75">
      <c r="A396" s="8"/>
      <c r="C396" s="8"/>
      <c r="D396" s="54"/>
    </row>
    <row r="397" spans="1:4" ht="12.75">
      <c r="A397" s="8"/>
      <c r="C397" s="8"/>
      <c r="D397" s="54"/>
    </row>
    <row r="398" spans="1:4" ht="12.75">
      <c r="A398" s="8"/>
      <c r="C398" s="8"/>
      <c r="D398" s="54"/>
    </row>
    <row r="399" spans="1:4" ht="12.75">
      <c r="A399" s="8"/>
      <c r="C399" s="8"/>
      <c r="D399" s="54"/>
    </row>
    <row r="400" spans="1:4" ht="12.75">
      <c r="A400" s="8"/>
      <c r="C400" s="8"/>
      <c r="D400" s="54"/>
    </row>
    <row r="401" spans="1:4" ht="12.75">
      <c r="A401" s="8"/>
      <c r="C401" s="8"/>
      <c r="D401" s="54"/>
    </row>
    <row r="402" spans="1:4" ht="12.75">
      <c r="A402" s="8"/>
      <c r="C402" s="8"/>
      <c r="D402" s="54"/>
    </row>
    <row r="403" spans="1:4" ht="12.75">
      <c r="A403" s="8"/>
      <c r="C403" s="8"/>
      <c r="D403" s="54"/>
    </row>
    <row r="404" spans="1:4" ht="12.75">
      <c r="A404" s="8"/>
      <c r="C404" s="8"/>
      <c r="D404" s="54"/>
    </row>
    <row r="405" spans="1:4" ht="12.75">
      <c r="A405" s="8"/>
      <c r="C405" s="8"/>
      <c r="D405" s="54"/>
    </row>
    <row r="406" spans="1:4" ht="12.75">
      <c r="A406" s="8"/>
      <c r="C406" s="8"/>
      <c r="D406" s="54"/>
    </row>
    <row r="407" spans="1:4" ht="12.75">
      <c r="A407" s="8"/>
      <c r="C407" s="8"/>
      <c r="D407" s="54"/>
    </row>
    <row r="408" spans="1:4" ht="12.75">
      <c r="A408" s="8"/>
      <c r="C408" s="8"/>
      <c r="D408" s="54"/>
    </row>
    <row r="409" spans="1:4" ht="12.75">
      <c r="A409" s="8"/>
      <c r="C409" s="8"/>
      <c r="D409" s="54"/>
    </row>
    <row r="410" spans="1:4" ht="12.75">
      <c r="A410" s="8"/>
      <c r="C410" s="8"/>
      <c r="D410" s="54"/>
    </row>
    <row r="411" spans="1:4" ht="12.75">
      <c r="A411" s="8"/>
      <c r="C411" s="8"/>
      <c r="D411" s="54"/>
    </row>
    <row r="412" spans="1:4" ht="12.75">
      <c r="A412" s="8"/>
      <c r="C412" s="8"/>
      <c r="D412" s="54"/>
    </row>
    <row r="413" spans="1:4" ht="12.75">
      <c r="A413" s="8"/>
      <c r="C413" s="8"/>
      <c r="D413" s="54"/>
    </row>
    <row r="414" spans="1:4" ht="12.75">
      <c r="A414" s="8"/>
      <c r="C414" s="8"/>
      <c r="D414" s="54"/>
    </row>
    <row r="415" spans="1:4" ht="12.75">
      <c r="A415" s="8"/>
      <c r="C415" s="8"/>
      <c r="D415" s="54"/>
    </row>
    <row r="416" spans="1:4" ht="12.75">
      <c r="A416" s="8"/>
      <c r="C416" s="8"/>
      <c r="D416" s="54"/>
    </row>
    <row r="417" spans="1:4" ht="12.75">
      <c r="A417" s="8"/>
      <c r="C417" s="8"/>
      <c r="D417" s="54"/>
    </row>
    <row r="418" spans="1:4" ht="12.75">
      <c r="A418" s="8"/>
      <c r="C418" s="8"/>
      <c r="D418" s="54"/>
    </row>
    <row r="419" spans="1:4" ht="12.75">
      <c r="A419" s="8"/>
      <c r="C419" s="8"/>
      <c r="D419" s="54"/>
    </row>
    <row r="420" spans="1:4" ht="12.75">
      <c r="A420" s="8"/>
      <c r="C420" s="8"/>
      <c r="D420" s="54"/>
    </row>
    <row r="421" spans="1:4" ht="12.75">
      <c r="A421" s="8"/>
      <c r="C421" s="8"/>
      <c r="D421" s="54"/>
    </row>
    <row r="422" spans="1:4" ht="12.75">
      <c r="A422" s="8"/>
      <c r="C422" s="8"/>
      <c r="D422" s="54"/>
    </row>
    <row r="423" spans="1:4" ht="12.75">
      <c r="A423" s="8"/>
      <c r="C423" s="8"/>
      <c r="D423" s="54"/>
    </row>
    <row r="424" spans="1:4" ht="12.75">
      <c r="A424" s="8"/>
      <c r="C424" s="8"/>
      <c r="D424" s="54"/>
    </row>
    <row r="425" spans="1:4" ht="12.75">
      <c r="A425" s="8"/>
      <c r="C425" s="8"/>
      <c r="D425" s="54"/>
    </row>
    <row r="426" spans="1:4" ht="12.75">
      <c r="A426" s="8"/>
      <c r="C426" s="8"/>
      <c r="D426" s="54"/>
    </row>
    <row r="427" spans="1:4" ht="12.75">
      <c r="A427" s="8"/>
      <c r="C427" s="8"/>
      <c r="D427" s="54"/>
    </row>
    <row r="428" spans="1:4" ht="12.75">
      <c r="A428" s="8"/>
      <c r="C428" s="8"/>
      <c r="D428" s="54"/>
    </row>
    <row r="429" spans="1:4" ht="12.75">
      <c r="A429" s="8"/>
      <c r="C429" s="8"/>
      <c r="D429" s="54"/>
    </row>
    <row r="430" spans="1:4" ht="12.75">
      <c r="A430" s="8"/>
      <c r="C430" s="8"/>
      <c r="D430" s="54"/>
    </row>
    <row r="431" spans="1:4" ht="12.75">
      <c r="A431" s="8"/>
      <c r="C431" s="8"/>
      <c r="D431" s="54"/>
    </row>
    <row r="432" spans="1:4" ht="12.75">
      <c r="A432" s="8"/>
      <c r="C432" s="8"/>
      <c r="D432" s="54"/>
    </row>
    <row r="433" spans="1:4" ht="12.75">
      <c r="A433" s="8"/>
      <c r="C433" s="8"/>
      <c r="D433" s="54"/>
    </row>
    <row r="434" spans="1:4" ht="12.75">
      <c r="A434" s="8"/>
      <c r="C434" s="8"/>
      <c r="D434" s="54"/>
    </row>
    <row r="435" spans="1:4" ht="12.75">
      <c r="A435" s="8"/>
      <c r="C435" s="8"/>
      <c r="D435" s="54"/>
    </row>
    <row r="436" spans="1:4" ht="12.75">
      <c r="A436" s="8"/>
      <c r="C436" s="8"/>
      <c r="D436" s="54"/>
    </row>
    <row r="437" spans="1:4" ht="12.75">
      <c r="A437" s="8"/>
      <c r="C437" s="8"/>
      <c r="D437" s="54"/>
    </row>
    <row r="438" spans="1:4" ht="12.75">
      <c r="A438" s="8"/>
      <c r="C438" s="8"/>
      <c r="D438" s="54"/>
    </row>
    <row r="439" spans="1:4" ht="12.75">
      <c r="A439" s="8"/>
      <c r="C439" s="8"/>
      <c r="D439" s="54"/>
    </row>
    <row r="440" spans="1:4" ht="12.75">
      <c r="A440" s="8"/>
      <c r="C440" s="8"/>
      <c r="D440" s="54"/>
    </row>
    <row r="441" spans="1:4" ht="12.75">
      <c r="A441" s="8"/>
      <c r="C441" s="8"/>
      <c r="D441" s="54"/>
    </row>
    <row r="442" spans="1:4" ht="12.75">
      <c r="A442" s="8"/>
      <c r="C442" s="8"/>
      <c r="D442" s="54"/>
    </row>
    <row r="443" spans="1:4" ht="12.75">
      <c r="A443" s="8"/>
      <c r="C443" s="8"/>
      <c r="D443" s="54"/>
    </row>
    <row r="444" spans="1:4" ht="12.75">
      <c r="A444" s="8"/>
      <c r="C444" s="8"/>
      <c r="D444" s="54"/>
    </row>
    <row r="445" spans="1:4" ht="12.75">
      <c r="A445" s="8"/>
      <c r="C445" s="8"/>
      <c r="D445" s="54"/>
    </row>
    <row r="446" spans="1:4" ht="12.75">
      <c r="A446" s="8"/>
      <c r="C446" s="8"/>
      <c r="D446" s="54"/>
    </row>
    <row r="447" spans="1:4" ht="12.75">
      <c r="A447" s="8"/>
      <c r="C447" s="8"/>
      <c r="D447" s="54"/>
    </row>
    <row r="448" spans="1:4" ht="12.75">
      <c r="A448" s="8"/>
      <c r="C448" s="8"/>
      <c r="D448" s="54"/>
    </row>
    <row r="449" spans="1:4" ht="12.75">
      <c r="A449" s="8"/>
      <c r="C449" s="8"/>
      <c r="D449" s="54"/>
    </row>
    <row r="450" spans="1:4" ht="12.75">
      <c r="A450" s="8"/>
      <c r="C450" s="8"/>
      <c r="D450" s="54"/>
    </row>
    <row r="451" spans="1:4" ht="12.75">
      <c r="A451" s="8"/>
      <c r="C451" s="8"/>
      <c r="D451" s="54"/>
    </row>
    <row r="452" spans="1:4" ht="12.75">
      <c r="A452" s="8"/>
      <c r="C452" s="8"/>
      <c r="D452" s="54"/>
    </row>
    <row r="453" spans="1:4" ht="12.75">
      <c r="A453" s="8"/>
      <c r="C453" s="8"/>
      <c r="D453" s="54"/>
    </row>
    <row r="454" spans="1:4" ht="12.75">
      <c r="A454" s="8"/>
      <c r="C454" s="8"/>
      <c r="D454" s="54"/>
    </row>
    <row r="455" spans="1:4" ht="12.75">
      <c r="A455" s="8"/>
      <c r="C455" s="8"/>
      <c r="D455" s="54"/>
    </row>
    <row r="456" spans="1:4" ht="12.75">
      <c r="A456" s="8"/>
      <c r="C456" s="8"/>
      <c r="D456" s="54"/>
    </row>
    <row r="457" spans="1:4" ht="12.75">
      <c r="A457" s="8"/>
      <c r="C457" s="8"/>
      <c r="D457" s="54"/>
    </row>
    <row r="458" spans="1:4" ht="12.75">
      <c r="A458" s="8"/>
      <c r="C458" s="8"/>
      <c r="D458" s="54"/>
    </row>
    <row r="459" spans="1:4" ht="12.75">
      <c r="A459" s="8"/>
      <c r="C459" s="8"/>
      <c r="D459" s="54"/>
    </row>
    <row r="460" spans="1:4" ht="12.75">
      <c r="A460" s="8"/>
      <c r="C460" s="8"/>
      <c r="D460" s="54"/>
    </row>
    <row r="461" spans="1:4" ht="12.75">
      <c r="A461" s="8"/>
      <c r="C461" s="8"/>
      <c r="D461" s="54"/>
    </row>
    <row r="462" spans="1:4" ht="12.75">
      <c r="A462" s="8"/>
      <c r="C462" s="8"/>
      <c r="D462" s="54"/>
    </row>
    <row r="463" spans="1:4" ht="12.75">
      <c r="A463" s="8"/>
      <c r="C463" s="8"/>
      <c r="D463" s="54"/>
    </row>
    <row r="464" spans="1:4" ht="12.75">
      <c r="A464" s="8"/>
      <c r="C464" s="8"/>
      <c r="D464" s="54"/>
    </row>
    <row r="465" spans="1:4" ht="12.75">
      <c r="A465" s="8"/>
      <c r="C465" s="8"/>
      <c r="D465" s="54"/>
    </row>
    <row r="466" spans="1:4" ht="12.75">
      <c r="A466" s="8"/>
      <c r="C466" s="8"/>
      <c r="D466" s="54"/>
    </row>
    <row r="467" spans="1:4" ht="12.75">
      <c r="A467" s="8"/>
      <c r="C467" s="8"/>
      <c r="D467" s="54"/>
    </row>
    <row r="468" spans="1:4" ht="12.75">
      <c r="A468" s="8"/>
      <c r="C468" s="8"/>
      <c r="D468" s="54"/>
    </row>
    <row r="469" spans="1:4" ht="12.75">
      <c r="A469" s="8"/>
      <c r="C469" s="8"/>
      <c r="D469" s="54"/>
    </row>
    <row r="470" spans="1:4" ht="12.75">
      <c r="A470" s="8"/>
      <c r="C470" s="8"/>
      <c r="D470" s="54"/>
    </row>
    <row r="471" spans="1:4" ht="12.75">
      <c r="A471" s="8"/>
      <c r="C471" s="8"/>
      <c r="D471" s="54"/>
    </row>
    <row r="472" spans="1:4" ht="12.75">
      <c r="A472" s="8"/>
      <c r="C472" s="8"/>
      <c r="D472" s="54"/>
    </row>
    <row r="473" spans="1:4" ht="12.75">
      <c r="A473" s="8"/>
      <c r="C473" s="8"/>
      <c r="D473" s="54"/>
    </row>
    <row r="474" spans="1:4" ht="12.75">
      <c r="A474" s="8"/>
      <c r="C474" s="8"/>
      <c r="D474" s="54"/>
    </row>
    <row r="475" spans="1:4" ht="12.75">
      <c r="A475" s="8"/>
      <c r="C475" s="8"/>
      <c r="D475" s="54"/>
    </row>
    <row r="476" spans="1:4" ht="12.75">
      <c r="A476" s="8"/>
      <c r="C476" s="8"/>
      <c r="D476" s="54"/>
    </row>
    <row r="477" spans="1:4" ht="12.75">
      <c r="A477" s="8"/>
      <c r="C477" s="8"/>
      <c r="D477" s="54"/>
    </row>
    <row r="478" spans="1:4" ht="12.75">
      <c r="A478" s="8"/>
      <c r="C478" s="8"/>
      <c r="D478" s="54"/>
    </row>
    <row r="479" spans="1:4" ht="12.75">
      <c r="A479" s="8"/>
      <c r="C479" s="8"/>
      <c r="D479" s="54"/>
    </row>
    <row r="480" spans="1:4" ht="12.75">
      <c r="A480" s="8"/>
      <c r="C480" s="8"/>
      <c r="D480" s="54"/>
    </row>
    <row r="481" spans="1:4" ht="12.75">
      <c r="A481" s="8"/>
      <c r="C481" s="8"/>
      <c r="D481" s="54"/>
    </row>
    <row r="482" spans="1:4" ht="12.75">
      <c r="A482" s="8"/>
      <c r="C482" s="8"/>
      <c r="D482" s="54"/>
    </row>
    <row r="483" spans="1:4" ht="12.75">
      <c r="A483" s="8"/>
      <c r="C483" s="8"/>
      <c r="D483" s="54"/>
    </row>
    <row r="484" spans="1:4" ht="12.75">
      <c r="A484" s="8"/>
      <c r="C484" s="8"/>
      <c r="D484" s="54"/>
    </row>
    <row r="485" spans="1:4" ht="12.75">
      <c r="A485" s="8"/>
      <c r="C485" s="8"/>
      <c r="D485" s="54"/>
    </row>
    <row r="486" spans="1:4" ht="12.75">
      <c r="A486" s="8"/>
      <c r="C486" s="8"/>
      <c r="D486" s="54"/>
    </row>
    <row r="487" spans="1:4" ht="12.75">
      <c r="A487" s="8"/>
      <c r="C487" s="8"/>
      <c r="D487" s="54"/>
    </row>
    <row r="488" spans="1:4" ht="12.75">
      <c r="A488" s="8"/>
      <c r="C488" s="8"/>
      <c r="D488" s="54"/>
    </row>
    <row r="489" spans="1:4" ht="12.75">
      <c r="A489" s="8"/>
      <c r="C489" s="8"/>
      <c r="D489" s="54"/>
    </row>
    <row r="490" spans="1:4" ht="12.75">
      <c r="A490" s="8"/>
      <c r="C490" s="8"/>
      <c r="D490" s="54"/>
    </row>
    <row r="491" spans="1:4" ht="12.75">
      <c r="A491" s="8"/>
      <c r="C491" s="8"/>
      <c r="D491" s="54"/>
    </row>
    <row r="492" spans="1:4" ht="12.75">
      <c r="A492" s="8"/>
      <c r="C492" s="8"/>
      <c r="D492" s="54"/>
    </row>
    <row r="493" spans="1:4" ht="12.75">
      <c r="A493" s="8"/>
      <c r="C493" s="8"/>
      <c r="D493" s="54"/>
    </row>
    <row r="494" spans="1:4" ht="12.75">
      <c r="A494" s="8"/>
      <c r="C494" s="8"/>
      <c r="D494" s="54"/>
    </row>
    <row r="495" spans="1:4" ht="12.75">
      <c r="A495" s="8"/>
      <c r="C495" s="8"/>
      <c r="D495" s="54"/>
    </row>
    <row r="496" spans="1:4" ht="12.75">
      <c r="A496" s="8"/>
      <c r="C496" s="8"/>
      <c r="D496" s="54"/>
    </row>
    <row r="497" spans="1:4" ht="12.75">
      <c r="A497" s="8"/>
      <c r="C497" s="8"/>
      <c r="D497" s="54"/>
    </row>
    <row r="498" spans="1:4" ht="12.75">
      <c r="A498" s="8"/>
      <c r="C498" s="8"/>
      <c r="D498" s="54"/>
    </row>
    <row r="499" spans="1:4" ht="12.75">
      <c r="A499" s="8"/>
      <c r="C499" s="8"/>
      <c r="D499" s="54"/>
    </row>
    <row r="500" spans="1:4" ht="12.75">
      <c r="A500" s="8"/>
      <c r="C500" s="8"/>
      <c r="D500" s="54"/>
    </row>
    <row r="501" spans="1:4" ht="12.75">
      <c r="A501" s="8"/>
      <c r="C501" s="8"/>
      <c r="D501" s="54"/>
    </row>
    <row r="502" spans="1:4" ht="12.75">
      <c r="A502" s="8"/>
      <c r="C502" s="8"/>
      <c r="D502" s="54"/>
    </row>
    <row r="503" spans="1:4" ht="12.75">
      <c r="A503" s="8"/>
      <c r="C503" s="8"/>
      <c r="D503" s="54"/>
    </row>
    <row r="504" spans="1:4" ht="12.75">
      <c r="A504" s="8"/>
      <c r="C504" s="8"/>
      <c r="D504" s="54"/>
    </row>
    <row r="505" spans="1:4" ht="12.75">
      <c r="A505" s="8"/>
      <c r="C505" s="8"/>
      <c r="D505" s="54"/>
    </row>
    <row r="506" spans="1:4" ht="12.75">
      <c r="A506" s="8"/>
      <c r="C506" s="8"/>
      <c r="D506" s="54"/>
    </row>
    <row r="507" spans="1:4" ht="12.75">
      <c r="A507" s="8"/>
      <c r="C507" s="8"/>
      <c r="D507" s="54"/>
    </row>
    <row r="508" spans="1:4" ht="12.75">
      <c r="A508" s="8"/>
      <c r="C508" s="8"/>
      <c r="D508" s="54"/>
    </row>
    <row r="509" spans="1:4" ht="12.75">
      <c r="A509" s="8"/>
      <c r="C509" s="8"/>
      <c r="D509" s="54"/>
    </row>
    <row r="510" spans="1:4" ht="12.75">
      <c r="A510" s="8"/>
      <c r="C510" s="8"/>
      <c r="D510" s="54"/>
    </row>
    <row r="511" spans="1:4" ht="12.75">
      <c r="A511" s="8"/>
      <c r="C511" s="8"/>
      <c r="D511" s="54"/>
    </row>
    <row r="512" spans="1:4" ht="12.75">
      <c r="A512" s="8"/>
      <c r="C512" s="8"/>
      <c r="D512" s="54"/>
    </row>
    <row r="513" spans="1:4" ht="12.75">
      <c r="A513" s="8"/>
      <c r="C513" s="8"/>
      <c r="D513" s="54"/>
    </row>
    <row r="514" spans="1:4" ht="12.75">
      <c r="A514" s="8"/>
      <c r="C514" s="8"/>
      <c r="D514" s="54"/>
    </row>
    <row r="515" spans="1:4" ht="12.75">
      <c r="A515" s="8"/>
      <c r="C515" s="8"/>
      <c r="D515" s="54"/>
    </row>
    <row r="516" spans="1:4" ht="12.75">
      <c r="A516" s="8"/>
      <c r="C516" s="8"/>
      <c r="D516" s="54"/>
    </row>
    <row r="517" spans="1:4" ht="12.75">
      <c r="A517" s="8"/>
      <c r="C517" s="8"/>
      <c r="D517" s="54"/>
    </row>
    <row r="518" spans="1:4" ht="12.75">
      <c r="A518" s="8"/>
      <c r="C518" s="8"/>
      <c r="D518" s="54"/>
    </row>
    <row r="519" spans="1:4" ht="12.75">
      <c r="A519" s="8"/>
      <c r="C519" s="8"/>
      <c r="D519" s="54"/>
    </row>
    <row r="520" spans="1:4" ht="12.75">
      <c r="A520" s="8"/>
      <c r="C520" s="8"/>
      <c r="D520" s="54"/>
    </row>
    <row r="521" spans="1:4" ht="12.75">
      <c r="A521" s="8"/>
      <c r="C521" s="8"/>
      <c r="D521" s="54"/>
    </row>
    <row r="522" spans="1:4" ht="12.75">
      <c r="A522" s="8"/>
      <c r="C522" s="8"/>
      <c r="D522" s="54"/>
    </row>
    <row r="523" spans="1:4" ht="12.75">
      <c r="A523" s="8"/>
      <c r="C523" s="8"/>
      <c r="D523" s="54"/>
    </row>
    <row r="524" spans="1:4" ht="12.75">
      <c r="A524" s="8"/>
      <c r="C524" s="8"/>
      <c r="D524" s="54"/>
    </row>
    <row r="525" spans="1:4" ht="12.75">
      <c r="A525" s="8"/>
      <c r="C525" s="8"/>
      <c r="D525" s="54"/>
    </row>
    <row r="526" spans="1:4" ht="12.75">
      <c r="A526" s="8"/>
      <c r="C526" s="8"/>
      <c r="D526" s="54"/>
    </row>
    <row r="527" spans="1:4" ht="12.75">
      <c r="A527" s="8"/>
      <c r="C527" s="8"/>
      <c r="D527" s="54"/>
    </row>
    <row r="528" spans="1:4" ht="12.75">
      <c r="A528" s="8"/>
      <c r="C528" s="8"/>
      <c r="D528" s="54"/>
    </row>
    <row r="529" spans="1:4" ht="12.75">
      <c r="A529" s="8"/>
      <c r="C529" s="8"/>
      <c r="D529" s="54"/>
    </row>
    <row r="530" spans="1:4" ht="12.75">
      <c r="A530" s="8"/>
      <c r="C530" s="8"/>
      <c r="D530" s="54"/>
    </row>
    <row r="531" spans="1:4" ht="12.75">
      <c r="A531" s="8"/>
      <c r="C531" s="8"/>
      <c r="D531" s="54"/>
    </row>
    <row r="532" spans="1:4" ht="12.75">
      <c r="A532" s="8"/>
      <c r="C532" s="8"/>
      <c r="D532" s="54"/>
    </row>
    <row r="533" spans="1:4" ht="12.75">
      <c r="A533" s="8"/>
      <c r="C533" s="8"/>
      <c r="D533" s="54"/>
    </row>
    <row r="534" spans="1:4" ht="12.75">
      <c r="A534" s="8"/>
      <c r="C534" s="8"/>
      <c r="D534" s="54"/>
    </row>
    <row r="535" spans="1:4" ht="12.75">
      <c r="A535" s="8"/>
      <c r="C535" s="8"/>
      <c r="D535" s="54"/>
    </row>
    <row r="536" spans="1:4" ht="12.75">
      <c r="A536" s="8"/>
      <c r="C536" s="8"/>
      <c r="D536" s="54"/>
    </row>
    <row r="537" spans="1:4" ht="12.75">
      <c r="A537" s="8"/>
      <c r="C537" s="8"/>
      <c r="D537" s="54"/>
    </row>
    <row r="538" spans="1:4" ht="12.75">
      <c r="A538" s="8"/>
      <c r="C538" s="8"/>
      <c r="D538" s="54"/>
    </row>
    <row r="539" spans="1:4" ht="12.75">
      <c r="A539" s="8"/>
      <c r="C539" s="8"/>
      <c r="D539" s="54"/>
    </row>
    <row r="540" spans="1:4" ht="12.75">
      <c r="A540" s="8"/>
      <c r="C540" s="8"/>
      <c r="D540" s="54"/>
    </row>
    <row r="541" spans="1:4" ht="12.75">
      <c r="A541" s="8"/>
      <c r="C541" s="8"/>
      <c r="D541" s="54"/>
    </row>
    <row r="542" spans="1:4" ht="12.75">
      <c r="A542" s="8"/>
      <c r="C542" s="8"/>
      <c r="D542" s="54"/>
    </row>
    <row r="543" spans="1:4" ht="12.75">
      <c r="A543" s="8"/>
      <c r="C543" s="8"/>
      <c r="D543" s="54"/>
    </row>
    <row r="544" spans="1:4" ht="12.75">
      <c r="A544" s="8"/>
      <c r="C544" s="8"/>
      <c r="D544" s="54"/>
    </row>
    <row r="545" spans="1:4" ht="12.75">
      <c r="A545" s="8"/>
      <c r="C545" s="8"/>
      <c r="D545" s="54"/>
    </row>
    <row r="546" spans="1:4" ht="12.75">
      <c r="A546" s="8"/>
      <c r="C546" s="8"/>
      <c r="D546" s="54"/>
    </row>
    <row r="547" spans="1:4" ht="12.75">
      <c r="A547" s="8"/>
      <c r="C547" s="8"/>
      <c r="D547" s="54"/>
    </row>
    <row r="548" spans="1:4" ht="12.75">
      <c r="A548" s="8"/>
      <c r="C548" s="8"/>
      <c r="D548" s="54"/>
    </row>
    <row r="549" spans="1:4" ht="12.75">
      <c r="A549" s="8"/>
      <c r="C549" s="8"/>
      <c r="D549" s="54"/>
    </row>
    <row r="550" spans="1:4" ht="12.75">
      <c r="A550" s="8"/>
      <c r="C550" s="8"/>
      <c r="D550" s="54"/>
    </row>
    <row r="551" spans="1:4" ht="12.75">
      <c r="A551" s="8"/>
      <c r="C551" s="8"/>
      <c r="D551" s="54"/>
    </row>
    <row r="552" spans="1:4" ht="12.75">
      <c r="A552" s="8"/>
      <c r="C552" s="8"/>
      <c r="D552" s="54"/>
    </row>
    <row r="553" spans="1:4" ht="12.75">
      <c r="A553" s="8"/>
      <c r="C553" s="8"/>
      <c r="D553" s="54"/>
    </row>
    <row r="554" spans="1:4" ht="12.75">
      <c r="A554" s="8"/>
      <c r="C554" s="8"/>
      <c r="D554" s="54"/>
    </row>
    <row r="555" spans="1:4" ht="12.75">
      <c r="A555" s="8"/>
      <c r="C555" s="8"/>
      <c r="D555" s="54"/>
    </row>
    <row r="556" spans="1:4" ht="12.75">
      <c r="A556" s="8"/>
      <c r="C556" s="8"/>
      <c r="D556" s="54"/>
    </row>
    <row r="557" spans="1:4" ht="12.75">
      <c r="A557" s="8"/>
      <c r="C557" s="8"/>
      <c r="D557" s="54"/>
    </row>
    <row r="558" spans="1:4" ht="12.75">
      <c r="A558" s="8"/>
      <c r="C558" s="8"/>
      <c r="D558" s="54"/>
    </row>
    <row r="559" spans="1:4" ht="12.75">
      <c r="A559" s="8"/>
      <c r="C559" s="8"/>
      <c r="D559" s="54"/>
    </row>
    <row r="560" spans="1:4" ht="12.75">
      <c r="A560" s="8"/>
      <c r="C560" s="8"/>
      <c r="D560" s="54"/>
    </row>
    <row r="561" spans="1:4" ht="12.75">
      <c r="A561" s="8"/>
      <c r="C561" s="8"/>
      <c r="D561" s="54"/>
    </row>
    <row r="562" spans="1:4" ht="12.75">
      <c r="A562" s="8"/>
      <c r="C562" s="8"/>
      <c r="D562" s="54"/>
    </row>
    <row r="563" spans="1:4" ht="12.75">
      <c r="A563" s="8"/>
      <c r="C563" s="8"/>
      <c r="D563" s="54"/>
    </row>
    <row r="564" spans="1:4" ht="12.75">
      <c r="A564" s="8"/>
      <c r="C564" s="8"/>
      <c r="D564" s="54"/>
    </row>
    <row r="565" spans="1:4" ht="12.75">
      <c r="A565" s="8"/>
      <c r="C565" s="8"/>
      <c r="D565" s="54"/>
    </row>
    <row r="566" spans="1:4" ht="12.75">
      <c r="A566" s="8"/>
      <c r="C566" s="8"/>
      <c r="D566" s="54"/>
    </row>
    <row r="567" spans="1:4" ht="12.75">
      <c r="A567" s="8"/>
      <c r="C567" s="8"/>
      <c r="D567" s="54"/>
    </row>
    <row r="568" spans="1:4" ht="12.75">
      <c r="A568" s="8"/>
      <c r="C568" s="8"/>
      <c r="D568" s="54"/>
    </row>
    <row r="569" spans="1:4" ht="12.75">
      <c r="A569" s="8"/>
      <c r="C569" s="8"/>
      <c r="D569" s="54"/>
    </row>
    <row r="570" spans="1:4" ht="12.75">
      <c r="A570" s="8"/>
      <c r="C570" s="8"/>
      <c r="D570" s="54"/>
    </row>
    <row r="571" spans="1:4" ht="12.75">
      <c r="A571" s="8"/>
      <c r="C571" s="8"/>
      <c r="D571" s="54"/>
    </row>
    <row r="572" spans="1:4" ht="12.75">
      <c r="A572" s="8"/>
      <c r="C572" s="8"/>
      <c r="D572" s="54"/>
    </row>
    <row r="573" spans="1:4" ht="12.75">
      <c r="A573" s="8"/>
      <c r="C573" s="8"/>
      <c r="D573" s="54"/>
    </row>
    <row r="574" spans="1:4" ht="12.75">
      <c r="A574" s="8"/>
      <c r="C574" s="8"/>
      <c r="D574" s="54"/>
    </row>
    <row r="575" spans="1:4" ht="12.75">
      <c r="A575" s="8"/>
      <c r="C575" s="8"/>
      <c r="D575" s="54"/>
    </row>
    <row r="576" spans="1:4" ht="12.75">
      <c r="A576" s="8"/>
      <c r="C576" s="8"/>
      <c r="D576" s="54"/>
    </row>
    <row r="577" spans="1:4" ht="12.75">
      <c r="A577" s="8"/>
      <c r="C577" s="8"/>
      <c r="D577" s="54"/>
    </row>
    <row r="578" spans="1:4" ht="12.75">
      <c r="A578" s="8"/>
      <c r="C578" s="8"/>
      <c r="D578" s="54"/>
    </row>
    <row r="579" spans="1:4" ht="12.75">
      <c r="A579" s="8"/>
      <c r="C579" s="8"/>
      <c r="D579" s="54"/>
    </row>
    <row r="580" spans="1:4" ht="12.75">
      <c r="A580" s="8"/>
      <c r="C580" s="8"/>
      <c r="D580" s="54"/>
    </row>
    <row r="581" spans="1:4" ht="12.75">
      <c r="A581" s="8"/>
      <c r="C581" s="8"/>
      <c r="D581" s="54"/>
    </row>
    <row r="582" spans="1:4" ht="12.75">
      <c r="A582" s="8"/>
      <c r="C582" s="8"/>
      <c r="D582" s="54"/>
    </row>
    <row r="583" spans="1:4" ht="12.75">
      <c r="A583" s="8"/>
      <c r="C583" s="8"/>
      <c r="D583" s="54"/>
    </row>
    <row r="584" spans="1:4" ht="12.75">
      <c r="A584" s="8"/>
      <c r="C584" s="8"/>
      <c r="D584" s="54"/>
    </row>
    <row r="585" spans="1:4" ht="12.75">
      <c r="A585" s="8"/>
      <c r="C585" s="8"/>
      <c r="D585" s="54"/>
    </row>
    <row r="586" spans="1:4" ht="12.75">
      <c r="A586" s="8"/>
      <c r="C586" s="8"/>
      <c r="D586" s="54"/>
    </row>
    <row r="587" spans="1:4" ht="12.75">
      <c r="A587" s="8"/>
      <c r="C587" s="8"/>
      <c r="D587" s="54"/>
    </row>
    <row r="588" spans="1:4" ht="12.75">
      <c r="A588" s="8"/>
      <c r="C588" s="8"/>
      <c r="D588" s="54"/>
    </row>
    <row r="589" spans="1:4" ht="12.75">
      <c r="A589" s="8"/>
      <c r="C589" s="8"/>
      <c r="D589" s="54"/>
    </row>
    <row r="590" spans="1:4" ht="12.75">
      <c r="A590" s="8"/>
      <c r="C590" s="8"/>
      <c r="D590" s="54"/>
    </row>
    <row r="591" spans="1:4" ht="12.75">
      <c r="A591" s="8"/>
      <c r="C591" s="8"/>
      <c r="D591" s="54"/>
    </row>
    <row r="592" spans="1:4" ht="12.75">
      <c r="A592" s="8"/>
      <c r="C592" s="8"/>
      <c r="D592" s="54"/>
    </row>
    <row r="593" spans="1:4" ht="12.75">
      <c r="A593" s="8"/>
      <c r="C593" s="8"/>
      <c r="D593" s="54"/>
    </row>
    <row r="594" spans="1:4" ht="12.75">
      <c r="A594" s="8"/>
      <c r="C594" s="8"/>
      <c r="D594" s="54"/>
    </row>
    <row r="595" spans="1:4" ht="12.75">
      <c r="A595" s="8"/>
      <c r="C595" s="8"/>
      <c r="D595" s="54"/>
    </row>
    <row r="596" spans="1:4" ht="12.75">
      <c r="A596" s="8"/>
      <c r="C596" s="8"/>
      <c r="D596" s="54"/>
    </row>
    <row r="597" spans="1:4" ht="12.75">
      <c r="A597" s="8"/>
      <c r="C597" s="8"/>
      <c r="D597" s="54"/>
    </row>
    <row r="598" spans="1:4" ht="12.75">
      <c r="A598" s="8"/>
      <c r="C598" s="8"/>
      <c r="D598" s="54"/>
    </row>
    <row r="599" spans="1:4" ht="12.75">
      <c r="A599" s="8"/>
      <c r="C599" s="8"/>
      <c r="D599" s="54"/>
    </row>
    <row r="600" spans="1:4" ht="12.75">
      <c r="A600" s="8"/>
      <c r="C600" s="8"/>
      <c r="D600" s="54"/>
    </row>
    <row r="601" spans="1:4" ht="12.75">
      <c r="A601" s="8"/>
      <c r="C601" s="8"/>
      <c r="D601" s="54"/>
    </row>
    <row r="602" spans="1:4" ht="12.75">
      <c r="A602" s="8"/>
      <c r="C602" s="8"/>
      <c r="D602" s="54"/>
    </row>
  </sheetData>
  <sheetProtection/>
  <mergeCells count="56">
    <mergeCell ref="A148:B148"/>
    <mergeCell ref="E134:E135"/>
    <mergeCell ref="A115:B115"/>
    <mergeCell ref="A129:B129"/>
    <mergeCell ref="A102:D102"/>
    <mergeCell ref="A130:D130"/>
    <mergeCell ref="E152:E153"/>
    <mergeCell ref="A23:D23"/>
    <mergeCell ref="A25:B25"/>
    <mergeCell ref="A79:D79"/>
    <mergeCell ref="A48:D48"/>
    <mergeCell ref="A59:D59"/>
    <mergeCell ref="A68:D68"/>
    <mergeCell ref="A78:D78"/>
    <mergeCell ref="A47:B47"/>
    <mergeCell ref="A95:D95"/>
    <mergeCell ref="A178:D178"/>
    <mergeCell ref="A56:B56"/>
    <mergeCell ref="A96:D96"/>
    <mergeCell ref="A76:B76"/>
    <mergeCell ref="A143:D143"/>
    <mergeCell ref="A118:D118"/>
    <mergeCell ref="A162:B162"/>
    <mergeCell ref="A93:B93"/>
    <mergeCell ref="A158:D158"/>
    <mergeCell ref="A141:B141"/>
    <mergeCell ref="A17:D17"/>
    <mergeCell ref="A189:B189"/>
    <mergeCell ref="A149:D149"/>
    <mergeCell ref="A155:B155"/>
    <mergeCell ref="A117:D117"/>
    <mergeCell ref="A177:B177"/>
    <mergeCell ref="A67:B67"/>
    <mergeCell ref="A27:D27"/>
    <mergeCell ref="A28:D28"/>
    <mergeCell ref="A163:D163"/>
    <mergeCell ref="A3:D3"/>
    <mergeCell ref="A101:B101"/>
    <mergeCell ref="A70:B70"/>
    <mergeCell ref="A89:B89"/>
    <mergeCell ref="A58:D58"/>
    <mergeCell ref="A16:B16"/>
    <mergeCell ref="A22:B22"/>
    <mergeCell ref="A4:D4"/>
    <mergeCell ref="A71:D71"/>
    <mergeCell ref="A90:D90"/>
    <mergeCell ref="A196:C196"/>
    <mergeCell ref="A183:D183"/>
    <mergeCell ref="A144:D144"/>
    <mergeCell ref="A157:D157"/>
    <mergeCell ref="A182:D182"/>
    <mergeCell ref="A181:B181"/>
    <mergeCell ref="A195:C195"/>
    <mergeCell ref="A190:D190"/>
    <mergeCell ref="A192:B192"/>
    <mergeCell ref="A194:C194"/>
  </mergeCells>
  <printOptions horizontalCentered="1"/>
  <pageMargins left="0.5905511811023623" right="0" top="0.3937007874015748" bottom="0.1968503937007874" header="0.7086614173228347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view="pageBreakPreview" zoomScale="80" zoomScaleSheetLayoutView="80" zoomScalePageLayoutView="0" workbookViewId="0" topLeftCell="A1">
      <selection activeCell="F25" sqref="F25"/>
    </sheetView>
  </sheetViews>
  <sheetFormatPr defaultColWidth="9.140625" defaultRowHeight="12.75"/>
  <cols>
    <col min="1" max="1" width="5.8515625" style="7" customWidth="1"/>
    <col min="2" max="2" width="42.421875" style="7" customWidth="1"/>
    <col min="3" max="4" width="18.7109375" style="14" customWidth="1"/>
    <col min="5" max="5" width="18.7109375" style="7" customWidth="1"/>
    <col min="6" max="6" width="27.28125" style="7" customWidth="1"/>
    <col min="7" max="16384" width="9.140625" style="7" customWidth="1"/>
  </cols>
  <sheetData>
    <row r="1" spans="1:4" ht="12.75">
      <c r="A1" s="6" t="s">
        <v>434</v>
      </c>
      <c r="B1" s="23"/>
      <c r="D1" s="24"/>
    </row>
    <row r="2" ht="12.75">
      <c r="B2" s="23"/>
    </row>
    <row r="3" spans="1:6" ht="24" customHeight="1">
      <c r="A3" s="228" t="s">
        <v>35</v>
      </c>
      <c r="B3" s="228"/>
      <c r="C3" s="228"/>
      <c r="D3" s="228"/>
      <c r="E3" s="228"/>
      <c r="F3" s="228"/>
    </row>
    <row r="4" spans="1:6" ht="44.25" customHeight="1">
      <c r="A4" s="167" t="s">
        <v>8</v>
      </c>
      <c r="B4" s="167" t="s">
        <v>6</v>
      </c>
      <c r="C4" s="105" t="s">
        <v>47</v>
      </c>
      <c r="D4" s="105" t="s">
        <v>5</v>
      </c>
      <c r="E4" s="105" t="s">
        <v>246</v>
      </c>
      <c r="F4" s="105" t="s">
        <v>708</v>
      </c>
    </row>
    <row r="5" spans="1:6" s="61" customFormat="1" ht="30" customHeight="1">
      <c r="A5" s="111">
        <v>1</v>
      </c>
      <c r="B5" s="34" t="s">
        <v>223</v>
      </c>
      <c r="C5" s="28">
        <v>655715.5900000001</v>
      </c>
      <c r="D5" s="28" t="s">
        <v>72</v>
      </c>
      <c r="E5" s="28">
        <v>3500</v>
      </c>
      <c r="F5" s="28" t="s">
        <v>72</v>
      </c>
    </row>
    <row r="6" spans="1:6" s="61" customFormat="1" ht="30" customHeight="1">
      <c r="A6" s="178">
        <v>2</v>
      </c>
      <c r="B6" s="184" t="s">
        <v>52</v>
      </c>
      <c r="C6" s="28">
        <f>273516.18+416000</f>
        <v>689516.1799999999</v>
      </c>
      <c r="D6" s="28" t="s">
        <v>72</v>
      </c>
      <c r="E6" s="28" t="s">
        <v>72</v>
      </c>
      <c r="F6" s="28">
        <v>416000</v>
      </c>
    </row>
    <row r="7" spans="1:6" s="61" customFormat="1" ht="30" customHeight="1">
      <c r="A7" s="111">
        <v>3</v>
      </c>
      <c r="B7" s="34" t="s">
        <v>53</v>
      </c>
      <c r="C7" s="119">
        <v>182312</v>
      </c>
      <c r="D7" s="28" t="s">
        <v>72</v>
      </c>
      <c r="E7" s="28" t="s">
        <v>72</v>
      </c>
      <c r="F7" s="28" t="s">
        <v>72</v>
      </c>
    </row>
    <row r="8" spans="1:6" s="61" customFormat="1" ht="30" customHeight="1">
      <c r="A8" s="111">
        <v>4</v>
      </c>
      <c r="B8" s="34" t="s">
        <v>55</v>
      </c>
      <c r="C8" s="119">
        <v>185784.27</v>
      </c>
      <c r="D8" s="119">
        <v>18297.06</v>
      </c>
      <c r="E8" s="119" t="s">
        <v>72</v>
      </c>
      <c r="F8" s="28" t="s">
        <v>72</v>
      </c>
    </row>
    <row r="9" spans="1:6" s="61" customFormat="1" ht="30" customHeight="1">
      <c r="A9" s="111">
        <v>5</v>
      </c>
      <c r="B9" s="34" t="s">
        <v>57</v>
      </c>
      <c r="C9" s="28">
        <v>431194.96</v>
      </c>
      <c r="D9" s="119">
        <v>87305.38</v>
      </c>
      <c r="E9" s="119" t="s">
        <v>72</v>
      </c>
      <c r="F9" s="28" t="s">
        <v>72</v>
      </c>
    </row>
    <row r="10" spans="1:6" s="61" customFormat="1" ht="30" customHeight="1">
      <c r="A10" s="111">
        <v>6</v>
      </c>
      <c r="B10" s="34" t="s">
        <v>59</v>
      </c>
      <c r="C10" s="119">
        <v>266941.91000000003</v>
      </c>
      <c r="D10" s="119">
        <v>70239.84</v>
      </c>
      <c r="E10" s="119" t="s">
        <v>72</v>
      </c>
      <c r="F10" s="28" t="s">
        <v>72</v>
      </c>
    </row>
    <row r="11" spans="1:6" s="61" customFormat="1" ht="30" customHeight="1">
      <c r="A11" s="111">
        <v>7</v>
      </c>
      <c r="B11" s="34" t="s">
        <v>61</v>
      </c>
      <c r="C11" s="120">
        <v>595408.24</v>
      </c>
      <c r="D11" s="121">
        <v>28184.42</v>
      </c>
      <c r="E11" s="28" t="s">
        <v>72</v>
      </c>
      <c r="F11" s="28" t="s">
        <v>72</v>
      </c>
    </row>
    <row r="12" spans="1:6" s="61" customFormat="1" ht="30" customHeight="1">
      <c r="A12" s="111">
        <v>8</v>
      </c>
      <c r="B12" s="35" t="s">
        <v>63</v>
      </c>
      <c r="C12" s="120">
        <f>941448.84+3971.98</f>
        <v>945420.82</v>
      </c>
      <c r="D12" s="119" t="s">
        <v>72</v>
      </c>
      <c r="E12" s="119" t="s">
        <v>72</v>
      </c>
      <c r="F12" s="28" t="s">
        <v>72</v>
      </c>
    </row>
    <row r="13" spans="1:6" s="61" customFormat="1" ht="30" customHeight="1">
      <c r="A13" s="111">
        <v>9</v>
      </c>
      <c r="B13" s="34" t="s">
        <v>170</v>
      </c>
      <c r="C13" s="119">
        <v>598188.12</v>
      </c>
      <c r="D13" s="119">
        <v>426340.05</v>
      </c>
      <c r="E13" s="119" t="s">
        <v>72</v>
      </c>
      <c r="F13" s="28" t="s">
        <v>72</v>
      </c>
    </row>
    <row r="14" spans="1:6" s="61" customFormat="1" ht="30" customHeight="1">
      <c r="A14" s="111">
        <v>10</v>
      </c>
      <c r="B14" s="35" t="s">
        <v>36</v>
      </c>
      <c r="C14" s="28">
        <v>732188.26</v>
      </c>
      <c r="D14" s="28" t="s">
        <v>72</v>
      </c>
      <c r="E14" s="28" t="s">
        <v>72</v>
      </c>
      <c r="F14" s="28" t="s">
        <v>72</v>
      </c>
    </row>
    <row r="15" spans="1:6" ht="30" customHeight="1">
      <c r="A15" s="232" t="s">
        <v>7</v>
      </c>
      <c r="B15" s="232"/>
      <c r="C15" s="108">
        <f>SUM(C5:C14)</f>
        <v>5282670.35</v>
      </c>
      <c r="D15" s="108">
        <f>SUM(D5:D14)</f>
        <v>630366.75</v>
      </c>
      <c r="E15" s="108">
        <f>SUM(E5)</f>
        <v>3500</v>
      </c>
      <c r="F15" s="108">
        <f>SUM(F5:F14)</f>
        <v>416000</v>
      </c>
    </row>
  </sheetData>
  <sheetProtection/>
  <mergeCells count="2">
    <mergeCell ref="A15:B15"/>
    <mergeCell ref="A3:F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view="pageBreakPreview" zoomScaleNormal="80" zoomScaleSheetLayoutView="100" zoomScalePageLayoutView="0" workbookViewId="0" topLeftCell="A1">
      <selection activeCell="G86" sqref="G86"/>
    </sheetView>
  </sheetViews>
  <sheetFormatPr defaultColWidth="9.140625" defaultRowHeight="12.75"/>
  <cols>
    <col min="1" max="1" width="4.00390625" style="21" customWidth="1"/>
    <col min="2" max="2" width="44.140625" style="46" customWidth="1"/>
    <col min="3" max="3" width="28.28125" style="21" customWidth="1"/>
    <col min="4" max="4" width="25.8515625" style="21" customWidth="1"/>
    <col min="5" max="5" width="12.421875" style="21" customWidth="1"/>
    <col min="6" max="6" width="18.00390625" style="21" customWidth="1"/>
    <col min="7" max="7" width="19.00390625" style="62" customWidth="1"/>
    <col min="8" max="8" width="19.421875" style="7" customWidth="1"/>
    <col min="9" max="9" width="29.7109375" style="8" customWidth="1"/>
    <col min="10" max="10" width="11.7109375" style="66" bestFit="1" customWidth="1"/>
    <col min="11" max="16384" width="9.140625" style="66" customWidth="1"/>
  </cols>
  <sheetData>
    <row r="1" spans="1:8" ht="12.75">
      <c r="A1" s="19" t="s">
        <v>435</v>
      </c>
      <c r="H1" s="23"/>
    </row>
    <row r="2" spans="2:8" ht="12.75">
      <c r="B2" s="47"/>
      <c r="H2" s="23"/>
    </row>
    <row r="3" spans="1:9" s="61" customFormat="1" ht="57" customHeight="1">
      <c r="A3" s="88" t="s">
        <v>1</v>
      </c>
      <c r="B3" s="89" t="s">
        <v>13</v>
      </c>
      <c r="C3" s="90" t="s">
        <v>14</v>
      </c>
      <c r="D3" s="90" t="s">
        <v>15</v>
      </c>
      <c r="E3" s="89" t="s">
        <v>10</v>
      </c>
      <c r="F3" s="90" t="s">
        <v>16</v>
      </c>
      <c r="G3" s="90" t="s">
        <v>17</v>
      </c>
      <c r="H3" s="90" t="s">
        <v>546</v>
      </c>
      <c r="I3" s="90" t="s">
        <v>18</v>
      </c>
    </row>
    <row r="4" spans="1:9" ht="13.5" customHeight="1">
      <c r="A4" s="208" t="s">
        <v>222</v>
      </c>
      <c r="B4" s="208"/>
      <c r="C4" s="208"/>
      <c r="D4" s="208"/>
      <c r="E4" s="208"/>
      <c r="F4" s="208"/>
      <c r="G4" s="208"/>
      <c r="H4" s="208"/>
      <c r="I4" s="208"/>
    </row>
    <row r="5" spans="1:9" ht="37.5" customHeight="1">
      <c r="A5" s="77">
        <v>1</v>
      </c>
      <c r="B5" s="48" t="s">
        <v>241</v>
      </c>
      <c r="C5" s="29"/>
      <c r="D5" s="29"/>
      <c r="E5" s="49" t="s">
        <v>233</v>
      </c>
      <c r="F5" s="25"/>
      <c r="G5" s="63">
        <v>45215</v>
      </c>
      <c r="H5" s="30" t="s">
        <v>76</v>
      </c>
      <c r="I5" s="32" t="s">
        <v>238</v>
      </c>
    </row>
    <row r="6" spans="1:9" ht="30" customHeight="1">
      <c r="A6" s="91">
        <v>2</v>
      </c>
      <c r="B6" s="92" t="s">
        <v>226</v>
      </c>
      <c r="C6" s="93"/>
      <c r="D6" s="29"/>
      <c r="E6" s="49" t="s">
        <v>235</v>
      </c>
      <c r="F6" s="25"/>
      <c r="G6" s="63">
        <v>12000</v>
      </c>
      <c r="H6" s="30"/>
      <c r="I6" s="32" t="s">
        <v>227</v>
      </c>
    </row>
    <row r="7" spans="1:9" ht="30" customHeight="1">
      <c r="A7" s="77">
        <v>3</v>
      </c>
      <c r="B7" s="92" t="s">
        <v>228</v>
      </c>
      <c r="C7" s="94"/>
      <c r="D7" s="94"/>
      <c r="E7" s="49" t="s">
        <v>236</v>
      </c>
      <c r="F7" s="25"/>
      <c r="G7" s="63">
        <v>4720</v>
      </c>
      <c r="H7" s="30"/>
      <c r="I7" s="32" t="s">
        <v>547</v>
      </c>
    </row>
    <row r="8" spans="1:9" ht="15" customHeight="1">
      <c r="A8" s="236" t="s">
        <v>0</v>
      </c>
      <c r="B8" s="236"/>
      <c r="C8" s="236"/>
      <c r="D8" s="236"/>
      <c r="E8" s="236"/>
      <c r="F8" s="236"/>
      <c r="G8" s="95">
        <f>SUM(G5:G7)</f>
        <v>61935</v>
      </c>
      <c r="H8" s="96"/>
      <c r="I8" s="97"/>
    </row>
    <row r="9" spans="1:9" ht="13.5" customHeight="1">
      <c r="A9" s="208" t="s">
        <v>716</v>
      </c>
      <c r="B9" s="208"/>
      <c r="C9" s="208"/>
      <c r="D9" s="208"/>
      <c r="E9" s="208"/>
      <c r="F9" s="208"/>
      <c r="G9" s="208"/>
      <c r="H9" s="208"/>
      <c r="I9" s="208"/>
    </row>
    <row r="10" spans="1:9" ht="30" customHeight="1">
      <c r="A10" s="77">
        <v>1</v>
      </c>
      <c r="B10" s="92" t="s">
        <v>532</v>
      </c>
      <c r="C10" s="137"/>
      <c r="D10" s="137"/>
      <c r="E10" s="49">
        <v>2020</v>
      </c>
      <c r="F10" s="25"/>
      <c r="G10" s="138">
        <v>16000</v>
      </c>
      <c r="H10" s="30" t="s">
        <v>512</v>
      </c>
      <c r="I10" s="32" t="s">
        <v>569</v>
      </c>
    </row>
    <row r="11" spans="1:9" ht="15" customHeight="1">
      <c r="A11" s="236" t="s">
        <v>0</v>
      </c>
      <c r="B11" s="236"/>
      <c r="C11" s="236"/>
      <c r="D11" s="236"/>
      <c r="E11" s="236"/>
      <c r="F11" s="236"/>
      <c r="G11" s="251">
        <f>SUM(G10:G10)</f>
        <v>16000</v>
      </c>
      <c r="H11" s="96"/>
      <c r="I11" s="97"/>
    </row>
    <row r="12" spans="1:9" ht="13.5" customHeight="1">
      <c r="A12" s="208" t="s">
        <v>717</v>
      </c>
      <c r="B12" s="208"/>
      <c r="C12" s="208"/>
      <c r="D12" s="208"/>
      <c r="E12" s="208"/>
      <c r="F12" s="208"/>
      <c r="G12" s="208"/>
      <c r="H12" s="208"/>
      <c r="I12" s="208"/>
    </row>
    <row r="13" spans="1:9" s="61" customFormat="1" ht="30" customHeight="1">
      <c r="A13" s="91">
        <v>1</v>
      </c>
      <c r="B13" s="92" t="s">
        <v>471</v>
      </c>
      <c r="C13" s="99" t="s">
        <v>472</v>
      </c>
      <c r="D13" s="99" t="s">
        <v>473</v>
      </c>
      <c r="E13" s="49">
        <v>2019</v>
      </c>
      <c r="F13" s="30" t="s">
        <v>158</v>
      </c>
      <c r="G13" s="25">
        <v>26700</v>
      </c>
      <c r="H13" s="98" t="s">
        <v>76</v>
      </c>
      <c r="I13" s="78" t="s">
        <v>232</v>
      </c>
    </row>
    <row r="14" spans="1:9" s="61" customFormat="1" ht="30" customHeight="1">
      <c r="A14" s="77">
        <v>2</v>
      </c>
      <c r="B14" s="48" t="s">
        <v>230</v>
      </c>
      <c r="C14" s="99" t="s">
        <v>159</v>
      </c>
      <c r="D14" s="99" t="s">
        <v>157</v>
      </c>
      <c r="E14" s="49">
        <v>2006</v>
      </c>
      <c r="F14" s="98" t="s">
        <v>158</v>
      </c>
      <c r="G14" s="135">
        <v>19300</v>
      </c>
      <c r="H14" s="30" t="s">
        <v>76</v>
      </c>
      <c r="I14" s="32" t="s">
        <v>232</v>
      </c>
    </row>
    <row r="15" spans="1:9" ht="12.75">
      <c r="A15" s="236" t="s">
        <v>0</v>
      </c>
      <c r="B15" s="236"/>
      <c r="C15" s="236"/>
      <c r="D15" s="236"/>
      <c r="E15" s="236"/>
      <c r="F15" s="236"/>
      <c r="G15" s="100">
        <f>SUM(G13:G14)</f>
        <v>46000</v>
      </c>
      <c r="H15" s="30"/>
      <c r="I15" s="32"/>
    </row>
    <row r="16" spans="1:9" ht="13.5" customHeight="1">
      <c r="A16" s="208" t="s">
        <v>718</v>
      </c>
      <c r="B16" s="208"/>
      <c r="C16" s="208"/>
      <c r="D16" s="208"/>
      <c r="E16" s="208"/>
      <c r="F16" s="208"/>
      <c r="G16" s="208"/>
      <c r="H16" s="208"/>
      <c r="I16" s="208"/>
    </row>
    <row r="17" spans="1:9" ht="51" customHeight="1">
      <c r="A17" s="77">
        <v>1</v>
      </c>
      <c r="B17" s="122" t="s">
        <v>225</v>
      </c>
      <c r="C17" s="123"/>
      <c r="D17" s="124"/>
      <c r="E17" s="59" t="s">
        <v>234</v>
      </c>
      <c r="F17" s="125"/>
      <c r="G17" s="65">
        <v>13500</v>
      </c>
      <c r="H17" s="30"/>
      <c r="I17" s="32" t="s">
        <v>231</v>
      </c>
    </row>
    <row r="18" spans="1:9" ht="51" customHeight="1">
      <c r="A18" s="77">
        <v>2</v>
      </c>
      <c r="B18" s="122" t="s">
        <v>501</v>
      </c>
      <c r="C18" s="123"/>
      <c r="D18" s="124"/>
      <c r="E18" s="59">
        <v>2020</v>
      </c>
      <c r="F18" s="125"/>
      <c r="G18" s="134">
        <v>18779.79</v>
      </c>
      <c r="H18" s="30"/>
      <c r="I18" s="32" t="s">
        <v>502</v>
      </c>
    </row>
    <row r="19" spans="1:9" ht="15" customHeight="1">
      <c r="A19" s="236" t="s">
        <v>0</v>
      </c>
      <c r="B19" s="236"/>
      <c r="C19" s="236"/>
      <c r="D19" s="236"/>
      <c r="E19" s="236"/>
      <c r="F19" s="236"/>
      <c r="G19" s="95">
        <f>SUM(G17:G18)</f>
        <v>32279.79</v>
      </c>
      <c r="H19" s="96"/>
      <c r="I19" s="97"/>
    </row>
    <row r="20" spans="1:9" ht="13.5" customHeight="1">
      <c r="A20" s="208" t="s">
        <v>719</v>
      </c>
      <c r="B20" s="208"/>
      <c r="C20" s="208"/>
      <c r="D20" s="208"/>
      <c r="E20" s="208"/>
      <c r="F20" s="208"/>
      <c r="G20" s="208"/>
      <c r="H20" s="208"/>
      <c r="I20" s="208"/>
    </row>
    <row r="21" spans="1:9" s="61" customFormat="1" ht="11.25" customHeight="1">
      <c r="A21" s="237" t="s">
        <v>305</v>
      </c>
      <c r="B21" s="237"/>
      <c r="C21" s="237"/>
      <c r="D21" s="237"/>
      <c r="E21" s="237"/>
      <c r="F21" s="237"/>
      <c r="G21" s="237"/>
      <c r="H21" s="237"/>
      <c r="I21" s="237"/>
    </row>
    <row r="22" spans="1:9" s="61" customFormat="1" ht="25.5" customHeight="1">
      <c r="A22" s="77">
        <v>1</v>
      </c>
      <c r="B22" s="56" t="s">
        <v>306</v>
      </c>
      <c r="C22" s="201"/>
      <c r="D22" s="201"/>
      <c r="E22" s="49">
        <v>2001</v>
      </c>
      <c r="F22" s="64"/>
      <c r="G22" s="64">
        <v>11914.76</v>
      </c>
      <c r="H22" s="30"/>
      <c r="I22" s="78"/>
    </row>
    <row r="23" spans="1:9" s="61" customFormat="1" ht="25.5" customHeight="1">
      <c r="A23" s="77">
        <v>2</v>
      </c>
      <c r="B23" s="56" t="s">
        <v>307</v>
      </c>
      <c r="C23" s="201"/>
      <c r="D23" s="201"/>
      <c r="E23" s="49">
        <v>2001</v>
      </c>
      <c r="F23" s="64"/>
      <c r="G23" s="64">
        <v>5853.56</v>
      </c>
      <c r="H23" s="30"/>
      <c r="I23" s="78"/>
    </row>
    <row r="24" spans="1:9" s="61" customFormat="1" ht="25.5" customHeight="1">
      <c r="A24" s="77">
        <v>3</v>
      </c>
      <c r="B24" s="56" t="s">
        <v>308</v>
      </c>
      <c r="C24" s="202"/>
      <c r="D24" s="45"/>
      <c r="E24" s="49">
        <v>2001</v>
      </c>
      <c r="F24" s="64"/>
      <c r="G24" s="64">
        <v>5862.98</v>
      </c>
      <c r="H24" s="30"/>
      <c r="I24" s="78"/>
    </row>
    <row r="25" spans="1:9" s="61" customFormat="1" ht="25.5" customHeight="1">
      <c r="A25" s="77">
        <v>4</v>
      </c>
      <c r="B25" s="56" t="s">
        <v>309</v>
      </c>
      <c r="C25" s="202"/>
      <c r="D25" s="45"/>
      <c r="E25" s="49">
        <v>2001</v>
      </c>
      <c r="F25" s="64"/>
      <c r="G25" s="64">
        <v>3998.27</v>
      </c>
      <c r="H25" s="30"/>
      <c r="I25" s="78"/>
    </row>
    <row r="26" spans="1:9" s="61" customFormat="1" ht="25.5" customHeight="1">
      <c r="A26" s="77">
        <v>5</v>
      </c>
      <c r="B26" s="56" t="s">
        <v>310</v>
      </c>
      <c r="C26" s="202"/>
      <c r="D26" s="45"/>
      <c r="E26" s="49">
        <v>2007</v>
      </c>
      <c r="F26" s="64"/>
      <c r="G26" s="64">
        <v>5265</v>
      </c>
      <c r="H26" s="30"/>
      <c r="I26" s="78"/>
    </row>
    <row r="27" spans="1:9" s="61" customFormat="1" ht="25.5" customHeight="1">
      <c r="A27" s="77">
        <v>6</v>
      </c>
      <c r="B27" s="56" t="s">
        <v>485</v>
      </c>
      <c r="C27" s="202"/>
      <c r="D27" s="45"/>
      <c r="E27" s="49">
        <v>2019</v>
      </c>
      <c r="F27" s="64"/>
      <c r="G27" s="64">
        <v>5595.38</v>
      </c>
      <c r="H27" s="30"/>
      <c r="I27" s="78"/>
    </row>
    <row r="28" spans="1:9" s="61" customFormat="1" ht="25.5" customHeight="1">
      <c r="A28" s="77">
        <v>7</v>
      </c>
      <c r="B28" s="56" t="s">
        <v>486</v>
      </c>
      <c r="C28" s="202"/>
      <c r="D28" s="45"/>
      <c r="E28" s="49">
        <v>2019</v>
      </c>
      <c r="F28" s="64"/>
      <c r="G28" s="64">
        <v>8500</v>
      </c>
      <c r="H28" s="30"/>
      <c r="I28" s="78"/>
    </row>
    <row r="29" spans="1:9" s="61" customFormat="1" ht="25.5" customHeight="1">
      <c r="A29" s="77">
        <v>8</v>
      </c>
      <c r="B29" s="56" t="s">
        <v>487</v>
      </c>
      <c r="C29" s="202"/>
      <c r="D29" s="45"/>
      <c r="E29" s="49">
        <v>2019</v>
      </c>
      <c r="F29" s="64"/>
      <c r="G29" s="64">
        <v>12500</v>
      </c>
      <c r="H29" s="30"/>
      <c r="I29" s="78"/>
    </row>
    <row r="30" spans="1:9" s="61" customFormat="1" ht="25.5" customHeight="1">
      <c r="A30" s="77">
        <v>9</v>
      </c>
      <c r="B30" s="56" t="s">
        <v>314</v>
      </c>
      <c r="C30" s="202"/>
      <c r="D30" s="45"/>
      <c r="E30" s="49">
        <v>2014</v>
      </c>
      <c r="F30" s="64"/>
      <c r="G30" s="64">
        <v>6137.78</v>
      </c>
      <c r="H30" s="30"/>
      <c r="I30" s="78"/>
    </row>
    <row r="31" spans="1:9" s="61" customFormat="1" ht="25.5" customHeight="1">
      <c r="A31" s="77">
        <v>10</v>
      </c>
      <c r="B31" s="56" t="s">
        <v>601</v>
      </c>
      <c r="C31" s="202"/>
      <c r="D31" s="45"/>
      <c r="E31" s="49">
        <v>2001</v>
      </c>
      <c r="F31" s="64"/>
      <c r="G31" s="64">
        <v>39964.5</v>
      </c>
      <c r="H31" s="30"/>
      <c r="I31" s="78"/>
    </row>
    <row r="32" spans="1:9" s="61" customFormat="1" ht="25.5" customHeight="1">
      <c r="A32" s="77">
        <v>11</v>
      </c>
      <c r="B32" s="56" t="s">
        <v>315</v>
      </c>
      <c r="C32" s="202"/>
      <c r="D32" s="45"/>
      <c r="E32" s="49">
        <v>2001</v>
      </c>
      <c r="F32" s="64"/>
      <c r="G32" s="64">
        <v>21668.57</v>
      </c>
      <c r="H32" s="30"/>
      <c r="I32" s="78"/>
    </row>
    <row r="33" spans="1:9" s="61" customFormat="1" ht="25.5" customHeight="1">
      <c r="A33" s="77">
        <v>12</v>
      </c>
      <c r="B33" s="41" t="s">
        <v>347</v>
      </c>
      <c r="C33" s="202"/>
      <c r="D33" s="45"/>
      <c r="E33" s="49">
        <v>2004</v>
      </c>
      <c r="F33" s="64"/>
      <c r="G33" s="64">
        <v>103168.5</v>
      </c>
      <c r="H33" s="30"/>
      <c r="I33" s="78"/>
    </row>
    <row r="34" spans="1:9" s="61" customFormat="1" ht="25.5" customHeight="1">
      <c r="A34" s="77">
        <v>13</v>
      </c>
      <c r="B34" s="56" t="s">
        <v>316</v>
      </c>
      <c r="C34" s="202"/>
      <c r="D34" s="45"/>
      <c r="E34" s="49">
        <v>2013</v>
      </c>
      <c r="F34" s="64"/>
      <c r="G34" s="64">
        <v>5632.5</v>
      </c>
      <c r="H34" s="30"/>
      <c r="I34" s="78"/>
    </row>
    <row r="35" spans="1:9" s="61" customFormat="1" ht="25.5" customHeight="1">
      <c r="A35" s="77">
        <v>14</v>
      </c>
      <c r="B35" s="56" t="s">
        <v>313</v>
      </c>
      <c r="C35" s="202"/>
      <c r="D35" s="45"/>
      <c r="E35" s="49">
        <v>2011</v>
      </c>
      <c r="F35" s="64"/>
      <c r="G35" s="64">
        <v>11141.31</v>
      </c>
      <c r="H35" s="30"/>
      <c r="I35" s="78"/>
    </row>
    <row r="36" spans="1:9" s="61" customFormat="1" ht="25.5" customHeight="1">
      <c r="A36" s="77">
        <v>15</v>
      </c>
      <c r="B36" s="56" t="s">
        <v>312</v>
      </c>
      <c r="C36" s="202"/>
      <c r="D36" s="45"/>
      <c r="E36" s="49">
        <v>2008</v>
      </c>
      <c r="F36" s="64"/>
      <c r="G36" s="64">
        <v>6841.51</v>
      </c>
      <c r="H36" s="30"/>
      <c r="I36" s="78"/>
    </row>
    <row r="37" spans="1:9" s="61" customFormat="1" ht="25.5" customHeight="1">
      <c r="A37" s="77">
        <v>16</v>
      </c>
      <c r="B37" s="56" t="s">
        <v>317</v>
      </c>
      <c r="C37" s="202"/>
      <c r="D37" s="45"/>
      <c r="E37" s="49">
        <v>2008</v>
      </c>
      <c r="F37" s="64"/>
      <c r="G37" s="64">
        <v>6841.51</v>
      </c>
      <c r="H37" s="30"/>
      <c r="I37" s="78"/>
    </row>
    <row r="38" spans="1:9" s="61" customFormat="1" ht="25.5" customHeight="1">
      <c r="A38" s="77">
        <v>17</v>
      </c>
      <c r="B38" s="56" t="s">
        <v>311</v>
      </c>
      <c r="C38" s="202"/>
      <c r="D38" s="45"/>
      <c r="E38" s="49">
        <v>2007</v>
      </c>
      <c r="F38" s="64"/>
      <c r="G38" s="64">
        <v>7300</v>
      </c>
      <c r="H38" s="30"/>
      <c r="I38" s="78"/>
    </row>
    <row r="39" spans="1:9" s="61" customFormat="1" ht="25.5" customHeight="1">
      <c r="A39" s="77">
        <v>18</v>
      </c>
      <c r="B39" s="41" t="s">
        <v>318</v>
      </c>
      <c r="C39" s="202"/>
      <c r="D39" s="45"/>
      <c r="E39" s="49">
        <v>2014</v>
      </c>
      <c r="F39" s="64"/>
      <c r="G39" s="64">
        <v>12900</v>
      </c>
      <c r="H39" s="30"/>
      <c r="I39" s="78"/>
    </row>
    <row r="40" spans="1:9" s="61" customFormat="1" ht="25.5" customHeight="1">
      <c r="A40" s="77">
        <v>19</v>
      </c>
      <c r="B40" s="56" t="s">
        <v>319</v>
      </c>
      <c r="C40" s="202"/>
      <c r="D40" s="45"/>
      <c r="E40" s="49">
        <v>2015</v>
      </c>
      <c r="F40" s="64"/>
      <c r="G40" s="64">
        <v>5900</v>
      </c>
      <c r="H40" s="30"/>
      <c r="I40" s="78"/>
    </row>
    <row r="41" spans="1:9" s="61" customFormat="1" ht="25.5" customHeight="1">
      <c r="A41" s="77">
        <v>20</v>
      </c>
      <c r="B41" s="41" t="s">
        <v>320</v>
      </c>
      <c r="C41" s="202"/>
      <c r="D41" s="45"/>
      <c r="E41" s="49">
        <v>2016</v>
      </c>
      <c r="F41" s="64"/>
      <c r="G41" s="64">
        <v>6722</v>
      </c>
      <c r="H41" s="30"/>
      <c r="I41" s="78"/>
    </row>
    <row r="42" spans="1:9" s="61" customFormat="1" ht="25.5" customHeight="1">
      <c r="A42" s="77">
        <v>21</v>
      </c>
      <c r="B42" s="41" t="s">
        <v>345</v>
      </c>
      <c r="C42" s="202"/>
      <c r="D42" s="45"/>
      <c r="E42" s="49">
        <v>2016</v>
      </c>
      <c r="F42" s="64"/>
      <c r="G42" s="64">
        <v>5716.66</v>
      </c>
      <c r="H42" s="30"/>
      <c r="I42" s="78"/>
    </row>
    <row r="43" spans="1:9" s="61" customFormat="1" ht="25.5" customHeight="1">
      <c r="A43" s="77">
        <v>22</v>
      </c>
      <c r="B43" s="41" t="s">
        <v>321</v>
      </c>
      <c r="C43" s="202"/>
      <c r="D43" s="45"/>
      <c r="E43" s="49">
        <v>2016</v>
      </c>
      <c r="F43" s="64"/>
      <c r="G43" s="64">
        <v>16866</v>
      </c>
      <c r="H43" s="30"/>
      <c r="I43" s="78"/>
    </row>
    <row r="44" spans="1:9" s="61" customFormat="1" ht="25.5" customHeight="1">
      <c r="A44" s="77">
        <v>23</v>
      </c>
      <c r="B44" s="41" t="s">
        <v>322</v>
      </c>
      <c r="C44" s="202"/>
      <c r="D44" s="45"/>
      <c r="E44" s="49">
        <v>2016</v>
      </c>
      <c r="F44" s="64"/>
      <c r="G44" s="64">
        <v>7850</v>
      </c>
      <c r="H44" s="30"/>
      <c r="I44" s="78"/>
    </row>
    <row r="45" spans="1:9" s="61" customFormat="1" ht="25.5" customHeight="1">
      <c r="A45" s="77">
        <v>24</v>
      </c>
      <c r="B45" s="41" t="s">
        <v>323</v>
      </c>
      <c r="C45" s="202"/>
      <c r="D45" s="45"/>
      <c r="E45" s="49">
        <v>2016</v>
      </c>
      <c r="F45" s="64"/>
      <c r="G45" s="64">
        <v>9950</v>
      </c>
      <c r="H45" s="30"/>
      <c r="I45" s="78"/>
    </row>
    <row r="46" spans="1:9" s="61" customFormat="1" ht="25.5" customHeight="1">
      <c r="A46" s="77">
        <v>25</v>
      </c>
      <c r="B46" s="41" t="s">
        <v>488</v>
      </c>
      <c r="C46" s="202"/>
      <c r="D46" s="45"/>
      <c r="E46" s="49">
        <v>2019</v>
      </c>
      <c r="F46" s="64"/>
      <c r="G46" s="64">
        <v>6700</v>
      </c>
      <c r="H46" s="30"/>
      <c r="I46" s="78"/>
    </row>
    <row r="47" spans="1:9" s="61" customFormat="1" ht="25.5" customHeight="1">
      <c r="A47" s="77">
        <v>26</v>
      </c>
      <c r="B47" s="41" t="s">
        <v>324</v>
      </c>
      <c r="C47" s="202"/>
      <c r="D47" s="45"/>
      <c r="E47" s="49">
        <v>2017</v>
      </c>
      <c r="F47" s="64"/>
      <c r="G47" s="64">
        <v>10000</v>
      </c>
      <c r="H47" s="30"/>
      <c r="I47" s="78"/>
    </row>
    <row r="48" spans="1:9" s="61" customFormat="1" ht="25.5" customHeight="1">
      <c r="A48" s="77">
        <v>27</v>
      </c>
      <c r="B48" s="41" t="s">
        <v>325</v>
      </c>
      <c r="C48" s="202"/>
      <c r="D48" s="45"/>
      <c r="E48" s="49">
        <v>2017</v>
      </c>
      <c r="F48" s="64"/>
      <c r="G48" s="64">
        <v>25000</v>
      </c>
      <c r="H48" s="30"/>
      <c r="I48" s="78"/>
    </row>
    <row r="49" spans="1:9" s="61" customFormat="1" ht="25.5" customHeight="1">
      <c r="A49" s="77">
        <v>28</v>
      </c>
      <c r="B49" s="41" t="s">
        <v>326</v>
      </c>
      <c r="C49" s="202"/>
      <c r="D49" s="45"/>
      <c r="E49" s="49">
        <v>2017</v>
      </c>
      <c r="F49" s="64"/>
      <c r="G49" s="64">
        <v>4431.5</v>
      </c>
      <c r="H49" s="30"/>
      <c r="I49" s="78"/>
    </row>
    <row r="50" spans="1:9" s="61" customFormat="1" ht="25.5" customHeight="1">
      <c r="A50" s="77">
        <v>29</v>
      </c>
      <c r="B50" s="41" t="s">
        <v>327</v>
      </c>
      <c r="C50" s="202"/>
      <c r="D50" s="45"/>
      <c r="E50" s="49">
        <v>2017</v>
      </c>
      <c r="F50" s="64"/>
      <c r="G50" s="64">
        <v>11300</v>
      </c>
      <c r="H50" s="30"/>
      <c r="I50" s="78"/>
    </row>
    <row r="51" spans="1:9" s="61" customFormat="1" ht="25.5" customHeight="1">
      <c r="A51" s="77">
        <v>30</v>
      </c>
      <c r="B51" s="41" t="s">
        <v>328</v>
      </c>
      <c r="C51" s="202"/>
      <c r="D51" s="45"/>
      <c r="E51" s="49">
        <v>2015</v>
      </c>
      <c r="F51" s="64"/>
      <c r="G51" s="64">
        <v>5406</v>
      </c>
      <c r="H51" s="30"/>
      <c r="I51" s="78"/>
    </row>
    <row r="52" spans="1:9" s="21" customFormat="1" ht="25.5" customHeight="1">
      <c r="A52" s="77">
        <v>31</v>
      </c>
      <c r="B52" s="41" t="s">
        <v>399</v>
      </c>
      <c r="C52" s="202"/>
      <c r="D52" s="45"/>
      <c r="E52" s="49">
        <v>2018</v>
      </c>
      <c r="F52" s="64"/>
      <c r="G52" s="64">
        <v>10000</v>
      </c>
      <c r="H52" s="30"/>
      <c r="I52" s="2"/>
    </row>
    <row r="53" spans="1:9" s="21" customFormat="1" ht="25.5" customHeight="1">
      <c r="A53" s="77">
        <v>32</v>
      </c>
      <c r="B53" s="41" t="s">
        <v>400</v>
      </c>
      <c r="C53" s="202"/>
      <c r="D53" s="45"/>
      <c r="E53" s="49">
        <v>2015</v>
      </c>
      <c r="F53" s="64"/>
      <c r="G53" s="64">
        <v>8555.9</v>
      </c>
      <c r="H53" s="30"/>
      <c r="I53" s="2"/>
    </row>
    <row r="54" spans="1:9" s="21" customFormat="1" ht="25.5" customHeight="1">
      <c r="A54" s="77">
        <v>33</v>
      </c>
      <c r="B54" s="41" t="s">
        <v>401</v>
      </c>
      <c r="C54" s="202"/>
      <c r="D54" s="45"/>
      <c r="E54" s="49">
        <v>2010</v>
      </c>
      <c r="F54" s="64"/>
      <c r="G54" s="64">
        <v>1323.72</v>
      </c>
      <c r="H54" s="30"/>
      <c r="I54" s="2"/>
    </row>
    <row r="55" spans="1:9" s="21" customFormat="1" ht="25.5" customHeight="1">
      <c r="A55" s="77">
        <v>34</v>
      </c>
      <c r="B55" s="41" t="s">
        <v>402</v>
      </c>
      <c r="C55" s="202"/>
      <c r="D55" s="45"/>
      <c r="E55" s="49">
        <v>2018</v>
      </c>
      <c r="F55" s="64"/>
      <c r="G55" s="64">
        <v>8600</v>
      </c>
      <c r="H55" s="30"/>
      <c r="I55" s="2"/>
    </row>
    <row r="56" spans="1:9" s="21" customFormat="1" ht="25.5" customHeight="1">
      <c r="A56" s="77">
        <v>35</v>
      </c>
      <c r="B56" s="41" t="s">
        <v>403</v>
      </c>
      <c r="C56" s="202"/>
      <c r="D56" s="45"/>
      <c r="E56" s="49">
        <v>2018</v>
      </c>
      <c r="F56" s="64"/>
      <c r="G56" s="64">
        <v>5780</v>
      </c>
      <c r="H56" s="30"/>
      <c r="I56" s="2"/>
    </row>
    <row r="57" spans="1:9" s="21" customFormat="1" ht="25.5" customHeight="1">
      <c r="A57" s="77">
        <v>36</v>
      </c>
      <c r="B57" s="41" t="s">
        <v>317</v>
      </c>
      <c r="C57" s="202"/>
      <c r="D57" s="45"/>
      <c r="E57" s="49">
        <v>2008</v>
      </c>
      <c r="F57" s="64"/>
      <c r="G57" s="64">
        <v>6841.51</v>
      </c>
      <c r="H57" s="30"/>
      <c r="I57" s="2"/>
    </row>
    <row r="58" spans="1:9" s="21" customFormat="1" ht="25.5" customHeight="1">
      <c r="A58" s="77">
        <v>37</v>
      </c>
      <c r="B58" s="41" t="s">
        <v>602</v>
      </c>
      <c r="C58" s="203"/>
      <c r="D58" s="203"/>
      <c r="E58" s="49">
        <v>2021</v>
      </c>
      <c r="F58" s="25"/>
      <c r="G58" s="64">
        <v>7749</v>
      </c>
      <c r="H58" s="25"/>
      <c r="I58" s="25"/>
    </row>
    <row r="59" spans="1:9" s="21" customFormat="1" ht="25.5" customHeight="1">
      <c r="A59" s="77">
        <v>38</v>
      </c>
      <c r="B59" s="41" t="s">
        <v>602</v>
      </c>
      <c r="C59" s="203"/>
      <c r="D59" s="203"/>
      <c r="E59" s="49">
        <v>2021</v>
      </c>
      <c r="F59" s="25"/>
      <c r="G59" s="64">
        <v>7749</v>
      </c>
      <c r="H59" s="25"/>
      <c r="I59" s="25"/>
    </row>
    <row r="60" spans="1:9" s="21" customFormat="1" ht="25.5" customHeight="1">
      <c r="A60" s="77">
        <v>39</v>
      </c>
      <c r="B60" s="41" t="s">
        <v>603</v>
      </c>
      <c r="C60" s="203"/>
      <c r="D60" s="203"/>
      <c r="E60" s="49">
        <v>2021</v>
      </c>
      <c r="F60" s="25"/>
      <c r="G60" s="64">
        <v>12127.83</v>
      </c>
      <c r="H60" s="25"/>
      <c r="I60" s="25"/>
    </row>
    <row r="61" spans="1:9" s="61" customFormat="1" ht="13.5" customHeight="1">
      <c r="A61" s="240" t="s">
        <v>329</v>
      </c>
      <c r="B61" s="240"/>
      <c r="C61" s="240"/>
      <c r="D61" s="240"/>
      <c r="E61" s="240"/>
      <c r="F61" s="240"/>
      <c r="G61" s="69">
        <f>SUM(G22:G60)</f>
        <v>465655.25</v>
      </c>
      <c r="H61" s="234"/>
      <c r="I61" s="234"/>
    </row>
    <row r="62" spans="1:9" s="61" customFormat="1" ht="14.25" customHeight="1">
      <c r="A62" s="237" t="s">
        <v>331</v>
      </c>
      <c r="B62" s="237"/>
      <c r="C62" s="237"/>
      <c r="D62" s="237"/>
      <c r="E62" s="237"/>
      <c r="F62" s="237"/>
      <c r="G62" s="237"/>
      <c r="H62" s="237"/>
      <c r="I62" s="237"/>
    </row>
    <row r="63" spans="1:9" ht="25.5" customHeight="1">
      <c r="A63" s="80">
        <v>1</v>
      </c>
      <c r="B63" s="41" t="s">
        <v>411</v>
      </c>
      <c r="C63" s="57"/>
      <c r="D63" s="58"/>
      <c r="E63" s="59">
        <v>2018</v>
      </c>
      <c r="F63" s="60"/>
      <c r="G63" s="65">
        <v>5600</v>
      </c>
      <c r="H63" s="60"/>
      <c r="I63" s="2"/>
    </row>
    <row r="64" spans="1:9" ht="25.5" customHeight="1">
      <c r="A64" s="80">
        <v>2</v>
      </c>
      <c r="B64" s="41" t="s">
        <v>408</v>
      </c>
      <c r="C64" s="57"/>
      <c r="D64" s="58"/>
      <c r="E64" s="59">
        <v>2012</v>
      </c>
      <c r="F64" s="60"/>
      <c r="G64" s="65">
        <v>4695</v>
      </c>
      <c r="H64" s="60"/>
      <c r="I64" s="2"/>
    </row>
    <row r="65" spans="1:9" ht="25.5" customHeight="1">
      <c r="A65" s="80">
        <v>3</v>
      </c>
      <c r="B65" s="41" t="s">
        <v>409</v>
      </c>
      <c r="C65" s="57"/>
      <c r="D65" s="58"/>
      <c r="E65" s="59">
        <v>2011</v>
      </c>
      <c r="F65" s="60"/>
      <c r="G65" s="65">
        <v>8455</v>
      </c>
      <c r="H65" s="60"/>
      <c r="I65" s="2"/>
    </row>
    <row r="66" spans="1:9" ht="25.5" customHeight="1">
      <c r="A66" s="80">
        <v>4</v>
      </c>
      <c r="B66" s="41" t="s">
        <v>410</v>
      </c>
      <c r="C66" s="57"/>
      <c r="D66" s="58"/>
      <c r="E66" s="59">
        <v>2005</v>
      </c>
      <c r="F66" s="60"/>
      <c r="G66" s="65">
        <v>10400</v>
      </c>
      <c r="H66" s="60"/>
      <c r="I66" s="2"/>
    </row>
    <row r="67" spans="1:9" s="61" customFormat="1" ht="25.5" customHeight="1">
      <c r="A67" s="80">
        <v>5</v>
      </c>
      <c r="B67" s="41" t="s">
        <v>332</v>
      </c>
      <c r="C67" s="57"/>
      <c r="D67" s="58"/>
      <c r="E67" s="59">
        <v>2001</v>
      </c>
      <c r="F67" s="60"/>
      <c r="G67" s="65">
        <v>2140</v>
      </c>
      <c r="H67" s="60"/>
      <c r="I67" s="101"/>
    </row>
    <row r="68" spans="1:9" s="61" customFormat="1" ht="25.5" customHeight="1">
      <c r="A68" s="80">
        <v>6</v>
      </c>
      <c r="B68" s="41" t="s">
        <v>333</v>
      </c>
      <c r="C68" s="57"/>
      <c r="D68" s="58"/>
      <c r="E68" s="59">
        <v>2001</v>
      </c>
      <c r="F68" s="60"/>
      <c r="G68" s="65">
        <v>17120</v>
      </c>
      <c r="H68" s="60"/>
      <c r="I68" s="101"/>
    </row>
    <row r="69" spans="1:9" s="61" customFormat="1" ht="15" customHeight="1">
      <c r="A69" s="240" t="s">
        <v>334</v>
      </c>
      <c r="B69" s="240"/>
      <c r="C69" s="240"/>
      <c r="D69" s="240"/>
      <c r="E69" s="240"/>
      <c r="F69" s="240"/>
      <c r="G69" s="70">
        <f>SUM(G63:G68)</f>
        <v>48410</v>
      </c>
      <c r="H69" s="235"/>
      <c r="I69" s="235"/>
    </row>
    <row r="70" spans="1:9" s="61" customFormat="1" ht="12.75" customHeight="1">
      <c r="A70" s="237" t="s">
        <v>335</v>
      </c>
      <c r="B70" s="237"/>
      <c r="C70" s="237"/>
      <c r="D70" s="237"/>
      <c r="E70" s="237"/>
      <c r="F70" s="237"/>
      <c r="G70" s="237"/>
      <c r="H70" s="237"/>
      <c r="I70" s="237"/>
    </row>
    <row r="71" spans="1:9" s="61" customFormat="1" ht="25.5" customHeight="1">
      <c r="A71" s="77">
        <v>1</v>
      </c>
      <c r="B71" s="41" t="s">
        <v>336</v>
      </c>
      <c r="C71" s="44"/>
      <c r="D71" s="45"/>
      <c r="E71" s="49">
        <v>2001</v>
      </c>
      <c r="F71" s="30"/>
      <c r="G71" s="63">
        <v>14607.06</v>
      </c>
      <c r="H71" s="30"/>
      <c r="I71" s="78"/>
    </row>
    <row r="72" spans="1:9" s="61" customFormat="1" ht="25.5" customHeight="1">
      <c r="A72" s="77">
        <v>2</v>
      </c>
      <c r="B72" s="41" t="s">
        <v>337</v>
      </c>
      <c r="C72" s="44"/>
      <c r="D72" s="45"/>
      <c r="E72" s="49">
        <v>2001</v>
      </c>
      <c r="F72" s="30"/>
      <c r="G72" s="63">
        <v>4544.5</v>
      </c>
      <c r="H72" s="30"/>
      <c r="I72" s="78"/>
    </row>
    <row r="73" spans="1:9" s="61" customFormat="1" ht="25.5" customHeight="1">
      <c r="A73" s="77">
        <v>3</v>
      </c>
      <c r="B73" s="41" t="s">
        <v>338</v>
      </c>
      <c r="C73" s="44"/>
      <c r="D73" s="45"/>
      <c r="E73" s="49">
        <v>2005</v>
      </c>
      <c r="F73" s="30"/>
      <c r="G73" s="63">
        <v>24104.75</v>
      </c>
      <c r="H73" s="30"/>
      <c r="I73" s="78"/>
    </row>
    <row r="74" spans="1:9" s="61" customFormat="1" ht="25.5" customHeight="1">
      <c r="A74" s="77">
        <v>4</v>
      </c>
      <c r="B74" s="41" t="s">
        <v>346</v>
      </c>
      <c r="C74" s="44"/>
      <c r="D74" s="45"/>
      <c r="E74" s="49">
        <v>2009</v>
      </c>
      <c r="F74" s="30"/>
      <c r="G74" s="63">
        <v>11714</v>
      </c>
      <c r="H74" s="30"/>
      <c r="I74" s="78"/>
    </row>
    <row r="75" spans="1:9" s="61" customFormat="1" ht="25.5" customHeight="1">
      <c r="A75" s="77">
        <v>5</v>
      </c>
      <c r="B75" s="41" t="s">
        <v>339</v>
      </c>
      <c r="C75" s="44"/>
      <c r="D75" s="45"/>
      <c r="E75" s="49">
        <v>2011</v>
      </c>
      <c r="F75" s="30"/>
      <c r="G75" s="63">
        <v>6634.87</v>
      </c>
      <c r="H75" s="30"/>
      <c r="I75" s="78"/>
    </row>
    <row r="76" spans="1:9" s="61" customFormat="1" ht="25.5" customHeight="1">
      <c r="A76" s="77">
        <v>6</v>
      </c>
      <c r="B76" s="41" t="s">
        <v>340</v>
      </c>
      <c r="C76" s="44"/>
      <c r="D76" s="45"/>
      <c r="E76" s="49">
        <v>2013</v>
      </c>
      <c r="F76" s="30"/>
      <c r="G76" s="63">
        <v>3875</v>
      </c>
      <c r="H76" s="30"/>
      <c r="I76" s="78"/>
    </row>
    <row r="77" spans="1:9" s="61" customFormat="1" ht="25.5" customHeight="1">
      <c r="A77" s="77">
        <v>7</v>
      </c>
      <c r="B77" s="41" t="s">
        <v>341</v>
      </c>
      <c r="C77" s="44"/>
      <c r="D77" s="45"/>
      <c r="E77" s="49">
        <v>2013</v>
      </c>
      <c r="F77" s="30"/>
      <c r="G77" s="63">
        <v>3943.75</v>
      </c>
      <c r="H77" s="30"/>
      <c r="I77" s="78"/>
    </row>
    <row r="78" spans="1:9" s="61" customFormat="1" ht="25.5" customHeight="1">
      <c r="A78" s="77">
        <v>8</v>
      </c>
      <c r="B78" s="41" t="s">
        <v>342</v>
      </c>
      <c r="C78" s="44"/>
      <c r="D78" s="45"/>
      <c r="E78" s="49">
        <v>2016</v>
      </c>
      <c r="F78" s="30"/>
      <c r="G78" s="63">
        <v>5032.8</v>
      </c>
      <c r="H78" s="30"/>
      <c r="I78" s="78"/>
    </row>
    <row r="79" spans="1:9" s="61" customFormat="1" ht="25.5" customHeight="1">
      <c r="A79" s="77">
        <v>9</v>
      </c>
      <c r="B79" s="41" t="s">
        <v>342</v>
      </c>
      <c r="C79" s="44"/>
      <c r="D79" s="45"/>
      <c r="E79" s="49">
        <v>2016</v>
      </c>
      <c r="F79" s="30"/>
      <c r="G79" s="63">
        <v>5032.8</v>
      </c>
      <c r="H79" s="30"/>
      <c r="I79" s="78"/>
    </row>
    <row r="80" spans="1:9" s="61" customFormat="1" ht="25.5" customHeight="1">
      <c r="A80" s="77">
        <v>10</v>
      </c>
      <c r="B80" s="41" t="s">
        <v>343</v>
      </c>
      <c r="C80" s="44"/>
      <c r="D80" s="45"/>
      <c r="E80" s="49">
        <v>2016</v>
      </c>
      <c r="F80" s="30"/>
      <c r="G80" s="63">
        <v>8999</v>
      </c>
      <c r="H80" s="30"/>
      <c r="I80" s="78"/>
    </row>
    <row r="81" spans="1:9" ht="25.5" customHeight="1">
      <c r="A81" s="77">
        <v>11</v>
      </c>
      <c r="B81" s="41" t="s">
        <v>413</v>
      </c>
      <c r="C81" s="44"/>
      <c r="D81" s="45"/>
      <c r="E81" s="49">
        <v>2001</v>
      </c>
      <c r="F81" s="30"/>
      <c r="G81" s="63">
        <v>20673</v>
      </c>
      <c r="H81" s="30"/>
      <c r="I81" s="2"/>
    </row>
    <row r="82" spans="1:9" s="61" customFormat="1" ht="15" customHeight="1">
      <c r="A82" s="233" t="s">
        <v>344</v>
      </c>
      <c r="B82" s="233"/>
      <c r="C82" s="233"/>
      <c r="D82" s="233"/>
      <c r="E82" s="233"/>
      <c r="F82" s="233"/>
      <c r="G82" s="70">
        <f>SUM(G71:G81)</f>
        <v>109161.53</v>
      </c>
      <c r="H82" s="234"/>
      <c r="I82" s="234"/>
    </row>
    <row r="83" spans="1:9" s="61" customFormat="1" ht="17.25" customHeight="1">
      <c r="A83" s="239" t="s">
        <v>0</v>
      </c>
      <c r="B83" s="239"/>
      <c r="C83" s="239"/>
      <c r="D83" s="239"/>
      <c r="E83" s="239"/>
      <c r="F83" s="239"/>
      <c r="G83" s="102">
        <f>G82+G69+G61</f>
        <v>623226.78</v>
      </c>
      <c r="H83" s="238"/>
      <c r="I83" s="238"/>
    </row>
    <row r="85" spans="6:7" ht="30.75" customHeight="1">
      <c r="F85" s="132" t="s">
        <v>348</v>
      </c>
      <c r="G85" s="133">
        <f>G8+G15+G19+G83+G11</f>
        <v>779441.5700000001</v>
      </c>
    </row>
    <row r="92" ht="12.75">
      <c r="G92" s="136"/>
    </row>
  </sheetData>
  <sheetProtection/>
  <mergeCells count="20">
    <mergeCell ref="A9:I9"/>
    <mergeCell ref="A11:F11"/>
    <mergeCell ref="H83:I83"/>
    <mergeCell ref="A70:I70"/>
    <mergeCell ref="A83:F83"/>
    <mergeCell ref="A69:F69"/>
    <mergeCell ref="A20:I20"/>
    <mergeCell ref="A62:I62"/>
    <mergeCell ref="A61:F61"/>
    <mergeCell ref="H61:I61"/>
    <mergeCell ref="A82:F82"/>
    <mergeCell ref="H82:I82"/>
    <mergeCell ref="H69:I69"/>
    <mergeCell ref="A4:I4"/>
    <mergeCell ref="A12:I12"/>
    <mergeCell ref="A16:I16"/>
    <mergeCell ref="A19:F19"/>
    <mergeCell ref="A21:I21"/>
    <mergeCell ref="A15:F15"/>
    <mergeCell ref="A8:F8"/>
  </mergeCells>
  <printOptions/>
  <pageMargins left="0.3937007874015748" right="0" top="0.7480314960629921" bottom="0.7480314960629921" header="0.31496062992125984" footer="0.31496062992125984"/>
  <pageSetup fitToHeight="0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6.57421875" style="0" customWidth="1"/>
    <col min="2" max="2" width="42.7109375" style="0" customWidth="1"/>
    <col min="3" max="3" width="19.57421875" style="0" customWidth="1"/>
    <col min="4" max="4" width="23.00390625" style="0" customWidth="1"/>
  </cols>
  <sheetData>
    <row r="1" spans="1:4" s="66" customFormat="1" ht="12.75">
      <c r="A1" s="19" t="s">
        <v>436</v>
      </c>
      <c r="B1" s="46"/>
      <c r="C1" s="21"/>
      <c r="D1" s="62"/>
    </row>
    <row r="3" spans="1:4" ht="24.75" customHeight="1">
      <c r="A3" s="79" t="s">
        <v>404</v>
      </c>
      <c r="B3" s="79" t="s">
        <v>405</v>
      </c>
      <c r="C3" s="79" t="s">
        <v>406</v>
      </c>
      <c r="D3" s="79" t="s">
        <v>407</v>
      </c>
    </row>
    <row r="4" spans="1:4" s="66" customFormat="1" ht="13.5" customHeight="1">
      <c r="A4" s="208" t="s">
        <v>304</v>
      </c>
      <c r="B4" s="208"/>
      <c r="C4" s="208"/>
      <c r="D4" s="208"/>
    </row>
    <row r="5" spans="1:4" s="61" customFormat="1" ht="15" customHeight="1">
      <c r="A5" s="241" t="s">
        <v>349</v>
      </c>
      <c r="B5" s="241"/>
      <c r="C5" s="241"/>
      <c r="D5" s="241"/>
    </row>
    <row r="6" spans="1:4" s="66" customFormat="1" ht="45.75" customHeight="1">
      <c r="A6" s="77">
        <v>1</v>
      </c>
      <c r="B6" s="41" t="s">
        <v>742</v>
      </c>
      <c r="C6" s="49">
        <v>2019</v>
      </c>
      <c r="D6" s="30">
        <v>14065.78</v>
      </c>
    </row>
    <row r="7" spans="1:4" s="66" customFormat="1" ht="36.75" customHeight="1">
      <c r="A7" s="77">
        <v>2</v>
      </c>
      <c r="B7" s="41" t="s">
        <v>604</v>
      </c>
      <c r="C7" s="49">
        <v>2021</v>
      </c>
      <c r="D7" s="30">
        <v>36900</v>
      </c>
    </row>
    <row r="8" spans="1:4" s="61" customFormat="1" ht="15" customHeight="1">
      <c r="A8" s="240" t="s">
        <v>330</v>
      </c>
      <c r="B8" s="240"/>
      <c r="C8" s="240"/>
      <c r="D8" s="70">
        <f>SUM(D6:D7)</f>
        <v>50965.78</v>
      </c>
    </row>
  </sheetData>
  <sheetProtection/>
  <mergeCells count="3">
    <mergeCell ref="A5:D5"/>
    <mergeCell ref="A8:C8"/>
    <mergeCell ref="A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view="pageBreakPreview" zoomScale="80" zoomScaleSheetLayoutView="80" zoomScalePageLayoutView="0" workbookViewId="0" topLeftCell="A1">
      <selection activeCell="B14" sqref="B14:C17"/>
    </sheetView>
  </sheetViews>
  <sheetFormatPr defaultColWidth="9.140625" defaultRowHeight="12.75"/>
  <cols>
    <col min="1" max="1" width="4.140625" style="20" customWidth="1"/>
    <col min="2" max="2" width="53.28125" style="21" customWidth="1"/>
    <col min="3" max="3" width="50.28125" style="21" customWidth="1"/>
    <col min="4" max="16384" width="9.140625" style="21" customWidth="1"/>
  </cols>
  <sheetData>
    <row r="1" spans="1:3" ht="15" customHeight="1">
      <c r="A1" s="19" t="s">
        <v>539</v>
      </c>
      <c r="C1" s="27"/>
    </row>
    <row r="2" ht="12.75">
      <c r="B2" s="19"/>
    </row>
    <row r="3" spans="1:4" ht="63.75" customHeight="1">
      <c r="A3" s="242" t="s">
        <v>50</v>
      </c>
      <c r="B3" s="243"/>
      <c r="C3" s="244"/>
      <c r="D3" s="26"/>
    </row>
    <row r="4" spans="1:4" ht="11.25" customHeight="1">
      <c r="A4" s="36"/>
      <c r="B4" s="37"/>
      <c r="C4" s="38"/>
      <c r="D4" s="26"/>
    </row>
    <row r="5" spans="1:3" ht="12.75">
      <c r="A5" s="39"/>
      <c r="C5" s="40"/>
    </row>
    <row r="6" spans="1:3" s="23" customFormat="1" ht="45.75" customHeight="1">
      <c r="A6" s="167" t="s">
        <v>8</v>
      </c>
      <c r="B6" s="167" t="s">
        <v>12</v>
      </c>
      <c r="C6" s="165" t="s">
        <v>48</v>
      </c>
    </row>
    <row r="7" spans="1:3" ht="17.25" customHeight="1">
      <c r="A7" s="245" t="s">
        <v>222</v>
      </c>
      <c r="B7" s="245"/>
      <c r="C7" s="245"/>
    </row>
    <row r="8" spans="1:3" ht="30" customHeight="1">
      <c r="A8" s="4">
        <v>1</v>
      </c>
      <c r="B8" s="76" t="s">
        <v>701</v>
      </c>
      <c r="C8" s="4" t="s">
        <v>192</v>
      </c>
    </row>
    <row r="9" spans="1:3" ht="17.25" customHeight="1">
      <c r="A9" s="245" t="s">
        <v>548</v>
      </c>
      <c r="B9" s="245"/>
      <c r="C9" s="245"/>
    </row>
    <row r="10" spans="1:3" ht="30" customHeight="1">
      <c r="A10" s="111">
        <v>1</v>
      </c>
      <c r="B10" s="35" t="s">
        <v>521</v>
      </c>
      <c r="C10" s="4" t="s">
        <v>709</v>
      </c>
    </row>
    <row r="11" spans="1:3" s="7" customFormat="1" ht="30" customHeight="1">
      <c r="A11" s="111">
        <v>2</v>
      </c>
      <c r="B11" s="35" t="s">
        <v>522</v>
      </c>
      <c r="C11" s="4" t="s">
        <v>710</v>
      </c>
    </row>
    <row r="12" spans="1:3" s="144" customFormat="1" ht="30" customHeight="1">
      <c r="A12" s="4">
        <v>3</v>
      </c>
      <c r="B12" s="76" t="s">
        <v>552</v>
      </c>
      <c r="C12" s="4" t="s">
        <v>709</v>
      </c>
    </row>
    <row r="13" spans="1:3" ht="17.25" customHeight="1">
      <c r="A13" s="245" t="s">
        <v>700</v>
      </c>
      <c r="B13" s="245"/>
      <c r="C13" s="245"/>
    </row>
    <row r="14" spans="1:3" ht="30" customHeight="1">
      <c r="A14" s="4">
        <v>1</v>
      </c>
      <c r="B14" s="76" t="s">
        <v>394</v>
      </c>
      <c r="C14" s="4" t="s">
        <v>395</v>
      </c>
    </row>
    <row r="15" spans="1:3" ht="30" customHeight="1">
      <c r="A15" s="4">
        <v>2</v>
      </c>
      <c r="B15" s="76" t="s">
        <v>396</v>
      </c>
      <c r="C15" s="4" t="s">
        <v>395</v>
      </c>
    </row>
    <row r="16" spans="1:3" ht="30" customHeight="1">
      <c r="A16" s="4">
        <v>3</v>
      </c>
      <c r="B16" s="76" t="s">
        <v>397</v>
      </c>
      <c r="C16" s="4" t="s">
        <v>395</v>
      </c>
    </row>
    <row r="17" spans="1:3" ht="30" customHeight="1">
      <c r="A17" s="4">
        <v>4</v>
      </c>
      <c r="B17" s="76" t="s">
        <v>398</v>
      </c>
      <c r="C17" s="4" t="s">
        <v>395</v>
      </c>
    </row>
  </sheetData>
  <sheetProtection/>
  <mergeCells count="4">
    <mergeCell ref="A3:C3"/>
    <mergeCell ref="A13:C13"/>
    <mergeCell ref="A9:C9"/>
    <mergeCell ref="A7:C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view="pageBreakPreview" zoomScale="80" zoomScaleNormal="80" zoomScaleSheetLayoutView="80" zoomScalePageLayoutView="0" workbookViewId="0" topLeftCell="A1">
      <selection activeCell="G29" sqref="G29"/>
    </sheetView>
  </sheetViews>
  <sheetFormatPr defaultColWidth="9.140625" defaultRowHeight="12.75"/>
  <cols>
    <col min="1" max="3" width="25.7109375" style="185" customWidth="1"/>
    <col min="4" max="4" width="13.8515625" style="195" bestFit="1" customWidth="1"/>
    <col min="5" max="5" width="73.8515625" style="185" customWidth="1"/>
    <col min="6" max="6" width="28.8515625" style="185" customWidth="1"/>
    <col min="7" max="7" width="17.57421875" style="194" customWidth="1"/>
    <col min="8" max="9" width="9.140625" style="185" customWidth="1"/>
    <col min="10" max="10" width="11.57421875" style="185" bestFit="1" customWidth="1"/>
    <col min="11" max="16384" width="9.140625" style="185" customWidth="1"/>
  </cols>
  <sheetData>
    <row r="1" spans="1:7" ht="18" customHeight="1">
      <c r="A1" s="249" t="s">
        <v>658</v>
      </c>
      <c r="B1" s="249"/>
      <c r="C1" s="249"/>
      <c r="D1" s="249"/>
      <c r="E1" s="249"/>
      <c r="F1" s="249"/>
      <c r="G1" s="249"/>
    </row>
    <row r="3" spans="1:7" s="189" customFormat="1" ht="36.75" customHeight="1">
      <c r="A3" s="186" t="s">
        <v>610</v>
      </c>
      <c r="B3" s="186" t="s">
        <v>611</v>
      </c>
      <c r="C3" s="186" t="s">
        <v>612</v>
      </c>
      <c r="D3" s="187" t="s">
        <v>613</v>
      </c>
      <c r="E3" s="186" t="s">
        <v>614</v>
      </c>
      <c r="F3" s="186" t="s">
        <v>615</v>
      </c>
      <c r="G3" s="188" t="s">
        <v>616</v>
      </c>
    </row>
    <row r="4" spans="1:7" ht="45" customHeight="1">
      <c r="A4" s="81" t="s">
        <v>36</v>
      </c>
      <c r="B4" s="81" t="s">
        <v>617</v>
      </c>
      <c r="C4" s="81" t="s">
        <v>618</v>
      </c>
      <c r="D4" s="190">
        <v>43848</v>
      </c>
      <c r="E4" s="81" t="s">
        <v>619</v>
      </c>
      <c r="F4" s="81" t="s">
        <v>620</v>
      </c>
      <c r="G4" s="191">
        <v>991.8</v>
      </c>
    </row>
    <row r="5" spans="1:7" ht="45" customHeight="1">
      <c r="A5" s="81" t="s">
        <v>223</v>
      </c>
      <c r="B5" s="81" t="s">
        <v>223</v>
      </c>
      <c r="C5" s="81" t="s">
        <v>621</v>
      </c>
      <c r="D5" s="190">
        <v>43959</v>
      </c>
      <c r="E5" s="81" t="s">
        <v>622</v>
      </c>
      <c r="F5" s="81" t="s">
        <v>623</v>
      </c>
      <c r="G5" s="191">
        <v>0</v>
      </c>
    </row>
    <row r="6" spans="1:7" ht="45" customHeight="1">
      <c r="A6" s="81" t="s">
        <v>223</v>
      </c>
      <c r="B6" s="81" t="s">
        <v>617</v>
      </c>
      <c r="C6" s="81" t="s">
        <v>624</v>
      </c>
      <c r="D6" s="190">
        <v>44119</v>
      </c>
      <c r="E6" s="81" t="s">
        <v>625</v>
      </c>
      <c r="F6" s="81" t="s">
        <v>626</v>
      </c>
      <c r="G6" s="191">
        <v>0</v>
      </c>
    </row>
    <row r="7" spans="1:7" s="199" customFormat="1" ht="20.25" customHeight="1">
      <c r="A7" s="246" t="s">
        <v>627</v>
      </c>
      <c r="B7" s="247"/>
      <c r="C7" s="247"/>
      <c r="D7" s="247"/>
      <c r="E7" s="247"/>
      <c r="F7" s="248"/>
      <c r="G7" s="196">
        <f>SUM(G4:G6)</f>
        <v>991.8</v>
      </c>
    </row>
    <row r="8" spans="1:7" ht="45" customHeight="1">
      <c r="A8" s="10" t="s">
        <v>223</v>
      </c>
      <c r="B8" s="10" t="s">
        <v>223</v>
      </c>
      <c r="C8" s="10" t="s">
        <v>628</v>
      </c>
      <c r="D8" s="192">
        <v>44200</v>
      </c>
      <c r="E8" s="10" t="s">
        <v>629</v>
      </c>
      <c r="F8" s="10" t="s">
        <v>630</v>
      </c>
      <c r="G8" s="193">
        <v>2769.96</v>
      </c>
    </row>
    <row r="9" spans="1:7" ht="45" customHeight="1">
      <c r="A9" s="10" t="s">
        <v>223</v>
      </c>
      <c r="B9" s="10" t="s">
        <v>223</v>
      </c>
      <c r="C9" s="10" t="s">
        <v>628</v>
      </c>
      <c r="D9" s="192">
        <v>44200</v>
      </c>
      <c r="E9" s="10" t="s">
        <v>631</v>
      </c>
      <c r="F9" s="10" t="s">
        <v>632</v>
      </c>
      <c r="G9" s="193">
        <v>736.77</v>
      </c>
    </row>
    <row r="10" spans="1:7" ht="45" customHeight="1">
      <c r="A10" s="10" t="s">
        <v>36</v>
      </c>
      <c r="B10" s="10" t="s">
        <v>36</v>
      </c>
      <c r="C10" s="10" t="s">
        <v>633</v>
      </c>
      <c r="D10" s="192">
        <v>44304</v>
      </c>
      <c r="E10" s="10" t="s">
        <v>634</v>
      </c>
      <c r="F10" s="10" t="s">
        <v>635</v>
      </c>
      <c r="G10" s="193">
        <v>2263.5</v>
      </c>
    </row>
    <row r="11" spans="1:7" ht="45" customHeight="1">
      <c r="A11" s="10" t="s">
        <v>36</v>
      </c>
      <c r="B11" s="10" t="s">
        <v>36</v>
      </c>
      <c r="C11" s="10" t="s">
        <v>621</v>
      </c>
      <c r="D11" s="192">
        <v>44347</v>
      </c>
      <c r="E11" s="10" t="s">
        <v>636</v>
      </c>
      <c r="F11" s="10" t="s">
        <v>637</v>
      </c>
      <c r="G11" s="193">
        <v>492</v>
      </c>
    </row>
    <row r="12" spans="1:7" ht="45" customHeight="1">
      <c r="A12" s="10" t="s">
        <v>36</v>
      </c>
      <c r="B12" s="10" t="s">
        <v>36</v>
      </c>
      <c r="C12" s="10" t="s">
        <v>621</v>
      </c>
      <c r="D12" s="192">
        <v>44347</v>
      </c>
      <c r="E12" s="10" t="s">
        <v>638</v>
      </c>
      <c r="F12" s="10" t="s">
        <v>639</v>
      </c>
      <c r="G12" s="193">
        <v>11600</v>
      </c>
    </row>
    <row r="13" spans="1:7" ht="45" customHeight="1">
      <c r="A13" s="10"/>
      <c r="B13" s="10"/>
      <c r="C13" s="10" t="s">
        <v>618</v>
      </c>
      <c r="D13" s="192">
        <v>44356</v>
      </c>
      <c r="E13" s="10" t="s">
        <v>640</v>
      </c>
      <c r="F13" s="10"/>
      <c r="G13" s="193">
        <v>0</v>
      </c>
    </row>
    <row r="14" spans="1:7" ht="45" customHeight="1">
      <c r="A14" s="10" t="s">
        <v>223</v>
      </c>
      <c r="B14" s="10" t="s">
        <v>617</v>
      </c>
      <c r="C14" s="10" t="s">
        <v>618</v>
      </c>
      <c r="D14" s="192">
        <v>44495</v>
      </c>
      <c r="E14" s="10" t="s">
        <v>641</v>
      </c>
      <c r="F14" s="10" t="s">
        <v>642</v>
      </c>
      <c r="G14" s="193">
        <v>0</v>
      </c>
    </row>
    <row r="15" spans="1:7" s="199" customFormat="1" ht="20.25" customHeight="1">
      <c r="A15" s="246" t="s">
        <v>643</v>
      </c>
      <c r="B15" s="247"/>
      <c r="C15" s="247"/>
      <c r="D15" s="247"/>
      <c r="E15" s="247"/>
      <c r="F15" s="248"/>
      <c r="G15" s="196">
        <f>SUM(G8:G14)</f>
        <v>17862.23</v>
      </c>
    </row>
    <row r="16" spans="1:7" ht="45" customHeight="1">
      <c r="A16" s="81" t="s">
        <v>36</v>
      </c>
      <c r="B16" s="81" t="s">
        <v>36</v>
      </c>
      <c r="C16" s="81" t="s">
        <v>621</v>
      </c>
      <c r="D16" s="190">
        <v>44603</v>
      </c>
      <c r="E16" s="81" t="s">
        <v>644</v>
      </c>
      <c r="F16" s="81" t="s">
        <v>645</v>
      </c>
      <c r="G16" s="191">
        <v>0</v>
      </c>
    </row>
    <row r="17" spans="1:7" ht="45" customHeight="1">
      <c r="A17" s="81" t="s">
        <v>223</v>
      </c>
      <c r="B17" s="81" t="s">
        <v>223</v>
      </c>
      <c r="C17" s="81" t="s">
        <v>621</v>
      </c>
      <c r="D17" s="190">
        <v>44746</v>
      </c>
      <c r="E17" s="81" t="s">
        <v>646</v>
      </c>
      <c r="F17" s="81" t="s">
        <v>647</v>
      </c>
      <c r="G17" s="191">
        <v>8979</v>
      </c>
    </row>
    <row r="18" spans="1:7" ht="45" customHeight="1">
      <c r="A18" s="81" t="s">
        <v>223</v>
      </c>
      <c r="B18" s="81" t="s">
        <v>223</v>
      </c>
      <c r="C18" s="81" t="s">
        <v>621</v>
      </c>
      <c r="D18" s="190">
        <v>44748</v>
      </c>
      <c r="E18" s="81" t="s">
        <v>648</v>
      </c>
      <c r="F18" s="81" t="s">
        <v>649</v>
      </c>
      <c r="G18" s="191">
        <v>912</v>
      </c>
    </row>
    <row r="19" spans="1:7" ht="45" customHeight="1">
      <c r="A19" s="81" t="s">
        <v>223</v>
      </c>
      <c r="B19" s="81" t="s">
        <v>223</v>
      </c>
      <c r="C19" s="81" t="s">
        <v>628</v>
      </c>
      <c r="D19" s="190">
        <v>44785</v>
      </c>
      <c r="E19" s="81" t="s">
        <v>650</v>
      </c>
      <c r="F19" s="81" t="s">
        <v>651</v>
      </c>
      <c r="G19" s="191">
        <v>987.08</v>
      </c>
    </row>
    <row r="20" spans="1:7" ht="45" customHeight="1">
      <c r="A20" s="81" t="s">
        <v>223</v>
      </c>
      <c r="B20" s="81" t="s">
        <v>223</v>
      </c>
      <c r="C20" s="81" t="s">
        <v>628</v>
      </c>
      <c r="D20" s="190">
        <v>44785</v>
      </c>
      <c r="E20" s="81" t="s">
        <v>650</v>
      </c>
      <c r="F20" s="81" t="s">
        <v>652</v>
      </c>
      <c r="G20" s="191">
        <v>3948.3</v>
      </c>
    </row>
    <row r="21" spans="1:10" ht="45" customHeight="1">
      <c r="A21" s="81" t="s">
        <v>223</v>
      </c>
      <c r="B21" s="81" t="s">
        <v>223</v>
      </c>
      <c r="C21" s="81" t="s">
        <v>628</v>
      </c>
      <c r="D21" s="190">
        <v>44785</v>
      </c>
      <c r="E21" s="81" t="s">
        <v>650</v>
      </c>
      <c r="F21" s="81" t="s">
        <v>653</v>
      </c>
      <c r="G21" s="191">
        <v>1974.15</v>
      </c>
      <c r="J21" s="194"/>
    </row>
    <row r="22" spans="1:10" ht="45" customHeight="1">
      <c r="A22" s="81" t="s">
        <v>223</v>
      </c>
      <c r="B22" s="81" t="s">
        <v>223</v>
      </c>
      <c r="C22" s="81" t="s">
        <v>628</v>
      </c>
      <c r="D22" s="190">
        <v>44785</v>
      </c>
      <c r="E22" s="81" t="s">
        <v>650</v>
      </c>
      <c r="F22" s="81" t="s">
        <v>654</v>
      </c>
      <c r="G22" s="191">
        <v>987.07</v>
      </c>
      <c r="J22" s="194"/>
    </row>
    <row r="23" spans="1:7" ht="45" customHeight="1">
      <c r="A23" s="81" t="s">
        <v>223</v>
      </c>
      <c r="B23" s="81" t="s">
        <v>223</v>
      </c>
      <c r="C23" s="81" t="s">
        <v>621</v>
      </c>
      <c r="D23" s="190">
        <v>44805</v>
      </c>
      <c r="E23" s="81" t="s">
        <v>655</v>
      </c>
      <c r="F23" s="81" t="s">
        <v>734</v>
      </c>
      <c r="G23" s="191">
        <v>8000</v>
      </c>
    </row>
    <row r="24" spans="1:7" s="199" customFormat="1" ht="20.25" customHeight="1">
      <c r="A24" s="246" t="s">
        <v>656</v>
      </c>
      <c r="B24" s="247"/>
      <c r="C24" s="247"/>
      <c r="D24" s="247"/>
      <c r="E24" s="247"/>
      <c r="F24" s="248"/>
      <c r="G24" s="196">
        <f>SUM(G16:G23)</f>
        <v>25787.600000000002</v>
      </c>
    </row>
    <row r="25" spans="1:7" ht="45" customHeight="1">
      <c r="A25" s="81" t="s">
        <v>53</v>
      </c>
      <c r="B25" s="81" t="s">
        <v>53</v>
      </c>
      <c r="C25" s="81" t="s">
        <v>743</v>
      </c>
      <c r="D25" s="190">
        <v>44947</v>
      </c>
      <c r="E25" s="81" t="s">
        <v>745</v>
      </c>
      <c r="F25" s="81" t="s">
        <v>744</v>
      </c>
      <c r="G25" s="191">
        <v>0</v>
      </c>
    </row>
    <row r="26" spans="1:7" s="199" customFormat="1" ht="20.25" customHeight="1">
      <c r="A26" s="246" t="s">
        <v>656</v>
      </c>
      <c r="B26" s="247"/>
      <c r="C26" s="247"/>
      <c r="D26" s="247"/>
      <c r="E26" s="247"/>
      <c r="F26" s="248"/>
      <c r="G26" s="196">
        <f>SUM(G25)</f>
        <v>0</v>
      </c>
    </row>
    <row r="28" spans="6:7" ht="15.75">
      <c r="F28" s="197" t="s">
        <v>657</v>
      </c>
      <c r="G28" s="198">
        <f>G24+G15+G7+G26</f>
        <v>44641.630000000005</v>
      </c>
    </row>
  </sheetData>
  <sheetProtection/>
  <mergeCells count="5">
    <mergeCell ref="A7:F7"/>
    <mergeCell ref="A15:F15"/>
    <mergeCell ref="A24:F24"/>
    <mergeCell ref="A1:G1"/>
    <mergeCell ref="A26:F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Ewelina Gorczewska</cp:lastModifiedBy>
  <cp:lastPrinted>2023-01-23T07:43:02Z</cp:lastPrinted>
  <dcterms:created xsi:type="dcterms:W3CDTF">2004-04-21T13:58:08Z</dcterms:created>
  <dcterms:modified xsi:type="dcterms:W3CDTF">2023-03-01T13:24:15Z</dcterms:modified>
  <cp:category/>
  <cp:version/>
  <cp:contentType/>
  <cp:contentStatus/>
</cp:coreProperties>
</file>