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D:\Dysk A 2023.03.04\A\S Ostrów Wielkopolski\2025\"/>
    </mc:Choice>
  </mc:AlternateContent>
  <xr:revisionPtr revIDLastSave="0" documentId="13_ncr:1_{E90F0394-A5DA-48A3-AD3D-A6CD888339C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e cz. 2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15" i="1" l="1"/>
  <c r="AT23" i="1"/>
  <c r="AT22" i="1"/>
  <c r="BQ21" i="1"/>
  <c r="BQ20" i="1"/>
  <c r="BQ19" i="1"/>
  <c r="BQ18" i="1"/>
  <c r="BQ17" i="1"/>
  <c r="BO21" i="1"/>
  <c r="BO20" i="1"/>
  <c r="BP20" i="1" s="1"/>
  <c r="BO19" i="1"/>
  <c r="BO18" i="1"/>
  <c r="BO17" i="1"/>
  <c r="BM21" i="1"/>
  <c r="BM20" i="1"/>
  <c r="BM19" i="1"/>
  <c r="BM18" i="1"/>
  <c r="BM17" i="1"/>
  <c r="BH21" i="1"/>
  <c r="BH20" i="1"/>
  <c r="BH19" i="1"/>
  <c r="BH18" i="1"/>
  <c r="BH17" i="1"/>
  <c r="BH16" i="1"/>
  <c r="BH15" i="1"/>
  <c r="BH14" i="1"/>
  <c r="BR15" i="1"/>
  <c r="BP19" i="1"/>
  <c r="BP15" i="1"/>
  <c r="BN20" i="1"/>
  <c r="BN19" i="1"/>
  <c r="BN15" i="1"/>
  <c r="BD21" i="1"/>
  <c r="BD20" i="1"/>
  <c r="BD19" i="1"/>
  <c r="BB21" i="1"/>
  <c r="BC21" i="1" s="1"/>
  <c r="BB20" i="1"/>
  <c r="BC20" i="1" s="1"/>
  <c r="BB19" i="1"/>
  <c r="BC19" i="1" s="1"/>
  <c r="BB18" i="1"/>
  <c r="BC18" i="1" s="1"/>
  <c r="BB17" i="1"/>
  <c r="BA19" i="1"/>
  <c r="BA14" i="1"/>
  <c r="AZ19" i="1"/>
  <c r="AX21" i="1"/>
  <c r="AY21" i="1" s="1"/>
  <c r="AX20" i="1"/>
  <c r="AY20" i="1" s="1"/>
  <c r="AX19" i="1"/>
  <c r="AY19" i="1" s="1"/>
  <c r="AX18" i="1"/>
  <c r="AY18" i="1" s="1"/>
  <c r="AX17" i="1"/>
  <c r="AY17" i="1" s="1"/>
  <c r="BD18" i="1"/>
  <c r="AZ18" i="1"/>
  <c r="BA18" i="1" s="1"/>
  <c r="BD17" i="1"/>
  <c r="BC17" i="1"/>
  <c r="AZ17" i="1"/>
  <c r="BA17" i="1" s="1"/>
  <c r="BQ16" i="1"/>
  <c r="BR16" i="1" s="1"/>
  <c r="BO16" i="1"/>
  <c r="BP16" i="1" s="1"/>
  <c r="BM16" i="1"/>
  <c r="BN16" i="1" s="1"/>
  <c r="BD16" i="1"/>
  <c r="BB16" i="1"/>
  <c r="BC16" i="1" s="1"/>
  <c r="AZ16" i="1"/>
  <c r="AZ20" i="1" s="1"/>
  <c r="BA20" i="1" s="1"/>
  <c r="AX16" i="1"/>
  <c r="AY16" i="1" s="1"/>
  <c r="BD15" i="1"/>
  <c r="BC15" i="1"/>
  <c r="AY15" i="1"/>
  <c r="BD14" i="1"/>
  <c r="BC14" i="1"/>
  <c r="AY14" i="1"/>
  <c r="BA16" i="1" l="1"/>
  <c r="AZ21" i="1"/>
  <c r="BA21" i="1" s="1"/>
  <c r="A15" i="1" l="1"/>
  <c r="A16" i="1" s="1"/>
  <c r="A17" i="1" s="1"/>
  <c r="A18" i="1" s="1"/>
  <c r="A19" i="1" s="1"/>
  <c r="A20" i="1" s="1"/>
  <c r="A21" i="1" s="1"/>
  <c r="AS21" i="1"/>
  <c r="AR21" i="1"/>
  <c r="BR21" i="1" s="1"/>
  <c r="AQ21" i="1"/>
  <c r="BP21" i="1" s="1"/>
  <c r="AP21" i="1"/>
  <c r="BN21" i="1" s="1"/>
  <c r="AO21" i="1"/>
  <c r="AS20" i="1"/>
  <c r="AR20" i="1"/>
  <c r="BR20" i="1" s="1"/>
  <c r="AO20" i="1"/>
  <c r="AS19" i="1"/>
  <c r="AR19" i="1"/>
  <c r="BR19" i="1" s="1"/>
  <c r="AO19" i="1"/>
  <c r="AS18" i="1"/>
  <c r="AR18" i="1"/>
  <c r="BR18" i="1" s="1"/>
  <c r="AQ18" i="1"/>
  <c r="BP18" i="1" s="1"/>
  <c r="AP18" i="1"/>
  <c r="BN18" i="1" s="1"/>
  <c r="AO18" i="1"/>
  <c r="AS17" i="1"/>
  <c r="AR17" i="1"/>
  <c r="BR17" i="1" s="1"/>
  <c r="AQ17" i="1"/>
  <c r="BP17" i="1" s="1"/>
  <c r="AP17" i="1"/>
  <c r="BN17" i="1" s="1"/>
  <c r="AO17" i="1"/>
  <c r="AS16" i="1"/>
  <c r="AO16" i="1"/>
  <c r="AS15" i="1"/>
  <c r="AO15" i="1"/>
  <c r="AS14" i="1"/>
  <c r="AR14" i="1"/>
  <c r="BR14" i="1" s="1"/>
  <c r="AQ14" i="1"/>
  <c r="BP14" i="1" s="1"/>
  <c r="AP14" i="1"/>
  <c r="BN14" i="1" s="1"/>
  <c r="AO14" i="1"/>
  <c r="BE20" i="1" l="1"/>
  <c r="BE19" i="1"/>
  <c r="BE21" i="1"/>
  <c r="BE18" i="1"/>
  <c r="BE14" i="1"/>
  <c r="BE17" i="1"/>
  <c r="AT15" i="1"/>
  <c r="BE15" i="1"/>
  <c r="AT16" i="1"/>
  <c r="BE16" i="1"/>
  <c r="AT14" i="1"/>
  <c r="AT19" i="1"/>
  <c r="AT20" i="1"/>
  <c r="AT18" i="1"/>
  <c r="AT21" i="1"/>
  <c r="AT17" i="1"/>
  <c r="BL16" i="1" l="1"/>
  <c r="BG16" i="1"/>
  <c r="BI16" i="1"/>
  <c r="BL21" i="1"/>
  <c r="BG21" i="1"/>
  <c r="BI21" i="1"/>
  <c r="BL15" i="1"/>
  <c r="BS15" i="1" s="1"/>
  <c r="BG15" i="1"/>
  <c r="BI15" i="1"/>
  <c r="BL18" i="1"/>
  <c r="BG18" i="1"/>
  <c r="BI18" i="1"/>
  <c r="BL19" i="1"/>
  <c r="BG19" i="1"/>
  <c r="BI19" i="1"/>
  <c r="BL17" i="1"/>
  <c r="BG17" i="1"/>
  <c r="BI17" i="1"/>
  <c r="BI20" i="1"/>
  <c r="BG20" i="1"/>
  <c r="BL20" i="1"/>
  <c r="BS20" i="1" s="1"/>
  <c r="BL14" i="1"/>
  <c r="BG14" i="1"/>
  <c r="BI14" i="1"/>
  <c r="BS14" i="1" l="1"/>
  <c r="BS19" i="1"/>
  <c r="BS21" i="1"/>
  <c r="BS18" i="1"/>
  <c r="BS17" i="1"/>
  <c r="BS16" i="1"/>
  <c r="AV21" i="1" l="1"/>
  <c r="AW21" i="1" s="1"/>
  <c r="BT21" i="1" s="1"/>
  <c r="BU21" i="1" s="1"/>
  <c r="BV21" i="1" s="1"/>
  <c r="BW21" i="1" s="1"/>
  <c r="AV19" i="1"/>
  <c r="AW19" i="1" s="1"/>
  <c r="BT19" i="1" s="1"/>
  <c r="BU19" i="1" s="1"/>
  <c r="AV18" i="1"/>
  <c r="AW18" i="1" s="1"/>
  <c r="BT18" i="1" s="1"/>
  <c r="BU18" i="1" s="1"/>
  <c r="BV18" i="1" s="1"/>
  <c r="BW18" i="1" s="1"/>
  <c r="AV17" i="1"/>
  <c r="AW17" i="1" s="1"/>
  <c r="BT17" i="1" s="1"/>
  <c r="BU17" i="1" s="1"/>
  <c r="BV17" i="1" s="1"/>
  <c r="BW17" i="1" s="1"/>
  <c r="AV14" i="1"/>
  <c r="AW14" i="1" s="1"/>
  <c r="BT14" i="1" s="1"/>
  <c r="BU14" i="1" s="1"/>
  <c r="AV20" i="1"/>
  <c r="AW20" i="1" s="1"/>
  <c r="BT20" i="1" s="1"/>
  <c r="BU20" i="1" s="1"/>
  <c r="BV20" i="1" s="1"/>
  <c r="BW20" i="1" s="1"/>
  <c r="AV15" i="1"/>
  <c r="AW15" i="1" s="1"/>
  <c r="BT15" i="1" s="1"/>
  <c r="BU15" i="1" s="1"/>
  <c r="BV15" i="1" s="1"/>
  <c r="BW15" i="1" s="1"/>
  <c r="AV16" i="1"/>
  <c r="AW16" i="1" s="1"/>
  <c r="BT16" i="1" s="1"/>
  <c r="BU16" i="1" s="1"/>
  <c r="BV16" i="1" s="1"/>
  <c r="BW16" i="1" s="1"/>
  <c r="BV14" i="1" l="1"/>
  <c r="BW14" i="1" s="1"/>
  <c r="BU22" i="1"/>
  <c r="BV19" i="1"/>
  <c r="BW19" i="1" s="1"/>
  <c r="F2" i="1" l="1"/>
  <c r="BV22" i="1"/>
  <c r="F3" i="1" s="1"/>
  <c r="BW22" i="1" l="1"/>
  <c r="F4" i="1" s="1"/>
</calcChain>
</file>

<file path=xl/sharedStrings.xml><?xml version="1.0" encoding="utf-8"?>
<sst xmlns="http://schemas.openxmlformats.org/spreadsheetml/2006/main" count="376" uniqueCount="152">
  <si>
    <t>LP.</t>
  </si>
  <si>
    <t>Identyfikator systemowy</t>
  </si>
  <si>
    <t>Dotychczasowa spółka sprzedażowa</t>
  </si>
  <si>
    <t>Spółka ofertujaca</t>
  </si>
  <si>
    <t>Kolumna techniczna - rozbieżności</t>
  </si>
  <si>
    <t>Zamawiający/ Nabywca</t>
  </si>
  <si>
    <t>Numer PPE</t>
  </si>
  <si>
    <t>Taryfa dystrybucyjna</t>
  </si>
  <si>
    <t>Dane płatnika</t>
  </si>
  <si>
    <t>Pełnomocnictwa</t>
  </si>
  <si>
    <t>Okres zgłoszenia od</t>
  </si>
  <si>
    <t>Okres zgłoszenia do</t>
  </si>
  <si>
    <t>Data deklarowana rozpoczęcia sprzedaży</t>
  </si>
  <si>
    <t>Nazwa</t>
  </si>
  <si>
    <t>Kod</t>
  </si>
  <si>
    <t>Poczta</t>
  </si>
  <si>
    <t>Miejscowość</t>
  </si>
  <si>
    <t>Adres</t>
  </si>
  <si>
    <t>Posesja</t>
  </si>
  <si>
    <t>NIP</t>
  </si>
  <si>
    <t>Ulica</t>
  </si>
  <si>
    <t>Nr domu</t>
  </si>
  <si>
    <t>Nr lokalu</t>
  </si>
  <si>
    <t>Numer płatnika</t>
  </si>
  <si>
    <t>Czy ma umowę z OSD?</t>
  </si>
  <si>
    <t>Wypowiedzenie dotychczasowej US/UK</t>
  </si>
  <si>
    <t>Doprowadzenie do zawarcia UD</t>
  </si>
  <si>
    <t xml:space="preserve"> Zawarcie UD</t>
  </si>
  <si>
    <t>Typ zawarcia UD [na wniosek/na oświadczenie]</t>
  </si>
  <si>
    <t>Przeprowadzenie procesu ZS</t>
  </si>
  <si>
    <t>nie</t>
  </si>
  <si>
    <t>tak</t>
  </si>
  <si>
    <t>wniosek</t>
  </si>
  <si>
    <t xml:space="preserve">
Spółka dystrybucyjna:</t>
  </si>
  <si>
    <t xml:space="preserve">Która zmiana sprzedawcy
</t>
  </si>
  <si>
    <t>Nr licznika</t>
  </si>
  <si>
    <t xml:space="preserve">Kod pocztowy
</t>
  </si>
  <si>
    <t xml:space="preserve">Kod pocztowy
 </t>
  </si>
  <si>
    <t>PPE</t>
  </si>
  <si>
    <t xml:space="preserve">Nazwa </t>
  </si>
  <si>
    <t xml:space="preserve">Poczta </t>
  </si>
  <si>
    <t>Moc umowna         kW</t>
  </si>
  <si>
    <t>Odbiorca/Adresat faktury</t>
  </si>
  <si>
    <t>Umowa</t>
  </si>
  <si>
    <t>Sposób fakturowania</t>
  </si>
  <si>
    <t>Grupa fakturowania</t>
  </si>
  <si>
    <t>I strefa kWh</t>
  </si>
  <si>
    <t>II strefa kWh</t>
  </si>
  <si>
    <t>III strefa kWh</t>
  </si>
  <si>
    <t>IV strefa kWh</t>
  </si>
  <si>
    <t>Suma     kWh</t>
  </si>
  <si>
    <t>1</t>
  </si>
  <si>
    <t>10</t>
  </si>
  <si>
    <t>6</t>
  </si>
  <si>
    <t>40</t>
  </si>
  <si>
    <t xml:space="preserve">Potrzeba dostosowania układu pomiarowego (TAK/NIE)  </t>
  </si>
  <si>
    <t>ENERGA Operator SA</t>
  </si>
  <si>
    <t>ENERGA Obrót SA</t>
  </si>
  <si>
    <t>Kompleksowa</t>
  </si>
  <si>
    <t>Indywidualna</t>
  </si>
  <si>
    <t>Powiat Ostrowski</t>
  </si>
  <si>
    <t>6222391168</t>
  </si>
  <si>
    <t>63-400</t>
  </si>
  <si>
    <t>Ostrów Wielkopolski</t>
  </si>
  <si>
    <t>Al. Powstańców Wielkopolskich</t>
  </si>
  <si>
    <t>16</t>
  </si>
  <si>
    <t>Wolności</t>
  </si>
  <si>
    <t>Kantaka</t>
  </si>
  <si>
    <t>Bursa Szkolna im. Stefana Rowińskiego</t>
  </si>
  <si>
    <t>Klemensa Tomczeka</t>
  </si>
  <si>
    <t>34</t>
  </si>
  <si>
    <t>Staszica</t>
  </si>
  <si>
    <t>C12a</t>
  </si>
  <si>
    <t>C23</t>
  </si>
  <si>
    <t>Zużycie w okresie trwania umowy</t>
  </si>
  <si>
    <t>Tomczeka</t>
  </si>
  <si>
    <t>590243842025073015</t>
  </si>
  <si>
    <t>30459418</t>
  </si>
  <si>
    <t>590243842025237967</t>
  </si>
  <si>
    <t>50643185</t>
  </si>
  <si>
    <t>55</t>
  </si>
  <si>
    <t>Partyzancka</t>
  </si>
  <si>
    <t>Zespół Szkół Transportowo-Elektrycznych Centrum Kształcenia</t>
  </si>
  <si>
    <t xml:space="preserve">Kantaka </t>
  </si>
  <si>
    <t>590243842025350529</t>
  </si>
  <si>
    <t>58006520</t>
  </si>
  <si>
    <t>41</t>
  </si>
  <si>
    <t>Instalacja PV          moc          [kW]</t>
  </si>
  <si>
    <t>Powiatowy Zarząd Dróg</t>
  </si>
  <si>
    <t>590243842024798667</t>
  </si>
  <si>
    <t>10834486</t>
  </si>
  <si>
    <t>20</t>
  </si>
  <si>
    <t>Zespół Szkół Ekonomicznych im. J. Gniazdowskiego</t>
  </si>
  <si>
    <t xml:space="preserve">Partyzancka </t>
  </si>
  <si>
    <t>29</t>
  </si>
  <si>
    <t>590243842025159283</t>
  </si>
  <si>
    <t>30689117</t>
  </si>
  <si>
    <t>prosument</t>
  </si>
  <si>
    <t>Ilość miesięcy</t>
  </si>
  <si>
    <t>Cena energii elektrycznej w zł/kWh</t>
  </si>
  <si>
    <t>Koszt energii elektrycznej</t>
  </si>
  <si>
    <t>Cena jednostkowa opłaty abonamentowej [zł/mc]</t>
  </si>
  <si>
    <t>Koszt opłaty abonamentowej</t>
  </si>
  <si>
    <t>Cena jednostkowa opłaty przejściowej [zł/kW/mc]</t>
  </si>
  <si>
    <t>Koszt opłaty przejściowej</t>
  </si>
  <si>
    <t>Cena jednostkowa składnika stałego stawki sieciowej [zł/kW/mc]</t>
  </si>
  <si>
    <t>Koszt składnika stałego stawki sieciowej</t>
  </si>
  <si>
    <t>Cena jednostkowa opłaty OZE [zł/kWh]</t>
  </si>
  <si>
    <t>Koszt opłaty OZE</t>
  </si>
  <si>
    <t>Cena jednostkowa stawki opłaty jakościowej [zł/kWh]</t>
  </si>
  <si>
    <t>Koszt  opłaty jakościowej</t>
  </si>
  <si>
    <t>Cena jednostkowa stawki opłaty kogeneracyjnej  [zł/kWh]</t>
  </si>
  <si>
    <t>Koszt opłaty kogeneracyjnej</t>
  </si>
  <si>
    <t>Cena jednostkowa opłaty mocowej  [zł/kWh] lub [zł/mc]</t>
  </si>
  <si>
    <t>Wskaźnik opłaty mocowej</t>
  </si>
  <si>
    <t>Koszt opłaty mocowej</t>
  </si>
  <si>
    <t>Cena jednostkowa składnika zmiennego stawki sieciowej  [zł/kWh]                S1</t>
  </si>
  <si>
    <t>Koszt składnika zmiennego stawki sieciowej               S1</t>
  </si>
  <si>
    <t>Cena jednostkowa składnika zmiennego stawki sieciowej  [zł/kWh]                S2</t>
  </si>
  <si>
    <t>Koszt składnika zmiennego stawki sieciowej               S2</t>
  </si>
  <si>
    <t>Cena jednostkowa składnika zmiennego stawki sieciowej  [zł/kWh]                S3</t>
  </si>
  <si>
    <t>Koszt składnika zmiennego stawki sieciowej               S3</t>
  </si>
  <si>
    <t>Koszty dystrybucji netto</t>
  </si>
  <si>
    <t>Koszty energii netto</t>
  </si>
  <si>
    <t>Koszt oferty netto</t>
  </si>
  <si>
    <t>VAT 23%</t>
  </si>
  <si>
    <t>Koszt oferty brutto</t>
  </si>
  <si>
    <t>Cena jednostkowa netto energii elektrycznej w zł/ kWh</t>
  </si>
  <si>
    <t>Cena oferty netto ogółem</t>
  </si>
  <si>
    <t>VAT</t>
  </si>
  <si>
    <t>Cena oferty brutto ogółem</t>
  </si>
  <si>
    <t>W powyżej zaznaczonej komórce żółtym kolorem należy wpisać cenę jednostkową za 1 MWh zachowując format ceny.</t>
  </si>
  <si>
    <t>Załącznik do SWZ – arkusz kalkulacyjny oferty Część 2</t>
  </si>
  <si>
    <t xml:space="preserve">kolejna
</t>
  </si>
  <si>
    <t>Sarostwo Powiatowe w Ostrowie Wielkopolskim</t>
  </si>
  <si>
    <t xml:space="preserve">al.. Powstańców Wielkopolskich </t>
  </si>
  <si>
    <t>Starostwo Powiatowe w Ostrowie Wielkopolskim</t>
  </si>
  <si>
    <t>Al..Powstańców Wielkopolskich</t>
  </si>
  <si>
    <t>590243842024777372</t>
  </si>
  <si>
    <t>30459223</t>
  </si>
  <si>
    <t>35</t>
  </si>
  <si>
    <t>590243842024533497</t>
  </si>
  <si>
    <t>56497198</t>
  </si>
  <si>
    <t>39</t>
  </si>
  <si>
    <t>Poradnia Psychologiczno Pedagogiczna</t>
  </si>
  <si>
    <t xml:space="preserve">Armii Krajowej </t>
  </si>
  <si>
    <t>2</t>
  </si>
  <si>
    <t>590243842043813631</t>
  </si>
  <si>
    <t>13043775</t>
  </si>
  <si>
    <t>30</t>
  </si>
  <si>
    <t>Profil - zużycie  w roku 2023</t>
  </si>
  <si>
    <t>Rozliczenia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</si>
</sst>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[$-415]0.00"/>
    <numFmt numFmtId="165" formatCode="[$-415]General"/>
    <numFmt numFmtId="166" formatCode="#,##0.00&quot; &quot;[$zł-415];[Red]&quot;-&quot;#,##0.00&quot; &quot;[$zł-415]"/>
    <numFmt numFmtId="167" formatCode="0.000"/>
    <numFmt numFmtId="168" formatCode="0.00000"/>
  </numFmts>
  <fonts count="14"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theme="1"/>
      <name val="Arial"/>
      <family val="2"/>
      <charset val="238"/>
    </font>
    <font>
      <sz val="8"/>
      <color indexed="8"/>
      <name val="Arial Narrow"/>
      <family val="2"/>
      <charset val="238"/>
    </font>
    <font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color theme="1"/>
      <name val="Arial"/>
      <family val="2"/>
      <charset val="238"/>
    </font>
    <font>
      <b/>
      <i/>
      <sz val="8"/>
      <color rgb="FFFF0000"/>
      <name val="Arial Narrow"/>
      <family val="2"/>
      <charset val="238"/>
    </font>
    <font>
      <b/>
      <sz val="8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13"/>
        <bgColor indexed="13"/>
      </patternFill>
    </fill>
    <fill>
      <patternFill patternType="solid">
        <fgColor indexed="22"/>
        <bgColor indexed="22"/>
      </patternFill>
    </fill>
    <fill>
      <patternFill patternType="solid">
        <fgColor rgb="FFFFC000"/>
        <bgColor indexed="13"/>
      </patternFill>
    </fill>
    <fill>
      <patternFill patternType="solid">
        <fgColor rgb="FFFFC000"/>
        <bgColor indexed="4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5" fontId="4" fillId="0" borderId="0"/>
    <xf numFmtId="165" fontId="4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2" fillId="0" borderId="0"/>
    <xf numFmtId="0" fontId="3" fillId="0" borderId="0"/>
    <xf numFmtId="165" fontId="6" fillId="0" borderId="0"/>
    <xf numFmtId="0" fontId="7" fillId="0" borderId="0"/>
    <xf numFmtId="166" fontId="7" fillId="0" borderId="0"/>
    <xf numFmtId="44" fontId="11" fillId="0" borderId="0" applyFont="0" applyFill="0" applyBorder="0" applyAlignment="0" applyProtection="0"/>
  </cellStyleXfs>
  <cellXfs count="64">
    <xf numFmtId="0" fontId="0" fillId="0" borderId="0" xfId="0"/>
    <xf numFmtId="164" fontId="8" fillId="3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165" fontId="8" fillId="2" borderId="1" xfId="1" applyFont="1" applyFill="1" applyBorder="1" applyAlignment="1">
      <alignment horizontal="center" vertical="center" wrapText="1"/>
    </xf>
    <xf numFmtId="165" fontId="8" fillId="0" borderId="0" xfId="1" applyFont="1"/>
    <xf numFmtId="165" fontId="8" fillId="3" borderId="1" xfId="1" applyFont="1" applyFill="1" applyBorder="1" applyAlignment="1">
      <alignment horizontal="center" vertical="center" wrapText="1"/>
    </xf>
    <xf numFmtId="165" fontId="8" fillId="4" borderId="1" xfId="1" applyFont="1" applyFill="1" applyBorder="1" applyAlignment="1">
      <alignment horizontal="center" vertical="center" wrapText="1"/>
    </xf>
    <xf numFmtId="0" fontId="9" fillId="0" borderId="1" xfId="0" applyFont="1" applyBorder="1"/>
    <xf numFmtId="165" fontId="9" fillId="0" borderId="1" xfId="1" applyFont="1" applyBorder="1"/>
    <xf numFmtId="0" fontId="10" fillId="0" borderId="1" xfId="0" applyFont="1" applyBorder="1"/>
    <xf numFmtId="165" fontId="9" fillId="0" borderId="1" xfId="1" applyFont="1" applyBorder="1" applyAlignment="1">
      <alignment horizontal="center"/>
    </xf>
    <xf numFmtId="49" fontId="10" fillId="0" borderId="1" xfId="0" applyNumberFormat="1" applyFont="1" applyBorder="1"/>
    <xf numFmtId="0" fontId="9" fillId="0" borderId="1" xfId="0" applyFont="1" applyBorder="1" applyAlignment="1">
      <alignment vertical="center"/>
    </xf>
    <xf numFmtId="1" fontId="9" fillId="0" borderId="1" xfId="1" applyNumberFormat="1" applyFont="1" applyBorder="1"/>
    <xf numFmtId="14" fontId="9" fillId="0" borderId="1" xfId="1" applyNumberFormat="1" applyFont="1" applyBorder="1" applyAlignment="1">
      <alignment horizontal="right"/>
    </xf>
    <xf numFmtId="165" fontId="9" fillId="0" borderId="0" xfId="1" applyFont="1"/>
    <xf numFmtId="165" fontId="8" fillId="0" borderId="0" xfId="1" applyFont="1" applyAlignment="1">
      <alignment horizontal="center"/>
    </xf>
    <xf numFmtId="165" fontId="8" fillId="0" borderId="0" xfId="1" applyFont="1" applyAlignment="1">
      <alignment horizontal="right"/>
    </xf>
    <xf numFmtId="167" fontId="9" fillId="0" borderId="1" xfId="1" applyNumberFormat="1" applyFont="1" applyBorder="1"/>
    <xf numFmtId="44" fontId="8" fillId="0" borderId="0" xfId="10" applyFont="1"/>
    <xf numFmtId="168" fontId="10" fillId="0" borderId="1" xfId="0" applyNumberFormat="1" applyFont="1" applyBorder="1"/>
    <xf numFmtId="44" fontId="9" fillId="0" borderId="1" xfId="10" applyFont="1" applyFill="1" applyBorder="1" applyAlignment="1"/>
    <xf numFmtId="0" fontId="9" fillId="0" borderId="1" xfId="0" applyFont="1" applyBorder="1" applyAlignment="1">
      <alignment horizontal="left"/>
    </xf>
    <xf numFmtId="0" fontId="10" fillId="0" borderId="1" xfId="0" applyFont="1" applyBorder="1" applyAlignment="1">
      <alignment horizontal="right"/>
    </xf>
    <xf numFmtId="44" fontId="9" fillId="0" borderId="1" xfId="10" applyFont="1" applyFill="1" applyBorder="1" applyAlignment="1">
      <alignment horizontal="center" wrapText="1"/>
    </xf>
    <xf numFmtId="44" fontId="9" fillId="0" borderId="1" xfId="0" applyNumberFormat="1" applyFont="1" applyBorder="1"/>
    <xf numFmtId="0" fontId="9" fillId="0" borderId="0" xfId="0" applyFont="1"/>
    <xf numFmtId="44" fontId="9" fillId="0" borderId="0" xfId="10" applyFont="1" applyFill="1"/>
    <xf numFmtId="0" fontId="9" fillId="0" borderId="0" xfId="0" applyFont="1" applyAlignment="1">
      <alignment horizontal="right"/>
    </xf>
    <xf numFmtId="3" fontId="9" fillId="0" borderId="0" xfId="0" applyNumberFormat="1" applyFont="1"/>
    <xf numFmtId="44" fontId="9" fillId="0" borderId="0" xfId="0" applyNumberFormat="1" applyFont="1"/>
    <xf numFmtId="44" fontId="13" fillId="7" borderId="1" xfId="10" applyFont="1" applyFill="1" applyBorder="1" applyAlignment="1">
      <alignment horizontal="right"/>
    </xf>
    <xf numFmtId="0" fontId="10" fillId="8" borderId="1" xfId="0" applyFont="1" applyFill="1" applyBorder="1"/>
    <xf numFmtId="0" fontId="9" fillId="0" borderId="1" xfId="0" applyFont="1" applyBorder="1" applyAlignment="1">
      <alignment vertical="top" wrapText="1"/>
    </xf>
    <xf numFmtId="1" fontId="9" fillId="0" borderId="1" xfId="1" applyNumberFormat="1" applyFont="1" applyBorder="1" applyAlignment="1">
      <alignment horizontal="right"/>
    </xf>
    <xf numFmtId="0" fontId="10" fillId="9" borderId="1" xfId="0" applyFont="1" applyFill="1" applyBorder="1"/>
    <xf numFmtId="49" fontId="10" fillId="9" borderId="1" xfId="0" applyNumberFormat="1" applyFont="1" applyFill="1" applyBorder="1"/>
    <xf numFmtId="0" fontId="9" fillId="9" borderId="1" xfId="0" applyFont="1" applyFill="1" applyBorder="1"/>
    <xf numFmtId="0" fontId="9" fillId="0" borderId="1" xfId="1" applyNumberFormat="1" applyFont="1" applyBorder="1" applyAlignment="1">
      <alignment horizontal="right"/>
    </xf>
    <xf numFmtId="1" fontId="8" fillId="0" borderId="0" xfId="10" applyNumberFormat="1" applyFont="1"/>
    <xf numFmtId="0" fontId="10" fillId="0" borderId="1" xfId="0" applyFont="1" applyBorder="1" applyAlignment="1">
      <alignment horizontal="center" wrapText="1"/>
    </xf>
    <xf numFmtId="0" fontId="10" fillId="7" borderId="1" xfId="0" applyFont="1" applyFill="1" applyBorder="1" applyAlignment="1">
      <alignment horizont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165" fontId="8" fillId="2" borderId="1" xfId="1" applyFont="1" applyFill="1" applyBorder="1" applyAlignment="1">
      <alignment horizontal="center" vertical="center" wrapText="1"/>
    </xf>
    <xf numFmtId="164" fontId="8" fillId="5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165" fontId="8" fillId="2" borderId="1" xfId="1" applyFont="1" applyFill="1" applyBorder="1" applyAlignment="1">
      <alignment horizontal="center" vertical="center"/>
    </xf>
    <xf numFmtId="165" fontId="8" fillId="6" borderId="2" xfId="1" applyFont="1" applyFill="1" applyBorder="1" applyAlignment="1">
      <alignment horizontal="center" vertical="center"/>
    </xf>
    <xf numFmtId="165" fontId="8" fillId="6" borderId="3" xfId="1" applyFont="1" applyFill="1" applyBorder="1" applyAlignment="1">
      <alignment horizontal="center" vertical="center"/>
    </xf>
    <xf numFmtId="165" fontId="8" fillId="6" borderId="4" xfId="1" applyFont="1" applyFill="1" applyBorder="1" applyAlignment="1">
      <alignment horizontal="center" vertical="center"/>
    </xf>
    <xf numFmtId="165" fontId="8" fillId="2" borderId="3" xfId="1" applyFont="1" applyFill="1" applyBorder="1" applyAlignment="1">
      <alignment horizontal="center" vertical="center"/>
    </xf>
    <xf numFmtId="165" fontId="8" fillId="4" borderId="1" xfId="1" applyFont="1" applyFill="1" applyBorder="1" applyAlignment="1">
      <alignment horizontal="center" vertical="center"/>
    </xf>
    <xf numFmtId="165" fontId="8" fillId="3" borderId="8" xfId="1" applyFont="1" applyFill="1" applyBorder="1" applyAlignment="1">
      <alignment horizontal="center" vertical="center" wrapText="1"/>
    </xf>
    <xf numFmtId="165" fontId="8" fillId="3" borderId="9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164" fontId="8" fillId="2" borderId="4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7" borderId="1" xfId="0" applyFont="1" applyFill="1" applyBorder="1" applyAlignment="1">
      <alignment horizontal="center" wrapText="1"/>
    </xf>
  </cellXfs>
  <cellStyles count="11">
    <cellStyle name="Excel Built-in Normal" xfId="1" xr:uid="{00000000-0005-0000-0000-000000000000}"/>
    <cellStyle name="Excel Built-in Normal 1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 customBuiltin="1"/>
    <cellStyle name="Normalny 2" xfId="5" xr:uid="{00000000-0005-0000-0000-000005000000}"/>
    <cellStyle name="Normalny 3" xfId="6" xr:uid="{00000000-0005-0000-0000-000006000000}"/>
    <cellStyle name="Normalny 4" xfId="7" xr:uid="{00000000-0005-0000-0000-000007000000}"/>
    <cellStyle name="Result" xfId="8" xr:uid="{00000000-0005-0000-0000-000008000000}"/>
    <cellStyle name="Result2" xfId="9" xr:uid="{00000000-0005-0000-0000-000009000000}"/>
    <cellStyle name="Walutowy" xfId="10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14</xdr:row>
      <xdr:rowOff>0</xdr:rowOff>
    </xdr:from>
    <xdr:ext cx="194454" cy="271909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14</xdr:row>
      <xdr:rowOff>0</xdr:rowOff>
    </xdr:from>
    <xdr:ext cx="194454" cy="271909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84731" cy="271909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84731" cy="271909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94454" cy="271909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94454" cy="271909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13</xdr:row>
      <xdr:rowOff>0</xdr:rowOff>
    </xdr:from>
    <xdr:ext cx="184731" cy="271909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13</xdr:row>
      <xdr:rowOff>0</xdr:rowOff>
    </xdr:from>
    <xdr:ext cx="184731" cy="271909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94454" cy="271909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94454" cy="271909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84731" cy="274009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84731" cy="274009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14</xdr:row>
      <xdr:rowOff>0</xdr:rowOff>
    </xdr:from>
    <xdr:ext cx="194454" cy="271909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14</xdr:row>
      <xdr:rowOff>0</xdr:rowOff>
    </xdr:from>
    <xdr:ext cx="194454" cy="271909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16</xdr:row>
      <xdr:rowOff>0</xdr:rowOff>
    </xdr:from>
    <xdr:ext cx="194454" cy="271909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34920555" y="31432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16</xdr:row>
      <xdr:rowOff>0</xdr:rowOff>
    </xdr:from>
    <xdr:ext cx="194454" cy="271909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34920555" y="31432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14</xdr:row>
      <xdr:rowOff>0</xdr:rowOff>
    </xdr:from>
    <xdr:ext cx="194454" cy="271909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3492055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14</xdr:row>
      <xdr:rowOff>0</xdr:rowOff>
    </xdr:from>
    <xdr:ext cx="194454" cy="271909"/>
    <xdr:sp macro="" textlink="">
      <xdr:nvSpPr>
        <xdr:cNvPr id="23" name="pole tekstow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3492055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84731" cy="264560"/>
    <xdr:sp macro="" textlink="">
      <xdr:nvSpPr>
        <xdr:cNvPr id="24" name="pole tekstow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2628840" y="5280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84731" cy="264560"/>
    <xdr:sp macro="" textlink="">
      <xdr:nvSpPr>
        <xdr:cNvPr id="25" name="pole tekstow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32628840" y="52806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94454" cy="271909"/>
    <xdr:sp macro="" textlink="">
      <xdr:nvSpPr>
        <xdr:cNvPr id="26" name="pole tekstow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4914840" y="528066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94454" cy="271909"/>
    <xdr:sp macro="" textlink="">
      <xdr:nvSpPr>
        <xdr:cNvPr id="27" name="pole tekstow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4914840" y="528066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84731" cy="274009"/>
    <xdr:sp macro="" textlink="">
      <xdr:nvSpPr>
        <xdr:cNvPr id="28" name="pole tekstow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4914840" y="528066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16</xdr:row>
      <xdr:rowOff>0</xdr:rowOff>
    </xdr:from>
    <xdr:ext cx="184731" cy="274009"/>
    <xdr:sp macro="" textlink="">
      <xdr:nvSpPr>
        <xdr:cNvPr id="29" name="pole tekstow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4914840" y="528066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30" name="pole tekstowe 29">
          <a:extLst>
            <a:ext uri="{FF2B5EF4-FFF2-40B4-BE49-F238E27FC236}">
              <a16:creationId xmlns:a16="http://schemas.microsoft.com/office/drawing/2014/main" id="{3674F691-D0B6-49E3-83E0-23AC76D34022}"/>
            </a:ext>
          </a:extLst>
        </xdr:cNvPr>
        <xdr:cNvSpPr txBox="1"/>
      </xdr:nvSpPr>
      <xdr:spPr>
        <a:xfrm>
          <a:off x="316280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31" name="pole tekstowe 30">
          <a:extLst>
            <a:ext uri="{FF2B5EF4-FFF2-40B4-BE49-F238E27FC236}">
              <a16:creationId xmlns:a16="http://schemas.microsoft.com/office/drawing/2014/main" id="{394E2615-7575-4DCE-906F-05AC31986F52}"/>
            </a:ext>
          </a:extLst>
        </xdr:cNvPr>
        <xdr:cNvSpPr txBox="1"/>
      </xdr:nvSpPr>
      <xdr:spPr>
        <a:xfrm>
          <a:off x="316280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32" name="pole tekstowe 31">
          <a:extLst>
            <a:ext uri="{FF2B5EF4-FFF2-40B4-BE49-F238E27FC236}">
              <a16:creationId xmlns:a16="http://schemas.microsoft.com/office/drawing/2014/main" id="{A2B55F37-DF3C-4660-ACFD-FE7FD8D91C1B}"/>
            </a:ext>
          </a:extLst>
        </xdr:cNvPr>
        <xdr:cNvSpPr txBox="1"/>
      </xdr:nvSpPr>
      <xdr:spPr>
        <a:xfrm>
          <a:off x="31628080" y="1606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33" name="pole tekstowe 32">
          <a:extLst>
            <a:ext uri="{FF2B5EF4-FFF2-40B4-BE49-F238E27FC236}">
              <a16:creationId xmlns:a16="http://schemas.microsoft.com/office/drawing/2014/main" id="{B7884F98-85A6-4265-8456-AF929CC29AF6}"/>
            </a:ext>
          </a:extLst>
        </xdr:cNvPr>
        <xdr:cNvSpPr txBox="1"/>
      </xdr:nvSpPr>
      <xdr:spPr>
        <a:xfrm>
          <a:off x="31628080" y="1606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34" name="pole tekstowe 33">
          <a:extLst>
            <a:ext uri="{FF2B5EF4-FFF2-40B4-BE49-F238E27FC236}">
              <a16:creationId xmlns:a16="http://schemas.microsoft.com/office/drawing/2014/main" id="{7C71E8AC-0F47-4E06-89CB-A070AF31F2B7}"/>
            </a:ext>
          </a:extLst>
        </xdr:cNvPr>
        <xdr:cNvSpPr txBox="1"/>
      </xdr:nvSpPr>
      <xdr:spPr>
        <a:xfrm>
          <a:off x="31628080" y="1606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35" name="pole tekstowe 34">
          <a:extLst>
            <a:ext uri="{FF2B5EF4-FFF2-40B4-BE49-F238E27FC236}">
              <a16:creationId xmlns:a16="http://schemas.microsoft.com/office/drawing/2014/main" id="{8F015159-4329-4C28-B4D9-875E5B4A1EF9}"/>
            </a:ext>
          </a:extLst>
        </xdr:cNvPr>
        <xdr:cNvSpPr txBox="1"/>
      </xdr:nvSpPr>
      <xdr:spPr>
        <a:xfrm>
          <a:off x="31628080" y="1606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36" name="pole tekstowe 35">
          <a:extLst>
            <a:ext uri="{FF2B5EF4-FFF2-40B4-BE49-F238E27FC236}">
              <a16:creationId xmlns:a16="http://schemas.microsoft.com/office/drawing/2014/main" id="{14510182-9B37-4075-8FDC-F279378653C5}"/>
            </a:ext>
          </a:extLst>
        </xdr:cNvPr>
        <xdr:cNvSpPr txBox="1"/>
      </xdr:nvSpPr>
      <xdr:spPr>
        <a:xfrm>
          <a:off x="3162808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37" name="pole tekstowe 36">
          <a:extLst>
            <a:ext uri="{FF2B5EF4-FFF2-40B4-BE49-F238E27FC236}">
              <a16:creationId xmlns:a16="http://schemas.microsoft.com/office/drawing/2014/main" id="{31E610DA-CE66-4534-9523-75F8133BB9B6}"/>
            </a:ext>
          </a:extLst>
        </xdr:cNvPr>
        <xdr:cNvSpPr txBox="1"/>
      </xdr:nvSpPr>
      <xdr:spPr>
        <a:xfrm>
          <a:off x="3162808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16</xdr:row>
      <xdr:rowOff>0</xdr:rowOff>
    </xdr:from>
    <xdr:ext cx="184731" cy="271909"/>
    <xdr:sp macro="" textlink="">
      <xdr:nvSpPr>
        <xdr:cNvPr id="38" name="pole tekstowe 37">
          <a:extLst>
            <a:ext uri="{FF2B5EF4-FFF2-40B4-BE49-F238E27FC236}">
              <a16:creationId xmlns:a16="http://schemas.microsoft.com/office/drawing/2014/main" id="{90D1CFBF-B914-4DD3-BE42-F1BF3D440FBA}"/>
            </a:ext>
          </a:extLst>
        </xdr:cNvPr>
        <xdr:cNvSpPr txBox="1"/>
      </xdr:nvSpPr>
      <xdr:spPr>
        <a:xfrm>
          <a:off x="32486600" y="19494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16</xdr:row>
      <xdr:rowOff>0</xdr:rowOff>
    </xdr:from>
    <xdr:ext cx="184731" cy="271909"/>
    <xdr:sp macro="" textlink="">
      <xdr:nvSpPr>
        <xdr:cNvPr id="39" name="pole tekstowe 38">
          <a:extLst>
            <a:ext uri="{FF2B5EF4-FFF2-40B4-BE49-F238E27FC236}">
              <a16:creationId xmlns:a16="http://schemas.microsoft.com/office/drawing/2014/main" id="{651E2932-EED4-46F1-A50A-A8E9C16277F6}"/>
            </a:ext>
          </a:extLst>
        </xdr:cNvPr>
        <xdr:cNvSpPr txBox="1"/>
      </xdr:nvSpPr>
      <xdr:spPr>
        <a:xfrm>
          <a:off x="32486600" y="19494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16</xdr:row>
      <xdr:rowOff>0</xdr:rowOff>
    </xdr:from>
    <xdr:ext cx="194454" cy="271909"/>
    <xdr:sp macro="" textlink="">
      <xdr:nvSpPr>
        <xdr:cNvPr id="40" name="pole tekstowe 39">
          <a:extLst>
            <a:ext uri="{FF2B5EF4-FFF2-40B4-BE49-F238E27FC236}">
              <a16:creationId xmlns:a16="http://schemas.microsoft.com/office/drawing/2014/main" id="{CB54E7A9-694D-4648-A6EF-F433F3CB0DF7}"/>
            </a:ext>
          </a:extLst>
        </xdr:cNvPr>
        <xdr:cNvSpPr txBox="1"/>
      </xdr:nvSpPr>
      <xdr:spPr>
        <a:xfrm>
          <a:off x="3248660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16</xdr:row>
      <xdr:rowOff>0</xdr:rowOff>
    </xdr:from>
    <xdr:ext cx="194454" cy="271909"/>
    <xdr:sp macro="" textlink="">
      <xdr:nvSpPr>
        <xdr:cNvPr id="41" name="pole tekstowe 40">
          <a:extLst>
            <a:ext uri="{FF2B5EF4-FFF2-40B4-BE49-F238E27FC236}">
              <a16:creationId xmlns:a16="http://schemas.microsoft.com/office/drawing/2014/main" id="{638C0604-9678-47C5-ABD4-6EFEEB2CF9B6}"/>
            </a:ext>
          </a:extLst>
        </xdr:cNvPr>
        <xdr:cNvSpPr txBox="1"/>
      </xdr:nvSpPr>
      <xdr:spPr>
        <a:xfrm>
          <a:off x="3248660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13</xdr:row>
      <xdr:rowOff>0</xdr:rowOff>
    </xdr:from>
    <xdr:ext cx="184731" cy="271909"/>
    <xdr:sp macro="" textlink="">
      <xdr:nvSpPr>
        <xdr:cNvPr id="42" name="pole tekstowe 41">
          <a:extLst>
            <a:ext uri="{FF2B5EF4-FFF2-40B4-BE49-F238E27FC236}">
              <a16:creationId xmlns:a16="http://schemas.microsoft.com/office/drawing/2014/main" id="{23F2BA44-FC61-4A51-9F7A-4CFF3EEF017D}"/>
            </a:ext>
          </a:extLst>
        </xdr:cNvPr>
        <xdr:cNvSpPr txBox="1"/>
      </xdr:nvSpPr>
      <xdr:spPr>
        <a:xfrm>
          <a:off x="3248660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13</xdr:row>
      <xdr:rowOff>0</xdr:rowOff>
    </xdr:from>
    <xdr:ext cx="184731" cy="271909"/>
    <xdr:sp macro="" textlink="">
      <xdr:nvSpPr>
        <xdr:cNvPr id="43" name="pole tekstowe 42">
          <a:extLst>
            <a:ext uri="{FF2B5EF4-FFF2-40B4-BE49-F238E27FC236}">
              <a16:creationId xmlns:a16="http://schemas.microsoft.com/office/drawing/2014/main" id="{247F8016-2EEF-4A73-8EB9-04CB212AADF3}"/>
            </a:ext>
          </a:extLst>
        </xdr:cNvPr>
        <xdr:cNvSpPr txBox="1"/>
      </xdr:nvSpPr>
      <xdr:spPr>
        <a:xfrm>
          <a:off x="3248660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16</xdr:row>
      <xdr:rowOff>0</xdr:rowOff>
    </xdr:from>
    <xdr:ext cx="194454" cy="271909"/>
    <xdr:sp macro="" textlink="">
      <xdr:nvSpPr>
        <xdr:cNvPr id="44" name="pole tekstowe 43">
          <a:extLst>
            <a:ext uri="{FF2B5EF4-FFF2-40B4-BE49-F238E27FC236}">
              <a16:creationId xmlns:a16="http://schemas.microsoft.com/office/drawing/2014/main" id="{AEE9BE95-80B1-4333-B363-667FC231068D}"/>
            </a:ext>
          </a:extLst>
        </xdr:cNvPr>
        <xdr:cNvSpPr txBox="1"/>
      </xdr:nvSpPr>
      <xdr:spPr>
        <a:xfrm>
          <a:off x="3248660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16</xdr:row>
      <xdr:rowOff>0</xdr:rowOff>
    </xdr:from>
    <xdr:ext cx="194454" cy="271909"/>
    <xdr:sp macro="" textlink="">
      <xdr:nvSpPr>
        <xdr:cNvPr id="45" name="pole tekstowe 44">
          <a:extLst>
            <a:ext uri="{FF2B5EF4-FFF2-40B4-BE49-F238E27FC236}">
              <a16:creationId xmlns:a16="http://schemas.microsoft.com/office/drawing/2014/main" id="{AB2042DC-614A-4278-B13E-1B40E9125E3B}"/>
            </a:ext>
          </a:extLst>
        </xdr:cNvPr>
        <xdr:cNvSpPr txBox="1"/>
      </xdr:nvSpPr>
      <xdr:spPr>
        <a:xfrm>
          <a:off x="3248660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16</xdr:row>
      <xdr:rowOff>0</xdr:rowOff>
    </xdr:from>
    <xdr:ext cx="184731" cy="274009"/>
    <xdr:sp macro="" textlink="">
      <xdr:nvSpPr>
        <xdr:cNvPr id="46" name="pole tekstowe 45">
          <a:extLst>
            <a:ext uri="{FF2B5EF4-FFF2-40B4-BE49-F238E27FC236}">
              <a16:creationId xmlns:a16="http://schemas.microsoft.com/office/drawing/2014/main" id="{CE69CC48-06B6-438B-BD93-5A274E1A0157}"/>
            </a:ext>
          </a:extLst>
        </xdr:cNvPr>
        <xdr:cNvSpPr txBox="1"/>
      </xdr:nvSpPr>
      <xdr:spPr>
        <a:xfrm>
          <a:off x="32486600" y="19494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16</xdr:row>
      <xdr:rowOff>0</xdr:rowOff>
    </xdr:from>
    <xdr:ext cx="184731" cy="274009"/>
    <xdr:sp macro="" textlink="">
      <xdr:nvSpPr>
        <xdr:cNvPr id="47" name="pole tekstowe 46">
          <a:extLst>
            <a:ext uri="{FF2B5EF4-FFF2-40B4-BE49-F238E27FC236}">
              <a16:creationId xmlns:a16="http://schemas.microsoft.com/office/drawing/2014/main" id="{B447C11E-033E-4541-91B7-95006B2A6672}"/>
            </a:ext>
          </a:extLst>
        </xdr:cNvPr>
        <xdr:cNvSpPr txBox="1"/>
      </xdr:nvSpPr>
      <xdr:spPr>
        <a:xfrm>
          <a:off x="32486600" y="19494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14</xdr:row>
      <xdr:rowOff>0</xdr:rowOff>
    </xdr:from>
    <xdr:ext cx="194454" cy="271909"/>
    <xdr:sp macro="" textlink="">
      <xdr:nvSpPr>
        <xdr:cNvPr id="48" name="pole tekstowe 47">
          <a:extLst>
            <a:ext uri="{FF2B5EF4-FFF2-40B4-BE49-F238E27FC236}">
              <a16:creationId xmlns:a16="http://schemas.microsoft.com/office/drawing/2014/main" id="{CA4E968F-7CC1-4DB1-A6BD-906C6295B74A}"/>
            </a:ext>
          </a:extLst>
        </xdr:cNvPr>
        <xdr:cNvSpPr txBox="1"/>
      </xdr:nvSpPr>
      <xdr:spPr>
        <a:xfrm>
          <a:off x="3248660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14</xdr:row>
      <xdr:rowOff>0</xdr:rowOff>
    </xdr:from>
    <xdr:ext cx="194454" cy="271909"/>
    <xdr:sp macro="" textlink="">
      <xdr:nvSpPr>
        <xdr:cNvPr id="49" name="pole tekstowe 48">
          <a:extLst>
            <a:ext uri="{FF2B5EF4-FFF2-40B4-BE49-F238E27FC236}">
              <a16:creationId xmlns:a16="http://schemas.microsoft.com/office/drawing/2014/main" id="{B090F9F7-45E0-4990-90AD-5CEE0ED09869}"/>
            </a:ext>
          </a:extLst>
        </xdr:cNvPr>
        <xdr:cNvSpPr txBox="1"/>
      </xdr:nvSpPr>
      <xdr:spPr>
        <a:xfrm>
          <a:off x="3248660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16</xdr:row>
      <xdr:rowOff>0</xdr:rowOff>
    </xdr:from>
    <xdr:ext cx="194454" cy="271909"/>
    <xdr:sp macro="" textlink="">
      <xdr:nvSpPr>
        <xdr:cNvPr id="50" name="pole tekstowe 49">
          <a:extLst>
            <a:ext uri="{FF2B5EF4-FFF2-40B4-BE49-F238E27FC236}">
              <a16:creationId xmlns:a16="http://schemas.microsoft.com/office/drawing/2014/main" id="{5A9C946A-FD82-4420-B60D-06A7C47D0E39}"/>
            </a:ext>
          </a:extLst>
        </xdr:cNvPr>
        <xdr:cNvSpPr txBox="1"/>
      </xdr:nvSpPr>
      <xdr:spPr>
        <a:xfrm>
          <a:off x="3248660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16</xdr:row>
      <xdr:rowOff>0</xdr:rowOff>
    </xdr:from>
    <xdr:ext cx="194454" cy="271909"/>
    <xdr:sp macro="" textlink="">
      <xdr:nvSpPr>
        <xdr:cNvPr id="51" name="pole tekstowe 50">
          <a:extLst>
            <a:ext uri="{FF2B5EF4-FFF2-40B4-BE49-F238E27FC236}">
              <a16:creationId xmlns:a16="http://schemas.microsoft.com/office/drawing/2014/main" id="{6F695423-C0C9-4596-9683-419A96411A83}"/>
            </a:ext>
          </a:extLst>
        </xdr:cNvPr>
        <xdr:cNvSpPr txBox="1"/>
      </xdr:nvSpPr>
      <xdr:spPr>
        <a:xfrm>
          <a:off x="3248660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16</xdr:row>
      <xdr:rowOff>0</xdr:rowOff>
    </xdr:from>
    <xdr:ext cx="184731" cy="274009"/>
    <xdr:sp macro="" textlink="">
      <xdr:nvSpPr>
        <xdr:cNvPr id="52" name="pole tekstowe 51">
          <a:extLst>
            <a:ext uri="{FF2B5EF4-FFF2-40B4-BE49-F238E27FC236}">
              <a16:creationId xmlns:a16="http://schemas.microsoft.com/office/drawing/2014/main" id="{C1CE2D3E-16AE-4487-927A-FD0F2686DF43}"/>
            </a:ext>
          </a:extLst>
        </xdr:cNvPr>
        <xdr:cNvSpPr txBox="1"/>
      </xdr:nvSpPr>
      <xdr:spPr>
        <a:xfrm>
          <a:off x="32486600" y="19494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75</xdr:col>
      <xdr:colOff>0</xdr:colOff>
      <xdr:row>16</xdr:row>
      <xdr:rowOff>0</xdr:rowOff>
    </xdr:from>
    <xdr:ext cx="184731" cy="274009"/>
    <xdr:sp macro="" textlink="">
      <xdr:nvSpPr>
        <xdr:cNvPr id="53" name="pole tekstowe 52">
          <a:extLst>
            <a:ext uri="{FF2B5EF4-FFF2-40B4-BE49-F238E27FC236}">
              <a16:creationId xmlns:a16="http://schemas.microsoft.com/office/drawing/2014/main" id="{7853E1B7-AFD4-46E8-95EA-9C024E87E588}"/>
            </a:ext>
          </a:extLst>
        </xdr:cNvPr>
        <xdr:cNvSpPr txBox="1"/>
      </xdr:nvSpPr>
      <xdr:spPr>
        <a:xfrm>
          <a:off x="32486600" y="19494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13</xdr:row>
      <xdr:rowOff>0</xdr:rowOff>
    </xdr:from>
    <xdr:ext cx="184731" cy="271909"/>
    <xdr:sp macro="" textlink="">
      <xdr:nvSpPr>
        <xdr:cNvPr id="54" name="pole tekstowe 53">
          <a:extLst>
            <a:ext uri="{FF2B5EF4-FFF2-40B4-BE49-F238E27FC236}">
              <a16:creationId xmlns:a16="http://schemas.microsoft.com/office/drawing/2014/main" id="{7C88BDBD-D32E-4595-B9B0-97EEEA50E457}"/>
            </a:ext>
          </a:extLst>
        </xdr:cNvPr>
        <xdr:cNvSpPr txBox="1"/>
      </xdr:nvSpPr>
      <xdr:spPr>
        <a:xfrm>
          <a:off x="360108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13</xdr:row>
      <xdr:rowOff>0</xdr:rowOff>
    </xdr:from>
    <xdr:ext cx="184731" cy="271909"/>
    <xdr:sp macro="" textlink="">
      <xdr:nvSpPr>
        <xdr:cNvPr id="55" name="pole tekstowe 54">
          <a:extLst>
            <a:ext uri="{FF2B5EF4-FFF2-40B4-BE49-F238E27FC236}">
              <a16:creationId xmlns:a16="http://schemas.microsoft.com/office/drawing/2014/main" id="{F7F45A19-307A-4269-B917-633E51DB9355}"/>
            </a:ext>
          </a:extLst>
        </xdr:cNvPr>
        <xdr:cNvSpPr txBox="1"/>
      </xdr:nvSpPr>
      <xdr:spPr>
        <a:xfrm>
          <a:off x="360108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14</xdr:row>
      <xdr:rowOff>0</xdr:rowOff>
    </xdr:from>
    <xdr:ext cx="194454" cy="271909"/>
    <xdr:sp macro="" textlink="">
      <xdr:nvSpPr>
        <xdr:cNvPr id="56" name="pole tekstowe 55">
          <a:extLst>
            <a:ext uri="{FF2B5EF4-FFF2-40B4-BE49-F238E27FC236}">
              <a16:creationId xmlns:a16="http://schemas.microsoft.com/office/drawing/2014/main" id="{C7D2E1D9-3EDB-46C2-9245-0447FED8936F}"/>
            </a:ext>
          </a:extLst>
        </xdr:cNvPr>
        <xdr:cNvSpPr txBox="1"/>
      </xdr:nvSpPr>
      <xdr:spPr>
        <a:xfrm>
          <a:off x="360108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14</xdr:row>
      <xdr:rowOff>0</xdr:rowOff>
    </xdr:from>
    <xdr:ext cx="194454" cy="271909"/>
    <xdr:sp macro="" textlink="">
      <xdr:nvSpPr>
        <xdr:cNvPr id="57" name="pole tekstowe 56">
          <a:extLst>
            <a:ext uri="{FF2B5EF4-FFF2-40B4-BE49-F238E27FC236}">
              <a16:creationId xmlns:a16="http://schemas.microsoft.com/office/drawing/2014/main" id="{183C2459-20D6-4842-8D9E-5D257C49E070}"/>
            </a:ext>
          </a:extLst>
        </xdr:cNvPr>
        <xdr:cNvSpPr txBox="1"/>
      </xdr:nvSpPr>
      <xdr:spPr>
        <a:xfrm>
          <a:off x="360108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13</xdr:row>
      <xdr:rowOff>0</xdr:rowOff>
    </xdr:from>
    <xdr:ext cx="184731" cy="271909"/>
    <xdr:sp macro="" textlink="">
      <xdr:nvSpPr>
        <xdr:cNvPr id="58" name="pole tekstowe 57">
          <a:extLst>
            <a:ext uri="{FF2B5EF4-FFF2-40B4-BE49-F238E27FC236}">
              <a16:creationId xmlns:a16="http://schemas.microsoft.com/office/drawing/2014/main" id="{70C18CB4-06D7-4ADC-97F1-DF76F3DC9BE7}"/>
            </a:ext>
          </a:extLst>
        </xdr:cNvPr>
        <xdr:cNvSpPr txBox="1"/>
      </xdr:nvSpPr>
      <xdr:spPr>
        <a:xfrm>
          <a:off x="360108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13</xdr:row>
      <xdr:rowOff>0</xdr:rowOff>
    </xdr:from>
    <xdr:ext cx="184731" cy="271909"/>
    <xdr:sp macro="" textlink="">
      <xdr:nvSpPr>
        <xdr:cNvPr id="59" name="pole tekstowe 58">
          <a:extLst>
            <a:ext uri="{FF2B5EF4-FFF2-40B4-BE49-F238E27FC236}">
              <a16:creationId xmlns:a16="http://schemas.microsoft.com/office/drawing/2014/main" id="{B8B7435D-CA4B-41DC-A345-7A949629591C}"/>
            </a:ext>
          </a:extLst>
        </xdr:cNvPr>
        <xdr:cNvSpPr txBox="1"/>
      </xdr:nvSpPr>
      <xdr:spPr>
        <a:xfrm>
          <a:off x="360108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14</xdr:row>
      <xdr:rowOff>0</xdr:rowOff>
    </xdr:from>
    <xdr:ext cx="194454" cy="271909"/>
    <xdr:sp macro="" textlink="">
      <xdr:nvSpPr>
        <xdr:cNvPr id="60" name="pole tekstowe 59">
          <a:extLst>
            <a:ext uri="{FF2B5EF4-FFF2-40B4-BE49-F238E27FC236}">
              <a16:creationId xmlns:a16="http://schemas.microsoft.com/office/drawing/2014/main" id="{369023B5-9E1F-4FFD-982A-50B0850C6A77}"/>
            </a:ext>
          </a:extLst>
        </xdr:cNvPr>
        <xdr:cNvSpPr txBox="1"/>
      </xdr:nvSpPr>
      <xdr:spPr>
        <a:xfrm>
          <a:off x="360108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14</xdr:row>
      <xdr:rowOff>0</xdr:rowOff>
    </xdr:from>
    <xdr:ext cx="194454" cy="271909"/>
    <xdr:sp macro="" textlink="">
      <xdr:nvSpPr>
        <xdr:cNvPr id="61" name="pole tekstowe 60">
          <a:extLst>
            <a:ext uri="{FF2B5EF4-FFF2-40B4-BE49-F238E27FC236}">
              <a16:creationId xmlns:a16="http://schemas.microsoft.com/office/drawing/2014/main" id="{CD02BBD4-285C-4BF2-A2FA-D5FE1AB0EB0C}"/>
            </a:ext>
          </a:extLst>
        </xdr:cNvPr>
        <xdr:cNvSpPr txBox="1"/>
      </xdr:nvSpPr>
      <xdr:spPr>
        <a:xfrm>
          <a:off x="360108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77</xdr:col>
      <xdr:colOff>0</xdr:colOff>
      <xdr:row>13</xdr:row>
      <xdr:rowOff>0</xdr:rowOff>
    </xdr:from>
    <xdr:ext cx="184731" cy="271909"/>
    <xdr:sp macro="" textlink="">
      <xdr:nvSpPr>
        <xdr:cNvPr id="62" name="pole tekstowe 61">
          <a:extLst>
            <a:ext uri="{FF2B5EF4-FFF2-40B4-BE49-F238E27FC236}">
              <a16:creationId xmlns:a16="http://schemas.microsoft.com/office/drawing/2014/main" id="{CCFF5C71-9223-43F0-9D91-5C6208F2DFF2}"/>
            </a:ext>
          </a:extLst>
        </xdr:cNvPr>
        <xdr:cNvSpPr txBox="1"/>
      </xdr:nvSpPr>
      <xdr:spPr>
        <a:xfrm>
          <a:off x="360108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77</xdr:col>
      <xdr:colOff>0</xdr:colOff>
      <xdr:row>13</xdr:row>
      <xdr:rowOff>0</xdr:rowOff>
    </xdr:from>
    <xdr:ext cx="184731" cy="271909"/>
    <xdr:sp macro="" textlink="">
      <xdr:nvSpPr>
        <xdr:cNvPr id="63" name="pole tekstowe 62">
          <a:extLst>
            <a:ext uri="{FF2B5EF4-FFF2-40B4-BE49-F238E27FC236}">
              <a16:creationId xmlns:a16="http://schemas.microsoft.com/office/drawing/2014/main" id="{08FB1608-1612-4730-9C42-26D07BA2C0E2}"/>
            </a:ext>
          </a:extLst>
        </xdr:cNvPr>
        <xdr:cNvSpPr txBox="1"/>
      </xdr:nvSpPr>
      <xdr:spPr>
        <a:xfrm>
          <a:off x="360108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77</xdr:col>
      <xdr:colOff>0</xdr:colOff>
      <xdr:row>14</xdr:row>
      <xdr:rowOff>0</xdr:rowOff>
    </xdr:from>
    <xdr:ext cx="194454" cy="271909"/>
    <xdr:sp macro="" textlink="">
      <xdr:nvSpPr>
        <xdr:cNvPr id="64" name="pole tekstowe 63">
          <a:extLst>
            <a:ext uri="{FF2B5EF4-FFF2-40B4-BE49-F238E27FC236}">
              <a16:creationId xmlns:a16="http://schemas.microsoft.com/office/drawing/2014/main" id="{562B6A50-1A76-4168-9379-4E12DE2C69FD}"/>
            </a:ext>
          </a:extLst>
        </xdr:cNvPr>
        <xdr:cNvSpPr txBox="1"/>
      </xdr:nvSpPr>
      <xdr:spPr>
        <a:xfrm>
          <a:off x="360108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77</xdr:col>
      <xdr:colOff>0</xdr:colOff>
      <xdr:row>14</xdr:row>
      <xdr:rowOff>0</xdr:rowOff>
    </xdr:from>
    <xdr:ext cx="194454" cy="271909"/>
    <xdr:sp macro="" textlink="">
      <xdr:nvSpPr>
        <xdr:cNvPr id="65" name="pole tekstowe 64">
          <a:extLst>
            <a:ext uri="{FF2B5EF4-FFF2-40B4-BE49-F238E27FC236}">
              <a16:creationId xmlns:a16="http://schemas.microsoft.com/office/drawing/2014/main" id="{96711182-486F-4C16-B898-A0B39A1BD51E}"/>
            </a:ext>
          </a:extLst>
        </xdr:cNvPr>
        <xdr:cNvSpPr txBox="1"/>
      </xdr:nvSpPr>
      <xdr:spPr>
        <a:xfrm>
          <a:off x="360108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88</xdr:col>
      <xdr:colOff>0</xdr:colOff>
      <xdr:row>13</xdr:row>
      <xdr:rowOff>0</xdr:rowOff>
    </xdr:from>
    <xdr:ext cx="184731" cy="271909"/>
    <xdr:sp macro="" textlink="">
      <xdr:nvSpPr>
        <xdr:cNvPr id="66" name="pole tekstowe 65">
          <a:extLst>
            <a:ext uri="{FF2B5EF4-FFF2-40B4-BE49-F238E27FC236}">
              <a16:creationId xmlns:a16="http://schemas.microsoft.com/office/drawing/2014/main" id="{58EE4B70-2B31-4852-83D7-8B9291A0EDE0}"/>
            </a:ext>
          </a:extLst>
        </xdr:cNvPr>
        <xdr:cNvSpPr txBox="1"/>
      </xdr:nvSpPr>
      <xdr:spPr>
        <a:xfrm>
          <a:off x="411289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88</xdr:col>
      <xdr:colOff>0</xdr:colOff>
      <xdr:row>13</xdr:row>
      <xdr:rowOff>0</xdr:rowOff>
    </xdr:from>
    <xdr:ext cx="184731" cy="271909"/>
    <xdr:sp macro="" textlink="">
      <xdr:nvSpPr>
        <xdr:cNvPr id="67" name="pole tekstowe 66">
          <a:extLst>
            <a:ext uri="{FF2B5EF4-FFF2-40B4-BE49-F238E27FC236}">
              <a16:creationId xmlns:a16="http://schemas.microsoft.com/office/drawing/2014/main" id="{1D316175-3182-4529-BBD9-8DB2D5B0E989}"/>
            </a:ext>
          </a:extLst>
        </xdr:cNvPr>
        <xdr:cNvSpPr txBox="1"/>
      </xdr:nvSpPr>
      <xdr:spPr>
        <a:xfrm>
          <a:off x="411289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88</xdr:col>
      <xdr:colOff>0</xdr:colOff>
      <xdr:row>14</xdr:row>
      <xdr:rowOff>0</xdr:rowOff>
    </xdr:from>
    <xdr:ext cx="194454" cy="271909"/>
    <xdr:sp macro="" textlink="">
      <xdr:nvSpPr>
        <xdr:cNvPr id="68" name="pole tekstowe 67">
          <a:extLst>
            <a:ext uri="{FF2B5EF4-FFF2-40B4-BE49-F238E27FC236}">
              <a16:creationId xmlns:a16="http://schemas.microsoft.com/office/drawing/2014/main" id="{092D4CCE-BEEE-4B12-B3C9-A8B3D6672232}"/>
            </a:ext>
          </a:extLst>
        </xdr:cNvPr>
        <xdr:cNvSpPr txBox="1"/>
      </xdr:nvSpPr>
      <xdr:spPr>
        <a:xfrm>
          <a:off x="411289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88</xdr:col>
      <xdr:colOff>0</xdr:colOff>
      <xdr:row>14</xdr:row>
      <xdr:rowOff>0</xdr:rowOff>
    </xdr:from>
    <xdr:ext cx="194454" cy="271909"/>
    <xdr:sp macro="" textlink="">
      <xdr:nvSpPr>
        <xdr:cNvPr id="69" name="pole tekstowe 68">
          <a:extLst>
            <a:ext uri="{FF2B5EF4-FFF2-40B4-BE49-F238E27FC236}">
              <a16:creationId xmlns:a16="http://schemas.microsoft.com/office/drawing/2014/main" id="{4168F230-96A9-4A47-B765-6F87E3BEEBB3}"/>
            </a:ext>
          </a:extLst>
        </xdr:cNvPr>
        <xdr:cNvSpPr txBox="1"/>
      </xdr:nvSpPr>
      <xdr:spPr>
        <a:xfrm>
          <a:off x="411289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90</xdr:col>
      <xdr:colOff>0</xdr:colOff>
      <xdr:row>13</xdr:row>
      <xdr:rowOff>0</xdr:rowOff>
    </xdr:from>
    <xdr:ext cx="184731" cy="271909"/>
    <xdr:sp macro="" textlink="">
      <xdr:nvSpPr>
        <xdr:cNvPr id="70" name="pole tekstowe 69">
          <a:extLst>
            <a:ext uri="{FF2B5EF4-FFF2-40B4-BE49-F238E27FC236}">
              <a16:creationId xmlns:a16="http://schemas.microsoft.com/office/drawing/2014/main" id="{B1CD1FAD-74E1-41B4-9607-F36B32DE1E1D}"/>
            </a:ext>
          </a:extLst>
        </xdr:cNvPr>
        <xdr:cNvSpPr txBox="1"/>
      </xdr:nvSpPr>
      <xdr:spPr>
        <a:xfrm>
          <a:off x="411289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90</xdr:col>
      <xdr:colOff>0</xdr:colOff>
      <xdr:row>13</xdr:row>
      <xdr:rowOff>0</xdr:rowOff>
    </xdr:from>
    <xdr:ext cx="184731" cy="271909"/>
    <xdr:sp macro="" textlink="">
      <xdr:nvSpPr>
        <xdr:cNvPr id="71" name="pole tekstowe 70">
          <a:extLst>
            <a:ext uri="{FF2B5EF4-FFF2-40B4-BE49-F238E27FC236}">
              <a16:creationId xmlns:a16="http://schemas.microsoft.com/office/drawing/2014/main" id="{F9D53E56-FC8F-47F4-8D6C-C44EB5C04699}"/>
            </a:ext>
          </a:extLst>
        </xdr:cNvPr>
        <xdr:cNvSpPr txBox="1"/>
      </xdr:nvSpPr>
      <xdr:spPr>
        <a:xfrm>
          <a:off x="411289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90</xdr:col>
      <xdr:colOff>0</xdr:colOff>
      <xdr:row>14</xdr:row>
      <xdr:rowOff>0</xdr:rowOff>
    </xdr:from>
    <xdr:ext cx="194454" cy="271909"/>
    <xdr:sp macro="" textlink="">
      <xdr:nvSpPr>
        <xdr:cNvPr id="72" name="pole tekstowe 71">
          <a:extLst>
            <a:ext uri="{FF2B5EF4-FFF2-40B4-BE49-F238E27FC236}">
              <a16:creationId xmlns:a16="http://schemas.microsoft.com/office/drawing/2014/main" id="{65453693-B7C3-47CB-940B-C57B3E7BAA58}"/>
            </a:ext>
          </a:extLst>
        </xdr:cNvPr>
        <xdr:cNvSpPr txBox="1"/>
      </xdr:nvSpPr>
      <xdr:spPr>
        <a:xfrm>
          <a:off x="411289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90</xdr:col>
      <xdr:colOff>0</xdr:colOff>
      <xdr:row>14</xdr:row>
      <xdr:rowOff>0</xdr:rowOff>
    </xdr:from>
    <xdr:ext cx="194454" cy="271909"/>
    <xdr:sp macro="" textlink="">
      <xdr:nvSpPr>
        <xdr:cNvPr id="73" name="pole tekstowe 72">
          <a:extLst>
            <a:ext uri="{FF2B5EF4-FFF2-40B4-BE49-F238E27FC236}">
              <a16:creationId xmlns:a16="http://schemas.microsoft.com/office/drawing/2014/main" id="{9F57DCAE-8718-466E-A937-791322815719}"/>
            </a:ext>
          </a:extLst>
        </xdr:cNvPr>
        <xdr:cNvSpPr txBox="1"/>
      </xdr:nvSpPr>
      <xdr:spPr>
        <a:xfrm>
          <a:off x="411289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92</xdr:col>
      <xdr:colOff>0</xdr:colOff>
      <xdr:row>13</xdr:row>
      <xdr:rowOff>0</xdr:rowOff>
    </xdr:from>
    <xdr:ext cx="184731" cy="271909"/>
    <xdr:sp macro="" textlink="">
      <xdr:nvSpPr>
        <xdr:cNvPr id="78" name="pole tekstowe 77">
          <a:extLst>
            <a:ext uri="{FF2B5EF4-FFF2-40B4-BE49-F238E27FC236}">
              <a16:creationId xmlns:a16="http://schemas.microsoft.com/office/drawing/2014/main" id="{A659D920-1307-4BCC-90DE-5488136E1F0B}"/>
            </a:ext>
          </a:extLst>
        </xdr:cNvPr>
        <xdr:cNvSpPr txBox="1"/>
      </xdr:nvSpPr>
      <xdr:spPr>
        <a:xfrm>
          <a:off x="411289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92</xdr:col>
      <xdr:colOff>0</xdr:colOff>
      <xdr:row>13</xdr:row>
      <xdr:rowOff>0</xdr:rowOff>
    </xdr:from>
    <xdr:ext cx="184731" cy="271909"/>
    <xdr:sp macro="" textlink="">
      <xdr:nvSpPr>
        <xdr:cNvPr id="79" name="pole tekstowe 78">
          <a:extLst>
            <a:ext uri="{FF2B5EF4-FFF2-40B4-BE49-F238E27FC236}">
              <a16:creationId xmlns:a16="http://schemas.microsoft.com/office/drawing/2014/main" id="{22E7378F-8957-4439-87E2-1BD9C7B48D3C}"/>
            </a:ext>
          </a:extLst>
        </xdr:cNvPr>
        <xdr:cNvSpPr txBox="1"/>
      </xdr:nvSpPr>
      <xdr:spPr>
        <a:xfrm>
          <a:off x="411289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92</xdr:col>
      <xdr:colOff>0</xdr:colOff>
      <xdr:row>14</xdr:row>
      <xdr:rowOff>0</xdr:rowOff>
    </xdr:from>
    <xdr:ext cx="194454" cy="271909"/>
    <xdr:sp macro="" textlink="">
      <xdr:nvSpPr>
        <xdr:cNvPr id="80" name="pole tekstowe 79">
          <a:extLst>
            <a:ext uri="{FF2B5EF4-FFF2-40B4-BE49-F238E27FC236}">
              <a16:creationId xmlns:a16="http://schemas.microsoft.com/office/drawing/2014/main" id="{F993FD70-7AEE-4FCA-A40C-7E73718B32D1}"/>
            </a:ext>
          </a:extLst>
        </xdr:cNvPr>
        <xdr:cNvSpPr txBox="1"/>
      </xdr:nvSpPr>
      <xdr:spPr>
        <a:xfrm>
          <a:off x="411289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92</xdr:col>
      <xdr:colOff>0</xdr:colOff>
      <xdr:row>14</xdr:row>
      <xdr:rowOff>0</xdr:rowOff>
    </xdr:from>
    <xdr:ext cx="194454" cy="271909"/>
    <xdr:sp macro="" textlink="">
      <xdr:nvSpPr>
        <xdr:cNvPr id="81" name="pole tekstowe 80">
          <a:extLst>
            <a:ext uri="{FF2B5EF4-FFF2-40B4-BE49-F238E27FC236}">
              <a16:creationId xmlns:a16="http://schemas.microsoft.com/office/drawing/2014/main" id="{CA7520E1-519C-41D5-BEFA-244AC81FBE4F}"/>
            </a:ext>
          </a:extLst>
        </xdr:cNvPr>
        <xdr:cNvSpPr txBox="1"/>
      </xdr:nvSpPr>
      <xdr:spPr>
        <a:xfrm>
          <a:off x="411289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74" name="pole tekstowe 73">
          <a:extLst>
            <a:ext uri="{FF2B5EF4-FFF2-40B4-BE49-F238E27FC236}">
              <a16:creationId xmlns:a16="http://schemas.microsoft.com/office/drawing/2014/main" id="{97F388F2-E470-4235-A9B4-E7CA1A828CF2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75" name="pole tekstowe 74">
          <a:extLst>
            <a:ext uri="{FF2B5EF4-FFF2-40B4-BE49-F238E27FC236}">
              <a16:creationId xmlns:a16="http://schemas.microsoft.com/office/drawing/2014/main" id="{D5E1A09D-E851-40EA-B087-98D6E2B60077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84731" cy="264560"/>
    <xdr:sp macro="" textlink="">
      <xdr:nvSpPr>
        <xdr:cNvPr id="76" name="pole tekstowe 75">
          <a:extLst>
            <a:ext uri="{FF2B5EF4-FFF2-40B4-BE49-F238E27FC236}">
              <a16:creationId xmlns:a16="http://schemas.microsoft.com/office/drawing/2014/main" id="{B1E739D1-E01C-4E1E-AB78-531E7506F325}"/>
            </a:ext>
          </a:extLst>
        </xdr:cNvPr>
        <xdr:cNvSpPr txBox="1"/>
      </xdr:nvSpPr>
      <xdr:spPr>
        <a:xfrm>
          <a:off x="3267583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84731" cy="264560"/>
    <xdr:sp macro="" textlink="">
      <xdr:nvSpPr>
        <xdr:cNvPr id="77" name="pole tekstowe 76">
          <a:extLst>
            <a:ext uri="{FF2B5EF4-FFF2-40B4-BE49-F238E27FC236}">
              <a16:creationId xmlns:a16="http://schemas.microsoft.com/office/drawing/2014/main" id="{C7E1F475-69FC-43A8-9ACE-C250C387C69D}"/>
            </a:ext>
          </a:extLst>
        </xdr:cNvPr>
        <xdr:cNvSpPr txBox="1"/>
      </xdr:nvSpPr>
      <xdr:spPr>
        <a:xfrm>
          <a:off x="3267583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14</xdr:row>
      <xdr:rowOff>0</xdr:rowOff>
    </xdr:from>
    <xdr:ext cx="194454" cy="271909"/>
    <xdr:sp macro="" textlink="">
      <xdr:nvSpPr>
        <xdr:cNvPr id="82" name="pole tekstowe 81">
          <a:extLst>
            <a:ext uri="{FF2B5EF4-FFF2-40B4-BE49-F238E27FC236}">
              <a16:creationId xmlns:a16="http://schemas.microsoft.com/office/drawing/2014/main" id="{7F502865-4728-44E1-B24C-38A28ADFFA15}"/>
            </a:ext>
          </a:extLst>
        </xdr:cNvPr>
        <xdr:cNvSpPr txBox="1"/>
      </xdr:nvSpPr>
      <xdr:spPr>
        <a:xfrm>
          <a:off x="326758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14</xdr:row>
      <xdr:rowOff>0</xdr:rowOff>
    </xdr:from>
    <xdr:ext cx="194454" cy="271909"/>
    <xdr:sp macro="" textlink="">
      <xdr:nvSpPr>
        <xdr:cNvPr id="83" name="pole tekstowe 82">
          <a:extLst>
            <a:ext uri="{FF2B5EF4-FFF2-40B4-BE49-F238E27FC236}">
              <a16:creationId xmlns:a16="http://schemas.microsoft.com/office/drawing/2014/main" id="{236AB8FF-B6D7-4F4A-A634-71489908AF4D}"/>
            </a:ext>
          </a:extLst>
        </xdr:cNvPr>
        <xdr:cNvSpPr txBox="1"/>
      </xdr:nvSpPr>
      <xdr:spPr>
        <a:xfrm>
          <a:off x="326758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84731" cy="271909"/>
    <xdr:sp macro="" textlink="">
      <xdr:nvSpPr>
        <xdr:cNvPr id="84" name="pole tekstowe 83">
          <a:extLst>
            <a:ext uri="{FF2B5EF4-FFF2-40B4-BE49-F238E27FC236}">
              <a16:creationId xmlns:a16="http://schemas.microsoft.com/office/drawing/2014/main" id="{3DA09C0F-F749-47D0-BD23-7A36C7271421}"/>
            </a:ext>
          </a:extLst>
        </xdr:cNvPr>
        <xdr:cNvSpPr txBox="1"/>
      </xdr:nvSpPr>
      <xdr:spPr>
        <a:xfrm>
          <a:off x="33528000" y="2120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84731" cy="271909"/>
    <xdr:sp macro="" textlink="">
      <xdr:nvSpPr>
        <xdr:cNvPr id="85" name="pole tekstowe 84">
          <a:extLst>
            <a:ext uri="{FF2B5EF4-FFF2-40B4-BE49-F238E27FC236}">
              <a16:creationId xmlns:a16="http://schemas.microsoft.com/office/drawing/2014/main" id="{B77D0966-A95A-4F8B-82C5-FFD77F89D07E}"/>
            </a:ext>
          </a:extLst>
        </xdr:cNvPr>
        <xdr:cNvSpPr txBox="1"/>
      </xdr:nvSpPr>
      <xdr:spPr>
        <a:xfrm>
          <a:off x="33528000" y="2120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94454" cy="271909"/>
    <xdr:sp macro="" textlink="">
      <xdr:nvSpPr>
        <xdr:cNvPr id="86" name="pole tekstowe 85">
          <a:extLst>
            <a:ext uri="{FF2B5EF4-FFF2-40B4-BE49-F238E27FC236}">
              <a16:creationId xmlns:a16="http://schemas.microsoft.com/office/drawing/2014/main" id="{29D10F6E-67FB-48D3-B8D9-DD103473F34A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94454" cy="271909"/>
    <xdr:sp macro="" textlink="">
      <xdr:nvSpPr>
        <xdr:cNvPr id="87" name="pole tekstowe 86">
          <a:extLst>
            <a:ext uri="{FF2B5EF4-FFF2-40B4-BE49-F238E27FC236}">
              <a16:creationId xmlns:a16="http://schemas.microsoft.com/office/drawing/2014/main" id="{DD0DEA9E-B67A-42CE-BBAE-F527993B8E89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13</xdr:row>
      <xdr:rowOff>0</xdr:rowOff>
    </xdr:from>
    <xdr:ext cx="184731" cy="271909"/>
    <xdr:sp macro="" textlink="">
      <xdr:nvSpPr>
        <xdr:cNvPr id="88" name="pole tekstowe 87">
          <a:extLst>
            <a:ext uri="{FF2B5EF4-FFF2-40B4-BE49-F238E27FC236}">
              <a16:creationId xmlns:a16="http://schemas.microsoft.com/office/drawing/2014/main" id="{881A4C44-0C42-4F4B-AB17-888FEED24DEF}"/>
            </a:ext>
          </a:extLst>
        </xdr:cNvPr>
        <xdr:cNvSpPr txBox="1"/>
      </xdr:nvSpPr>
      <xdr:spPr>
        <a:xfrm>
          <a:off x="3352800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13</xdr:row>
      <xdr:rowOff>0</xdr:rowOff>
    </xdr:from>
    <xdr:ext cx="184731" cy="271909"/>
    <xdr:sp macro="" textlink="">
      <xdr:nvSpPr>
        <xdr:cNvPr id="89" name="pole tekstowe 88">
          <a:extLst>
            <a:ext uri="{FF2B5EF4-FFF2-40B4-BE49-F238E27FC236}">
              <a16:creationId xmlns:a16="http://schemas.microsoft.com/office/drawing/2014/main" id="{6D44301F-3A05-4F79-A532-A0076F2253BE}"/>
            </a:ext>
          </a:extLst>
        </xdr:cNvPr>
        <xdr:cNvSpPr txBox="1"/>
      </xdr:nvSpPr>
      <xdr:spPr>
        <a:xfrm>
          <a:off x="3352800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94454" cy="271909"/>
    <xdr:sp macro="" textlink="">
      <xdr:nvSpPr>
        <xdr:cNvPr id="90" name="pole tekstowe 89">
          <a:extLst>
            <a:ext uri="{FF2B5EF4-FFF2-40B4-BE49-F238E27FC236}">
              <a16:creationId xmlns:a16="http://schemas.microsoft.com/office/drawing/2014/main" id="{F1F61BC9-AA46-44EC-B9CA-AADF33E6F81A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94454" cy="271909"/>
    <xdr:sp macro="" textlink="">
      <xdr:nvSpPr>
        <xdr:cNvPr id="91" name="pole tekstowe 90">
          <a:extLst>
            <a:ext uri="{FF2B5EF4-FFF2-40B4-BE49-F238E27FC236}">
              <a16:creationId xmlns:a16="http://schemas.microsoft.com/office/drawing/2014/main" id="{4374D932-C60B-467D-8EC7-546FDDD2A1A1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84731" cy="274009"/>
    <xdr:sp macro="" textlink="">
      <xdr:nvSpPr>
        <xdr:cNvPr id="92" name="pole tekstowe 91">
          <a:extLst>
            <a:ext uri="{FF2B5EF4-FFF2-40B4-BE49-F238E27FC236}">
              <a16:creationId xmlns:a16="http://schemas.microsoft.com/office/drawing/2014/main" id="{38C0C99B-C914-4D8C-80D9-802C3CDD60CA}"/>
            </a:ext>
          </a:extLst>
        </xdr:cNvPr>
        <xdr:cNvSpPr txBox="1"/>
      </xdr:nvSpPr>
      <xdr:spPr>
        <a:xfrm>
          <a:off x="335280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84731" cy="274009"/>
    <xdr:sp macro="" textlink="">
      <xdr:nvSpPr>
        <xdr:cNvPr id="93" name="pole tekstowe 92">
          <a:extLst>
            <a:ext uri="{FF2B5EF4-FFF2-40B4-BE49-F238E27FC236}">
              <a16:creationId xmlns:a16="http://schemas.microsoft.com/office/drawing/2014/main" id="{6629195D-4CEB-4075-92BC-16E61CCC0E70}"/>
            </a:ext>
          </a:extLst>
        </xdr:cNvPr>
        <xdr:cNvSpPr txBox="1"/>
      </xdr:nvSpPr>
      <xdr:spPr>
        <a:xfrm>
          <a:off x="335280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14</xdr:row>
      <xdr:rowOff>0</xdr:rowOff>
    </xdr:from>
    <xdr:ext cx="194454" cy="271909"/>
    <xdr:sp macro="" textlink="">
      <xdr:nvSpPr>
        <xdr:cNvPr id="94" name="pole tekstowe 93">
          <a:extLst>
            <a:ext uri="{FF2B5EF4-FFF2-40B4-BE49-F238E27FC236}">
              <a16:creationId xmlns:a16="http://schemas.microsoft.com/office/drawing/2014/main" id="{F043D38C-D08E-453D-9F63-DEA40A2BB137}"/>
            </a:ext>
          </a:extLst>
        </xdr:cNvPr>
        <xdr:cNvSpPr txBox="1"/>
      </xdr:nvSpPr>
      <xdr:spPr>
        <a:xfrm>
          <a:off x="3352800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14</xdr:row>
      <xdr:rowOff>0</xdr:rowOff>
    </xdr:from>
    <xdr:ext cx="194454" cy="271909"/>
    <xdr:sp macro="" textlink="">
      <xdr:nvSpPr>
        <xdr:cNvPr id="95" name="pole tekstowe 94">
          <a:extLst>
            <a:ext uri="{FF2B5EF4-FFF2-40B4-BE49-F238E27FC236}">
              <a16:creationId xmlns:a16="http://schemas.microsoft.com/office/drawing/2014/main" id="{BFC2053D-EE5D-48A6-B963-D40FD7B331F7}"/>
            </a:ext>
          </a:extLst>
        </xdr:cNvPr>
        <xdr:cNvSpPr txBox="1"/>
      </xdr:nvSpPr>
      <xdr:spPr>
        <a:xfrm>
          <a:off x="3352800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17</xdr:row>
      <xdr:rowOff>0</xdr:rowOff>
    </xdr:from>
    <xdr:ext cx="194454" cy="271909"/>
    <xdr:sp macro="" textlink="">
      <xdr:nvSpPr>
        <xdr:cNvPr id="96" name="pole tekstowe 95">
          <a:extLst>
            <a:ext uri="{FF2B5EF4-FFF2-40B4-BE49-F238E27FC236}">
              <a16:creationId xmlns:a16="http://schemas.microsoft.com/office/drawing/2014/main" id="{D7CC8A6D-9F63-47A0-865A-774760DA4823}"/>
            </a:ext>
          </a:extLst>
        </xdr:cNvPr>
        <xdr:cNvSpPr txBox="1"/>
      </xdr:nvSpPr>
      <xdr:spPr>
        <a:xfrm>
          <a:off x="308343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17</xdr:row>
      <xdr:rowOff>0</xdr:rowOff>
    </xdr:from>
    <xdr:ext cx="194454" cy="271909"/>
    <xdr:sp macro="" textlink="">
      <xdr:nvSpPr>
        <xdr:cNvPr id="97" name="pole tekstowe 96">
          <a:extLst>
            <a:ext uri="{FF2B5EF4-FFF2-40B4-BE49-F238E27FC236}">
              <a16:creationId xmlns:a16="http://schemas.microsoft.com/office/drawing/2014/main" id="{0031DDCF-B538-46A4-80F7-D95EC57A1193}"/>
            </a:ext>
          </a:extLst>
        </xdr:cNvPr>
        <xdr:cNvSpPr txBox="1"/>
      </xdr:nvSpPr>
      <xdr:spPr>
        <a:xfrm>
          <a:off x="308343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14</xdr:row>
      <xdr:rowOff>0</xdr:rowOff>
    </xdr:from>
    <xdr:ext cx="194454" cy="271909"/>
    <xdr:sp macro="" textlink="">
      <xdr:nvSpPr>
        <xdr:cNvPr id="98" name="pole tekstowe 97">
          <a:extLst>
            <a:ext uri="{FF2B5EF4-FFF2-40B4-BE49-F238E27FC236}">
              <a16:creationId xmlns:a16="http://schemas.microsoft.com/office/drawing/2014/main" id="{86F61526-0074-473E-9316-A9301E18B2E9}"/>
            </a:ext>
          </a:extLst>
        </xdr:cNvPr>
        <xdr:cNvSpPr txBox="1"/>
      </xdr:nvSpPr>
      <xdr:spPr>
        <a:xfrm>
          <a:off x="30834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14</xdr:row>
      <xdr:rowOff>0</xdr:rowOff>
    </xdr:from>
    <xdr:ext cx="194454" cy="271909"/>
    <xdr:sp macro="" textlink="">
      <xdr:nvSpPr>
        <xdr:cNvPr id="99" name="pole tekstowe 98">
          <a:extLst>
            <a:ext uri="{FF2B5EF4-FFF2-40B4-BE49-F238E27FC236}">
              <a16:creationId xmlns:a16="http://schemas.microsoft.com/office/drawing/2014/main" id="{9199FAD2-82FB-4791-BF45-2CFA2EFE2AFD}"/>
            </a:ext>
          </a:extLst>
        </xdr:cNvPr>
        <xdr:cNvSpPr txBox="1"/>
      </xdr:nvSpPr>
      <xdr:spPr>
        <a:xfrm>
          <a:off x="30834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84731" cy="264560"/>
    <xdr:sp macro="" textlink="">
      <xdr:nvSpPr>
        <xdr:cNvPr id="100" name="pole tekstowe 99">
          <a:extLst>
            <a:ext uri="{FF2B5EF4-FFF2-40B4-BE49-F238E27FC236}">
              <a16:creationId xmlns:a16="http://schemas.microsoft.com/office/drawing/2014/main" id="{542A8EAA-A96D-4F4D-8BC3-ABED24E7AD05}"/>
            </a:ext>
          </a:extLst>
        </xdr:cNvPr>
        <xdr:cNvSpPr txBox="1"/>
      </xdr:nvSpPr>
      <xdr:spPr>
        <a:xfrm>
          <a:off x="3267583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84731" cy="264560"/>
    <xdr:sp macro="" textlink="">
      <xdr:nvSpPr>
        <xdr:cNvPr id="101" name="pole tekstowe 100">
          <a:extLst>
            <a:ext uri="{FF2B5EF4-FFF2-40B4-BE49-F238E27FC236}">
              <a16:creationId xmlns:a16="http://schemas.microsoft.com/office/drawing/2014/main" id="{3298A9F0-A520-4433-A334-38746F927246}"/>
            </a:ext>
          </a:extLst>
        </xdr:cNvPr>
        <xdr:cNvSpPr txBox="1"/>
      </xdr:nvSpPr>
      <xdr:spPr>
        <a:xfrm>
          <a:off x="3267583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94454" cy="271909"/>
    <xdr:sp macro="" textlink="">
      <xdr:nvSpPr>
        <xdr:cNvPr id="102" name="pole tekstowe 101">
          <a:extLst>
            <a:ext uri="{FF2B5EF4-FFF2-40B4-BE49-F238E27FC236}">
              <a16:creationId xmlns:a16="http://schemas.microsoft.com/office/drawing/2014/main" id="{D85BC097-3C5C-4721-99E9-0985DF9AE4B1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94454" cy="271909"/>
    <xdr:sp macro="" textlink="">
      <xdr:nvSpPr>
        <xdr:cNvPr id="103" name="pole tekstowe 102">
          <a:extLst>
            <a:ext uri="{FF2B5EF4-FFF2-40B4-BE49-F238E27FC236}">
              <a16:creationId xmlns:a16="http://schemas.microsoft.com/office/drawing/2014/main" id="{480441B5-F43C-4CBF-ACA4-B95FA1C1D09C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84731" cy="274009"/>
    <xdr:sp macro="" textlink="">
      <xdr:nvSpPr>
        <xdr:cNvPr id="104" name="pole tekstowe 103">
          <a:extLst>
            <a:ext uri="{FF2B5EF4-FFF2-40B4-BE49-F238E27FC236}">
              <a16:creationId xmlns:a16="http://schemas.microsoft.com/office/drawing/2014/main" id="{74116CE5-C4E0-4370-80EF-818BF49C64D2}"/>
            </a:ext>
          </a:extLst>
        </xdr:cNvPr>
        <xdr:cNvSpPr txBox="1"/>
      </xdr:nvSpPr>
      <xdr:spPr>
        <a:xfrm>
          <a:off x="335280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17</xdr:row>
      <xdr:rowOff>0</xdr:rowOff>
    </xdr:from>
    <xdr:ext cx="184731" cy="274009"/>
    <xdr:sp macro="" textlink="">
      <xdr:nvSpPr>
        <xdr:cNvPr id="105" name="pole tekstowe 104">
          <a:extLst>
            <a:ext uri="{FF2B5EF4-FFF2-40B4-BE49-F238E27FC236}">
              <a16:creationId xmlns:a16="http://schemas.microsoft.com/office/drawing/2014/main" id="{55394561-95AA-461B-ACC4-09302E0258B2}"/>
            </a:ext>
          </a:extLst>
        </xdr:cNvPr>
        <xdr:cNvSpPr txBox="1"/>
      </xdr:nvSpPr>
      <xdr:spPr>
        <a:xfrm>
          <a:off x="335280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106" name="pole tekstowe 105">
          <a:extLst>
            <a:ext uri="{FF2B5EF4-FFF2-40B4-BE49-F238E27FC236}">
              <a16:creationId xmlns:a16="http://schemas.microsoft.com/office/drawing/2014/main" id="{80C2A8AB-3717-464E-AC0B-EB43ADCF9C3B}"/>
            </a:ext>
          </a:extLst>
        </xdr:cNvPr>
        <xdr:cNvSpPr txBox="1"/>
      </xdr:nvSpPr>
      <xdr:spPr>
        <a:xfrm>
          <a:off x="32675830" y="1606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107" name="pole tekstowe 106">
          <a:extLst>
            <a:ext uri="{FF2B5EF4-FFF2-40B4-BE49-F238E27FC236}">
              <a16:creationId xmlns:a16="http://schemas.microsoft.com/office/drawing/2014/main" id="{9F3CA459-651A-4C71-BF5E-3B8B71CD7C04}"/>
            </a:ext>
          </a:extLst>
        </xdr:cNvPr>
        <xdr:cNvSpPr txBox="1"/>
      </xdr:nvSpPr>
      <xdr:spPr>
        <a:xfrm>
          <a:off x="32675830" y="1606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108" name="pole tekstowe 107">
          <a:extLst>
            <a:ext uri="{FF2B5EF4-FFF2-40B4-BE49-F238E27FC236}">
              <a16:creationId xmlns:a16="http://schemas.microsoft.com/office/drawing/2014/main" id="{8BE26029-168B-4C84-A6DF-A6E3D6619CF1}"/>
            </a:ext>
          </a:extLst>
        </xdr:cNvPr>
        <xdr:cNvSpPr txBox="1"/>
      </xdr:nvSpPr>
      <xdr:spPr>
        <a:xfrm>
          <a:off x="326758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109" name="pole tekstowe 108">
          <a:extLst>
            <a:ext uri="{FF2B5EF4-FFF2-40B4-BE49-F238E27FC236}">
              <a16:creationId xmlns:a16="http://schemas.microsoft.com/office/drawing/2014/main" id="{3551480C-03F8-4F29-91EE-52A5F61AA444}"/>
            </a:ext>
          </a:extLst>
        </xdr:cNvPr>
        <xdr:cNvSpPr txBox="1"/>
      </xdr:nvSpPr>
      <xdr:spPr>
        <a:xfrm>
          <a:off x="326758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110" name="pole tekstowe 109">
          <a:extLst>
            <a:ext uri="{FF2B5EF4-FFF2-40B4-BE49-F238E27FC236}">
              <a16:creationId xmlns:a16="http://schemas.microsoft.com/office/drawing/2014/main" id="{1DE2F9EC-C24B-4E74-BE94-0DC7EE2A6256}"/>
            </a:ext>
          </a:extLst>
        </xdr:cNvPr>
        <xdr:cNvSpPr txBox="1"/>
      </xdr:nvSpPr>
      <xdr:spPr>
        <a:xfrm>
          <a:off x="326758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111" name="pole tekstowe 110">
          <a:extLst>
            <a:ext uri="{FF2B5EF4-FFF2-40B4-BE49-F238E27FC236}">
              <a16:creationId xmlns:a16="http://schemas.microsoft.com/office/drawing/2014/main" id="{D7262B66-EDBB-4428-89EF-18EFEA3655EB}"/>
            </a:ext>
          </a:extLst>
        </xdr:cNvPr>
        <xdr:cNvSpPr txBox="1"/>
      </xdr:nvSpPr>
      <xdr:spPr>
        <a:xfrm>
          <a:off x="326758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112" name="pole tekstowe 111">
          <a:extLst>
            <a:ext uri="{FF2B5EF4-FFF2-40B4-BE49-F238E27FC236}">
              <a16:creationId xmlns:a16="http://schemas.microsoft.com/office/drawing/2014/main" id="{936F1167-2873-4CC8-B8A7-3C50801846C4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113" name="pole tekstowe 112">
          <a:extLst>
            <a:ext uri="{FF2B5EF4-FFF2-40B4-BE49-F238E27FC236}">
              <a16:creationId xmlns:a16="http://schemas.microsoft.com/office/drawing/2014/main" id="{5A1C5433-5443-4FC1-B3D5-06B106A09B38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114" name="pole tekstowe 113">
          <a:extLst>
            <a:ext uri="{FF2B5EF4-FFF2-40B4-BE49-F238E27FC236}">
              <a16:creationId xmlns:a16="http://schemas.microsoft.com/office/drawing/2014/main" id="{35139E53-3848-44C9-AAC1-2CD78386DEF7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115" name="pole tekstowe 114">
          <a:extLst>
            <a:ext uri="{FF2B5EF4-FFF2-40B4-BE49-F238E27FC236}">
              <a16:creationId xmlns:a16="http://schemas.microsoft.com/office/drawing/2014/main" id="{D0826ADC-8C82-485C-AFDF-41410CEEAE3F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116" name="pole tekstowe 115">
          <a:extLst>
            <a:ext uri="{FF2B5EF4-FFF2-40B4-BE49-F238E27FC236}">
              <a16:creationId xmlns:a16="http://schemas.microsoft.com/office/drawing/2014/main" id="{1D0263B2-C7B1-4469-8F0F-7506F193022B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117" name="pole tekstowe 116">
          <a:extLst>
            <a:ext uri="{FF2B5EF4-FFF2-40B4-BE49-F238E27FC236}">
              <a16:creationId xmlns:a16="http://schemas.microsoft.com/office/drawing/2014/main" id="{3B9DE616-03BF-47B3-891C-D1CF4F91C544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18" name="pole tekstowe 117">
          <a:extLst>
            <a:ext uri="{FF2B5EF4-FFF2-40B4-BE49-F238E27FC236}">
              <a16:creationId xmlns:a16="http://schemas.microsoft.com/office/drawing/2014/main" id="{66ADDCC1-7E06-4297-B631-296F073DD3B2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19" name="pole tekstowe 118">
          <a:extLst>
            <a:ext uri="{FF2B5EF4-FFF2-40B4-BE49-F238E27FC236}">
              <a16:creationId xmlns:a16="http://schemas.microsoft.com/office/drawing/2014/main" id="{BD9D4078-9A83-4DC0-B736-61A6E5C6FF8F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20" name="pole tekstowe 119">
          <a:extLst>
            <a:ext uri="{FF2B5EF4-FFF2-40B4-BE49-F238E27FC236}">
              <a16:creationId xmlns:a16="http://schemas.microsoft.com/office/drawing/2014/main" id="{A84DF39E-807B-4941-91CB-E62FFA66FCD3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21" name="pole tekstowe 120">
          <a:extLst>
            <a:ext uri="{FF2B5EF4-FFF2-40B4-BE49-F238E27FC236}">
              <a16:creationId xmlns:a16="http://schemas.microsoft.com/office/drawing/2014/main" id="{1594FC27-057D-422C-B20B-7E9FD7583B2E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22" name="pole tekstowe 121">
          <a:extLst>
            <a:ext uri="{FF2B5EF4-FFF2-40B4-BE49-F238E27FC236}">
              <a16:creationId xmlns:a16="http://schemas.microsoft.com/office/drawing/2014/main" id="{E2BF3361-FC82-4EBE-87B9-2E3D2C4C8DEF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23" name="pole tekstowe 122">
          <a:extLst>
            <a:ext uri="{FF2B5EF4-FFF2-40B4-BE49-F238E27FC236}">
              <a16:creationId xmlns:a16="http://schemas.microsoft.com/office/drawing/2014/main" id="{D39CF7CF-0129-4FE8-8F10-D50DDF1CB8E7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24" name="pole tekstowe 123">
          <a:extLst>
            <a:ext uri="{FF2B5EF4-FFF2-40B4-BE49-F238E27FC236}">
              <a16:creationId xmlns:a16="http://schemas.microsoft.com/office/drawing/2014/main" id="{2C75716D-20E2-45CB-81F6-A00D0E072DA7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25" name="pole tekstowe 124">
          <a:extLst>
            <a:ext uri="{FF2B5EF4-FFF2-40B4-BE49-F238E27FC236}">
              <a16:creationId xmlns:a16="http://schemas.microsoft.com/office/drawing/2014/main" id="{3172D65D-FC6F-4A72-B4BE-D09D1C664EED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26" name="pole tekstowe 125">
          <a:extLst>
            <a:ext uri="{FF2B5EF4-FFF2-40B4-BE49-F238E27FC236}">
              <a16:creationId xmlns:a16="http://schemas.microsoft.com/office/drawing/2014/main" id="{5967D32E-9D85-4CB4-963C-C791B266C339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27" name="pole tekstowe 126">
          <a:extLst>
            <a:ext uri="{FF2B5EF4-FFF2-40B4-BE49-F238E27FC236}">
              <a16:creationId xmlns:a16="http://schemas.microsoft.com/office/drawing/2014/main" id="{8404ECE9-3882-4428-846D-8E98A44B7984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28" name="pole tekstowe 127">
          <a:extLst>
            <a:ext uri="{FF2B5EF4-FFF2-40B4-BE49-F238E27FC236}">
              <a16:creationId xmlns:a16="http://schemas.microsoft.com/office/drawing/2014/main" id="{67045F33-FD38-424F-8AC4-E4B3F2A1074B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29" name="pole tekstowe 128">
          <a:extLst>
            <a:ext uri="{FF2B5EF4-FFF2-40B4-BE49-F238E27FC236}">
              <a16:creationId xmlns:a16="http://schemas.microsoft.com/office/drawing/2014/main" id="{C17389EA-7BEE-4F23-9236-8EAB9DEC842C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30" name="pole tekstowe 129">
          <a:extLst>
            <a:ext uri="{FF2B5EF4-FFF2-40B4-BE49-F238E27FC236}">
              <a16:creationId xmlns:a16="http://schemas.microsoft.com/office/drawing/2014/main" id="{F61AD80B-E0AE-40FD-BA3D-AEEC5FDDAD0D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31" name="pole tekstowe 130">
          <a:extLst>
            <a:ext uri="{FF2B5EF4-FFF2-40B4-BE49-F238E27FC236}">
              <a16:creationId xmlns:a16="http://schemas.microsoft.com/office/drawing/2014/main" id="{A1946161-19E7-4BF7-B016-14C64049BCBD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32" name="pole tekstowe 131">
          <a:extLst>
            <a:ext uri="{FF2B5EF4-FFF2-40B4-BE49-F238E27FC236}">
              <a16:creationId xmlns:a16="http://schemas.microsoft.com/office/drawing/2014/main" id="{2E9C05C3-50AD-476C-B308-923EDAFC56A5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33" name="pole tekstowe 132">
          <a:extLst>
            <a:ext uri="{FF2B5EF4-FFF2-40B4-BE49-F238E27FC236}">
              <a16:creationId xmlns:a16="http://schemas.microsoft.com/office/drawing/2014/main" id="{9A3B6996-946D-4737-BB39-2DD612B36305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134" name="pole tekstowe 133">
          <a:extLst>
            <a:ext uri="{FF2B5EF4-FFF2-40B4-BE49-F238E27FC236}">
              <a16:creationId xmlns:a16="http://schemas.microsoft.com/office/drawing/2014/main" id="{4EBBEF18-100C-46DC-AE93-2ED47B01D9D2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135" name="pole tekstowe 134">
          <a:extLst>
            <a:ext uri="{FF2B5EF4-FFF2-40B4-BE49-F238E27FC236}">
              <a16:creationId xmlns:a16="http://schemas.microsoft.com/office/drawing/2014/main" id="{BAF045E8-1D23-4A72-93F6-FAE6DDA0B8E8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136" name="pole tekstowe 135">
          <a:extLst>
            <a:ext uri="{FF2B5EF4-FFF2-40B4-BE49-F238E27FC236}">
              <a16:creationId xmlns:a16="http://schemas.microsoft.com/office/drawing/2014/main" id="{EAB5A67F-AB16-42FB-882A-73360C75333E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137" name="pole tekstowe 136">
          <a:extLst>
            <a:ext uri="{FF2B5EF4-FFF2-40B4-BE49-F238E27FC236}">
              <a16:creationId xmlns:a16="http://schemas.microsoft.com/office/drawing/2014/main" id="{40E38562-C54D-47C9-8C86-8BF7170A0A40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138" name="pole tekstowe 137">
          <a:extLst>
            <a:ext uri="{FF2B5EF4-FFF2-40B4-BE49-F238E27FC236}">
              <a16:creationId xmlns:a16="http://schemas.microsoft.com/office/drawing/2014/main" id="{29F1EB7B-BD16-444C-AD42-0D95829DDD36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139" name="pole tekstowe 138">
          <a:extLst>
            <a:ext uri="{FF2B5EF4-FFF2-40B4-BE49-F238E27FC236}">
              <a16:creationId xmlns:a16="http://schemas.microsoft.com/office/drawing/2014/main" id="{30E19F80-4D31-487A-9BC5-94F6368888B9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16</xdr:row>
      <xdr:rowOff>0</xdr:rowOff>
    </xdr:from>
    <xdr:ext cx="184731" cy="271909"/>
    <xdr:sp macro="" textlink="">
      <xdr:nvSpPr>
        <xdr:cNvPr id="140" name="pole tekstowe 139">
          <a:extLst>
            <a:ext uri="{FF2B5EF4-FFF2-40B4-BE49-F238E27FC236}">
              <a16:creationId xmlns:a16="http://schemas.microsoft.com/office/drawing/2014/main" id="{8B3D8349-9312-46AD-99C9-0344AB173035}"/>
            </a:ext>
          </a:extLst>
        </xdr:cNvPr>
        <xdr:cNvSpPr txBox="1"/>
      </xdr:nvSpPr>
      <xdr:spPr>
        <a:xfrm>
          <a:off x="27857450" y="3848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16</xdr:row>
      <xdr:rowOff>0</xdr:rowOff>
    </xdr:from>
    <xdr:ext cx="184731" cy="271909"/>
    <xdr:sp macro="" textlink="">
      <xdr:nvSpPr>
        <xdr:cNvPr id="141" name="pole tekstowe 140">
          <a:extLst>
            <a:ext uri="{FF2B5EF4-FFF2-40B4-BE49-F238E27FC236}">
              <a16:creationId xmlns:a16="http://schemas.microsoft.com/office/drawing/2014/main" id="{8536D51F-412D-4F3E-AC08-C4341F1B7B20}"/>
            </a:ext>
          </a:extLst>
        </xdr:cNvPr>
        <xdr:cNvSpPr txBox="1"/>
      </xdr:nvSpPr>
      <xdr:spPr>
        <a:xfrm>
          <a:off x="27857450" y="38481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16</xdr:row>
      <xdr:rowOff>0</xdr:rowOff>
    </xdr:from>
    <xdr:ext cx="194454" cy="271909"/>
    <xdr:sp macro="" textlink="">
      <xdr:nvSpPr>
        <xdr:cNvPr id="142" name="pole tekstowe 141">
          <a:extLst>
            <a:ext uri="{FF2B5EF4-FFF2-40B4-BE49-F238E27FC236}">
              <a16:creationId xmlns:a16="http://schemas.microsoft.com/office/drawing/2014/main" id="{312C4C99-2BEC-4633-B5A4-64D9BD92A241}"/>
            </a:ext>
          </a:extLst>
        </xdr:cNvPr>
        <xdr:cNvSpPr txBox="1"/>
      </xdr:nvSpPr>
      <xdr:spPr>
        <a:xfrm>
          <a:off x="27857450" y="3848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16</xdr:row>
      <xdr:rowOff>0</xdr:rowOff>
    </xdr:from>
    <xdr:ext cx="194454" cy="271909"/>
    <xdr:sp macro="" textlink="">
      <xdr:nvSpPr>
        <xdr:cNvPr id="143" name="pole tekstowe 142">
          <a:extLst>
            <a:ext uri="{FF2B5EF4-FFF2-40B4-BE49-F238E27FC236}">
              <a16:creationId xmlns:a16="http://schemas.microsoft.com/office/drawing/2014/main" id="{5338385D-2F50-42C6-8C93-6039BA7C4105}"/>
            </a:ext>
          </a:extLst>
        </xdr:cNvPr>
        <xdr:cNvSpPr txBox="1"/>
      </xdr:nvSpPr>
      <xdr:spPr>
        <a:xfrm>
          <a:off x="27857450" y="3848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13</xdr:row>
      <xdr:rowOff>0</xdr:rowOff>
    </xdr:from>
    <xdr:ext cx="184731" cy="271909"/>
    <xdr:sp macro="" textlink="">
      <xdr:nvSpPr>
        <xdr:cNvPr id="144" name="pole tekstowe 143">
          <a:extLst>
            <a:ext uri="{FF2B5EF4-FFF2-40B4-BE49-F238E27FC236}">
              <a16:creationId xmlns:a16="http://schemas.microsoft.com/office/drawing/2014/main" id="{F9795499-E537-4E27-876F-87C71BACB1EB}"/>
            </a:ext>
          </a:extLst>
        </xdr:cNvPr>
        <xdr:cNvSpPr txBox="1"/>
      </xdr:nvSpPr>
      <xdr:spPr>
        <a:xfrm>
          <a:off x="27857450" y="3162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13</xdr:row>
      <xdr:rowOff>0</xdr:rowOff>
    </xdr:from>
    <xdr:ext cx="184731" cy="271909"/>
    <xdr:sp macro="" textlink="">
      <xdr:nvSpPr>
        <xdr:cNvPr id="145" name="pole tekstowe 144">
          <a:extLst>
            <a:ext uri="{FF2B5EF4-FFF2-40B4-BE49-F238E27FC236}">
              <a16:creationId xmlns:a16="http://schemas.microsoft.com/office/drawing/2014/main" id="{1B8ABE08-7C65-4812-BFC5-81D53F3809F0}"/>
            </a:ext>
          </a:extLst>
        </xdr:cNvPr>
        <xdr:cNvSpPr txBox="1"/>
      </xdr:nvSpPr>
      <xdr:spPr>
        <a:xfrm>
          <a:off x="27857450" y="31623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16</xdr:row>
      <xdr:rowOff>0</xdr:rowOff>
    </xdr:from>
    <xdr:ext cx="194454" cy="271909"/>
    <xdr:sp macro="" textlink="">
      <xdr:nvSpPr>
        <xdr:cNvPr id="146" name="pole tekstowe 145">
          <a:extLst>
            <a:ext uri="{FF2B5EF4-FFF2-40B4-BE49-F238E27FC236}">
              <a16:creationId xmlns:a16="http://schemas.microsoft.com/office/drawing/2014/main" id="{B65C386D-C111-4E6D-A673-09B85D7FCEC3}"/>
            </a:ext>
          </a:extLst>
        </xdr:cNvPr>
        <xdr:cNvSpPr txBox="1"/>
      </xdr:nvSpPr>
      <xdr:spPr>
        <a:xfrm>
          <a:off x="27857450" y="3848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16</xdr:row>
      <xdr:rowOff>0</xdr:rowOff>
    </xdr:from>
    <xdr:ext cx="194454" cy="271909"/>
    <xdr:sp macro="" textlink="">
      <xdr:nvSpPr>
        <xdr:cNvPr id="147" name="pole tekstowe 146">
          <a:extLst>
            <a:ext uri="{FF2B5EF4-FFF2-40B4-BE49-F238E27FC236}">
              <a16:creationId xmlns:a16="http://schemas.microsoft.com/office/drawing/2014/main" id="{F448E696-8AD0-4A7E-9767-A6584A071FD6}"/>
            </a:ext>
          </a:extLst>
        </xdr:cNvPr>
        <xdr:cNvSpPr txBox="1"/>
      </xdr:nvSpPr>
      <xdr:spPr>
        <a:xfrm>
          <a:off x="27857450" y="3848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16</xdr:row>
      <xdr:rowOff>0</xdr:rowOff>
    </xdr:from>
    <xdr:ext cx="184731" cy="274009"/>
    <xdr:sp macro="" textlink="">
      <xdr:nvSpPr>
        <xdr:cNvPr id="148" name="pole tekstowe 147">
          <a:extLst>
            <a:ext uri="{FF2B5EF4-FFF2-40B4-BE49-F238E27FC236}">
              <a16:creationId xmlns:a16="http://schemas.microsoft.com/office/drawing/2014/main" id="{CB137772-821D-4AC5-B191-2C0DE8526F5C}"/>
            </a:ext>
          </a:extLst>
        </xdr:cNvPr>
        <xdr:cNvSpPr txBox="1"/>
      </xdr:nvSpPr>
      <xdr:spPr>
        <a:xfrm>
          <a:off x="27857450" y="3848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16</xdr:row>
      <xdr:rowOff>0</xdr:rowOff>
    </xdr:from>
    <xdr:ext cx="184731" cy="274009"/>
    <xdr:sp macro="" textlink="">
      <xdr:nvSpPr>
        <xdr:cNvPr id="149" name="pole tekstowe 148">
          <a:extLst>
            <a:ext uri="{FF2B5EF4-FFF2-40B4-BE49-F238E27FC236}">
              <a16:creationId xmlns:a16="http://schemas.microsoft.com/office/drawing/2014/main" id="{8A6264D6-EDDA-4BBF-B9DB-32229B83F984}"/>
            </a:ext>
          </a:extLst>
        </xdr:cNvPr>
        <xdr:cNvSpPr txBox="1"/>
      </xdr:nvSpPr>
      <xdr:spPr>
        <a:xfrm>
          <a:off x="27857450" y="3848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14</xdr:row>
      <xdr:rowOff>0</xdr:rowOff>
    </xdr:from>
    <xdr:ext cx="194454" cy="271909"/>
    <xdr:sp macro="" textlink="">
      <xdr:nvSpPr>
        <xdr:cNvPr id="150" name="pole tekstowe 149">
          <a:extLst>
            <a:ext uri="{FF2B5EF4-FFF2-40B4-BE49-F238E27FC236}">
              <a16:creationId xmlns:a16="http://schemas.microsoft.com/office/drawing/2014/main" id="{EEE3B255-72D5-493D-BB14-D50FE71A36D5}"/>
            </a:ext>
          </a:extLst>
        </xdr:cNvPr>
        <xdr:cNvSpPr txBox="1"/>
      </xdr:nvSpPr>
      <xdr:spPr>
        <a:xfrm>
          <a:off x="27857450" y="3333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14</xdr:row>
      <xdr:rowOff>0</xdr:rowOff>
    </xdr:from>
    <xdr:ext cx="194454" cy="271909"/>
    <xdr:sp macro="" textlink="">
      <xdr:nvSpPr>
        <xdr:cNvPr id="151" name="pole tekstowe 150">
          <a:extLst>
            <a:ext uri="{FF2B5EF4-FFF2-40B4-BE49-F238E27FC236}">
              <a16:creationId xmlns:a16="http://schemas.microsoft.com/office/drawing/2014/main" id="{897C4B74-368C-4DDD-9D09-D63F0948579F}"/>
            </a:ext>
          </a:extLst>
        </xdr:cNvPr>
        <xdr:cNvSpPr txBox="1"/>
      </xdr:nvSpPr>
      <xdr:spPr>
        <a:xfrm>
          <a:off x="27857450" y="3333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16</xdr:row>
      <xdr:rowOff>0</xdr:rowOff>
    </xdr:from>
    <xdr:ext cx="194454" cy="271909"/>
    <xdr:sp macro="" textlink="">
      <xdr:nvSpPr>
        <xdr:cNvPr id="152" name="pole tekstowe 151">
          <a:extLst>
            <a:ext uri="{FF2B5EF4-FFF2-40B4-BE49-F238E27FC236}">
              <a16:creationId xmlns:a16="http://schemas.microsoft.com/office/drawing/2014/main" id="{F4F13428-A944-4AC5-9821-7C74DC5B5674}"/>
            </a:ext>
          </a:extLst>
        </xdr:cNvPr>
        <xdr:cNvSpPr txBox="1"/>
      </xdr:nvSpPr>
      <xdr:spPr>
        <a:xfrm>
          <a:off x="27857450" y="3848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16</xdr:row>
      <xdr:rowOff>0</xdr:rowOff>
    </xdr:from>
    <xdr:ext cx="194454" cy="271909"/>
    <xdr:sp macro="" textlink="">
      <xdr:nvSpPr>
        <xdr:cNvPr id="153" name="pole tekstowe 152">
          <a:extLst>
            <a:ext uri="{FF2B5EF4-FFF2-40B4-BE49-F238E27FC236}">
              <a16:creationId xmlns:a16="http://schemas.microsoft.com/office/drawing/2014/main" id="{339272BC-C923-4C30-9C16-DCFDEA03E0DF}"/>
            </a:ext>
          </a:extLst>
        </xdr:cNvPr>
        <xdr:cNvSpPr txBox="1"/>
      </xdr:nvSpPr>
      <xdr:spPr>
        <a:xfrm>
          <a:off x="27857450" y="38481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16</xdr:row>
      <xdr:rowOff>0</xdr:rowOff>
    </xdr:from>
    <xdr:ext cx="184731" cy="274009"/>
    <xdr:sp macro="" textlink="">
      <xdr:nvSpPr>
        <xdr:cNvPr id="154" name="pole tekstowe 153">
          <a:extLst>
            <a:ext uri="{FF2B5EF4-FFF2-40B4-BE49-F238E27FC236}">
              <a16:creationId xmlns:a16="http://schemas.microsoft.com/office/drawing/2014/main" id="{7AFB2532-56C1-44B0-8C62-532470328CAF}"/>
            </a:ext>
          </a:extLst>
        </xdr:cNvPr>
        <xdr:cNvSpPr txBox="1"/>
      </xdr:nvSpPr>
      <xdr:spPr>
        <a:xfrm>
          <a:off x="27857450" y="3848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16</xdr:row>
      <xdr:rowOff>0</xdr:rowOff>
    </xdr:from>
    <xdr:ext cx="184731" cy="274009"/>
    <xdr:sp macro="" textlink="">
      <xdr:nvSpPr>
        <xdr:cNvPr id="155" name="pole tekstowe 154">
          <a:extLst>
            <a:ext uri="{FF2B5EF4-FFF2-40B4-BE49-F238E27FC236}">
              <a16:creationId xmlns:a16="http://schemas.microsoft.com/office/drawing/2014/main" id="{844FE63A-37C6-4BC9-9514-E451830CF9B4}"/>
            </a:ext>
          </a:extLst>
        </xdr:cNvPr>
        <xdr:cNvSpPr txBox="1"/>
      </xdr:nvSpPr>
      <xdr:spPr>
        <a:xfrm>
          <a:off x="27857450" y="38481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56" name="pole tekstowe 155">
          <a:extLst>
            <a:ext uri="{FF2B5EF4-FFF2-40B4-BE49-F238E27FC236}">
              <a16:creationId xmlns:a16="http://schemas.microsoft.com/office/drawing/2014/main" id="{245C18E2-E010-472C-9356-4C0D6B8922A3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57" name="pole tekstowe 156">
          <a:extLst>
            <a:ext uri="{FF2B5EF4-FFF2-40B4-BE49-F238E27FC236}">
              <a16:creationId xmlns:a16="http://schemas.microsoft.com/office/drawing/2014/main" id="{E0A41574-FC6A-4C87-B5A7-AE11DB7AED5C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84731" cy="264560"/>
    <xdr:sp macro="" textlink="">
      <xdr:nvSpPr>
        <xdr:cNvPr id="158" name="pole tekstowe 157">
          <a:extLst>
            <a:ext uri="{FF2B5EF4-FFF2-40B4-BE49-F238E27FC236}">
              <a16:creationId xmlns:a16="http://schemas.microsoft.com/office/drawing/2014/main" id="{9ACD3CCF-112E-4B0B-A4EE-7A43DB6A0DA1}"/>
            </a:ext>
          </a:extLst>
        </xdr:cNvPr>
        <xdr:cNvSpPr txBox="1"/>
      </xdr:nvSpPr>
      <xdr:spPr>
        <a:xfrm>
          <a:off x="3267583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84731" cy="264560"/>
    <xdr:sp macro="" textlink="">
      <xdr:nvSpPr>
        <xdr:cNvPr id="159" name="pole tekstowe 158">
          <a:extLst>
            <a:ext uri="{FF2B5EF4-FFF2-40B4-BE49-F238E27FC236}">
              <a16:creationId xmlns:a16="http://schemas.microsoft.com/office/drawing/2014/main" id="{457FBD7E-3F17-400F-9B73-F28241213B0F}"/>
            </a:ext>
          </a:extLst>
        </xdr:cNvPr>
        <xdr:cNvSpPr txBox="1"/>
      </xdr:nvSpPr>
      <xdr:spPr>
        <a:xfrm>
          <a:off x="3267583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14</xdr:row>
      <xdr:rowOff>0</xdr:rowOff>
    </xdr:from>
    <xdr:ext cx="194454" cy="271909"/>
    <xdr:sp macro="" textlink="">
      <xdr:nvSpPr>
        <xdr:cNvPr id="160" name="pole tekstowe 159">
          <a:extLst>
            <a:ext uri="{FF2B5EF4-FFF2-40B4-BE49-F238E27FC236}">
              <a16:creationId xmlns:a16="http://schemas.microsoft.com/office/drawing/2014/main" id="{820C5CF1-5099-42A5-A4FF-2A2CC10E25CD}"/>
            </a:ext>
          </a:extLst>
        </xdr:cNvPr>
        <xdr:cNvSpPr txBox="1"/>
      </xdr:nvSpPr>
      <xdr:spPr>
        <a:xfrm>
          <a:off x="326758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14</xdr:row>
      <xdr:rowOff>0</xdr:rowOff>
    </xdr:from>
    <xdr:ext cx="194454" cy="271909"/>
    <xdr:sp macro="" textlink="">
      <xdr:nvSpPr>
        <xdr:cNvPr id="161" name="pole tekstowe 160">
          <a:extLst>
            <a:ext uri="{FF2B5EF4-FFF2-40B4-BE49-F238E27FC236}">
              <a16:creationId xmlns:a16="http://schemas.microsoft.com/office/drawing/2014/main" id="{5CD9C3B9-9BF4-4CD2-9E1A-1B3297DEDAFA}"/>
            </a:ext>
          </a:extLst>
        </xdr:cNvPr>
        <xdr:cNvSpPr txBox="1"/>
      </xdr:nvSpPr>
      <xdr:spPr>
        <a:xfrm>
          <a:off x="326758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84731" cy="271909"/>
    <xdr:sp macro="" textlink="">
      <xdr:nvSpPr>
        <xdr:cNvPr id="162" name="pole tekstowe 161">
          <a:extLst>
            <a:ext uri="{FF2B5EF4-FFF2-40B4-BE49-F238E27FC236}">
              <a16:creationId xmlns:a16="http://schemas.microsoft.com/office/drawing/2014/main" id="{35C3BA02-447D-4F45-9E0E-3E454A93C36E}"/>
            </a:ext>
          </a:extLst>
        </xdr:cNvPr>
        <xdr:cNvSpPr txBox="1"/>
      </xdr:nvSpPr>
      <xdr:spPr>
        <a:xfrm>
          <a:off x="33528000" y="2120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84731" cy="271909"/>
    <xdr:sp macro="" textlink="">
      <xdr:nvSpPr>
        <xdr:cNvPr id="163" name="pole tekstowe 162">
          <a:extLst>
            <a:ext uri="{FF2B5EF4-FFF2-40B4-BE49-F238E27FC236}">
              <a16:creationId xmlns:a16="http://schemas.microsoft.com/office/drawing/2014/main" id="{20356F31-0810-4C12-87D3-F5F9C128D622}"/>
            </a:ext>
          </a:extLst>
        </xdr:cNvPr>
        <xdr:cNvSpPr txBox="1"/>
      </xdr:nvSpPr>
      <xdr:spPr>
        <a:xfrm>
          <a:off x="33528000" y="2120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94454" cy="271909"/>
    <xdr:sp macro="" textlink="">
      <xdr:nvSpPr>
        <xdr:cNvPr id="164" name="pole tekstowe 163">
          <a:extLst>
            <a:ext uri="{FF2B5EF4-FFF2-40B4-BE49-F238E27FC236}">
              <a16:creationId xmlns:a16="http://schemas.microsoft.com/office/drawing/2014/main" id="{A91C27C3-C2A0-4253-8791-A94519EBF9E5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94454" cy="271909"/>
    <xdr:sp macro="" textlink="">
      <xdr:nvSpPr>
        <xdr:cNvPr id="165" name="pole tekstowe 164">
          <a:extLst>
            <a:ext uri="{FF2B5EF4-FFF2-40B4-BE49-F238E27FC236}">
              <a16:creationId xmlns:a16="http://schemas.microsoft.com/office/drawing/2014/main" id="{291AF4D3-9EB0-4815-ADB2-317A1288B7A1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13</xdr:row>
      <xdr:rowOff>0</xdr:rowOff>
    </xdr:from>
    <xdr:ext cx="184731" cy="271909"/>
    <xdr:sp macro="" textlink="">
      <xdr:nvSpPr>
        <xdr:cNvPr id="166" name="pole tekstowe 165">
          <a:extLst>
            <a:ext uri="{FF2B5EF4-FFF2-40B4-BE49-F238E27FC236}">
              <a16:creationId xmlns:a16="http://schemas.microsoft.com/office/drawing/2014/main" id="{3F631A93-834C-4B80-BC8E-409D9DE12B35}"/>
            </a:ext>
          </a:extLst>
        </xdr:cNvPr>
        <xdr:cNvSpPr txBox="1"/>
      </xdr:nvSpPr>
      <xdr:spPr>
        <a:xfrm>
          <a:off x="3352800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13</xdr:row>
      <xdr:rowOff>0</xdr:rowOff>
    </xdr:from>
    <xdr:ext cx="184731" cy="271909"/>
    <xdr:sp macro="" textlink="">
      <xdr:nvSpPr>
        <xdr:cNvPr id="167" name="pole tekstowe 166">
          <a:extLst>
            <a:ext uri="{FF2B5EF4-FFF2-40B4-BE49-F238E27FC236}">
              <a16:creationId xmlns:a16="http://schemas.microsoft.com/office/drawing/2014/main" id="{F0F011B6-60F6-4A77-B6A0-870EEAC9D6FC}"/>
            </a:ext>
          </a:extLst>
        </xdr:cNvPr>
        <xdr:cNvSpPr txBox="1"/>
      </xdr:nvSpPr>
      <xdr:spPr>
        <a:xfrm>
          <a:off x="3352800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94454" cy="271909"/>
    <xdr:sp macro="" textlink="">
      <xdr:nvSpPr>
        <xdr:cNvPr id="168" name="pole tekstowe 167">
          <a:extLst>
            <a:ext uri="{FF2B5EF4-FFF2-40B4-BE49-F238E27FC236}">
              <a16:creationId xmlns:a16="http://schemas.microsoft.com/office/drawing/2014/main" id="{250703C2-0A1B-4681-BA8F-1E3F71898F94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94454" cy="271909"/>
    <xdr:sp macro="" textlink="">
      <xdr:nvSpPr>
        <xdr:cNvPr id="169" name="pole tekstowe 168">
          <a:extLst>
            <a:ext uri="{FF2B5EF4-FFF2-40B4-BE49-F238E27FC236}">
              <a16:creationId xmlns:a16="http://schemas.microsoft.com/office/drawing/2014/main" id="{0ABE1620-73C3-4395-8B23-C8A3B51C0856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84731" cy="274009"/>
    <xdr:sp macro="" textlink="">
      <xdr:nvSpPr>
        <xdr:cNvPr id="170" name="pole tekstowe 169">
          <a:extLst>
            <a:ext uri="{FF2B5EF4-FFF2-40B4-BE49-F238E27FC236}">
              <a16:creationId xmlns:a16="http://schemas.microsoft.com/office/drawing/2014/main" id="{5A4CF71C-2CB0-4F3D-BA15-CEB600E73668}"/>
            </a:ext>
          </a:extLst>
        </xdr:cNvPr>
        <xdr:cNvSpPr txBox="1"/>
      </xdr:nvSpPr>
      <xdr:spPr>
        <a:xfrm>
          <a:off x="335280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84731" cy="274009"/>
    <xdr:sp macro="" textlink="">
      <xdr:nvSpPr>
        <xdr:cNvPr id="171" name="pole tekstowe 170">
          <a:extLst>
            <a:ext uri="{FF2B5EF4-FFF2-40B4-BE49-F238E27FC236}">
              <a16:creationId xmlns:a16="http://schemas.microsoft.com/office/drawing/2014/main" id="{FC6E543B-CAB6-4264-BFBE-27FE145E63C0}"/>
            </a:ext>
          </a:extLst>
        </xdr:cNvPr>
        <xdr:cNvSpPr txBox="1"/>
      </xdr:nvSpPr>
      <xdr:spPr>
        <a:xfrm>
          <a:off x="335280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14</xdr:row>
      <xdr:rowOff>0</xdr:rowOff>
    </xdr:from>
    <xdr:ext cx="194454" cy="271909"/>
    <xdr:sp macro="" textlink="">
      <xdr:nvSpPr>
        <xdr:cNvPr id="172" name="pole tekstowe 171">
          <a:extLst>
            <a:ext uri="{FF2B5EF4-FFF2-40B4-BE49-F238E27FC236}">
              <a16:creationId xmlns:a16="http://schemas.microsoft.com/office/drawing/2014/main" id="{434335A8-20A8-416C-A707-8927A8EBFB6C}"/>
            </a:ext>
          </a:extLst>
        </xdr:cNvPr>
        <xdr:cNvSpPr txBox="1"/>
      </xdr:nvSpPr>
      <xdr:spPr>
        <a:xfrm>
          <a:off x="3352800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14</xdr:row>
      <xdr:rowOff>0</xdr:rowOff>
    </xdr:from>
    <xdr:ext cx="194454" cy="271909"/>
    <xdr:sp macro="" textlink="">
      <xdr:nvSpPr>
        <xdr:cNvPr id="173" name="pole tekstowe 172">
          <a:extLst>
            <a:ext uri="{FF2B5EF4-FFF2-40B4-BE49-F238E27FC236}">
              <a16:creationId xmlns:a16="http://schemas.microsoft.com/office/drawing/2014/main" id="{60FFAAA9-785E-4110-A23D-DC626C35AA7F}"/>
            </a:ext>
          </a:extLst>
        </xdr:cNvPr>
        <xdr:cNvSpPr txBox="1"/>
      </xdr:nvSpPr>
      <xdr:spPr>
        <a:xfrm>
          <a:off x="3352800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18</xdr:row>
      <xdr:rowOff>0</xdr:rowOff>
    </xdr:from>
    <xdr:ext cx="194454" cy="271909"/>
    <xdr:sp macro="" textlink="">
      <xdr:nvSpPr>
        <xdr:cNvPr id="174" name="pole tekstowe 173">
          <a:extLst>
            <a:ext uri="{FF2B5EF4-FFF2-40B4-BE49-F238E27FC236}">
              <a16:creationId xmlns:a16="http://schemas.microsoft.com/office/drawing/2014/main" id="{6BC45B06-41CA-42EF-ABB0-5C5C2322A0F6}"/>
            </a:ext>
          </a:extLst>
        </xdr:cNvPr>
        <xdr:cNvSpPr txBox="1"/>
      </xdr:nvSpPr>
      <xdr:spPr>
        <a:xfrm>
          <a:off x="308343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18</xdr:row>
      <xdr:rowOff>0</xdr:rowOff>
    </xdr:from>
    <xdr:ext cx="194454" cy="271909"/>
    <xdr:sp macro="" textlink="">
      <xdr:nvSpPr>
        <xdr:cNvPr id="175" name="pole tekstowe 174">
          <a:extLst>
            <a:ext uri="{FF2B5EF4-FFF2-40B4-BE49-F238E27FC236}">
              <a16:creationId xmlns:a16="http://schemas.microsoft.com/office/drawing/2014/main" id="{57A6F60D-214A-49F0-8263-2A9FDD20EB5F}"/>
            </a:ext>
          </a:extLst>
        </xdr:cNvPr>
        <xdr:cNvSpPr txBox="1"/>
      </xdr:nvSpPr>
      <xdr:spPr>
        <a:xfrm>
          <a:off x="308343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14</xdr:row>
      <xdr:rowOff>0</xdr:rowOff>
    </xdr:from>
    <xdr:ext cx="194454" cy="271909"/>
    <xdr:sp macro="" textlink="">
      <xdr:nvSpPr>
        <xdr:cNvPr id="176" name="pole tekstowe 175">
          <a:extLst>
            <a:ext uri="{FF2B5EF4-FFF2-40B4-BE49-F238E27FC236}">
              <a16:creationId xmlns:a16="http://schemas.microsoft.com/office/drawing/2014/main" id="{F6893C91-E0EF-4E1B-95DD-FD9847B4A83A}"/>
            </a:ext>
          </a:extLst>
        </xdr:cNvPr>
        <xdr:cNvSpPr txBox="1"/>
      </xdr:nvSpPr>
      <xdr:spPr>
        <a:xfrm>
          <a:off x="30834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14</xdr:row>
      <xdr:rowOff>0</xdr:rowOff>
    </xdr:from>
    <xdr:ext cx="194454" cy="271909"/>
    <xdr:sp macro="" textlink="">
      <xdr:nvSpPr>
        <xdr:cNvPr id="177" name="pole tekstowe 176">
          <a:extLst>
            <a:ext uri="{FF2B5EF4-FFF2-40B4-BE49-F238E27FC236}">
              <a16:creationId xmlns:a16="http://schemas.microsoft.com/office/drawing/2014/main" id="{33743D28-9742-484A-A3E3-3216547E2968}"/>
            </a:ext>
          </a:extLst>
        </xdr:cNvPr>
        <xdr:cNvSpPr txBox="1"/>
      </xdr:nvSpPr>
      <xdr:spPr>
        <a:xfrm>
          <a:off x="30834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84731" cy="264560"/>
    <xdr:sp macro="" textlink="">
      <xdr:nvSpPr>
        <xdr:cNvPr id="178" name="pole tekstowe 177">
          <a:extLst>
            <a:ext uri="{FF2B5EF4-FFF2-40B4-BE49-F238E27FC236}">
              <a16:creationId xmlns:a16="http://schemas.microsoft.com/office/drawing/2014/main" id="{F4995570-F389-4DBD-B18B-2E90E1E75C83}"/>
            </a:ext>
          </a:extLst>
        </xdr:cNvPr>
        <xdr:cNvSpPr txBox="1"/>
      </xdr:nvSpPr>
      <xdr:spPr>
        <a:xfrm>
          <a:off x="3267583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84731" cy="264560"/>
    <xdr:sp macro="" textlink="">
      <xdr:nvSpPr>
        <xdr:cNvPr id="179" name="pole tekstowe 178">
          <a:extLst>
            <a:ext uri="{FF2B5EF4-FFF2-40B4-BE49-F238E27FC236}">
              <a16:creationId xmlns:a16="http://schemas.microsoft.com/office/drawing/2014/main" id="{9A8ABB0E-D55F-4C89-B5C3-3C8173ADA98B}"/>
            </a:ext>
          </a:extLst>
        </xdr:cNvPr>
        <xdr:cNvSpPr txBox="1"/>
      </xdr:nvSpPr>
      <xdr:spPr>
        <a:xfrm>
          <a:off x="3267583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94454" cy="271909"/>
    <xdr:sp macro="" textlink="">
      <xdr:nvSpPr>
        <xdr:cNvPr id="180" name="pole tekstowe 179">
          <a:extLst>
            <a:ext uri="{FF2B5EF4-FFF2-40B4-BE49-F238E27FC236}">
              <a16:creationId xmlns:a16="http://schemas.microsoft.com/office/drawing/2014/main" id="{3758BFC8-2D0A-4860-9329-08047A143CBA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94454" cy="271909"/>
    <xdr:sp macro="" textlink="">
      <xdr:nvSpPr>
        <xdr:cNvPr id="181" name="pole tekstowe 180">
          <a:extLst>
            <a:ext uri="{FF2B5EF4-FFF2-40B4-BE49-F238E27FC236}">
              <a16:creationId xmlns:a16="http://schemas.microsoft.com/office/drawing/2014/main" id="{22F0198C-A39F-4B1D-8DDE-8F73F7B40F08}"/>
            </a:ext>
          </a:extLst>
        </xdr:cNvPr>
        <xdr:cNvSpPr txBox="1"/>
      </xdr:nvSpPr>
      <xdr:spPr>
        <a:xfrm>
          <a:off x="335280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84731" cy="274009"/>
    <xdr:sp macro="" textlink="">
      <xdr:nvSpPr>
        <xdr:cNvPr id="182" name="pole tekstowe 181">
          <a:extLst>
            <a:ext uri="{FF2B5EF4-FFF2-40B4-BE49-F238E27FC236}">
              <a16:creationId xmlns:a16="http://schemas.microsoft.com/office/drawing/2014/main" id="{746244A1-DDEF-4EB9-BCC6-53B9BBC73F69}"/>
            </a:ext>
          </a:extLst>
        </xdr:cNvPr>
        <xdr:cNvSpPr txBox="1"/>
      </xdr:nvSpPr>
      <xdr:spPr>
        <a:xfrm>
          <a:off x="335280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18</xdr:row>
      <xdr:rowOff>0</xdr:rowOff>
    </xdr:from>
    <xdr:ext cx="184731" cy="274009"/>
    <xdr:sp macro="" textlink="">
      <xdr:nvSpPr>
        <xdr:cNvPr id="183" name="pole tekstowe 182">
          <a:extLst>
            <a:ext uri="{FF2B5EF4-FFF2-40B4-BE49-F238E27FC236}">
              <a16:creationId xmlns:a16="http://schemas.microsoft.com/office/drawing/2014/main" id="{D0323210-BCFD-4BC1-8839-E68130D2D1EA}"/>
            </a:ext>
          </a:extLst>
        </xdr:cNvPr>
        <xdr:cNvSpPr txBox="1"/>
      </xdr:nvSpPr>
      <xdr:spPr>
        <a:xfrm>
          <a:off x="335280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184" name="pole tekstowe 183">
          <a:extLst>
            <a:ext uri="{FF2B5EF4-FFF2-40B4-BE49-F238E27FC236}">
              <a16:creationId xmlns:a16="http://schemas.microsoft.com/office/drawing/2014/main" id="{518A81BB-5C25-41A7-96D0-42CBB40B61FE}"/>
            </a:ext>
          </a:extLst>
        </xdr:cNvPr>
        <xdr:cNvSpPr txBox="1"/>
      </xdr:nvSpPr>
      <xdr:spPr>
        <a:xfrm>
          <a:off x="32675830" y="1606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15</xdr:row>
      <xdr:rowOff>0</xdr:rowOff>
    </xdr:from>
    <xdr:ext cx="194454" cy="271909"/>
    <xdr:sp macro="" textlink="">
      <xdr:nvSpPr>
        <xdr:cNvPr id="185" name="pole tekstowe 184">
          <a:extLst>
            <a:ext uri="{FF2B5EF4-FFF2-40B4-BE49-F238E27FC236}">
              <a16:creationId xmlns:a16="http://schemas.microsoft.com/office/drawing/2014/main" id="{629E2E19-7D09-40CE-A89C-E0E166D6F47B}"/>
            </a:ext>
          </a:extLst>
        </xdr:cNvPr>
        <xdr:cNvSpPr txBox="1"/>
      </xdr:nvSpPr>
      <xdr:spPr>
        <a:xfrm>
          <a:off x="32675830" y="1606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186" name="pole tekstowe 185">
          <a:extLst>
            <a:ext uri="{FF2B5EF4-FFF2-40B4-BE49-F238E27FC236}">
              <a16:creationId xmlns:a16="http://schemas.microsoft.com/office/drawing/2014/main" id="{1CDAF246-B02F-4005-B856-0F1B58892873}"/>
            </a:ext>
          </a:extLst>
        </xdr:cNvPr>
        <xdr:cNvSpPr txBox="1"/>
      </xdr:nvSpPr>
      <xdr:spPr>
        <a:xfrm>
          <a:off x="326758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187" name="pole tekstowe 186">
          <a:extLst>
            <a:ext uri="{FF2B5EF4-FFF2-40B4-BE49-F238E27FC236}">
              <a16:creationId xmlns:a16="http://schemas.microsoft.com/office/drawing/2014/main" id="{7488D762-1422-4792-8408-79A24F53EEAA}"/>
            </a:ext>
          </a:extLst>
        </xdr:cNvPr>
        <xdr:cNvSpPr txBox="1"/>
      </xdr:nvSpPr>
      <xdr:spPr>
        <a:xfrm>
          <a:off x="326758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188" name="pole tekstowe 187">
          <a:extLst>
            <a:ext uri="{FF2B5EF4-FFF2-40B4-BE49-F238E27FC236}">
              <a16:creationId xmlns:a16="http://schemas.microsoft.com/office/drawing/2014/main" id="{0CC3E3E8-CB51-45D5-98A2-5C1493FBB15D}"/>
            </a:ext>
          </a:extLst>
        </xdr:cNvPr>
        <xdr:cNvSpPr txBox="1"/>
      </xdr:nvSpPr>
      <xdr:spPr>
        <a:xfrm>
          <a:off x="326758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16</xdr:row>
      <xdr:rowOff>0</xdr:rowOff>
    </xdr:from>
    <xdr:ext cx="194454" cy="271909"/>
    <xdr:sp macro="" textlink="">
      <xdr:nvSpPr>
        <xdr:cNvPr id="189" name="pole tekstowe 188">
          <a:extLst>
            <a:ext uri="{FF2B5EF4-FFF2-40B4-BE49-F238E27FC236}">
              <a16:creationId xmlns:a16="http://schemas.microsoft.com/office/drawing/2014/main" id="{38786894-B276-4E1B-BB55-92F5D49239F2}"/>
            </a:ext>
          </a:extLst>
        </xdr:cNvPr>
        <xdr:cNvSpPr txBox="1"/>
      </xdr:nvSpPr>
      <xdr:spPr>
        <a:xfrm>
          <a:off x="326758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90" name="pole tekstowe 189">
          <a:extLst>
            <a:ext uri="{FF2B5EF4-FFF2-40B4-BE49-F238E27FC236}">
              <a16:creationId xmlns:a16="http://schemas.microsoft.com/office/drawing/2014/main" id="{DD9E677D-F179-46EF-B7E5-3A5728CEC7FB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91" name="pole tekstowe 190">
          <a:extLst>
            <a:ext uri="{FF2B5EF4-FFF2-40B4-BE49-F238E27FC236}">
              <a16:creationId xmlns:a16="http://schemas.microsoft.com/office/drawing/2014/main" id="{431E6A1D-248B-4D60-A0A5-8E73C76C3018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92" name="pole tekstowe 191">
          <a:extLst>
            <a:ext uri="{FF2B5EF4-FFF2-40B4-BE49-F238E27FC236}">
              <a16:creationId xmlns:a16="http://schemas.microsoft.com/office/drawing/2014/main" id="{BFF11A8D-66BA-4B01-B7CC-E7EBF9263A1E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93" name="pole tekstowe 192">
          <a:extLst>
            <a:ext uri="{FF2B5EF4-FFF2-40B4-BE49-F238E27FC236}">
              <a16:creationId xmlns:a16="http://schemas.microsoft.com/office/drawing/2014/main" id="{7F52474B-D680-49C2-9A4C-B344EBB17584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94" name="pole tekstowe 193">
          <a:extLst>
            <a:ext uri="{FF2B5EF4-FFF2-40B4-BE49-F238E27FC236}">
              <a16:creationId xmlns:a16="http://schemas.microsoft.com/office/drawing/2014/main" id="{E86E54BE-852C-4AB2-996E-1651541CD45D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17</xdr:row>
      <xdr:rowOff>0</xdr:rowOff>
    </xdr:from>
    <xdr:ext cx="194454" cy="271909"/>
    <xdr:sp macro="" textlink="">
      <xdr:nvSpPr>
        <xdr:cNvPr id="195" name="pole tekstowe 194">
          <a:extLst>
            <a:ext uri="{FF2B5EF4-FFF2-40B4-BE49-F238E27FC236}">
              <a16:creationId xmlns:a16="http://schemas.microsoft.com/office/drawing/2014/main" id="{A9BDF797-E05D-44F3-8BBA-A7EF6CDC52B1}"/>
            </a:ext>
          </a:extLst>
        </xdr:cNvPr>
        <xdr:cNvSpPr txBox="1"/>
      </xdr:nvSpPr>
      <xdr:spPr>
        <a:xfrm>
          <a:off x="3267583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96" name="pole tekstowe 195">
          <a:extLst>
            <a:ext uri="{FF2B5EF4-FFF2-40B4-BE49-F238E27FC236}">
              <a16:creationId xmlns:a16="http://schemas.microsoft.com/office/drawing/2014/main" id="{00D3A307-48D2-400F-B427-AE0331E35DA0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97" name="pole tekstowe 196">
          <a:extLst>
            <a:ext uri="{FF2B5EF4-FFF2-40B4-BE49-F238E27FC236}">
              <a16:creationId xmlns:a16="http://schemas.microsoft.com/office/drawing/2014/main" id="{DC75E07A-C4AB-46A8-A184-F6A5E1046CEE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98" name="pole tekstowe 197">
          <a:extLst>
            <a:ext uri="{FF2B5EF4-FFF2-40B4-BE49-F238E27FC236}">
              <a16:creationId xmlns:a16="http://schemas.microsoft.com/office/drawing/2014/main" id="{8BA55420-A09F-42B2-ABCB-FB16FD0BC32B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199" name="pole tekstowe 198">
          <a:extLst>
            <a:ext uri="{FF2B5EF4-FFF2-40B4-BE49-F238E27FC236}">
              <a16:creationId xmlns:a16="http://schemas.microsoft.com/office/drawing/2014/main" id="{57DAE997-FECF-4E8E-B773-6099124995C0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200" name="pole tekstowe 199">
          <a:extLst>
            <a:ext uri="{FF2B5EF4-FFF2-40B4-BE49-F238E27FC236}">
              <a16:creationId xmlns:a16="http://schemas.microsoft.com/office/drawing/2014/main" id="{49C290C8-DDD7-415A-98DC-A5F9E9EC86F7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18</xdr:row>
      <xdr:rowOff>0</xdr:rowOff>
    </xdr:from>
    <xdr:ext cx="194454" cy="271909"/>
    <xdr:sp macro="" textlink="">
      <xdr:nvSpPr>
        <xdr:cNvPr id="201" name="pole tekstowe 200">
          <a:extLst>
            <a:ext uri="{FF2B5EF4-FFF2-40B4-BE49-F238E27FC236}">
              <a16:creationId xmlns:a16="http://schemas.microsoft.com/office/drawing/2014/main" id="{CEB9AA24-17F8-42A0-8222-ED3AAA611E2D}"/>
            </a:ext>
          </a:extLst>
        </xdr:cNvPr>
        <xdr:cNvSpPr txBox="1"/>
      </xdr:nvSpPr>
      <xdr:spPr>
        <a:xfrm>
          <a:off x="3267583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202" name="pole tekstowe 201">
          <a:extLst>
            <a:ext uri="{FF2B5EF4-FFF2-40B4-BE49-F238E27FC236}">
              <a16:creationId xmlns:a16="http://schemas.microsoft.com/office/drawing/2014/main" id="{1C0F10C4-671A-4A2C-9C0B-D0729C3DD5A5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203" name="pole tekstowe 202">
          <a:extLst>
            <a:ext uri="{FF2B5EF4-FFF2-40B4-BE49-F238E27FC236}">
              <a16:creationId xmlns:a16="http://schemas.microsoft.com/office/drawing/2014/main" id="{A74255F9-21D0-45B4-B621-9E7C1BFB7280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204" name="pole tekstowe 203">
          <a:extLst>
            <a:ext uri="{FF2B5EF4-FFF2-40B4-BE49-F238E27FC236}">
              <a16:creationId xmlns:a16="http://schemas.microsoft.com/office/drawing/2014/main" id="{63692C03-534A-4189-A7C7-C29BD3F9E56C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205" name="pole tekstowe 204">
          <a:extLst>
            <a:ext uri="{FF2B5EF4-FFF2-40B4-BE49-F238E27FC236}">
              <a16:creationId xmlns:a16="http://schemas.microsoft.com/office/drawing/2014/main" id="{755CFFBF-DA5A-4A3C-ACA9-2C92A954FB34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206" name="pole tekstowe 205">
          <a:extLst>
            <a:ext uri="{FF2B5EF4-FFF2-40B4-BE49-F238E27FC236}">
              <a16:creationId xmlns:a16="http://schemas.microsoft.com/office/drawing/2014/main" id="{64FCF073-C437-4407-90D0-FC48E3C7E44E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207" name="pole tekstowe 206">
          <a:extLst>
            <a:ext uri="{FF2B5EF4-FFF2-40B4-BE49-F238E27FC236}">
              <a16:creationId xmlns:a16="http://schemas.microsoft.com/office/drawing/2014/main" id="{371BA3A9-62F6-4B39-B1B0-99CAB7EDB420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208" name="pole tekstowe 207">
          <a:extLst>
            <a:ext uri="{FF2B5EF4-FFF2-40B4-BE49-F238E27FC236}">
              <a16:creationId xmlns:a16="http://schemas.microsoft.com/office/drawing/2014/main" id="{3F79014E-3CA4-4E80-AE97-A4B490461D03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209" name="pole tekstowe 208">
          <a:extLst>
            <a:ext uri="{FF2B5EF4-FFF2-40B4-BE49-F238E27FC236}">
              <a16:creationId xmlns:a16="http://schemas.microsoft.com/office/drawing/2014/main" id="{4744AB88-B5F5-4442-A5FF-572233E3D293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210" name="pole tekstowe 209">
          <a:extLst>
            <a:ext uri="{FF2B5EF4-FFF2-40B4-BE49-F238E27FC236}">
              <a16:creationId xmlns:a16="http://schemas.microsoft.com/office/drawing/2014/main" id="{C1D19A32-B03F-499D-ACFB-87CA4914009B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19</xdr:row>
      <xdr:rowOff>0</xdr:rowOff>
    </xdr:from>
    <xdr:ext cx="194454" cy="271909"/>
    <xdr:sp macro="" textlink="">
      <xdr:nvSpPr>
        <xdr:cNvPr id="211" name="pole tekstowe 210">
          <a:extLst>
            <a:ext uri="{FF2B5EF4-FFF2-40B4-BE49-F238E27FC236}">
              <a16:creationId xmlns:a16="http://schemas.microsoft.com/office/drawing/2014/main" id="{E8326C37-BA95-42F1-ACDC-2A5A694447BE}"/>
            </a:ext>
          </a:extLst>
        </xdr:cNvPr>
        <xdr:cNvSpPr txBox="1"/>
      </xdr:nvSpPr>
      <xdr:spPr>
        <a:xfrm>
          <a:off x="32675830" y="2292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20</xdr:row>
      <xdr:rowOff>0</xdr:rowOff>
    </xdr:from>
    <xdr:ext cx="194454" cy="271909"/>
    <xdr:sp macro="" textlink="">
      <xdr:nvSpPr>
        <xdr:cNvPr id="212" name="pole tekstowe 211">
          <a:extLst>
            <a:ext uri="{FF2B5EF4-FFF2-40B4-BE49-F238E27FC236}">
              <a16:creationId xmlns:a16="http://schemas.microsoft.com/office/drawing/2014/main" id="{29378CED-93BE-4739-9202-BBB4F6B19BFB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20</xdr:row>
      <xdr:rowOff>0</xdr:rowOff>
    </xdr:from>
    <xdr:ext cx="194454" cy="271909"/>
    <xdr:sp macro="" textlink="">
      <xdr:nvSpPr>
        <xdr:cNvPr id="213" name="pole tekstowe 212">
          <a:extLst>
            <a:ext uri="{FF2B5EF4-FFF2-40B4-BE49-F238E27FC236}">
              <a16:creationId xmlns:a16="http://schemas.microsoft.com/office/drawing/2014/main" id="{0B5E5A97-BA57-41B5-A356-58FF5D4E7B03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20</xdr:row>
      <xdr:rowOff>0</xdr:rowOff>
    </xdr:from>
    <xdr:ext cx="194454" cy="271909"/>
    <xdr:sp macro="" textlink="">
      <xdr:nvSpPr>
        <xdr:cNvPr id="214" name="pole tekstowe 213">
          <a:extLst>
            <a:ext uri="{FF2B5EF4-FFF2-40B4-BE49-F238E27FC236}">
              <a16:creationId xmlns:a16="http://schemas.microsoft.com/office/drawing/2014/main" id="{2B720F3F-0CA6-43B2-A968-CCE38638400E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20</xdr:row>
      <xdr:rowOff>0</xdr:rowOff>
    </xdr:from>
    <xdr:ext cx="194454" cy="271909"/>
    <xdr:sp macro="" textlink="">
      <xdr:nvSpPr>
        <xdr:cNvPr id="215" name="pole tekstowe 214">
          <a:extLst>
            <a:ext uri="{FF2B5EF4-FFF2-40B4-BE49-F238E27FC236}">
              <a16:creationId xmlns:a16="http://schemas.microsoft.com/office/drawing/2014/main" id="{D8549D35-B4E5-421F-8944-7BF27BCF8E82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20</xdr:row>
      <xdr:rowOff>0</xdr:rowOff>
    </xdr:from>
    <xdr:ext cx="194454" cy="271909"/>
    <xdr:sp macro="" textlink="">
      <xdr:nvSpPr>
        <xdr:cNvPr id="216" name="pole tekstowe 215">
          <a:extLst>
            <a:ext uri="{FF2B5EF4-FFF2-40B4-BE49-F238E27FC236}">
              <a16:creationId xmlns:a16="http://schemas.microsoft.com/office/drawing/2014/main" id="{7D3A5D43-5DD1-43F4-9CF9-9DB8F8CBC322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20</xdr:row>
      <xdr:rowOff>0</xdr:rowOff>
    </xdr:from>
    <xdr:ext cx="194454" cy="271909"/>
    <xdr:sp macro="" textlink="">
      <xdr:nvSpPr>
        <xdr:cNvPr id="217" name="pole tekstowe 216">
          <a:extLst>
            <a:ext uri="{FF2B5EF4-FFF2-40B4-BE49-F238E27FC236}">
              <a16:creationId xmlns:a16="http://schemas.microsoft.com/office/drawing/2014/main" id="{A4064AC0-ABEC-4366-B267-CE42C188F035}"/>
            </a:ext>
          </a:extLst>
        </xdr:cNvPr>
        <xdr:cNvSpPr txBox="1"/>
      </xdr:nvSpPr>
      <xdr:spPr>
        <a:xfrm>
          <a:off x="32675830" y="2463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13</xdr:row>
      <xdr:rowOff>0</xdr:rowOff>
    </xdr:from>
    <xdr:ext cx="184731" cy="271909"/>
    <xdr:sp macro="" textlink="">
      <xdr:nvSpPr>
        <xdr:cNvPr id="218" name="pole tekstowe 217">
          <a:extLst>
            <a:ext uri="{FF2B5EF4-FFF2-40B4-BE49-F238E27FC236}">
              <a16:creationId xmlns:a16="http://schemas.microsoft.com/office/drawing/2014/main" id="{BC888AC5-1DBB-41F9-A6A3-BA793444BA45}"/>
            </a:ext>
          </a:extLst>
        </xdr:cNvPr>
        <xdr:cNvSpPr txBox="1"/>
      </xdr:nvSpPr>
      <xdr:spPr>
        <a:xfrm>
          <a:off x="370522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13</xdr:row>
      <xdr:rowOff>0</xdr:rowOff>
    </xdr:from>
    <xdr:ext cx="184731" cy="271909"/>
    <xdr:sp macro="" textlink="">
      <xdr:nvSpPr>
        <xdr:cNvPr id="219" name="pole tekstowe 218">
          <a:extLst>
            <a:ext uri="{FF2B5EF4-FFF2-40B4-BE49-F238E27FC236}">
              <a16:creationId xmlns:a16="http://schemas.microsoft.com/office/drawing/2014/main" id="{AC158897-EAF8-4AE2-9DCD-FD3AD58CF91A}"/>
            </a:ext>
          </a:extLst>
        </xdr:cNvPr>
        <xdr:cNvSpPr txBox="1"/>
      </xdr:nvSpPr>
      <xdr:spPr>
        <a:xfrm>
          <a:off x="370522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12</xdr:row>
      <xdr:rowOff>0</xdr:rowOff>
    </xdr:from>
    <xdr:ext cx="184731" cy="271909"/>
    <xdr:sp macro="" textlink="">
      <xdr:nvSpPr>
        <xdr:cNvPr id="220" name="pole tekstowe 219">
          <a:extLst>
            <a:ext uri="{FF2B5EF4-FFF2-40B4-BE49-F238E27FC236}">
              <a16:creationId xmlns:a16="http://schemas.microsoft.com/office/drawing/2014/main" id="{02E4A1B9-23E2-4B70-9AF7-A8DD7B0C9097}"/>
            </a:ext>
          </a:extLst>
        </xdr:cNvPr>
        <xdr:cNvSpPr txBox="1"/>
      </xdr:nvSpPr>
      <xdr:spPr>
        <a:xfrm>
          <a:off x="370522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12</xdr:row>
      <xdr:rowOff>0</xdr:rowOff>
    </xdr:from>
    <xdr:ext cx="184731" cy="271909"/>
    <xdr:sp macro="" textlink="">
      <xdr:nvSpPr>
        <xdr:cNvPr id="221" name="pole tekstowe 220">
          <a:extLst>
            <a:ext uri="{FF2B5EF4-FFF2-40B4-BE49-F238E27FC236}">
              <a16:creationId xmlns:a16="http://schemas.microsoft.com/office/drawing/2014/main" id="{8555F777-20EE-4231-847A-DF7B0F81BF80}"/>
            </a:ext>
          </a:extLst>
        </xdr:cNvPr>
        <xdr:cNvSpPr txBox="1"/>
      </xdr:nvSpPr>
      <xdr:spPr>
        <a:xfrm>
          <a:off x="370522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13</xdr:row>
      <xdr:rowOff>0</xdr:rowOff>
    </xdr:from>
    <xdr:ext cx="194454" cy="271909"/>
    <xdr:sp macro="" textlink="">
      <xdr:nvSpPr>
        <xdr:cNvPr id="222" name="pole tekstowe 221">
          <a:extLst>
            <a:ext uri="{FF2B5EF4-FFF2-40B4-BE49-F238E27FC236}">
              <a16:creationId xmlns:a16="http://schemas.microsoft.com/office/drawing/2014/main" id="{B9E4A5D4-7333-4FDB-8179-DFAA33C167F3}"/>
            </a:ext>
          </a:extLst>
        </xdr:cNvPr>
        <xdr:cNvSpPr txBox="1"/>
      </xdr:nvSpPr>
      <xdr:spPr>
        <a:xfrm>
          <a:off x="370522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13</xdr:row>
      <xdr:rowOff>0</xdr:rowOff>
    </xdr:from>
    <xdr:ext cx="194454" cy="271909"/>
    <xdr:sp macro="" textlink="">
      <xdr:nvSpPr>
        <xdr:cNvPr id="223" name="pole tekstowe 222">
          <a:extLst>
            <a:ext uri="{FF2B5EF4-FFF2-40B4-BE49-F238E27FC236}">
              <a16:creationId xmlns:a16="http://schemas.microsoft.com/office/drawing/2014/main" id="{209EE86C-5751-4AAC-8900-3AA16ACE85DD}"/>
            </a:ext>
          </a:extLst>
        </xdr:cNvPr>
        <xdr:cNvSpPr txBox="1"/>
      </xdr:nvSpPr>
      <xdr:spPr>
        <a:xfrm>
          <a:off x="370522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15</xdr:row>
      <xdr:rowOff>0</xdr:rowOff>
    </xdr:from>
    <xdr:ext cx="184731" cy="271909"/>
    <xdr:sp macro="" textlink="">
      <xdr:nvSpPr>
        <xdr:cNvPr id="224" name="pole tekstowe 223">
          <a:extLst>
            <a:ext uri="{FF2B5EF4-FFF2-40B4-BE49-F238E27FC236}">
              <a16:creationId xmlns:a16="http://schemas.microsoft.com/office/drawing/2014/main" id="{FC7FE308-DA38-4275-AC10-A5594A9EA3F9}"/>
            </a:ext>
          </a:extLst>
        </xdr:cNvPr>
        <xdr:cNvSpPr txBox="1"/>
      </xdr:nvSpPr>
      <xdr:spPr>
        <a:xfrm>
          <a:off x="370522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15</xdr:row>
      <xdr:rowOff>0</xdr:rowOff>
    </xdr:from>
    <xdr:ext cx="184731" cy="271909"/>
    <xdr:sp macro="" textlink="">
      <xdr:nvSpPr>
        <xdr:cNvPr id="225" name="pole tekstowe 224">
          <a:extLst>
            <a:ext uri="{FF2B5EF4-FFF2-40B4-BE49-F238E27FC236}">
              <a16:creationId xmlns:a16="http://schemas.microsoft.com/office/drawing/2014/main" id="{83A45726-F86A-48DD-B1E6-40E6F8E5B587}"/>
            </a:ext>
          </a:extLst>
        </xdr:cNvPr>
        <xdr:cNvSpPr txBox="1"/>
      </xdr:nvSpPr>
      <xdr:spPr>
        <a:xfrm>
          <a:off x="3705225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16</xdr:row>
      <xdr:rowOff>0</xdr:rowOff>
    </xdr:from>
    <xdr:ext cx="194454" cy="271909"/>
    <xdr:sp macro="" textlink="">
      <xdr:nvSpPr>
        <xdr:cNvPr id="226" name="pole tekstowe 225">
          <a:extLst>
            <a:ext uri="{FF2B5EF4-FFF2-40B4-BE49-F238E27FC236}">
              <a16:creationId xmlns:a16="http://schemas.microsoft.com/office/drawing/2014/main" id="{03E5583D-3D8C-494A-9D77-3E1B6E698EB7}"/>
            </a:ext>
          </a:extLst>
        </xdr:cNvPr>
        <xdr:cNvSpPr txBox="1"/>
      </xdr:nvSpPr>
      <xdr:spPr>
        <a:xfrm>
          <a:off x="370522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16</xdr:row>
      <xdr:rowOff>0</xdr:rowOff>
    </xdr:from>
    <xdr:ext cx="194454" cy="271909"/>
    <xdr:sp macro="" textlink="">
      <xdr:nvSpPr>
        <xdr:cNvPr id="227" name="pole tekstowe 226">
          <a:extLst>
            <a:ext uri="{FF2B5EF4-FFF2-40B4-BE49-F238E27FC236}">
              <a16:creationId xmlns:a16="http://schemas.microsoft.com/office/drawing/2014/main" id="{473E6675-1FEE-48F1-9087-82C0826660C1}"/>
            </a:ext>
          </a:extLst>
        </xdr:cNvPr>
        <xdr:cNvSpPr txBox="1"/>
      </xdr:nvSpPr>
      <xdr:spPr>
        <a:xfrm>
          <a:off x="3705225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15</xdr:row>
      <xdr:rowOff>0</xdr:rowOff>
    </xdr:from>
    <xdr:ext cx="194454" cy="271909"/>
    <xdr:sp macro="" textlink="">
      <xdr:nvSpPr>
        <xdr:cNvPr id="228" name="pole tekstowe 227">
          <a:extLst>
            <a:ext uri="{FF2B5EF4-FFF2-40B4-BE49-F238E27FC236}">
              <a16:creationId xmlns:a16="http://schemas.microsoft.com/office/drawing/2014/main" id="{A833152A-F749-4AB6-84AA-9306E8A35F50}"/>
            </a:ext>
          </a:extLst>
        </xdr:cNvPr>
        <xdr:cNvSpPr txBox="1"/>
      </xdr:nvSpPr>
      <xdr:spPr>
        <a:xfrm>
          <a:off x="37052250" y="3003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15</xdr:row>
      <xdr:rowOff>0</xdr:rowOff>
    </xdr:from>
    <xdr:ext cx="194454" cy="271909"/>
    <xdr:sp macro="" textlink="">
      <xdr:nvSpPr>
        <xdr:cNvPr id="229" name="pole tekstowe 228">
          <a:extLst>
            <a:ext uri="{FF2B5EF4-FFF2-40B4-BE49-F238E27FC236}">
              <a16:creationId xmlns:a16="http://schemas.microsoft.com/office/drawing/2014/main" id="{A3791294-8246-4C62-A5A4-C609F3BE07AE}"/>
            </a:ext>
          </a:extLst>
        </xdr:cNvPr>
        <xdr:cNvSpPr txBox="1"/>
      </xdr:nvSpPr>
      <xdr:spPr>
        <a:xfrm>
          <a:off x="37052250" y="3003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46</xdr:col>
      <xdr:colOff>0</xdr:colOff>
      <xdr:row>18</xdr:row>
      <xdr:rowOff>0</xdr:rowOff>
    </xdr:from>
    <xdr:ext cx="184731" cy="271909"/>
    <xdr:sp macro="" textlink="">
      <xdr:nvSpPr>
        <xdr:cNvPr id="310" name="pole tekstowe 309">
          <a:extLst>
            <a:ext uri="{FF2B5EF4-FFF2-40B4-BE49-F238E27FC236}">
              <a16:creationId xmlns:a16="http://schemas.microsoft.com/office/drawing/2014/main" id="{C0D150A6-0E3E-4293-9831-EF016AB20725}"/>
            </a:ext>
          </a:extLst>
        </xdr:cNvPr>
        <xdr:cNvSpPr txBox="1"/>
      </xdr:nvSpPr>
      <xdr:spPr>
        <a:xfrm>
          <a:off x="35413950" y="33337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46</xdr:col>
      <xdr:colOff>0</xdr:colOff>
      <xdr:row>18</xdr:row>
      <xdr:rowOff>0</xdr:rowOff>
    </xdr:from>
    <xdr:ext cx="184731" cy="271909"/>
    <xdr:sp macro="" textlink="">
      <xdr:nvSpPr>
        <xdr:cNvPr id="311" name="pole tekstowe 310">
          <a:extLst>
            <a:ext uri="{FF2B5EF4-FFF2-40B4-BE49-F238E27FC236}">
              <a16:creationId xmlns:a16="http://schemas.microsoft.com/office/drawing/2014/main" id="{C257BBC3-B482-46F2-9D13-D8F9BA3CDF00}"/>
            </a:ext>
          </a:extLst>
        </xdr:cNvPr>
        <xdr:cNvSpPr txBox="1"/>
      </xdr:nvSpPr>
      <xdr:spPr>
        <a:xfrm>
          <a:off x="35413950" y="33337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46</xdr:col>
      <xdr:colOff>0</xdr:colOff>
      <xdr:row>18</xdr:row>
      <xdr:rowOff>0</xdr:rowOff>
    </xdr:from>
    <xdr:ext cx="194454" cy="271909"/>
    <xdr:sp macro="" textlink="">
      <xdr:nvSpPr>
        <xdr:cNvPr id="312" name="pole tekstowe 311">
          <a:extLst>
            <a:ext uri="{FF2B5EF4-FFF2-40B4-BE49-F238E27FC236}">
              <a16:creationId xmlns:a16="http://schemas.microsoft.com/office/drawing/2014/main" id="{5E3BE238-586D-4E67-B12B-6DCB03EB13FD}"/>
            </a:ext>
          </a:extLst>
        </xdr:cNvPr>
        <xdr:cNvSpPr txBox="1"/>
      </xdr:nvSpPr>
      <xdr:spPr>
        <a:xfrm>
          <a:off x="35413950" y="3333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46</xdr:col>
      <xdr:colOff>0</xdr:colOff>
      <xdr:row>18</xdr:row>
      <xdr:rowOff>0</xdr:rowOff>
    </xdr:from>
    <xdr:ext cx="194454" cy="271909"/>
    <xdr:sp macro="" textlink="">
      <xdr:nvSpPr>
        <xdr:cNvPr id="313" name="pole tekstowe 312">
          <a:extLst>
            <a:ext uri="{FF2B5EF4-FFF2-40B4-BE49-F238E27FC236}">
              <a16:creationId xmlns:a16="http://schemas.microsoft.com/office/drawing/2014/main" id="{2E4487A0-DDFA-4426-82D9-4F97A0B3A195}"/>
            </a:ext>
          </a:extLst>
        </xdr:cNvPr>
        <xdr:cNvSpPr txBox="1"/>
      </xdr:nvSpPr>
      <xdr:spPr>
        <a:xfrm>
          <a:off x="35413950" y="3333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46</xdr:col>
      <xdr:colOff>0</xdr:colOff>
      <xdr:row>13</xdr:row>
      <xdr:rowOff>0</xdr:rowOff>
    </xdr:from>
    <xdr:ext cx="184731" cy="271909"/>
    <xdr:sp macro="" textlink="">
      <xdr:nvSpPr>
        <xdr:cNvPr id="314" name="pole tekstowe 313">
          <a:extLst>
            <a:ext uri="{FF2B5EF4-FFF2-40B4-BE49-F238E27FC236}">
              <a16:creationId xmlns:a16="http://schemas.microsoft.com/office/drawing/2014/main" id="{1B5D5091-D143-4731-8302-1096E36352EF}"/>
            </a:ext>
          </a:extLst>
        </xdr:cNvPr>
        <xdr:cNvSpPr txBox="1"/>
      </xdr:nvSpPr>
      <xdr:spPr>
        <a:xfrm>
          <a:off x="3541395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46</xdr:col>
      <xdr:colOff>0</xdr:colOff>
      <xdr:row>13</xdr:row>
      <xdr:rowOff>0</xdr:rowOff>
    </xdr:from>
    <xdr:ext cx="184731" cy="271909"/>
    <xdr:sp macro="" textlink="">
      <xdr:nvSpPr>
        <xdr:cNvPr id="315" name="pole tekstowe 314">
          <a:extLst>
            <a:ext uri="{FF2B5EF4-FFF2-40B4-BE49-F238E27FC236}">
              <a16:creationId xmlns:a16="http://schemas.microsoft.com/office/drawing/2014/main" id="{6C80A43C-0A24-47D5-8519-08681A4E80BF}"/>
            </a:ext>
          </a:extLst>
        </xdr:cNvPr>
        <xdr:cNvSpPr txBox="1"/>
      </xdr:nvSpPr>
      <xdr:spPr>
        <a:xfrm>
          <a:off x="3541395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46</xdr:col>
      <xdr:colOff>0</xdr:colOff>
      <xdr:row>18</xdr:row>
      <xdr:rowOff>0</xdr:rowOff>
    </xdr:from>
    <xdr:ext cx="194454" cy="271909"/>
    <xdr:sp macro="" textlink="">
      <xdr:nvSpPr>
        <xdr:cNvPr id="316" name="pole tekstowe 315">
          <a:extLst>
            <a:ext uri="{FF2B5EF4-FFF2-40B4-BE49-F238E27FC236}">
              <a16:creationId xmlns:a16="http://schemas.microsoft.com/office/drawing/2014/main" id="{A96C0CD4-A189-4BFB-89AB-6F4D9CDCFB12}"/>
            </a:ext>
          </a:extLst>
        </xdr:cNvPr>
        <xdr:cNvSpPr txBox="1"/>
      </xdr:nvSpPr>
      <xdr:spPr>
        <a:xfrm>
          <a:off x="35413950" y="3333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46</xdr:col>
      <xdr:colOff>0</xdr:colOff>
      <xdr:row>18</xdr:row>
      <xdr:rowOff>0</xdr:rowOff>
    </xdr:from>
    <xdr:ext cx="194454" cy="271909"/>
    <xdr:sp macro="" textlink="">
      <xdr:nvSpPr>
        <xdr:cNvPr id="317" name="pole tekstowe 316">
          <a:extLst>
            <a:ext uri="{FF2B5EF4-FFF2-40B4-BE49-F238E27FC236}">
              <a16:creationId xmlns:a16="http://schemas.microsoft.com/office/drawing/2014/main" id="{71BF1FFF-1488-4B8D-895B-964F5DECA287}"/>
            </a:ext>
          </a:extLst>
        </xdr:cNvPr>
        <xdr:cNvSpPr txBox="1"/>
      </xdr:nvSpPr>
      <xdr:spPr>
        <a:xfrm>
          <a:off x="35413950" y="3333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46</xdr:col>
      <xdr:colOff>0</xdr:colOff>
      <xdr:row>18</xdr:row>
      <xdr:rowOff>0</xdr:rowOff>
    </xdr:from>
    <xdr:ext cx="184731" cy="274009"/>
    <xdr:sp macro="" textlink="">
      <xdr:nvSpPr>
        <xdr:cNvPr id="318" name="pole tekstowe 317">
          <a:extLst>
            <a:ext uri="{FF2B5EF4-FFF2-40B4-BE49-F238E27FC236}">
              <a16:creationId xmlns:a16="http://schemas.microsoft.com/office/drawing/2014/main" id="{7CD13FB6-9C69-4521-9500-1AB588E611C4}"/>
            </a:ext>
          </a:extLst>
        </xdr:cNvPr>
        <xdr:cNvSpPr txBox="1"/>
      </xdr:nvSpPr>
      <xdr:spPr>
        <a:xfrm>
          <a:off x="35413950" y="3333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46</xdr:col>
      <xdr:colOff>0</xdr:colOff>
      <xdr:row>18</xdr:row>
      <xdr:rowOff>0</xdr:rowOff>
    </xdr:from>
    <xdr:ext cx="184731" cy="274009"/>
    <xdr:sp macro="" textlink="">
      <xdr:nvSpPr>
        <xdr:cNvPr id="319" name="pole tekstowe 318">
          <a:extLst>
            <a:ext uri="{FF2B5EF4-FFF2-40B4-BE49-F238E27FC236}">
              <a16:creationId xmlns:a16="http://schemas.microsoft.com/office/drawing/2014/main" id="{03FBDF96-AF04-457A-B4E8-D52814C320C2}"/>
            </a:ext>
          </a:extLst>
        </xdr:cNvPr>
        <xdr:cNvSpPr txBox="1"/>
      </xdr:nvSpPr>
      <xdr:spPr>
        <a:xfrm>
          <a:off x="35413950" y="3333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46</xdr:col>
      <xdr:colOff>0</xdr:colOff>
      <xdr:row>14</xdr:row>
      <xdr:rowOff>0</xdr:rowOff>
    </xdr:from>
    <xdr:ext cx="194454" cy="271909"/>
    <xdr:sp macro="" textlink="">
      <xdr:nvSpPr>
        <xdr:cNvPr id="320" name="pole tekstowe 319">
          <a:extLst>
            <a:ext uri="{FF2B5EF4-FFF2-40B4-BE49-F238E27FC236}">
              <a16:creationId xmlns:a16="http://schemas.microsoft.com/office/drawing/2014/main" id="{22B7148B-8D8B-423D-AA18-181552C2792C}"/>
            </a:ext>
          </a:extLst>
        </xdr:cNvPr>
        <xdr:cNvSpPr txBox="1"/>
      </xdr:nvSpPr>
      <xdr:spPr>
        <a:xfrm>
          <a:off x="3541395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46</xdr:col>
      <xdr:colOff>0</xdr:colOff>
      <xdr:row>14</xdr:row>
      <xdr:rowOff>0</xdr:rowOff>
    </xdr:from>
    <xdr:ext cx="194454" cy="271909"/>
    <xdr:sp macro="" textlink="">
      <xdr:nvSpPr>
        <xdr:cNvPr id="321" name="pole tekstowe 320">
          <a:extLst>
            <a:ext uri="{FF2B5EF4-FFF2-40B4-BE49-F238E27FC236}">
              <a16:creationId xmlns:a16="http://schemas.microsoft.com/office/drawing/2014/main" id="{E71472C9-258D-421C-8A59-2E4A7146D48A}"/>
            </a:ext>
          </a:extLst>
        </xdr:cNvPr>
        <xdr:cNvSpPr txBox="1"/>
      </xdr:nvSpPr>
      <xdr:spPr>
        <a:xfrm>
          <a:off x="3541395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46</xdr:col>
      <xdr:colOff>0</xdr:colOff>
      <xdr:row>18</xdr:row>
      <xdr:rowOff>0</xdr:rowOff>
    </xdr:from>
    <xdr:ext cx="194454" cy="271909"/>
    <xdr:sp macro="" textlink="">
      <xdr:nvSpPr>
        <xdr:cNvPr id="322" name="pole tekstowe 321">
          <a:extLst>
            <a:ext uri="{FF2B5EF4-FFF2-40B4-BE49-F238E27FC236}">
              <a16:creationId xmlns:a16="http://schemas.microsoft.com/office/drawing/2014/main" id="{6779EE9C-1DED-4FA0-ACC6-7FFD2CF8BE99}"/>
            </a:ext>
          </a:extLst>
        </xdr:cNvPr>
        <xdr:cNvSpPr txBox="1"/>
      </xdr:nvSpPr>
      <xdr:spPr>
        <a:xfrm>
          <a:off x="35413950" y="3333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46</xdr:col>
      <xdr:colOff>0</xdr:colOff>
      <xdr:row>18</xdr:row>
      <xdr:rowOff>0</xdr:rowOff>
    </xdr:from>
    <xdr:ext cx="194454" cy="271909"/>
    <xdr:sp macro="" textlink="">
      <xdr:nvSpPr>
        <xdr:cNvPr id="323" name="pole tekstowe 322">
          <a:extLst>
            <a:ext uri="{FF2B5EF4-FFF2-40B4-BE49-F238E27FC236}">
              <a16:creationId xmlns:a16="http://schemas.microsoft.com/office/drawing/2014/main" id="{6DEF5570-1C0B-4BC1-8B26-FD8716816B20}"/>
            </a:ext>
          </a:extLst>
        </xdr:cNvPr>
        <xdr:cNvSpPr txBox="1"/>
      </xdr:nvSpPr>
      <xdr:spPr>
        <a:xfrm>
          <a:off x="35413950" y="33337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46</xdr:col>
      <xdr:colOff>0</xdr:colOff>
      <xdr:row>18</xdr:row>
      <xdr:rowOff>0</xdr:rowOff>
    </xdr:from>
    <xdr:ext cx="184731" cy="274009"/>
    <xdr:sp macro="" textlink="">
      <xdr:nvSpPr>
        <xdr:cNvPr id="324" name="pole tekstowe 323">
          <a:extLst>
            <a:ext uri="{FF2B5EF4-FFF2-40B4-BE49-F238E27FC236}">
              <a16:creationId xmlns:a16="http://schemas.microsoft.com/office/drawing/2014/main" id="{92FF738F-F1CA-40C4-94C9-33AE7E7AEE1E}"/>
            </a:ext>
          </a:extLst>
        </xdr:cNvPr>
        <xdr:cNvSpPr txBox="1"/>
      </xdr:nvSpPr>
      <xdr:spPr>
        <a:xfrm>
          <a:off x="35413950" y="3333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46</xdr:col>
      <xdr:colOff>0</xdr:colOff>
      <xdr:row>18</xdr:row>
      <xdr:rowOff>0</xdr:rowOff>
    </xdr:from>
    <xdr:ext cx="184731" cy="274009"/>
    <xdr:sp macro="" textlink="">
      <xdr:nvSpPr>
        <xdr:cNvPr id="325" name="pole tekstowe 324">
          <a:extLst>
            <a:ext uri="{FF2B5EF4-FFF2-40B4-BE49-F238E27FC236}">
              <a16:creationId xmlns:a16="http://schemas.microsoft.com/office/drawing/2014/main" id="{923206A5-A0DE-4E49-ABFB-9F512412855C}"/>
            </a:ext>
          </a:extLst>
        </xdr:cNvPr>
        <xdr:cNvSpPr txBox="1"/>
      </xdr:nvSpPr>
      <xdr:spPr>
        <a:xfrm>
          <a:off x="35413950" y="3333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49</xdr:col>
      <xdr:colOff>0</xdr:colOff>
      <xdr:row>13</xdr:row>
      <xdr:rowOff>0</xdr:rowOff>
    </xdr:from>
    <xdr:ext cx="184731" cy="271909"/>
    <xdr:sp macro="" textlink="">
      <xdr:nvSpPr>
        <xdr:cNvPr id="326" name="pole tekstowe 325">
          <a:extLst>
            <a:ext uri="{FF2B5EF4-FFF2-40B4-BE49-F238E27FC236}">
              <a16:creationId xmlns:a16="http://schemas.microsoft.com/office/drawing/2014/main" id="{0F974220-B29B-42D7-ACA4-21DDFB97EE03}"/>
            </a:ext>
          </a:extLst>
        </xdr:cNvPr>
        <xdr:cNvSpPr txBox="1"/>
      </xdr:nvSpPr>
      <xdr:spPr>
        <a:xfrm>
          <a:off x="3709035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49</xdr:col>
      <xdr:colOff>0</xdr:colOff>
      <xdr:row>13</xdr:row>
      <xdr:rowOff>0</xdr:rowOff>
    </xdr:from>
    <xdr:ext cx="184731" cy="271909"/>
    <xdr:sp macro="" textlink="">
      <xdr:nvSpPr>
        <xdr:cNvPr id="327" name="pole tekstowe 326">
          <a:extLst>
            <a:ext uri="{FF2B5EF4-FFF2-40B4-BE49-F238E27FC236}">
              <a16:creationId xmlns:a16="http://schemas.microsoft.com/office/drawing/2014/main" id="{C6EF92ED-2F48-4FA8-8199-7FF628F71AFB}"/>
            </a:ext>
          </a:extLst>
        </xdr:cNvPr>
        <xdr:cNvSpPr txBox="1"/>
      </xdr:nvSpPr>
      <xdr:spPr>
        <a:xfrm>
          <a:off x="3709035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49</xdr:col>
      <xdr:colOff>0</xdr:colOff>
      <xdr:row>14</xdr:row>
      <xdr:rowOff>0</xdr:rowOff>
    </xdr:from>
    <xdr:ext cx="194454" cy="271909"/>
    <xdr:sp macro="" textlink="">
      <xdr:nvSpPr>
        <xdr:cNvPr id="328" name="pole tekstowe 327">
          <a:extLst>
            <a:ext uri="{FF2B5EF4-FFF2-40B4-BE49-F238E27FC236}">
              <a16:creationId xmlns:a16="http://schemas.microsoft.com/office/drawing/2014/main" id="{380745A7-4D71-419C-B9AB-E05BB610FD4B}"/>
            </a:ext>
          </a:extLst>
        </xdr:cNvPr>
        <xdr:cNvSpPr txBox="1"/>
      </xdr:nvSpPr>
      <xdr:spPr>
        <a:xfrm>
          <a:off x="3709035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49</xdr:col>
      <xdr:colOff>0</xdr:colOff>
      <xdr:row>14</xdr:row>
      <xdr:rowOff>0</xdr:rowOff>
    </xdr:from>
    <xdr:ext cx="194454" cy="271909"/>
    <xdr:sp macro="" textlink="">
      <xdr:nvSpPr>
        <xdr:cNvPr id="329" name="pole tekstowe 328">
          <a:extLst>
            <a:ext uri="{FF2B5EF4-FFF2-40B4-BE49-F238E27FC236}">
              <a16:creationId xmlns:a16="http://schemas.microsoft.com/office/drawing/2014/main" id="{FDAE3322-5667-42DC-B295-BEF36EC19593}"/>
            </a:ext>
          </a:extLst>
        </xdr:cNvPr>
        <xdr:cNvSpPr txBox="1"/>
      </xdr:nvSpPr>
      <xdr:spPr>
        <a:xfrm>
          <a:off x="3709035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51</xdr:col>
      <xdr:colOff>0</xdr:colOff>
      <xdr:row>13</xdr:row>
      <xdr:rowOff>0</xdr:rowOff>
    </xdr:from>
    <xdr:ext cx="184731" cy="271909"/>
    <xdr:sp macro="" textlink="">
      <xdr:nvSpPr>
        <xdr:cNvPr id="330" name="pole tekstowe 329">
          <a:extLst>
            <a:ext uri="{FF2B5EF4-FFF2-40B4-BE49-F238E27FC236}">
              <a16:creationId xmlns:a16="http://schemas.microsoft.com/office/drawing/2014/main" id="{9D0070AD-8B77-4837-AFCF-43C487BD358C}"/>
            </a:ext>
          </a:extLst>
        </xdr:cNvPr>
        <xdr:cNvSpPr txBox="1"/>
      </xdr:nvSpPr>
      <xdr:spPr>
        <a:xfrm>
          <a:off x="3824605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51</xdr:col>
      <xdr:colOff>0</xdr:colOff>
      <xdr:row>13</xdr:row>
      <xdr:rowOff>0</xdr:rowOff>
    </xdr:from>
    <xdr:ext cx="184731" cy="271909"/>
    <xdr:sp macro="" textlink="">
      <xdr:nvSpPr>
        <xdr:cNvPr id="331" name="pole tekstowe 330">
          <a:extLst>
            <a:ext uri="{FF2B5EF4-FFF2-40B4-BE49-F238E27FC236}">
              <a16:creationId xmlns:a16="http://schemas.microsoft.com/office/drawing/2014/main" id="{C724D211-D3D6-4DE0-90DE-C38BDF8378F8}"/>
            </a:ext>
          </a:extLst>
        </xdr:cNvPr>
        <xdr:cNvSpPr txBox="1"/>
      </xdr:nvSpPr>
      <xdr:spPr>
        <a:xfrm>
          <a:off x="3824605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51</xdr:col>
      <xdr:colOff>0</xdr:colOff>
      <xdr:row>14</xdr:row>
      <xdr:rowOff>0</xdr:rowOff>
    </xdr:from>
    <xdr:ext cx="194454" cy="271909"/>
    <xdr:sp macro="" textlink="">
      <xdr:nvSpPr>
        <xdr:cNvPr id="332" name="pole tekstowe 331">
          <a:extLst>
            <a:ext uri="{FF2B5EF4-FFF2-40B4-BE49-F238E27FC236}">
              <a16:creationId xmlns:a16="http://schemas.microsoft.com/office/drawing/2014/main" id="{A15A3AED-83D2-48E6-AADC-11A5EABD9B87}"/>
            </a:ext>
          </a:extLst>
        </xdr:cNvPr>
        <xdr:cNvSpPr txBox="1"/>
      </xdr:nvSpPr>
      <xdr:spPr>
        <a:xfrm>
          <a:off x="3824605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51</xdr:col>
      <xdr:colOff>0</xdr:colOff>
      <xdr:row>14</xdr:row>
      <xdr:rowOff>0</xdr:rowOff>
    </xdr:from>
    <xdr:ext cx="194454" cy="271909"/>
    <xdr:sp macro="" textlink="">
      <xdr:nvSpPr>
        <xdr:cNvPr id="333" name="pole tekstowe 332">
          <a:extLst>
            <a:ext uri="{FF2B5EF4-FFF2-40B4-BE49-F238E27FC236}">
              <a16:creationId xmlns:a16="http://schemas.microsoft.com/office/drawing/2014/main" id="{355CEC29-5AF3-4449-9646-606482C3425F}"/>
            </a:ext>
          </a:extLst>
        </xdr:cNvPr>
        <xdr:cNvSpPr txBox="1"/>
      </xdr:nvSpPr>
      <xdr:spPr>
        <a:xfrm>
          <a:off x="3824605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53</xdr:col>
      <xdr:colOff>0</xdr:colOff>
      <xdr:row>13</xdr:row>
      <xdr:rowOff>0</xdr:rowOff>
    </xdr:from>
    <xdr:ext cx="184731" cy="271909"/>
    <xdr:sp macro="" textlink="">
      <xdr:nvSpPr>
        <xdr:cNvPr id="334" name="pole tekstowe 333">
          <a:extLst>
            <a:ext uri="{FF2B5EF4-FFF2-40B4-BE49-F238E27FC236}">
              <a16:creationId xmlns:a16="http://schemas.microsoft.com/office/drawing/2014/main" id="{C57F454B-A94C-4DEE-8529-CFD686C63DC4}"/>
            </a:ext>
          </a:extLst>
        </xdr:cNvPr>
        <xdr:cNvSpPr txBox="1"/>
      </xdr:nvSpPr>
      <xdr:spPr>
        <a:xfrm>
          <a:off x="3934460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53</xdr:col>
      <xdr:colOff>0</xdr:colOff>
      <xdr:row>13</xdr:row>
      <xdr:rowOff>0</xdr:rowOff>
    </xdr:from>
    <xdr:ext cx="184731" cy="271909"/>
    <xdr:sp macro="" textlink="">
      <xdr:nvSpPr>
        <xdr:cNvPr id="335" name="pole tekstowe 334">
          <a:extLst>
            <a:ext uri="{FF2B5EF4-FFF2-40B4-BE49-F238E27FC236}">
              <a16:creationId xmlns:a16="http://schemas.microsoft.com/office/drawing/2014/main" id="{76D220D9-008D-4B50-9B6B-0CABE42A81C4}"/>
            </a:ext>
          </a:extLst>
        </xdr:cNvPr>
        <xdr:cNvSpPr txBox="1"/>
      </xdr:nvSpPr>
      <xdr:spPr>
        <a:xfrm>
          <a:off x="3934460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53</xdr:col>
      <xdr:colOff>0</xdr:colOff>
      <xdr:row>14</xdr:row>
      <xdr:rowOff>0</xdr:rowOff>
    </xdr:from>
    <xdr:ext cx="194454" cy="271909"/>
    <xdr:sp macro="" textlink="">
      <xdr:nvSpPr>
        <xdr:cNvPr id="336" name="pole tekstowe 335">
          <a:extLst>
            <a:ext uri="{FF2B5EF4-FFF2-40B4-BE49-F238E27FC236}">
              <a16:creationId xmlns:a16="http://schemas.microsoft.com/office/drawing/2014/main" id="{35F13ECC-DC14-4CC3-A048-5781B2257D22}"/>
            </a:ext>
          </a:extLst>
        </xdr:cNvPr>
        <xdr:cNvSpPr txBox="1"/>
      </xdr:nvSpPr>
      <xdr:spPr>
        <a:xfrm>
          <a:off x="3934460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53</xdr:col>
      <xdr:colOff>0</xdr:colOff>
      <xdr:row>14</xdr:row>
      <xdr:rowOff>0</xdr:rowOff>
    </xdr:from>
    <xdr:ext cx="194454" cy="271909"/>
    <xdr:sp macro="" textlink="">
      <xdr:nvSpPr>
        <xdr:cNvPr id="337" name="pole tekstowe 336">
          <a:extLst>
            <a:ext uri="{FF2B5EF4-FFF2-40B4-BE49-F238E27FC236}">
              <a16:creationId xmlns:a16="http://schemas.microsoft.com/office/drawing/2014/main" id="{4936176C-17C1-4887-B386-19B4B7366A59}"/>
            </a:ext>
          </a:extLst>
        </xdr:cNvPr>
        <xdr:cNvSpPr txBox="1"/>
      </xdr:nvSpPr>
      <xdr:spPr>
        <a:xfrm>
          <a:off x="3934460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64</xdr:col>
      <xdr:colOff>0</xdr:colOff>
      <xdr:row>13</xdr:row>
      <xdr:rowOff>0</xdr:rowOff>
    </xdr:from>
    <xdr:ext cx="184731" cy="271909"/>
    <xdr:sp macro="" textlink="">
      <xdr:nvSpPr>
        <xdr:cNvPr id="338" name="pole tekstowe 337">
          <a:extLst>
            <a:ext uri="{FF2B5EF4-FFF2-40B4-BE49-F238E27FC236}">
              <a16:creationId xmlns:a16="http://schemas.microsoft.com/office/drawing/2014/main" id="{AE7A3D4C-392A-49A7-BF58-9C2A231A5780}"/>
            </a:ext>
          </a:extLst>
        </xdr:cNvPr>
        <xdr:cNvSpPr txBox="1"/>
      </xdr:nvSpPr>
      <xdr:spPr>
        <a:xfrm>
          <a:off x="4572000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64</xdr:col>
      <xdr:colOff>0</xdr:colOff>
      <xdr:row>13</xdr:row>
      <xdr:rowOff>0</xdr:rowOff>
    </xdr:from>
    <xdr:ext cx="184731" cy="271909"/>
    <xdr:sp macro="" textlink="">
      <xdr:nvSpPr>
        <xdr:cNvPr id="339" name="pole tekstowe 338">
          <a:extLst>
            <a:ext uri="{FF2B5EF4-FFF2-40B4-BE49-F238E27FC236}">
              <a16:creationId xmlns:a16="http://schemas.microsoft.com/office/drawing/2014/main" id="{7DED561F-C131-450B-AA04-7B0DED00E9BA}"/>
            </a:ext>
          </a:extLst>
        </xdr:cNvPr>
        <xdr:cNvSpPr txBox="1"/>
      </xdr:nvSpPr>
      <xdr:spPr>
        <a:xfrm>
          <a:off x="4572000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64</xdr:col>
      <xdr:colOff>0</xdr:colOff>
      <xdr:row>14</xdr:row>
      <xdr:rowOff>0</xdr:rowOff>
    </xdr:from>
    <xdr:ext cx="194454" cy="271909"/>
    <xdr:sp macro="" textlink="">
      <xdr:nvSpPr>
        <xdr:cNvPr id="340" name="pole tekstowe 339">
          <a:extLst>
            <a:ext uri="{FF2B5EF4-FFF2-40B4-BE49-F238E27FC236}">
              <a16:creationId xmlns:a16="http://schemas.microsoft.com/office/drawing/2014/main" id="{3BF78D01-116D-4A49-8168-C01FE91E18BB}"/>
            </a:ext>
          </a:extLst>
        </xdr:cNvPr>
        <xdr:cNvSpPr txBox="1"/>
      </xdr:nvSpPr>
      <xdr:spPr>
        <a:xfrm>
          <a:off x="4572000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64</xdr:col>
      <xdr:colOff>0</xdr:colOff>
      <xdr:row>14</xdr:row>
      <xdr:rowOff>0</xdr:rowOff>
    </xdr:from>
    <xdr:ext cx="194454" cy="271909"/>
    <xdr:sp macro="" textlink="">
      <xdr:nvSpPr>
        <xdr:cNvPr id="341" name="pole tekstowe 340">
          <a:extLst>
            <a:ext uri="{FF2B5EF4-FFF2-40B4-BE49-F238E27FC236}">
              <a16:creationId xmlns:a16="http://schemas.microsoft.com/office/drawing/2014/main" id="{4693A2B2-10C8-4E37-91CA-4228DDF4F869}"/>
            </a:ext>
          </a:extLst>
        </xdr:cNvPr>
        <xdr:cNvSpPr txBox="1"/>
      </xdr:nvSpPr>
      <xdr:spPr>
        <a:xfrm>
          <a:off x="4572000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66</xdr:col>
      <xdr:colOff>0</xdr:colOff>
      <xdr:row>13</xdr:row>
      <xdr:rowOff>0</xdr:rowOff>
    </xdr:from>
    <xdr:ext cx="184731" cy="271909"/>
    <xdr:sp macro="" textlink="">
      <xdr:nvSpPr>
        <xdr:cNvPr id="342" name="pole tekstowe 341">
          <a:extLst>
            <a:ext uri="{FF2B5EF4-FFF2-40B4-BE49-F238E27FC236}">
              <a16:creationId xmlns:a16="http://schemas.microsoft.com/office/drawing/2014/main" id="{1C6E507D-4FEA-4874-AE40-A451EE758E52}"/>
            </a:ext>
          </a:extLst>
        </xdr:cNvPr>
        <xdr:cNvSpPr txBox="1"/>
      </xdr:nvSpPr>
      <xdr:spPr>
        <a:xfrm>
          <a:off x="4690745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66</xdr:col>
      <xdr:colOff>0</xdr:colOff>
      <xdr:row>13</xdr:row>
      <xdr:rowOff>0</xdr:rowOff>
    </xdr:from>
    <xdr:ext cx="184731" cy="271909"/>
    <xdr:sp macro="" textlink="">
      <xdr:nvSpPr>
        <xdr:cNvPr id="343" name="pole tekstowe 342">
          <a:extLst>
            <a:ext uri="{FF2B5EF4-FFF2-40B4-BE49-F238E27FC236}">
              <a16:creationId xmlns:a16="http://schemas.microsoft.com/office/drawing/2014/main" id="{04C01BF5-0CEC-4749-ADE2-37F9B5C7E4E4}"/>
            </a:ext>
          </a:extLst>
        </xdr:cNvPr>
        <xdr:cNvSpPr txBox="1"/>
      </xdr:nvSpPr>
      <xdr:spPr>
        <a:xfrm>
          <a:off x="4690745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66</xdr:col>
      <xdr:colOff>0</xdr:colOff>
      <xdr:row>14</xdr:row>
      <xdr:rowOff>0</xdr:rowOff>
    </xdr:from>
    <xdr:ext cx="194454" cy="271909"/>
    <xdr:sp macro="" textlink="">
      <xdr:nvSpPr>
        <xdr:cNvPr id="344" name="pole tekstowe 343">
          <a:extLst>
            <a:ext uri="{FF2B5EF4-FFF2-40B4-BE49-F238E27FC236}">
              <a16:creationId xmlns:a16="http://schemas.microsoft.com/office/drawing/2014/main" id="{9467F75B-B819-4216-9035-1E3AC79D1A25}"/>
            </a:ext>
          </a:extLst>
        </xdr:cNvPr>
        <xdr:cNvSpPr txBox="1"/>
      </xdr:nvSpPr>
      <xdr:spPr>
        <a:xfrm>
          <a:off x="4690745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66</xdr:col>
      <xdr:colOff>0</xdr:colOff>
      <xdr:row>14</xdr:row>
      <xdr:rowOff>0</xdr:rowOff>
    </xdr:from>
    <xdr:ext cx="194454" cy="271909"/>
    <xdr:sp macro="" textlink="">
      <xdr:nvSpPr>
        <xdr:cNvPr id="345" name="pole tekstowe 344">
          <a:extLst>
            <a:ext uri="{FF2B5EF4-FFF2-40B4-BE49-F238E27FC236}">
              <a16:creationId xmlns:a16="http://schemas.microsoft.com/office/drawing/2014/main" id="{B26E4223-6861-433B-862F-4C19060C6673}"/>
            </a:ext>
          </a:extLst>
        </xdr:cNvPr>
        <xdr:cNvSpPr txBox="1"/>
      </xdr:nvSpPr>
      <xdr:spPr>
        <a:xfrm>
          <a:off x="4690745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68</xdr:col>
      <xdr:colOff>0</xdr:colOff>
      <xdr:row>13</xdr:row>
      <xdr:rowOff>0</xdr:rowOff>
    </xdr:from>
    <xdr:ext cx="184731" cy="271909"/>
    <xdr:sp macro="" textlink="">
      <xdr:nvSpPr>
        <xdr:cNvPr id="346" name="pole tekstowe 345">
          <a:extLst>
            <a:ext uri="{FF2B5EF4-FFF2-40B4-BE49-F238E27FC236}">
              <a16:creationId xmlns:a16="http://schemas.microsoft.com/office/drawing/2014/main" id="{3BDDCE1B-85A8-47A4-A560-7A6581C830FD}"/>
            </a:ext>
          </a:extLst>
        </xdr:cNvPr>
        <xdr:cNvSpPr txBox="1"/>
      </xdr:nvSpPr>
      <xdr:spPr>
        <a:xfrm>
          <a:off x="4797425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68</xdr:col>
      <xdr:colOff>0</xdr:colOff>
      <xdr:row>13</xdr:row>
      <xdr:rowOff>0</xdr:rowOff>
    </xdr:from>
    <xdr:ext cx="184731" cy="271909"/>
    <xdr:sp macro="" textlink="">
      <xdr:nvSpPr>
        <xdr:cNvPr id="347" name="pole tekstowe 346">
          <a:extLst>
            <a:ext uri="{FF2B5EF4-FFF2-40B4-BE49-F238E27FC236}">
              <a16:creationId xmlns:a16="http://schemas.microsoft.com/office/drawing/2014/main" id="{BC92B309-3F25-48B0-AFDF-7BED006015E6}"/>
            </a:ext>
          </a:extLst>
        </xdr:cNvPr>
        <xdr:cNvSpPr txBox="1"/>
      </xdr:nvSpPr>
      <xdr:spPr>
        <a:xfrm>
          <a:off x="47974250" y="26670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68</xdr:col>
      <xdr:colOff>0</xdr:colOff>
      <xdr:row>14</xdr:row>
      <xdr:rowOff>0</xdr:rowOff>
    </xdr:from>
    <xdr:ext cx="194454" cy="271909"/>
    <xdr:sp macro="" textlink="">
      <xdr:nvSpPr>
        <xdr:cNvPr id="348" name="pole tekstowe 347">
          <a:extLst>
            <a:ext uri="{FF2B5EF4-FFF2-40B4-BE49-F238E27FC236}">
              <a16:creationId xmlns:a16="http://schemas.microsoft.com/office/drawing/2014/main" id="{2D0D0B0B-3F3D-4094-82BE-257419F72254}"/>
            </a:ext>
          </a:extLst>
        </xdr:cNvPr>
        <xdr:cNvSpPr txBox="1"/>
      </xdr:nvSpPr>
      <xdr:spPr>
        <a:xfrm>
          <a:off x="4797425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68</xdr:col>
      <xdr:colOff>0</xdr:colOff>
      <xdr:row>14</xdr:row>
      <xdr:rowOff>0</xdr:rowOff>
    </xdr:from>
    <xdr:ext cx="194454" cy="271909"/>
    <xdr:sp macro="" textlink="">
      <xdr:nvSpPr>
        <xdr:cNvPr id="349" name="pole tekstowe 348">
          <a:extLst>
            <a:ext uri="{FF2B5EF4-FFF2-40B4-BE49-F238E27FC236}">
              <a16:creationId xmlns:a16="http://schemas.microsoft.com/office/drawing/2014/main" id="{1C5818CB-C056-45EE-9E43-FCBE467906FF}"/>
            </a:ext>
          </a:extLst>
        </xdr:cNvPr>
        <xdr:cNvSpPr txBox="1"/>
      </xdr:nvSpPr>
      <xdr:spPr>
        <a:xfrm>
          <a:off x="47974250" y="2800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17</xdr:row>
      <xdr:rowOff>0</xdr:rowOff>
    </xdr:from>
    <xdr:ext cx="184731" cy="271909"/>
    <xdr:sp macro="" textlink="">
      <xdr:nvSpPr>
        <xdr:cNvPr id="350" name="pole tekstowe 349">
          <a:extLst>
            <a:ext uri="{FF2B5EF4-FFF2-40B4-BE49-F238E27FC236}">
              <a16:creationId xmlns:a16="http://schemas.microsoft.com/office/drawing/2014/main" id="{35C9CAFE-16A0-45D0-B37E-BF28206A7745}"/>
            </a:ext>
          </a:extLst>
        </xdr:cNvPr>
        <xdr:cNvSpPr txBox="1"/>
      </xdr:nvSpPr>
      <xdr:spPr>
        <a:xfrm>
          <a:off x="26479500" y="36893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17</xdr:row>
      <xdr:rowOff>0</xdr:rowOff>
    </xdr:from>
    <xdr:ext cx="184731" cy="271909"/>
    <xdr:sp macro="" textlink="">
      <xdr:nvSpPr>
        <xdr:cNvPr id="351" name="pole tekstowe 350">
          <a:extLst>
            <a:ext uri="{FF2B5EF4-FFF2-40B4-BE49-F238E27FC236}">
              <a16:creationId xmlns:a16="http://schemas.microsoft.com/office/drawing/2014/main" id="{62D83E0E-B674-4F54-91A5-2F256EE67C7A}"/>
            </a:ext>
          </a:extLst>
        </xdr:cNvPr>
        <xdr:cNvSpPr txBox="1"/>
      </xdr:nvSpPr>
      <xdr:spPr>
        <a:xfrm>
          <a:off x="26479500" y="36893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17</xdr:row>
      <xdr:rowOff>0</xdr:rowOff>
    </xdr:from>
    <xdr:ext cx="194454" cy="271909"/>
    <xdr:sp macro="" textlink="">
      <xdr:nvSpPr>
        <xdr:cNvPr id="352" name="pole tekstowe 351">
          <a:extLst>
            <a:ext uri="{FF2B5EF4-FFF2-40B4-BE49-F238E27FC236}">
              <a16:creationId xmlns:a16="http://schemas.microsoft.com/office/drawing/2014/main" id="{482B3FE2-FEED-40DA-89D5-30EE659655AB}"/>
            </a:ext>
          </a:extLst>
        </xdr:cNvPr>
        <xdr:cNvSpPr txBox="1"/>
      </xdr:nvSpPr>
      <xdr:spPr>
        <a:xfrm>
          <a:off x="26479500" y="3689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17</xdr:row>
      <xdr:rowOff>0</xdr:rowOff>
    </xdr:from>
    <xdr:ext cx="194454" cy="271909"/>
    <xdr:sp macro="" textlink="">
      <xdr:nvSpPr>
        <xdr:cNvPr id="353" name="pole tekstowe 352">
          <a:extLst>
            <a:ext uri="{FF2B5EF4-FFF2-40B4-BE49-F238E27FC236}">
              <a16:creationId xmlns:a16="http://schemas.microsoft.com/office/drawing/2014/main" id="{CFA1D061-C6C9-41C4-98B3-891C319D42B0}"/>
            </a:ext>
          </a:extLst>
        </xdr:cNvPr>
        <xdr:cNvSpPr txBox="1"/>
      </xdr:nvSpPr>
      <xdr:spPr>
        <a:xfrm>
          <a:off x="26479500" y="3689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13</xdr:row>
      <xdr:rowOff>0</xdr:rowOff>
    </xdr:from>
    <xdr:ext cx="184731" cy="271909"/>
    <xdr:sp macro="" textlink="">
      <xdr:nvSpPr>
        <xdr:cNvPr id="354" name="pole tekstowe 353">
          <a:extLst>
            <a:ext uri="{FF2B5EF4-FFF2-40B4-BE49-F238E27FC236}">
              <a16:creationId xmlns:a16="http://schemas.microsoft.com/office/drawing/2014/main" id="{5AC59D6D-2594-493C-AC2D-5017ABFC0EE3}"/>
            </a:ext>
          </a:extLst>
        </xdr:cNvPr>
        <xdr:cNvSpPr txBox="1"/>
      </xdr:nvSpPr>
      <xdr:spPr>
        <a:xfrm>
          <a:off x="2647950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13</xdr:row>
      <xdr:rowOff>0</xdr:rowOff>
    </xdr:from>
    <xdr:ext cx="184731" cy="271909"/>
    <xdr:sp macro="" textlink="">
      <xdr:nvSpPr>
        <xdr:cNvPr id="355" name="pole tekstowe 354">
          <a:extLst>
            <a:ext uri="{FF2B5EF4-FFF2-40B4-BE49-F238E27FC236}">
              <a16:creationId xmlns:a16="http://schemas.microsoft.com/office/drawing/2014/main" id="{C65ECB0C-AFE4-4E6F-880D-03D7BD8D5A92}"/>
            </a:ext>
          </a:extLst>
        </xdr:cNvPr>
        <xdr:cNvSpPr txBox="1"/>
      </xdr:nvSpPr>
      <xdr:spPr>
        <a:xfrm>
          <a:off x="2647950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17</xdr:row>
      <xdr:rowOff>0</xdr:rowOff>
    </xdr:from>
    <xdr:ext cx="194454" cy="271909"/>
    <xdr:sp macro="" textlink="">
      <xdr:nvSpPr>
        <xdr:cNvPr id="356" name="pole tekstowe 355">
          <a:extLst>
            <a:ext uri="{FF2B5EF4-FFF2-40B4-BE49-F238E27FC236}">
              <a16:creationId xmlns:a16="http://schemas.microsoft.com/office/drawing/2014/main" id="{91B1835A-E97A-472A-9BBA-B201FD7D4D0A}"/>
            </a:ext>
          </a:extLst>
        </xdr:cNvPr>
        <xdr:cNvSpPr txBox="1"/>
      </xdr:nvSpPr>
      <xdr:spPr>
        <a:xfrm>
          <a:off x="26479500" y="3689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17</xdr:row>
      <xdr:rowOff>0</xdr:rowOff>
    </xdr:from>
    <xdr:ext cx="194454" cy="271909"/>
    <xdr:sp macro="" textlink="">
      <xdr:nvSpPr>
        <xdr:cNvPr id="357" name="pole tekstowe 356">
          <a:extLst>
            <a:ext uri="{FF2B5EF4-FFF2-40B4-BE49-F238E27FC236}">
              <a16:creationId xmlns:a16="http://schemas.microsoft.com/office/drawing/2014/main" id="{E1357ECE-12EE-4105-88CC-1CC914C0AE80}"/>
            </a:ext>
          </a:extLst>
        </xdr:cNvPr>
        <xdr:cNvSpPr txBox="1"/>
      </xdr:nvSpPr>
      <xdr:spPr>
        <a:xfrm>
          <a:off x="26479500" y="3689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17</xdr:row>
      <xdr:rowOff>0</xdr:rowOff>
    </xdr:from>
    <xdr:ext cx="184731" cy="274009"/>
    <xdr:sp macro="" textlink="">
      <xdr:nvSpPr>
        <xdr:cNvPr id="358" name="pole tekstowe 357">
          <a:extLst>
            <a:ext uri="{FF2B5EF4-FFF2-40B4-BE49-F238E27FC236}">
              <a16:creationId xmlns:a16="http://schemas.microsoft.com/office/drawing/2014/main" id="{A672F0EA-BC2F-407A-8DF9-DB9220232F16}"/>
            </a:ext>
          </a:extLst>
        </xdr:cNvPr>
        <xdr:cNvSpPr txBox="1"/>
      </xdr:nvSpPr>
      <xdr:spPr>
        <a:xfrm>
          <a:off x="26479500" y="3689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17</xdr:row>
      <xdr:rowOff>0</xdr:rowOff>
    </xdr:from>
    <xdr:ext cx="184731" cy="274009"/>
    <xdr:sp macro="" textlink="">
      <xdr:nvSpPr>
        <xdr:cNvPr id="359" name="pole tekstowe 358">
          <a:extLst>
            <a:ext uri="{FF2B5EF4-FFF2-40B4-BE49-F238E27FC236}">
              <a16:creationId xmlns:a16="http://schemas.microsoft.com/office/drawing/2014/main" id="{2683A3F8-39DD-4BB9-A4D8-0B4A18E8C762}"/>
            </a:ext>
          </a:extLst>
        </xdr:cNvPr>
        <xdr:cNvSpPr txBox="1"/>
      </xdr:nvSpPr>
      <xdr:spPr>
        <a:xfrm>
          <a:off x="26479500" y="3689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14</xdr:row>
      <xdr:rowOff>0</xdr:rowOff>
    </xdr:from>
    <xdr:ext cx="194454" cy="271909"/>
    <xdr:sp macro="" textlink="">
      <xdr:nvSpPr>
        <xdr:cNvPr id="360" name="pole tekstowe 359">
          <a:extLst>
            <a:ext uri="{FF2B5EF4-FFF2-40B4-BE49-F238E27FC236}">
              <a16:creationId xmlns:a16="http://schemas.microsoft.com/office/drawing/2014/main" id="{C17A3091-88E5-499E-B0F5-4C703C7C3E4D}"/>
            </a:ext>
          </a:extLst>
        </xdr:cNvPr>
        <xdr:cNvSpPr txBox="1"/>
      </xdr:nvSpPr>
      <xdr:spPr>
        <a:xfrm>
          <a:off x="2647950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14</xdr:row>
      <xdr:rowOff>0</xdr:rowOff>
    </xdr:from>
    <xdr:ext cx="194454" cy="271909"/>
    <xdr:sp macro="" textlink="">
      <xdr:nvSpPr>
        <xdr:cNvPr id="361" name="pole tekstowe 360">
          <a:extLst>
            <a:ext uri="{FF2B5EF4-FFF2-40B4-BE49-F238E27FC236}">
              <a16:creationId xmlns:a16="http://schemas.microsoft.com/office/drawing/2014/main" id="{59BA0A70-A9D4-467B-AC27-830C95AD7868}"/>
            </a:ext>
          </a:extLst>
        </xdr:cNvPr>
        <xdr:cNvSpPr txBox="1"/>
      </xdr:nvSpPr>
      <xdr:spPr>
        <a:xfrm>
          <a:off x="2647950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17</xdr:row>
      <xdr:rowOff>0</xdr:rowOff>
    </xdr:from>
    <xdr:ext cx="194454" cy="271909"/>
    <xdr:sp macro="" textlink="">
      <xdr:nvSpPr>
        <xdr:cNvPr id="362" name="pole tekstowe 361">
          <a:extLst>
            <a:ext uri="{FF2B5EF4-FFF2-40B4-BE49-F238E27FC236}">
              <a16:creationId xmlns:a16="http://schemas.microsoft.com/office/drawing/2014/main" id="{9808EF56-860B-416F-8EE1-8CDFE1117860}"/>
            </a:ext>
          </a:extLst>
        </xdr:cNvPr>
        <xdr:cNvSpPr txBox="1"/>
      </xdr:nvSpPr>
      <xdr:spPr>
        <a:xfrm>
          <a:off x="26479500" y="3689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17</xdr:row>
      <xdr:rowOff>0</xdr:rowOff>
    </xdr:from>
    <xdr:ext cx="194454" cy="271909"/>
    <xdr:sp macro="" textlink="">
      <xdr:nvSpPr>
        <xdr:cNvPr id="363" name="pole tekstowe 362">
          <a:extLst>
            <a:ext uri="{FF2B5EF4-FFF2-40B4-BE49-F238E27FC236}">
              <a16:creationId xmlns:a16="http://schemas.microsoft.com/office/drawing/2014/main" id="{1C5BAD3F-E50F-4D65-B09D-DC010C85F5AF}"/>
            </a:ext>
          </a:extLst>
        </xdr:cNvPr>
        <xdr:cNvSpPr txBox="1"/>
      </xdr:nvSpPr>
      <xdr:spPr>
        <a:xfrm>
          <a:off x="26479500" y="36893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17</xdr:row>
      <xdr:rowOff>0</xdr:rowOff>
    </xdr:from>
    <xdr:ext cx="184731" cy="274009"/>
    <xdr:sp macro="" textlink="">
      <xdr:nvSpPr>
        <xdr:cNvPr id="364" name="pole tekstowe 363">
          <a:extLst>
            <a:ext uri="{FF2B5EF4-FFF2-40B4-BE49-F238E27FC236}">
              <a16:creationId xmlns:a16="http://schemas.microsoft.com/office/drawing/2014/main" id="{9631B65D-B142-4C08-AC8D-366D5BF92B01}"/>
            </a:ext>
          </a:extLst>
        </xdr:cNvPr>
        <xdr:cNvSpPr txBox="1"/>
      </xdr:nvSpPr>
      <xdr:spPr>
        <a:xfrm>
          <a:off x="26479500" y="3689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17</xdr:row>
      <xdr:rowOff>0</xdr:rowOff>
    </xdr:from>
    <xdr:ext cx="184731" cy="274009"/>
    <xdr:sp macro="" textlink="">
      <xdr:nvSpPr>
        <xdr:cNvPr id="365" name="pole tekstowe 364">
          <a:extLst>
            <a:ext uri="{FF2B5EF4-FFF2-40B4-BE49-F238E27FC236}">
              <a16:creationId xmlns:a16="http://schemas.microsoft.com/office/drawing/2014/main" id="{D19EC637-A6F2-4905-A90A-C881903DDEDB}"/>
            </a:ext>
          </a:extLst>
        </xdr:cNvPr>
        <xdr:cNvSpPr txBox="1"/>
      </xdr:nvSpPr>
      <xdr:spPr>
        <a:xfrm>
          <a:off x="26479500" y="36893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18</xdr:row>
      <xdr:rowOff>0</xdr:rowOff>
    </xdr:from>
    <xdr:ext cx="184731" cy="271909"/>
    <xdr:sp macro="" textlink="">
      <xdr:nvSpPr>
        <xdr:cNvPr id="366" name="pole tekstowe 365">
          <a:extLst>
            <a:ext uri="{FF2B5EF4-FFF2-40B4-BE49-F238E27FC236}">
              <a16:creationId xmlns:a16="http://schemas.microsoft.com/office/drawing/2014/main" id="{BD245082-927D-45BB-A493-37E7733140AA}"/>
            </a:ext>
          </a:extLst>
        </xdr:cNvPr>
        <xdr:cNvSpPr txBox="1"/>
      </xdr:nvSpPr>
      <xdr:spPr>
        <a:xfrm>
          <a:off x="26479500" y="3860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18</xdr:row>
      <xdr:rowOff>0</xdr:rowOff>
    </xdr:from>
    <xdr:ext cx="184731" cy="271909"/>
    <xdr:sp macro="" textlink="">
      <xdr:nvSpPr>
        <xdr:cNvPr id="367" name="pole tekstowe 366">
          <a:extLst>
            <a:ext uri="{FF2B5EF4-FFF2-40B4-BE49-F238E27FC236}">
              <a16:creationId xmlns:a16="http://schemas.microsoft.com/office/drawing/2014/main" id="{E226D4A9-D611-4444-B7E1-6EDEBC22F6C4}"/>
            </a:ext>
          </a:extLst>
        </xdr:cNvPr>
        <xdr:cNvSpPr txBox="1"/>
      </xdr:nvSpPr>
      <xdr:spPr>
        <a:xfrm>
          <a:off x="26479500" y="38608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18</xdr:row>
      <xdr:rowOff>0</xdr:rowOff>
    </xdr:from>
    <xdr:ext cx="194454" cy="271909"/>
    <xdr:sp macro="" textlink="">
      <xdr:nvSpPr>
        <xdr:cNvPr id="368" name="pole tekstowe 367">
          <a:extLst>
            <a:ext uri="{FF2B5EF4-FFF2-40B4-BE49-F238E27FC236}">
              <a16:creationId xmlns:a16="http://schemas.microsoft.com/office/drawing/2014/main" id="{FFAD9684-52A4-4AFE-87B2-6210958C8020}"/>
            </a:ext>
          </a:extLst>
        </xdr:cNvPr>
        <xdr:cNvSpPr txBox="1"/>
      </xdr:nvSpPr>
      <xdr:spPr>
        <a:xfrm>
          <a:off x="26479500" y="3860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18</xdr:row>
      <xdr:rowOff>0</xdr:rowOff>
    </xdr:from>
    <xdr:ext cx="194454" cy="271909"/>
    <xdr:sp macro="" textlink="">
      <xdr:nvSpPr>
        <xdr:cNvPr id="369" name="pole tekstowe 368">
          <a:extLst>
            <a:ext uri="{FF2B5EF4-FFF2-40B4-BE49-F238E27FC236}">
              <a16:creationId xmlns:a16="http://schemas.microsoft.com/office/drawing/2014/main" id="{788E28AD-2908-4F25-9712-0AF803F3FA91}"/>
            </a:ext>
          </a:extLst>
        </xdr:cNvPr>
        <xdr:cNvSpPr txBox="1"/>
      </xdr:nvSpPr>
      <xdr:spPr>
        <a:xfrm>
          <a:off x="26479500" y="3860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13</xdr:row>
      <xdr:rowOff>0</xdr:rowOff>
    </xdr:from>
    <xdr:ext cx="184731" cy="271909"/>
    <xdr:sp macro="" textlink="">
      <xdr:nvSpPr>
        <xdr:cNvPr id="370" name="pole tekstowe 369">
          <a:extLst>
            <a:ext uri="{FF2B5EF4-FFF2-40B4-BE49-F238E27FC236}">
              <a16:creationId xmlns:a16="http://schemas.microsoft.com/office/drawing/2014/main" id="{DBDD096D-F706-48A1-83D7-4721FC552978}"/>
            </a:ext>
          </a:extLst>
        </xdr:cNvPr>
        <xdr:cNvSpPr txBox="1"/>
      </xdr:nvSpPr>
      <xdr:spPr>
        <a:xfrm>
          <a:off x="2647950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13</xdr:row>
      <xdr:rowOff>0</xdr:rowOff>
    </xdr:from>
    <xdr:ext cx="184731" cy="271909"/>
    <xdr:sp macro="" textlink="">
      <xdr:nvSpPr>
        <xdr:cNvPr id="371" name="pole tekstowe 370">
          <a:extLst>
            <a:ext uri="{FF2B5EF4-FFF2-40B4-BE49-F238E27FC236}">
              <a16:creationId xmlns:a16="http://schemas.microsoft.com/office/drawing/2014/main" id="{07119B68-1C09-4463-98E7-58FD03F4C1DC}"/>
            </a:ext>
          </a:extLst>
        </xdr:cNvPr>
        <xdr:cNvSpPr txBox="1"/>
      </xdr:nvSpPr>
      <xdr:spPr>
        <a:xfrm>
          <a:off x="26479500" y="3003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18</xdr:row>
      <xdr:rowOff>0</xdr:rowOff>
    </xdr:from>
    <xdr:ext cx="194454" cy="271909"/>
    <xdr:sp macro="" textlink="">
      <xdr:nvSpPr>
        <xdr:cNvPr id="372" name="pole tekstowe 371">
          <a:extLst>
            <a:ext uri="{FF2B5EF4-FFF2-40B4-BE49-F238E27FC236}">
              <a16:creationId xmlns:a16="http://schemas.microsoft.com/office/drawing/2014/main" id="{2258727A-358B-45FA-9EF8-3A7CB92332F5}"/>
            </a:ext>
          </a:extLst>
        </xdr:cNvPr>
        <xdr:cNvSpPr txBox="1"/>
      </xdr:nvSpPr>
      <xdr:spPr>
        <a:xfrm>
          <a:off x="26479500" y="3860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18</xdr:row>
      <xdr:rowOff>0</xdr:rowOff>
    </xdr:from>
    <xdr:ext cx="194454" cy="271909"/>
    <xdr:sp macro="" textlink="">
      <xdr:nvSpPr>
        <xdr:cNvPr id="373" name="pole tekstowe 372">
          <a:extLst>
            <a:ext uri="{FF2B5EF4-FFF2-40B4-BE49-F238E27FC236}">
              <a16:creationId xmlns:a16="http://schemas.microsoft.com/office/drawing/2014/main" id="{491DA051-123A-4EFA-846C-6322EBB9332C}"/>
            </a:ext>
          </a:extLst>
        </xdr:cNvPr>
        <xdr:cNvSpPr txBox="1"/>
      </xdr:nvSpPr>
      <xdr:spPr>
        <a:xfrm>
          <a:off x="26479500" y="3860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18</xdr:row>
      <xdr:rowOff>0</xdr:rowOff>
    </xdr:from>
    <xdr:ext cx="184731" cy="274009"/>
    <xdr:sp macro="" textlink="">
      <xdr:nvSpPr>
        <xdr:cNvPr id="374" name="pole tekstowe 373">
          <a:extLst>
            <a:ext uri="{FF2B5EF4-FFF2-40B4-BE49-F238E27FC236}">
              <a16:creationId xmlns:a16="http://schemas.microsoft.com/office/drawing/2014/main" id="{0FCD9530-BADD-4EBC-BABD-3F43AA4085DF}"/>
            </a:ext>
          </a:extLst>
        </xdr:cNvPr>
        <xdr:cNvSpPr txBox="1"/>
      </xdr:nvSpPr>
      <xdr:spPr>
        <a:xfrm>
          <a:off x="26479500" y="3860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18</xdr:row>
      <xdr:rowOff>0</xdr:rowOff>
    </xdr:from>
    <xdr:ext cx="184731" cy="274009"/>
    <xdr:sp macro="" textlink="">
      <xdr:nvSpPr>
        <xdr:cNvPr id="375" name="pole tekstowe 374">
          <a:extLst>
            <a:ext uri="{FF2B5EF4-FFF2-40B4-BE49-F238E27FC236}">
              <a16:creationId xmlns:a16="http://schemas.microsoft.com/office/drawing/2014/main" id="{62AE6331-1EEB-4128-B462-E43A98722AC8}"/>
            </a:ext>
          </a:extLst>
        </xdr:cNvPr>
        <xdr:cNvSpPr txBox="1"/>
      </xdr:nvSpPr>
      <xdr:spPr>
        <a:xfrm>
          <a:off x="26479500" y="3860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14</xdr:row>
      <xdr:rowOff>0</xdr:rowOff>
    </xdr:from>
    <xdr:ext cx="194454" cy="271909"/>
    <xdr:sp macro="" textlink="">
      <xdr:nvSpPr>
        <xdr:cNvPr id="376" name="pole tekstowe 375">
          <a:extLst>
            <a:ext uri="{FF2B5EF4-FFF2-40B4-BE49-F238E27FC236}">
              <a16:creationId xmlns:a16="http://schemas.microsoft.com/office/drawing/2014/main" id="{78904A01-A6B0-486B-8DB4-30B57ACAC9D6}"/>
            </a:ext>
          </a:extLst>
        </xdr:cNvPr>
        <xdr:cNvSpPr txBox="1"/>
      </xdr:nvSpPr>
      <xdr:spPr>
        <a:xfrm>
          <a:off x="2647950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14</xdr:row>
      <xdr:rowOff>0</xdr:rowOff>
    </xdr:from>
    <xdr:ext cx="194454" cy="271909"/>
    <xdr:sp macro="" textlink="">
      <xdr:nvSpPr>
        <xdr:cNvPr id="377" name="pole tekstowe 376">
          <a:extLst>
            <a:ext uri="{FF2B5EF4-FFF2-40B4-BE49-F238E27FC236}">
              <a16:creationId xmlns:a16="http://schemas.microsoft.com/office/drawing/2014/main" id="{84C53176-4EB3-4EBC-841E-367158D25835}"/>
            </a:ext>
          </a:extLst>
        </xdr:cNvPr>
        <xdr:cNvSpPr txBox="1"/>
      </xdr:nvSpPr>
      <xdr:spPr>
        <a:xfrm>
          <a:off x="26479500" y="3175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18</xdr:row>
      <xdr:rowOff>0</xdr:rowOff>
    </xdr:from>
    <xdr:ext cx="194454" cy="271909"/>
    <xdr:sp macro="" textlink="">
      <xdr:nvSpPr>
        <xdr:cNvPr id="378" name="pole tekstowe 377">
          <a:extLst>
            <a:ext uri="{FF2B5EF4-FFF2-40B4-BE49-F238E27FC236}">
              <a16:creationId xmlns:a16="http://schemas.microsoft.com/office/drawing/2014/main" id="{4AD48703-13B7-48EB-8EA6-AF00D126A95C}"/>
            </a:ext>
          </a:extLst>
        </xdr:cNvPr>
        <xdr:cNvSpPr txBox="1"/>
      </xdr:nvSpPr>
      <xdr:spPr>
        <a:xfrm>
          <a:off x="26479500" y="3860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18</xdr:row>
      <xdr:rowOff>0</xdr:rowOff>
    </xdr:from>
    <xdr:ext cx="194454" cy="271909"/>
    <xdr:sp macro="" textlink="">
      <xdr:nvSpPr>
        <xdr:cNvPr id="379" name="pole tekstowe 378">
          <a:extLst>
            <a:ext uri="{FF2B5EF4-FFF2-40B4-BE49-F238E27FC236}">
              <a16:creationId xmlns:a16="http://schemas.microsoft.com/office/drawing/2014/main" id="{89AF8FBE-1425-423D-BDD1-54DE278A11CC}"/>
            </a:ext>
          </a:extLst>
        </xdr:cNvPr>
        <xdr:cNvSpPr txBox="1"/>
      </xdr:nvSpPr>
      <xdr:spPr>
        <a:xfrm>
          <a:off x="26479500" y="3860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18</xdr:row>
      <xdr:rowOff>0</xdr:rowOff>
    </xdr:from>
    <xdr:ext cx="184731" cy="274009"/>
    <xdr:sp macro="" textlink="">
      <xdr:nvSpPr>
        <xdr:cNvPr id="380" name="pole tekstowe 379">
          <a:extLst>
            <a:ext uri="{FF2B5EF4-FFF2-40B4-BE49-F238E27FC236}">
              <a16:creationId xmlns:a16="http://schemas.microsoft.com/office/drawing/2014/main" id="{6A15B92B-3069-4A51-AB06-CFD54A2B1DE2}"/>
            </a:ext>
          </a:extLst>
        </xdr:cNvPr>
        <xdr:cNvSpPr txBox="1"/>
      </xdr:nvSpPr>
      <xdr:spPr>
        <a:xfrm>
          <a:off x="26479500" y="3860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18</xdr:row>
      <xdr:rowOff>0</xdr:rowOff>
    </xdr:from>
    <xdr:ext cx="184731" cy="274009"/>
    <xdr:sp macro="" textlink="">
      <xdr:nvSpPr>
        <xdr:cNvPr id="381" name="pole tekstowe 380">
          <a:extLst>
            <a:ext uri="{FF2B5EF4-FFF2-40B4-BE49-F238E27FC236}">
              <a16:creationId xmlns:a16="http://schemas.microsoft.com/office/drawing/2014/main" id="{39AE1EEC-F2CF-4E63-8299-7E222BCFB70B}"/>
            </a:ext>
          </a:extLst>
        </xdr:cNvPr>
        <xdr:cNvSpPr txBox="1"/>
      </xdr:nvSpPr>
      <xdr:spPr>
        <a:xfrm>
          <a:off x="26479500" y="3860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14</xdr:row>
      <xdr:rowOff>0</xdr:rowOff>
    </xdr:from>
    <xdr:ext cx="184731" cy="271909"/>
    <xdr:sp macro="" textlink="">
      <xdr:nvSpPr>
        <xdr:cNvPr id="382" name="pole tekstowe 381">
          <a:extLst>
            <a:ext uri="{FF2B5EF4-FFF2-40B4-BE49-F238E27FC236}">
              <a16:creationId xmlns:a16="http://schemas.microsoft.com/office/drawing/2014/main" id="{9DA75ED1-A92D-4BBE-9336-555322206CE5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14</xdr:row>
      <xdr:rowOff>0</xdr:rowOff>
    </xdr:from>
    <xdr:ext cx="184731" cy="271909"/>
    <xdr:sp macro="" textlink="">
      <xdr:nvSpPr>
        <xdr:cNvPr id="383" name="pole tekstowe 382">
          <a:extLst>
            <a:ext uri="{FF2B5EF4-FFF2-40B4-BE49-F238E27FC236}">
              <a16:creationId xmlns:a16="http://schemas.microsoft.com/office/drawing/2014/main" id="{D62959EA-95B3-42C9-BD5E-C479CE6300DE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14</xdr:row>
      <xdr:rowOff>0</xdr:rowOff>
    </xdr:from>
    <xdr:ext cx="184731" cy="271909"/>
    <xdr:sp macro="" textlink="">
      <xdr:nvSpPr>
        <xdr:cNvPr id="384" name="pole tekstowe 383">
          <a:extLst>
            <a:ext uri="{FF2B5EF4-FFF2-40B4-BE49-F238E27FC236}">
              <a16:creationId xmlns:a16="http://schemas.microsoft.com/office/drawing/2014/main" id="{E05C6427-4E6F-45C1-8737-73C83DD03DC1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14</xdr:row>
      <xdr:rowOff>0</xdr:rowOff>
    </xdr:from>
    <xdr:ext cx="184731" cy="271909"/>
    <xdr:sp macro="" textlink="">
      <xdr:nvSpPr>
        <xdr:cNvPr id="385" name="pole tekstowe 384">
          <a:extLst>
            <a:ext uri="{FF2B5EF4-FFF2-40B4-BE49-F238E27FC236}">
              <a16:creationId xmlns:a16="http://schemas.microsoft.com/office/drawing/2014/main" id="{29321B86-B5D5-4841-ADA4-20772B625D63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14</xdr:row>
      <xdr:rowOff>0</xdr:rowOff>
    </xdr:from>
    <xdr:ext cx="184731" cy="271909"/>
    <xdr:sp macro="" textlink="">
      <xdr:nvSpPr>
        <xdr:cNvPr id="386" name="pole tekstowe 385">
          <a:extLst>
            <a:ext uri="{FF2B5EF4-FFF2-40B4-BE49-F238E27FC236}">
              <a16:creationId xmlns:a16="http://schemas.microsoft.com/office/drawing/2014/main" id="{F9600EB2-1D3C-4696-9F04-2E1A254F0B86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14</xdr:row>
      <xdr:rowOff>0</xdr:rowOff>
    </xdr:from>
    <xdr:ext cx="184731" cy="271909"/>
    <xdr:sp macro="" textlink="">
      <xdr:nvSpPr>
        <xdr:cNvPr id="387" name="pole tekstowe 386">
          <a:extLst>
            <a:ext uri="{FF2B5EF4-FFF2-40B4-BE49-F238E27FC236}">
              <a16:creationId xmlns:a16="http://schemas.microsoft.com/office/drawing/2014/main" id="{E292E7FE-4292-4FC9-B1C5-6EE73DF4BF7D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14</xdr:row>
      <xdr:rowOff>0</xdr:rowOff>
    </xdr:from>
    <xdr:ext cx="194454" cy="271909"/>
    <xdr:sp macro="" textlink="">
      <xdr:nvSpPr>
        <xdr:cNvPr id="388" name="pole tekstowe 387">
          <a:extLst>
            <a:ext uri="{FF2B5EF4-FFF2-40B4-BE49-F238E27FC236}">
              <a16:creationId xmlns:a16="http://schemas.microsoft.com/office/drawing/2014/main" id="{7766DAB7-F4BC-485D-96E2-51980F8742F5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14</xdr:row>
      <xdr:rowOff>0</xdr:rowOff>
    </xdr:from>
    <xdr:ext cx="194454" cy="271909"/>
    <xdr:sp macro="" textlink="">
      <xdr:nvSpPr>
        <xdr:cNvPr id="389" name="pole tekstowe 388">
          <a:extLst>
            <a:ext uri="{FF2B5EF4-FFF2-40B4-BE49-F238E27FC236}">
              <a16:creationId xmlns:a16="http://schemas.microsoft.com/office/drawing/2014/main" id="{BA94AAE3-12A7-4567-8D3F-8CE7F26DD242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15</xdr:row>
      <xdr:rowOff>0</xdr:rowOff>
    </xdr:from>
    <xdr:ext cx="184731" cy="271909"/>
    <xdr:sp macro="" textlink="">
      <xdr:nvSpPr>
        <xdr:cNvPr id="390" name="pole tekstowe 389">
          <a:extLst>
            <a:ext uri="{FF2B5EF4-FFF2-40B4-BE49-F238E27FC236}">
              <a16:creationId xmlns:a16="http://schemas.microsoft.com/office/drawing/2014/main" id="{30691FD9-5268-4309-B57A-539287E4F3B5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15</xdr:row>
      <xdr:rowOff>0</xdr:rowOff>
    </xdr:from>
    <xdr:ext cx="184731" cy="271909"/>
    <xdr:sp macro="" textlink="">
      <xdr:nvSpPr>
        <xdr:cNvPr id="391" name="pole tekstowe 390">
          <a:extLst>
            <a:ext uri="{FF2B5EF4-FFF2-40B4-BE49-F238E27FC236}">
              <a16:creationId xmlns:a16="http://schemas.microsoft.com/office/drawing/2014/main" id="{51E0C099-FABA-421A-90B4-C826B209F5AB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15</xdr:row>
      <xdr:rowOff>0</xdr:rowOff>
    </xdr:from>
    <xdr:ext cx="184731" cy="271909"/>
    <xdr:sp macro="" textlink="">
      <xdr:nvSpPr>
        <xdr:cNvPr id="392" name="pole tekstowe 391">
          <a:extLst>
            <a:ext uri="{FF2B5EF4-FFF2-40B4-BE49-F238E27FC236}">
              <a16:creationId xmlns:a16="http://schemas.microsoft.com/office/drawing/2014/main" id="{ACA14457-9F2D-4F4D-931C-018975A66D2A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15</xdr:row>
      <xdr:rowOff>0</xdr:rowOff>
    </xdr:from>
    <xdr:ext cx="184731" cy="271909"/>
    <xdr:sp macro="" textlink="">
      <xdr:nvSpPr>
        <xdr:cNvPr id="393" name="pole tekstowe 392">
          <a:extLst>
            <a:ext uri="{FF2B5EF4-FFF2-40B4-BE49-F238E27FC236}">
              <a16:creationId xmlns:a16="http://schemas.microsoft.com/office/drawing/2014/main" id="{3BA0FB3F-FE41-49AD-A95C-334259BBB7C8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15</xdr:row>
      <xdr:rowOff>0</xdr:rowOff>
    </xdr:from>
    <xdr:ext cx="184731" cy="271909"/>
    <xdr:sp macro="" textlink="">
      <xdr:nvSpPr>
        <xdr:cNvPr id="394" name="pole tekstowe 393">
          <a:extLst>
            <a:ext uri="{FF2B5EF4-FFF2-40B4-BE49-F238E27FC236}">
              <a16:creationId xmlns:a16="http://schemas.microsoft.com/office/drawing/2014/main" id="{9715B981-4664-4731-A2B7-C892E487996B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15</xdr:row>
      <xdr:rowOff>0</xdr:rowOff>
    </xdr:from>
    <xdr:ext cx="184731" cy="271909"/>
    <xdr:sp macro="" textlink="">
      <xdr:nvSpPr>
        <xdr:cNvPr id="395" name="pole tekstowe 394">
          <a:extLst>
            <a:ext uri="{FF2B5EF4-FFF2-40B4-BE49-F238E27FC236}">
              <a16:creationId xmlns:a16="http://schemas.microsoft.com/office/drawing/2014/main" id="{679A54BE-D9E0-424B-A1FB-E0C752E063D0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15</xdr:row>
      <xdr:rowOff>0</xdr:rowOff>
    </xdr:from>
    <xdr:ext cx="194454" cy="271909"/>
    <xdr:sp macro="" textlink="">
      <xdr:nvSpPr>
        <xdr:cNvPr id="396" name="pole tekstowe 395">
          <a:extLst>
            <a:ext uri="{FF2B5EF4-FFF2-40B4-BE49-F238E27FC236}">
              <a16:creationId xmlns:a16="http://schemas.microsoft.com/office/drawing/2014/main" id="{2AB428FB-D3F7-4EAE-8171-24B6C78E8D29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15</xdr:row>
      <xdr:rowOff>0</xdr:rowOff>
    </xdr:from>
    <xdr:ext cx="194454" cy="271909"/>
    <xdr:sp macro="" textlink="">
      <xdr:nvSpPr>
        <xdr:cNvPr id="397" name="pole tekstowe 396">
          <a:extLst>
            <a:ext uri="{FF2B5EF4-FFF2-40B4-BE49-F238E27FC236}">
              <a16:creationId xmlns:a16="http://schemas.microsoft.com/office/drawing/2014/main" id="{5C9E1661-26FD-4770-B8C7-713322EDA2F5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16</xdr:row>
      <xdr:rowOff>0</xdr:rowOff>
    </xdr:from>
    <xdr:ext cx="184731" cy="271909"/>
    <xdr:sp macro="" textlink="">
      <xdr:nvSpPr>
        <xdr:cNvPr id="398" name="pole tekstowe 397">
          <a:extLst>
            <a:ext uri="{FF2B5EF4-FFF2-40B4-BE49-F238E27FC236}">
              <a16:creationId xmlns:a16="http://schemas.microsoft.com/office/drawing/2014/main" id="{45D36448-BF7C-47B4-8ED5-AD37D89E2262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16</xdr:row>
      <xdr:rowOff>0</xdr:rowOff>
    </xdr:from>
    <xdr:ext cx="184731" cy="271909"/>
    <xdr:sp macro="" textlink="">
      <xdr:nvSpPr>
        <xdr:cNvPr id="399" name="pole tekstowe 398">
          <a:extLst>
            <a:ext uri="{FF2B5EF4-FFF2-40B4-BE49-F238E27FC236}">
              <a16:creationId xmlns:a16="http://schemas.microsoft.com/office/drawing/2014/main" id="{FE3E0138-8FAD-4ABB-98AB-DE662708BFEF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16</xdr:row>
      <xdr:rowOff>0</xdr:rowOff>
    </xdr:from>
    <xdr:ext cx="184731" cy="271909"/>
    <xdr:sp macro="" textlink="">
      <xdr:nvSpPr>
        <xdr:cNvPr id="400" name="pole tekstowe 399">
          <a:extLst>
            <a:ext uri="{FF2B5EF4-FFF2-40B4-BE49-F238E27FC236}">
              <a16:creationId xmlns:a16="http://schemas.microsoft.com/office/drawing/2014/main" id="{7ABC8F4E-722E-49D0-BE58-21DABC8F8C8E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16</xdr:row>
      <xdr:rowOff>0</xdr:rowOff>
    </xdr:from>
    <xdr:ext cx="184731" cy="271909"/>
    <xdr:sp macro="" textlink="">
      <xdr:nvSpPr>
        <xdr:cNvPr id="401" name="pole tekstowe 400">
          <a:extLst>
            <a:ext uri="{FF2B5EF4-FFF2-40B4-BE49-F238E27FC236}">
              <a16:creationId xmlns:a16="http://schemas.microsoft.com/office/drawing/2014/main" id="{DBDE3CE6-F570-4EB3-9B14-310BAB8AFAA3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16</xdr:row>
      <xdr:rowOff>0</xdr:rowOff>
    </xdr:from>
    <xdr:ext cx="184731" cy="271909"/>
    <xdr:sp macro="" textlink="">
      <xdr:nvSpPr>
        <xdr:cNvPr id="402" name="pole tekstowe 401">
          <a:extLst>
            <a:ext uri="{FF2B5EF4-FFF2-40B4-BE49-F238E27FC236}">
              <a16:creationId xmlns:a16="http://schemas.microsoft.com/office/drawing/2014/main" id="{C48A4D75-D3DE-40B5-BBA8-ACFF21455D1B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16</xdr:row>
      <xdr:rowOff>0</xdr:rowOff>
    </xdr:from>
    <xdr:ext cx="184731" cy="271909"/>
    <xdr:sp macro="" textlink="">
      <xdr:nvSpPr>
        <xdr:cNvPr id="403" name="pole tekstowe 402">
          <a:extLst>
            <a:ext uri="{FF2B5EF4-FFF2-40B4-BE49-F238E27FC236}">
              <a16:creationId xmlns:a16="http://schemas.microsoft.com/office/drawing/2014/main" id="{6FEA4CE4-FADF-48BA-888A-741CA85C966D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16</xdr:row>
      <xdr:rowOff>0</xdr:rowOff>
    </xdr:from>
    <xdr:ext cx="194454" cy="271909"/>
    <xdr:sp macro="" textlink="">
      <xdr:nvSpPr>
        <xdr:cNvPr id="404" name="pole tekstowe 403">
          <a:extLst>
            <a:ext uri="{FF2B5EF4-FFF2-40B4-BE49-F238E27FC236}">
              <a16:creationId xmlns:a16="http://schemas.microsoft.com/office/drawing/2014/main" id="{E524E5DD-B2DE-4180-A8C9-310C771B78B2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16</xdr:row>
      <xdr:rowOff>0</xdr:rowOff>
    </xdr:from>
    <xdr:ext cx="194454" cy="271909"/>
    <xdr:sp macro="" textlink="">
      <xdr:nvSpPr>
        <xdr:cNvPr id="405" name="pole tekstowe 404">
          <a:extLst>
            <a:ext uri="{FF2B5EF4-FFF2-40B4-BE49-F238E27FC236}">
              <a16:creationId xmlns:a16="http://schemas.microsoft.com/office/drawing/2014/main" id="{3F45A393-84CF-4775-9A88-1AD768BFF9E8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17</xdr:row>
      <xdr:rowOff>0</xdr:rowOff>
    </xdr:from>
    <xdr:ext cx="184731" cy="271909"/>
    <xdr:sp macro="" textlink="">
      <xdr:nvSpPr>
        <xdr:cNvPr id="406" name="pole tekstowe 405">
          <a:extLst>
            <a:ext uri="{FF2B5EF4-FFF2-40B4-BE49-F238E27FC236}">
              <a16:creationId xmlns:a16="http://schemas.microsoft.com/office/drawing/2014/main" id="{C68647B2-E3B8-4E8D-AC3E-73D7D686242F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17</xdr:row>
      <xdr:rowOff>0</xdr:rowOff>
    </xdr:from>
    <xdr:ext cx="184731" cy="271909"/>
    <xdr:sp macro="" textlink="">
      <xdr:nvSpPr>
        <xdr:cNvPr id="407" name="pole tekstowe 406">
          <a:extLst>
            <a:ext uri="{FF2B5EF4-FFF2-40B4-BE49-F238E27FC236}">
              <a16:creationId xmlns:a16="http://schemas.microsoft.com/office/drawing/2014/main" id="{DD7BE932-F390-42FD-9FA8-FD30D89BE4D2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17</xdr:row>
      <xdr:rowOff>0</xdr:rowOff>
    </xdr:from>
    <xdr:ext cx="184731" cy="271909"/>
    <xdr:sp macro="" textlink="">
      <xdr:nvSpPr>
        <xdr:cNvPr id="408" name="pole tekstowe 407">
          <a:extLst>
            <a:ext uri="{FF2B5EF4-FFF2-40B4-BE49-F238E27FC236}">
              <a16:creationId xmlns:a16="http://schemas.microsoft.com/office/drawing/2014/main" id="{35230F43-0411-4838-8750-A09F1D4A5F54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17</xdr:row>
      <xdr:rowOff>0</xdr:rowOff>
    </xdr:from>
    <xdr:ext cx="184731" cy="271909"/>
    <xdr:sp macro="" textlink="">
      <xdr:nvSpPr>
        <xdr:cNvPr id="409" name="pole tekstowe 408">
          <a:extLst>
            <a:ext uri="{FF2B5EF4-FFF2-40B4-BE49-F238E27FC236}">
              <a16:creationId xmlns:a16="http://schemas.microsoft.com/office/drawing/2014/main" id="{F29F176C-79CB-46E9-A4B8-B59526D5E905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17</xdr:row>
      <xdr:rowOff>0</xdr:rowOff>
    </xdr:from>
    <xdr:ext cx="184731" cy="271909"/>
    <xdr:sp macro="" textlink="">
      <xdr:nvSpPr>
        <xdr:cNvPr id="410" name="pole tekstowe 409">
          <a:extLst>
            <a:ext uri="{FF2B5EF4-FFF2-40B4-BE49-F238E27FC236}">
              <a16:creationId xmlns:a16="http://schemas.microsoft.com/office/drawing/2014/main" id="{823E0435-62CA-4956-A7CC-D5C1F8B58F2B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17</xdr:row>
      <xdr:rowOff>0</xdr:rowOff>
    </xdr:from>
    <xdr:ext cx="184731" cy="271909"/>
    <xdr:sp macro="" textlink="">
      <xdr:nvSpPr>
        <xdr:cNvPr id="411" name="pole tekstowe 410">
          <a:extLst>
            <a:ext uri="{FF2B5EF4-FFF2-40B4-BE49-F238E27FC236}">
              <a16:creationId xmlns:a16="http://schemas.microsoft.com/office/drawing/2014/main" id="{F101FC60-A32F-4489-B29D-EC132519881F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17</xdr:row>
      <xdr:rowOff>0</xdr:rowOff>
    </xdr:from>
    <xdr:ext cx="194454" cy="271909"/>
    <xdr:sp macro="" textlink="">
      <xdr:nvSpPr>
        <xdr:cNvPr id="412" name="pole tekstowe 411">
          <a:extLst>
            <a:ext uri="{FF2B5EF4-FFF2-40B4-BE49-F238E27FC236}">
              <a16:creationId xmlns:a16="http://schemas.microsoft.com/office/drawing/2014/main" id="{86C21FA4-3435-456F-B757-41540D8213B4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17</xdr:row>
      <xdr:rowOff>0</xdr:rowOff>
    </xdr:from>
    <xdr:ext cx="194454" cy="271909"/>
    <xdr:sp macro="" textlink="">
      <xdr:nvSpPr>
        <xdr:cNvPr id="413" name="pole tekstowe 412">
          <a:extLst>
            <a:ext uri="{FF2B5EF4-FFF2-40B4-BE49-F238E27FC236}">
              <a16:creationId xmlns:a16="http://schemas.microsoft.com/office/drawing/2014/main" id="{907BAB5A-D560-42CE-A2AE-9D2C75A79CE5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18</xdr:row>
      <xdr:rowOff>0</xdr:rowOff>
    </xdr:from>
    <xdr:ext cx="184731" cy="271909"/>
    <xdr:sp macro="" textlink="">
      <xdr:nvSpPr>
        <xdr:cNvPr id="414" name="pole tekstowe 413">
          <a:extLst>
            <a:ext uri="{FF2B5EF4-FFF2-40B4-BE49-F238E27FC236}">
              <a16:creationId xmlns:a16="http://schemas.microsoft.com/office/drawing/2014/main" id="{AEA0CFDB-2A8B-4447-99B8-52026E095F9B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18</xdr:row>
      <xdr:rowOff>0</xdr:rowOff>
    </xdr:from>
    <xdr:ext cx="184731" cy="271909"/>
    <xdr:sp macro="" textlink="">
      <xdr:nvSpPr>
        <xdr:cNvPr id="415" name="pole tekstowe 414">
          <a:extLst>
            <a:ext uri="{FF2B5EF4-FFF2-40B4-BE49-F238E27FC236}">
              <a16:creationId xmlns:a16="http://schemas.microsoft.com/office/drawing/2014/main" id="{7BB2087E-2071-4A23-AF67-1D94ED5B4E75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18</xdr:row>
      <xdr:rowOff>0</xdr:rowOff>
    </xdr:from>
    <xdr:ext cx="184731" cy="271909"/>
    <xdr:sp macro="" textlink="">
      <xdr:nvSpPr>
        <xdr:cNvPr id="416" name="pole tekstowe 415">
          <a:extLst>
            <a:ext uri="{FF2B5EF4-FFF2-40B4-BE49-F238E27FC236}">
              <a16:creationId xmlns:a16="http://schemas.microsoft.com/office/drawing/2014/main" id="{BC6EEB30-98B2-4F3D-A73C-4B479E0A738C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18</xdr:row>
      <xdr:rowOff>0</xdr:rowOff>
    </xdr:from>
    <xdr:ext cx="184731" cy="271909"/>
    <xdr:sp macro="" textlink="">
      <xdr:nvSpPr>
        <xdr:cNvPr id="417" name="pole tekstowe 416">
          <a:extLst>
            <a:ext uri="{FF2B5EF4-FFF2-40B4-BE49-F238E27FC236}">
              <a16:creationId xmlns:a16="http://schemas.microsoft.com/office/drawing/2014/main" id="{D064B817-2EA7-4FA8-958C-CEFF41F5E43D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18</xdr:row>
      <xdr:rowOff>0</xdr:rowOff>
    </xdr:from>
    <xdr:ext cx="184731" cy="271909"/>
    <xdr:sp macro="" textlink="">
      <xdr:nvSpPr>
        <xdr:cNvPr id="418" name="pole tekstowe 417">
          <a:extLst>
            <a:ext uri="{FF2B5EF4-FFF2-40B4-BE49-F238E27FC236}">
              <a16:creationId xmlns:a16="http://schemas.microsoft.com/office/drawing/2014/main" id="{B1D8D47A-9CC5-4ED2-96BA-AC6A57CBC109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18</xdr:row>
      <xdr:rowOff>0</xdr:rowOff>
    </xdr:from>
    <xdr:ext cx="184731" cy="271909"/>
    <xdr:sp macro="" textlink="">
      <xdr:nvSpPr>
        <xdr:cNvPr id="419" name="pole tekstowe 418">
          <a:extLst>
            <a:ext uri="{FF2B5EF4-FFF2-40B4-BE49-F238E27FC236}">
              <a16:creationId xmlns:a16="http://schemas.microsoft.com/office/drawing/2014/main" id="{A7CF42D3-8719-4BB2-9D66-4CBBB17CE79E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18</xdr:row>
      <xdr:rowOff>0</xdr:rowOff>
    </xdr:from>
    <xdr:ext cx="194454" cy="271909"/>
    <xdr:sp macro="" textlink="">
      <xdr:nvSpPr>
        <xdr:cNvPr id="420" name="pole tekstowe 419">
          <a:extLst>
            <a:ext uri="{FF2B5EF4-FFF2-40B4-BE49-F238E27FC236}">
              <a16:creationId xmlns:a16="http://schemas.microsoft.com/office/drawing/2014/main" id="{E56E3B99-50F2-4D6F-91B2-015B321E4833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18</xdr:row>
      <xdr:rowOff>0</xdr:rowOff>
    </xdr:from>
    <xdr:ext cx="194454" cy="271909"/>
    <xdr:sp macro="" textlink="">
      <xdr:nvSpPr>
        <xdr:cNvPr id="421" name="pole tekstowe 420">
          <a:extLst>
            <a:ext uri="{FF2B5EF4-FFF2-40B4-BE49-F238E27FC236}">
              <a16:creationId xmlns:a16="http://schemas.microsoft.com/office/drawing/2014/main" id="{1D6A0290-2B09-46B4-80D2-C5EF67B95E4C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19</xdr:row>
      <xdr:rowOff>0</xdr:rowOff>
    </xdr:from>
    <xdr:ext cx="184731" cy="271909"/>
    <xdr:sp macro="" textlink="">
      <xdr:nvSpPr>
        <xdr:cNvPr id="422" name="pole tekstowe 421">
          <a:extLst>
            <a:ext uri="{FF2B5EF4-FFF2-40B4-BE49-F238E27FC236}">
              <a16:creationId xmlns:a16="http://schemas.microsoft.com/office/drawing/2014/main" id="{887360CE-B50C-456D-AC19-06DA4AF75C3D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19</xdr:row>
      <xdr:rowOff>0</xdr:rowOff>
    </xdr:from>
    <xdr:ext cx="184731" cy="271909"/>
    <xdr:sp macro="" textlink="">
      <xdr:nvSpPr>
        <xdr:cNvPr id="423" name="pole tekstowe 422">
          <a:extLst>
            <a:ext uri="{FF2B5EF4-FFF2-40B4-BE49-F238E27FC236}">
              <a16:creationId xmlns:a16="http://schemas.microsoft.com/office/drawing/2014/main" id="{72F71157-0A60-4A3F-8599-04FF71AD7880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19</xdr:row>
      <xdr:rowOff>0</xdr:rowOff>
    </xdr:from>
    <xdr:ext cx="184731" cy="271909"/>
    <xdr:sp macro="" textlink="">
      <xdr:nvSpPr>
        <xdr:cNvPr id="424" name="pole tekstowe 423">
          <a:extLst>
            <a:ext uri="{FF2B5EF4-FFF2-40B4-BE49-F238E27FC236}">
              <a16:creationId xmlns:a16="http://schemas.microsoft.com/office/drawing/2014/main" id="{DCEB96C5-DE53-4706-BA52-AF20F6F5B5FD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19</xdr:row>
      <xdr:rowOff>0</xdr:rowOff>
    </xdr:from>
    <xdr:ext cx="184731" cy="271909"/>
    <xdr:sp macro="" textlink="">
      <xdr:nvSpPr>
        <xdr:cNvPr id="425" name="pole tekstowe 424">
          <a:extLst>
            <a:ext uri="{FF2B5EF4-FFF2-40B4-BE49-F238E27FC236}">
              <a16:creationId xmlns:a16="http://schemas.microsoft.com/office/drawing/2014/main" id="{0F46881B-3E15-4702-BD64-C0D92FF31156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19</xdr:row>
      <xdr:rowOff>0</xdr:rowOff>
    </xdr:from>
    <xdr:ext cx="184731" cy="271909"/>
    <xdr:sp macro="" textlink="">
      <xdr:nvSpPr>
        <xdr:cNvPr id="426" name="pole tekstowe 425">
          <a:extLst>
            <a:ext uri="{FF2B5EF4-FFF2-40B4-BE49-F238E27FC236}">
              <a16:creationId xmlns:a16="http://schemas.microsoft.com/office/drawing/2014/main" id="{0469806C-E92C-476D-BCA2-231DF37968AA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19</xdr:row>
      <xdr:rowOff>0</xdr:rowOff>
    </xdr:from>
    <xdr:ext cx="184731" cy="271909"/>
    <xdr:sp macro="" textlink="">
      <xdr:nvSpPr>
        <xdr:cNvPr id="427" name="pole tekstowe 426">
          <a:extLst>
            <a:ext uri="{FF2B5EF4-FFF2-40B4-BE49-F238E27FC236}">
              <a16:creationId xmlns:a16="http://schemas.microsoft.com/office/drawing/2014/main" id="{82812AFA-C4C9-41CE-A4F3-1F4D24383298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19</xdr:row>
      <xdr:rowOff>0</xdr:rowOff>
    </xdr:from>
    <xdr:ext cx="194454" cy="271909"/>
    <xdr:sp macro="" textlink="">
      <xdr:nvSpPr>
        <xdr:cNvPr id="428" name="pole tekstowe 427">
          <a:extLst>
            <a:ext uri="{FF2B5EF4-FFF2-40B4-BE49-F238E27FC236}">
              <a16:creationId xmlns:a16="http://schemas.microsoft.com/office/drawing/2014/main" id="{2BE205C2-68D5-42A6-BF59-DBC4EFC5611F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19</xdr:row>
      <xdr:rowOff>0</xdr:rowOff>
    </xdr:from>
    <xdr:ext cx="194454" cy="271909"/>
    <xdr:sp macro="" textlink="">
      <xdr:nvSpPr>
        <xdr:cNvPr id="429" name="pole tekstowe 428">
          <a:extLst>
            <a:ext uri="{FF2B5EF4-FFF2-40B4-BE49-F238E27FC236}">
              <a16:creationId xmlns:a16="http://schemas.microsoft.com/office/drawing/2014/main" id="{14C488D8-F146-4FCB-B03F-2F2EA37BF927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20</xdr:row>
      <xdr:rowOff>0</xdr:rowOff>
    </xdr:from>
    <xdr:ext cx="184731" cy="271909"/>
    <xdr:sp macro="" textlink="">
      <xdr:nvSpPr>
        <xdr:cNvPr id="430" name="pole tekstowe 429">
          <a:extLst>
            <a:ext uri="{FF2B5EF4-FFF2-40B4-BE49-F238E27FC236}">
              <a16:creationId xmlns:a16="http://schemas.microsoft.com/office/drawing/2014/main" id="{04879A85-5131-4725-9B18-FBBFF6853965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20</xdr:row>
      <xdr:rowOff>0</xdr:rowOff>
    </xdr:from>
    <xdr:ext cx="184731" cy="271909"/>
    <xdr:sp macro="" textlink="">
      <xdr:nvSpPr>
        <xdr:cNvPr id="431" name="pole tekstowe 430">
          <a:extLst>
            <a:ext uri="{FF2B5EF4-FFF2-40B4-BE49-F238E27FC236}">
              <a16:creationId xmlns:a16="http://schemas.microsoft.com/office/drawing/2014/main" id="{20D33532-5899-4752-B59C-E2D8A895F519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20</xdr:row>
      <xdr:rowOff>0</xdr:rowOff>
    </xdr:from>
    <xdr:ext cx="184731" cy="271909"/>
    <xdr:sp macro="" textlink="">
      <xdr:nvSpPr>
        <xdr:cNvPr id="432" name="pole tekstowe 431">
          <a:extLst>
            <a:ext uri="{FF2B5EF4-FFF2-40B4-BE49-F238E27FC236}">
              <a16:creationId xmlns:a16="http://schemas.microsoft.com/office/drawing/2014/main" id="{82FBC89D-D3CF-4ADD-AEAA-13146A53C867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20</xdr:row>
      <xdr:rowOff>0</xdr:rowOff>
    </xdr:from>
    <xdr:ext cx="184731" cy="271909"/>
    <xdr:sp macro="" textlink="">
      <xdr:nvSpPr>
        <xdr:cNvPr id="433" name="pole tekstowe 432">
          <a:extLst>
            <a:ext uri="{FF2B5EF4-FFF2-40B4-BE49-F238E27FC236}">
              <a16:creationId xmlns:a16="http://schemas.microsoft.com/office/drawing/2014/main" id="{4216E9D4-6024-4812-9F6F-CDD9C5A696BE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20</xdr:row>
      <xdr:rowOff>0</xdr:rowOff>
    </xdr:from>
    <xdr:ext cx="184731" cy="271909"/>
    <xdr:sp macro="" textlink="">
      <xdr:nvSpPr>
        <xdr:cNvPr id="434" name="pole tekstowe 433">
          <a:extLst>
            <a:ext uri="{FF2B5EF4-FFF2-40B4-BE49-F238E27FC236}">
              <a16:creationId xmlns:a16="http://schemas.microsoft.com/office/drawing/2014/main" id="{2661FB5E-C927-4637-8712-A49E5BC9DF9E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20</xdr:row>
      <xdr:rowOff>0</xdr:rowOff>
    </xdr:from>
    <xdr:ext cx="184731" cy="271909"/>
    <xdr:sp macro="" textlink="">
      <xdr:nvSpPr>
        <xdr:cNvPr id="435" name="pole tekstowe 434">
          <a:extLst>
            <a:ext uri="{FF2B5EF4-FFF2-40B4-BE49-F238E27FC236}">
              <a16:creationId xmlns:a16="http://schemas.microsoft.com/office/drawing/2014/main" id="{13ECDCC4-1700-49F2-A8C6-D521C587C0E7}"/>
            </a:ext>
          </a:extLst>
        </xdr:cNvPr>
        <xdr:cNvSpPr txBox="1"/>
      </xdr:nvSpPr>
      <xdr:spPr>
        <a:xfrm>
          <a:off x="51282600" y="3149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20</xdr:row>
      <xdr:rowOff>0</xdr:rowOff>
    </xdr:from>
    <xdr:ext cx="194454" cy="271909"/>
    <xdr:sp macro="" textlink="">
      <xdr:nvSpPr>
        <xdr:cNvPr id="436" name="pole tekstowe 435">
          <a:extLst>
            <a:ext uri="{FF2B5EF4-FFF2-40B4-BE49-F238E27FC236}">
              <a16:creationId xmlns:a16="http://schemas.microsoft.com/office/drawing/2014/main" id="{47760845-71E7-4BFE-93C0-55E1E40E6301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76</xdr:col>
      <xdr:colOff>0</xdr:colOff>
      <xdr:row>20</xdr:row>
      <xdr:rowOff>0</xdr:rowOff>
    </xdr:from>
    <xdr:ext cx="194454" cy="271909"/>
    <xdr:sp macro="" textlink="">
      <xdr:nvSpPr>
        <xdr:cNvPr id="437" name="pole tekstowe 436">
          <a:extLst>
            <a:ext uri="{FF2B5EF4-FFF2-40B4-BE49-F238E27FC236}">
              <a16:creationId xmlns:a16="http://schemas.microsoft.com/office/drawing/2014/main" id="{FA557200-5516-46C5-8D75-E8E3F2567CE5}"/>
            </a:ext>
          </a:extLst>
        </xdr:cNvPr>
        <xdr:cNvSpPr txBox="1"/>
      </xdr:nvSpPr>
      <xdr:spPr>
        <a:xfrm>
          <a:off x="51282600" y="3149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23"/>
  <sheetViews>
    <sheetView tabSelected="1" topLeftCell="A13" workbookViewId="0">
      <selection sqref="A1:C5"/>
    </sheetView>
  </sheetViews>
  <sheetFormatPr defaultColWidth="8.5" defaultRowHeight="10.5"/>
  <cols>
    <col min="1" max="2" width="8.5" style="4" customWidth="1"/>
    <col min="3" max="3" width="16.9140625" style="4" customWidth="1"/>
    <col min="4" max="4" width="16.83203125" style="4" customWidth="1"/>
    <col min="5" max="5" width="12.25" style="4" customWidth="1"/>
    <col min="6" max="6" width="14.33203125" style="4" customWidth="1"/>
    <col min="7" max="7" width="10.08203125" style="4" customWidth="1"/>
    <col min="8" max="8" width="7.75" style="4" customWidth="1"/>
    <col min="9" max="9" width="8.5" style="4" customWidth="1"/>
    <col min="10" max="10" width="9" style="4" customWidth="1"/>
    <col min="11" max="11" width="7.6640625" style="4" customWidth="1"/>
    <col min="12" max="12" width="9.5" style="4" customWidth="1"/>
    <col min="13" max="13" width="6.6640625" style="4" customWidth="1"/>
    <col min="14" max="14" width="4.5" style="4" customWidth="1"/>
    <col min="15" max="15" width="11.4140625" style="4" customWidth="1"/>
    <col min="16" max="16" width="11.83203125" style="4" customWidth="1"/>
    <col min="17" max="17" width="18.58203125" style="4" customWidth="1"/>
    <col min="18" max="18" width="4.9140625" style="16" customWidth="1"/>
    <col min="19" max="19" width="4.08203125" style="4" customWidth="1"/>
    <col min="20" max="20" width="33.4140625" style="4" customWidth="1"/>
    <col min="21" max="21" width="5.1640625" style="4" customWidth="1"/>
    <col min="22" max="22" width="11" style="4" customWidth="1"/>
    <col min="23" max="23" width="16.5" style="4" customWidth="1"/>
    <col min="24" max="24" width="4.1640625" style="4" customWidth="1"/>
    <col min="25" max="25" width="4.25" style="4" customWidth="1"/>
    <col min="26" max="26" width="11" style="4" customWidth="1"/>
    <col min="27" max="27" width="8.5" style="4" customWidth="1"/>
    <col min="28" max="28" width="13" style="4" customWidth="1"/>
    <col min="29" max="29" width="13.33203125" style="4" customWidth="1"/>
    <col min="30" max="30" width="11.58203125" style="4" customWidth="1"/>
    <col min="31" max="31" width="4.1640625" style="4" customWidth="1"/>
    <col min="32" max="32" width="3.5" style="4" customWidth="1"/>
    <col min="33" max="33" width="13.5" style="17" customWidth="1"/>
    <col min="34" max="34" width="7.6640625" style="17" customWidth="1"/>
    <col min="35" max="35" width="5.4140625" style="4" customWidth="1"/>
    <col min="36" max="36" width="6.1640625" style="4" customWidth="1"/>
    <col min="37" max="38" width="8.58203125" style="4" customWidth="1"/>
    <col min="39" max="45" width="8.5" style="4" customWidth="1"/>
    <col min="46" max="46" width="9.25" style="4" customWidth="1"/>
    <col min="47" max="48" width="6.5" style="4" customWidth="1"/>
    <col min="49" max="49" width="9" style="4" customWidth="1"/>
    <col min="50" max="50" width="8.6640625" style="4" customWidth="1"/>
    <col min="51" max="51" width="6.5" style="4" customWidth="1"/>
    <col min="52" max="52" width="7.4140625" style="4" customWidth="1"/>
    <col min="53" max="53" width="7" style="4" customWidth="1"/>
    <col min="54" max="54" width="9" style="4" customWidth="1"/>
    <col min="55" max="55" width="10.33203125" style="4" customWidth="1"/>
    <col min="56" max="57" width="6.5" style="4" customWidth="1"/>
    <col min="58" max="58" width="7.6640625" style="4" customWidth="1"/>
    <col min="59" max="59" width="7.5" style="4" customWidth="1"/>
    <col min="60" max="60" width="8.9140625" style="4" customWidth="1"/>
    <col min="61" max="63" width="6.5" style="4" customWidth="1"/>
    <col min="64" max="64" width="7.75" style="4" customWidth="1"/>
    <col min="65" max="65" width="7.6640625" style="4" customWidth="1"/>
    <col min="66" max="66" width="7.9140625" style="4" customWidth="1"/>
    <col min="67" max="67" width="6.5" style="4" customWidth="1"/>
    <col min="68" max="68" width="7.5" style="4" customWidth="1"/>
    <col min="69" max="69" width="6.5" style="4" customWidth="1"/>
    <col min="70" max="70" width="7.25" style="4" customWidth="1"/>
    <col min="71" max="75" width="8.58203125" style="4" customWidth="1"/>
    <col min="76" max="76" width="6.5" style="4" customWidth="1"/>
    <col min="77" max="77" width="7" style="4" customWidth="1"/>
    <col min="78" max="78" width="9" style="4" customWidth="1"/>
    <col min="79" max="79" width="10.33203125" style="4" customWidth="1"/>
    <col min="80" max="81" width="6.5" style="4" customWidth="1"/>
    <col min="82" max="82" width="7.6640625" style="4" customWidth="1"/>
    <col min="83" max="83" width="7.5" style="4" customWidth="1"/>
    <col min="84" max="84" width="8.9140625" style="4" customWidth="1"/>
    <col min="85" max="87" width="6.5" style="4" customWidth="1"/>
    <col min="88" max="88" width="7.75" style="4" customWidth="1"/>
    <col min="89" max="89" width="7.6640625" style="4" customWidth="1"/>
    <col min="90" max="90" width="7.9140625" style="4" customWidth="1"/>
    <col min="91" max="91" width="6.5" style="4" customWidth="1"/>
    <col min="92" max="92" width="7.5" style="4" customWidth="1"/>
    <col min="93" max="93" width="6.5" style="4" customWidth="1"/>
    <col min="94" max="94" width="7.25" style="4" customWidth="1"/>
    <col min="95" max="99" width="8.58203125" style="4" customWidth="1"/>
    <col min="100" max="102" width="8.5" style="4" customWidth="1"/>
    <col min="103" max="103" width="14.83203125" style="4" customWidth="1"/>
    <col min="104" max="104" width="13.58203125" style="4" customWidth="1"/>
    <col min="105" max="105" width="8.5" style="4" customWidth="1"/>
    <col min="106" max="106" width="14.08203125" style="4" customWidth="1"/>
    <col min="107" max="107" width="8.5" style="4" customWidth="1"/>
    <col min="108" max="108" width="11.58203125" style="4" customWidth="1"/>
    <col min="109" max="109" width="11.83203125" style="4" customWidth="1"/>
    <col min="110" max="110" width="11.58203125" style="4" customWidth="1"/>
    <col min="111" max="16384" width="8.5" style="4"/>
  </cols>
  <sheetData>
    <row r="1" spans="1:87" s="26" customFormat="1" ht="12.75" customHeight="1">
      <c r="A1" s="57" t="s">
        <v>132</v>
      </c>
      <c r="B1" s="57"/>
      <c r="C1" s="58"/>
      <c r="D1" s="61" t="s">
        <v>127</v>
      </c>
      <c r="E1" s="62"/>
      <c r="F1" s="31">
        <v>0</v>
      </c>
      <c r="I1" s="27"/>
      <c r="Z1" s="28"/>
      <c r="AA1" s="28"/>
      <c r="AB1" s="28"/>
      <c r="AC1" s="28"/>
      <c r="AE1" s="29"/>
      <c r="AI1" s="28"/>
      <c r="AJ1" s="27"/>
      <c r="AM1" s="27"/>
    </row>
    <row r="2" spans="1:87" s="26" customFormat="1" ht="12.75" customHeight="1">
      <c r="A2" s="57"/>
      <c r="B2" s="57"/>
      <c r="C2" s="58"/>
      <c r="D2" s="61" t="s">
        <v>128</v>
      </c>
      <c r="E2" s="62"/>
      <c r="F2" s="25">
        <f>BU22</f>
        <v>124081.03</v>
      </c>
      <c r="I2" s="30"/>
      <c r="Z2" s="28"/>
      <c r="AA2" s="28"/>
      <c r="AB2" s="28"/>
      <c r="AC2" s="28"/>
      <c r="AE2" s="29"/>
      <c r="AI2" s="28"/>
      <c r="AJ2" s="27"/>
      <c r="AM2" s="27"/>
    </row>
    <row r="3" spans="1:87" s="26" customFormat="1" ht="12.75" customHeight="1">
      <c r="A3" s="57"/>
      <c r="B3" s="57"/>
      <c r="C3" s="58"/>
      <c r="D3" s="61" t="s">
        <v>129</v>
      </c>
      <c r="E3" s="62"/>
      <c r="F3" s="25">
        <f>BV22</f>
        <v>28538.639999999999</v>
      </c>
      <c r="I3" s="30"/>
      <c r="Z3" s="28"/>
      <c r="AA3" s="28"/>
      <c r="AB3" s="28"/>
      <c r="AC3" s="28"/>
      <c r="AE3" s="29"/>
      <c r="AI3" s="28"/>
      <c r="AJ3" s="27"/>
      <c r="AM3" s="27"/>
    </row>
    <row r="4" spans="1:87" s="26" customFormat="1" ht="12.75" customHeight="1">
      <c r="A4" s="57"/>
      <c r="B4" s="57"/>
      <c r="C4" s="58"/>
      <c r="D4" s="61" t="s">
        <v>130</v>
      </c>
      <c r="E4" s="62"/>
      <c r="F4" s="25">
        <f>BW22</f>
        <v>152619.66999999998</v>
      </c>
      <c r="I4" s="30"/>
      <c r="Z4" s="28"/>
      <c r="AA4" s="28"/>
      <c r="AB4" s="28"/>
      <c r="AC4" s="28"/>
      <c r="AE4" s="29"/>
      <c r="AI4" s="28"/>
      <c r="AJ4" s="27"/>
      <c r="AM4" s="27"/>
    </row>
    <row r="5" spans="1:87" s="26" customFormat="1" ht="37.5" customHeight="1">
      <c r="A5" s="59"/>
      <c r="B5" s="59"/>
      <c r="C5" s="60"/>
      <c r="D5" s="63" t="s">
        <v>131</v>
      </c>
      <c r="E5" s="63"/>
      <c r="F5" s="63"/>
      <c r="I5" s="30"/>
      <c r="Z5" s="28"/>
      <c r="AA5" s="28"/>
      <c r="AB5" s="28"/>
      <c r="AC5" s="28"/>
      <c r="AE5" s="29"/>
      <c r="AI5" s="28"/>
      <c r="AJ5" s="27"/>
      <c r="AM5" s="27"/>
    </row>
    <row r="12" spans="1:87" ht="27" customHeight="1">
      <c r="A12" s="42" t="s">
        <v>0</v>
      </c>
      <c r="B12" s="42" t="s">
        <v>1</v>
      </c>
      <c r="C12" s="43" t="s">
        <v>33</v>
      </c>
      <c r="D12" s="43" t="s">
        <v>2</v>
      </c>
      <c r="E12" s="43" t="s">
        <v>34</v>
      </c>
      <c r="F12" s="43" t="s">
        <v>43</v>
      </c>
      <c r="G12" s="43" t="s">
        <v>44</v>
      </c>
      <c r="H12" s="43" t="s">
        <v>45</v>
      </c>
      <c r="I12" s="42" t="s">
        <v>3</v>
      </c>
      <c r="J12" s="43" t="s">
        <v>55</v>
      </c>
      <c r="K12" s="42" t="s">
        <v>4</v>
      </c>
      <c r="L12" s="42" t="s">
        <v>5</v>
      </c>
      <c r="M12" s="42"/>
      <c r="N12" s="42"/>
      <c r="O12" s="42"/>
      <c r="P12" s="42"/>
      <c r="Q12" s="42"/>
      <c r="R12" s="42"/>
      <c r="S12" s="42"/>
      <c r="T12" s="43" t="s">
        <v>42</v>
      </c>
      <c r="U12" s="43"/>
      <c r="V12" s="43"/>
      <c r="W12" s="43"/>
      <c r="X12" s="43"/>
      <c r="Y12" s="43"/>
      <c r="Z12" s="45" t="s">
        <v>38</v>
      </c>
      <c r="AA12" s="45"/>
      <c r="AB12" s="45"/>
      <c r="AC12" s="45"/>
      <c r="AD12" s="45"/>
      <c r="AE12" s="45"/>
      <c r="AF12" s="45"/>
      <c r="AG12" s="45"/>
      <c r="AH12" s="45"/>
      <c r="AI12" s="46" t="s">
        <v>41</v>
      </c>
      <c r="AJ12" s="43" t="s">
        <v>7</v>
      </c>
      <c r="AK12" s="47" t="s">
        <v>150</v>
      </c>
      <c r="AL12" s="47"/>
      <c r="AM12" s="47"/>
      <c r="AN12" s="47"/>
      <c r="AO12" s="47"/>
      <c r="AP12" s="48" t="s">
        <v>74</v>
      </c>
      <c r="AQ12" s="49"/>
      <c r="AR12" s="49"/>
      <c r="AS12" s="49"/>
      <c r="AT12" s="50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3" t="s">
        <v>87</v>
      </c>
      <c r="BY12" s="55" t="s">
        <v>8</v>
      </c>
      <c r="BZ12" s="56"/>
      <c r="CA12" s="52" t="s">
        <v>9</v>
      </c>
      <c r="CB12" s="52"/>
      <c r="CC12" s="52"/>
      <c r="CD12" s="52"/>
      <c r="CE12" s="52"/>
      <c r="CF12" s="52"/>
      <c r="CG12" s="44" t="s">
        <v>10</v>
      </c>
      <c r="CH12" s="44" t="s">
        <v>11</v>
      </c>
      <c r="CI12" s="44" t="s">
        <v>12</v>
      </c>
    </row>
    <row r="13" spans="1:87" s="16" customFormat="1" ht="70.5" customHeight="1">
      <c r="A13" s="42"/>
      <c r="B13" s="42"/>
      <c r="C13" s="43"/>
      <c r="D13" s="43"/>
      <c r="E13" s="43"/>
      <c r="F13" s="43"/>
      <c r="G13" s="43"/>
      <c r="H13" s="43"/>
      <c r="I13" s="42"/>
      <c r="J13" s="43"/>
      <c r="K13" s="42"/>
      <c r="L13" s="1" t="s">
        <v>13</v>
      </c>
      <c r="M13" s="1" t="s">
        <v>19</v>
      </c>
      <c r="N13" s="1" t="s">
        <v>14</v>
      </c>
      <c r="O13" s="1" t="s">
        <v>15</v>
      </c>
      <c r="P13" s="1" t="s">
        <v>16</v>
      </c>
      <c r="Q13" s="1" t="s">
        <v>17</v>
      </c>
      <c r="R13" s="1" t="s">
        <v>18</v>
      </c>
      <c r="S13" s="1" t="s">
        <v>22</v>
      </c>
      <c r="T13" s="1" t="s">
        <v>39</v>
      </c>
      <c r="U13" s="1" t="s">
        <v>37</v>
      </c>
      <c r="V13" s="1" t="s">
        <v>16</v>
      </c>
      <c r="W13" s="1" t="s">
        <v>20</v>
      </c>
      <c r="X13" s="1" t="s">
        <v>21</v>
      </c>
      <c r="Y13" s="1" t="s">
        <v>22</v>
      </c>
      <c r="Z13" s="1" t="s">
        <v>39</v>
      </c>
      <c r="AA13" s="1" t="s">
        <v>36</v>
      </c>
      <c r="AB13" s="1" t="s">
        <v>40</v>
      </c>
      <c r="AC13" s="1" t="s">
        <v>16</v>
      </c>
      <c r="AD13" s="1" t="s">
        <v>20</v>
      </c>
      <c r="AE13" s="1" t="s">
        <v>21</v>
      </c>
      <c r="AF13" s="1" t="s">
        <v>22</v>
      </c>
      <c r="AG13" s="1" t="s">
        <v>6</v>
      </c>
      <c r="AH13" s="1" t="s">
        <v>35</v>
      </c>
      <c r="AI13" s="46"/>
      <c r="AJ13" s="43"/>
      <c r="AK13" s="5" t="s">
        <v>46</v>
      </c>
      <c r="AL13" s="5" t="s">
        <v>47</v>
      </c>
      <c r="AM13" s="5" t="s">
        <v>48</v>
      </c>
      <c r="AN13" s="5" t="s">
        <v>49</v>
      </c>
      <c r="AO13" s="3" t="s">
        <v>50</v>
      </c>
      <c r="AP13" s="5" t="s">
        <v>46</v>
      </c>
      <c r="AQ13" s="5" t="s">
        <v>47</v>
      </c>
      <c r="AR13" s="5" t="s">
        <v>48</v>
      </c>
      <c r="AS13" s="5" t="s">
        <v>49</v>
      </c>
      <c r="AT13" s="3" t="s">
        <v>50</v>
      </c>
      <c r="AU13" s="40" t="s">
        <v>98</v>
      </c>
      <c r="AV13" s="40" t="s">
        <v>99</v>
      </c>
      <c r="AW13" s="41" t="s">
        <v>100</v>
      </c>
      <c r="AX13" s="40" t="s">
        <v>101</v>
      </c>
      <c r="AY13" s="41" t="s">
        <v>102</v>
      </c>
      <c r="AZ13" s="40" t="s">
        <v>103</v>
      </c>
      <c r="BA13" s="41" t="s">
        <v>104</v>
      </c>
      <c r="BB13" s="40" t="s">
        <v>105</v>
      </c>
      <c r="BC13" s="41" t="s">
        <v>106</v>
      </c>
      <c r="BD13" s="40" t="s">
        <v>107</v>
      </c>
      <c r="BE13" s="41" t="s">
        <v>108</v>
      </c>
      <c r="BF13" s="40" t="s">
        <v>109</v>
      </c>
      <c r="BG13" s="41" t="s">
        <v>110</v>
      </c>
      <c r="BH13" s="40" t="s">
        <v>111</v>
      </c>
      <c r="BI13" s="41" t="s">
        <v>112</v>
      </c>
      <c r="BJ13" s="40" t="s">
        <v>113</v>
      </c>
      <c r="BK13" s="40" t="s">
        <v>114</v>
      </c>
      <c r="BL13" s="41" t="s">
        <v>115</v>
      </c>
      <c r="BM13" s="40" t="s">
        <v>116</v>
      </c>
      <c r="BN13" s="41" t="s">
        <v>117</v>
      </c>
      <c r="BO13" s="40" t="s">
        <v>118</v>
      </c>
      <c r="BP13" s="41" t="s">
        <v>119</v>
      </c>
      <c r="BQ13" s="40" t="s">
        <v>120</v>
      </c>
      <c r="BR13" s="41" t="s">
        <v>121</v>
      </c>
      <c r="BS13" s="40" t="s">
        <v>122</v>
      </c>
      <c r="BT13" s="40" t="s">
        <v>123</v>
      </c>
      <c r="BU13" s="40" t="s">
        <v>124</v>
      </c>
      <c r="BV13" s="40" t="s">
        <v>125</v>
      </c>
      <c r="BW13" s="40" t="s">
        <v>126</v>
      </c>
      <c r="BX13" s="54"/>
      <c r="BY13" s="2" t="s">
        <v>151</v>
      </c>
      <c r="BZ13" s="2" t="s">
        <v>23</v>
      </c>
      <c r="CA13" s="5" t="s">
        <v>24</v>
      </c>
      <c r="CB13" s="5" t="s">
        <v>25</v>
      </c>
      <c r="CC13" s="5" t="s">
        <v>26</v>
      </c>
      <c r="CD13" s="5" t="s">
        <v>27</v>
      </c>
      <c r="CE13" s="5" t="s">
        <v>28</v>
      </c>
      <c r="CF13" s="6" t="s">
        <v>29</v>
      </c>
      <c r="CG13" s="44"/>
      <c r="CH13" s="44"/>
      <c r="CI13" s="44"/>
    </row>
    <row r="14" spans="1:87" s="15" customFormat="1" ht="13.5" customHeight="1">
      <c r="A14" s="7">
        <v>1</v>
      </c>
      <c r="B14" s="8"/>
      <c r="C14" s="9" t="s">
        <v>56</v>
      </c>
      <c r="D14" s="9" t="s">
        <v>57</v>
      </c>
      <c r="E14" s="33" t="s">
        <v>133</v>
      </c>
      <c r="F14" s="9" t="s">
        <v>58</v>
      </c>
      <c r="G14" s="9" t="s">
        <v>59</v>
      </c>
      <c r="H14" s="8"/>
      <c r="I14" s="8"/>
      <c r="J14" s="10" t="s">
        <v>30</v>
      </c>
      <c r="K14" s="7"/>
      <c r="L14" s="9" t="s">
        <v>60</v>
      </c>
      <c r="M14" s="11" t="s">
        <v>61</v>
      </c>
      <c r="N14" s="11" t="s">
        <v>62</v>
      </c>
      <c r="O14" s="9" t="s">
        <v>63</v>
      </c>
      <c r="P14" s="9" t="s">
        <v>63</v>
      </c>
      <c r="Q14" s="9" t="s">
        <v>64</v>
      </c>
      <c r="R14" s="11" t="s">
        <v>65</v>
      </c>
      <c r="S14" s="9"/>
      <c r="T14" s="9" t="s">
        <v>68</v>
      </c>
      <c r="U14" s="11" t="s">
        <v>62</v>
      </c>
      <c r="V14" s="9" t="s">
        <v>63</v>
      </c>
      <c r="W14" s="9" t="s">
        <v>69</v>
      </c>
      <c r="X14" s="11" t="s">
        <v>70</v>
      </c>
      <c r="Y14" s="7"/>
      <c r="Z14" s="9" t="s">
        <v>68</v>
      </c>
      <c r="AA14" s="11" t="s">
        <v>62</v>
      </c>
      <c r="AB14" s="9" t="s">
        <v>63</v>
      </c>
      <c r="AC14" s="9" t="s">
        <v>63</v>
      </c>
      <c r="AD14" s="9" t="s">
        <v>75</v>
      </c>
      <c r="AE14" s="11" t="s">
        <v>70</v>
      </c>
      <c r="AF14" s="7"/>
      <c r="AG14" s="11" t="s">
        <v>76</v>
      </c>
      <c r="AH14" s="11" t="s">
        <v>77</v>
      </c>
      <c r="AI14" s="11" t="s">
        <v>54</v>
      </c>
      <c r="AJ14" s="11" t="s">
        <v>72</v>
      </c>
      <c r="AK14" s="9">
        <v>9291</v>
      </c>
      <c r="AL14" s="9">
        <v>22009</v>
      </c>
      <c r="AM14" s="9">
        <v>0</v>
      </c>
      <c r="AN14" s="12">
        <v>0</v>
      </c>
      <c r="AO14" s="13">
        <f>SUM(AK14:AN14)</f>
        <v>31300</v>
      </c>
      <c r="AP14" s="13">
        <f>AK14</f>
        <v>9291</v>
      </c>
      <c r="AQ14" s="34">
        <f>AL14</f>
        <v>22009</v>
      </c>
      <c r="AR14" s="34">
        <f>AM14</f>
        <v>0</v>
      </c>
      <c r="AS14" s="34">
        <f>AN14</f>
        <v>0</v>
      </c>
      <c r="AT14" s="34">
        <f>SUM(AP14:AS14)</f>
        <v>31300</v>
      </c>
      <c r="AU14" s="9">
        <v>12</v>
      </c>
      <c r="AV14" s="20">
        <f>F$1/1000</f>
        <v>0</v>
      </c>
      <c r="AW14" s="21">
        <f>AV14*AT14</f>
        <v>0</v>
      </c>
      <c r="AX14" s="32">
        <v>5.8</v>
      </c>
      <c r="AY14" s="21">
        <f>AX14*AU14</f>
        <v>69.599999999999994</v>
      </c>
      <c r="AZ14" s="32">
        <v>0.08</v>
      </c>
      <c r="BA14" s="21">
        <f>AZ14*AU14*AI14</f>
        <v>38.4</v>
      </c>
      <c r="BB14" s="32">
        <v>7.48</v>
      </c>
      <c r="BC14" s="21">
        <f>BB14*AU14*AI14</f>
        <v>3590.4</v>
      </c>
      <c r="BD14" s="22">
        <f>0</f>
        <v>0</v>
      </c>
      <c r="BE14" s="21">
        <f>BD14*AS14</f>
        <v>0</v>
      </c>
      <c r="BF14" s="9">
        <v>3.1399999999999997E-2</v>
      </c>
      <c r="BG14" s="21">
        <f>BF14*AT14</f>
        <v>982.81999999999994</v>
      </c>
      <c r="BH14" s="23">
        <f>6.18/1000</f>
        <v>6.1799999999999997E-3</v>
      </c>
      <c r="BI14" s="24">
        <f>BH14*AT14</f>
        <v>193.434</v>
      </c>
      <c r="BJ14" s="23">
        <v>0.12670000000000001</v>
      </c>
      <c r="BK14" s="7">
        <v>0.8</v>
      </c>
      <c r="BL14" s="21">
        <f>BK14*BJ14*AT14</f>
        <v>3172.5680000000002</v>
      </c>
      <c r="BM14" s="32">
        <v>0.47699999999999998</v>
      </c>
      <c r="BN14" s="21">
        <f>BM14*AP14</f>
        <v>4431.8069999999998</v>
      </c>
      <c r="BO14" s="32">
        <v>0.13919999999999999</v>
      </c>
      <c r="BP14" s="21">
        <f>BO14*AQ14</f>
        <v>3063.6527999999998</v>
      </c>
      <c r="BQ14" s="32">
        <v>0</v>
      </c>
      <c r="BR14" s="21">
        <f>BQ14*AR14</f>
        <v>0</v>
      </c>
      <c r="BS14" s="25">
        <f>ROUND(BR14+BP14+BN14+BL14+BI14+BG14+BE14+BC14+BA14+AY14,2)</f>
        <v>15542.68</v>
      </c>
      <c r="BT14" s="25">
        <f>ROUND(AW14,2)</f>
        <v>0</v>
      </c>
      <c r="BU14" s="25">
        <f>ROUND(BS14+BT14,2)</f>
        <v>15542.68</v>
      </c>
      <c r="BV14" s="25">
        <f>ROUND(BU14*0.23,2)</f>
        <v>3574.82</v>
      </c>
      <c r="BW14" s="25">
        <f>BU14+BV14</f>
        <v>19117.5</v>
      </c>
      <c r="BX14" s="18">
        <v>39.895000000000003</v>
      </c>
      <c r="BY14" s="8" t="s">
        <v>97</v>
      </c>
      <c r="BZ14" s="8"/>
      <c r="CA14" s="10" t="s">
        <v>31</v>
      </c>
      <c r="CB14" s="10" t="s">
        <v>30</v>
      </c>
      <c r="CC14" s="10" t="s">
        <v>30</v>
      </c>
      <c r="CD14" s="10" t="s">
        <v>30</v>
      </c>
      <c r="CE14" s="10" t="s">
        <v>32</v>
      </c>
      <c r="CF14" s="10" t="s">
        <v>31</v>
      </c>
      <c r="CG14" s="8"/>
      <c r="CH14" s="14">
        <v>45636</v>
      </c>
      <c r="CI14" s="14">
        <v>45658</v>
      </c>
    </row>
    <row r="15" spans="1:87" s="15" customFormat="1" ht="13.5" customHeight="1">
      <c r="A15" s="7">
        <f>A14+1</f>
        <v>2</v>
      </c>
      <c r="B15" s="8"/>
      <c r="C15" s="9" t="s">
        <v>56</v>
      </c>
      <c r="D15" s="9" t="s">
        <v>57</v>
      </c>
      <c r="E15" s="33" t="s">
        <v>133</v>
      </c>
      <c r="F15" s="9" t="s">
        <v>58</v>
      </c>
      <c r="G15" s="9" t="s">
        <v>59</v>
      </c>
      <c r="H15" s="8"/>
      <c r="I15" s="8"/>
      <c r="J15" s="10" t="s">
        <v>30</v>
      </c>
      <c r="K15" s="7"/>
      <c r="L15" s="9" t="s">
        <v>60</v>
      </c>
      <c r="M15" s="11" t="s">
        <v>61</v>
      </c>
      <c r="N15" s="11" t="s">
        <v>62</v>
      </c>
      <c r="O15" s="9" t="s">
        <v>63</v>
      </c>
      <c r="P15" s="9" t="s">
        <v>63</v>
      </c>
      <c r="Q15" s="9" t="s">
        <v>64</v>
      </c>
      <c r="R15" s="11" t="s">
        <v>65</v>
      </c>
      <c r="S15" s="9"/>
      <c r="T15" s="9" t="s">
        <v>60</v>
      </c>
      <c r="U15" s="11" t="s">
        <v>62</v>
      </c>
      <c r="V15" s="9" t="s">
        <v>63</v>
      </c>
      <c r="W15" s="9" t="s">
        <v>64</v>
      </c>
      <c r="X15" s="11" t="s">
        <v>65</v>
      </c>
      <c r="Y15" s="7"/>
      <c r="Z15" s="9" t="s">
        <v>60</v>
      </c>
      <c r="AA15" s="11" t="s">
        <v>62</v>
      </c>
      <c r="AB15" s="9" t="s">
        <v>63</v>
      </c>
      <c r="AC15" s="9" t="s">
        <v>63</v>
      </c>
      <c r="AD15" s="9" t="s">
        <v>67</v>
      </c>
      <c r="AE15" s="11"/>
      <c r="AF15" s="7"/>
      <c r="AG15" s="11" t="s">
        <v>78</v>
      </c>
      <c r="AH15" s="11" t="s">
        <v>79</v>
      </c>
      <c r="AI15" s="11" t="s">
        <v>80</v>
      </c>
      <c r="AJ15" s="11" t="s">
        <v>73</v>
      </c>
      <c r="AK15" s="9">
        <v>19247</v>
      </c>
      <c r="AL15" s="9">
        <v>7992</v>
      </c>
      <c r="AM15" s="9">
        <v>28833</v>
      </c>
      <c r="AN15" s="12">
        <v>0</v>
      </c>
      <c r="AO15" s="13">
        <f t="shared" ref="AO15:AO21" si="0">SUM(AK15:AN15)</f>
        <v>56072</v>
      </c>
      <c r="AP15" s="13">
        <v>19247</v>
      </c>
      <c r="AQ15" s="34">
        <v>7992</v>
      </c>
      <c r="AR15" s="34">
        <v>28833</v>
      </c>
      <c r="AS15" s="34">
        <f t="shared" ref="AS15:AS21" si="1">AN15</f>
        <v>0</v>
      </c>
      <c r="AT15" s="34">
        <f t="shared" ref="AT15:AT21" si="2">SUM(AP15:AS15)</f>
        <v>56072</v>
      </c>
      <c r="AU15" s="9">
        <v>12</v>
      </c>
      <c r="AV15" s="20">
        <f t="shared" ref="AV15:AV21" si="3">F$1/1000</f>
        <v>0</v>
      </c>
      <c r="AW15" s="21">
        <f t="shared" ref="AW15:AW21" si="4">AV15*AT15</f>
        <v>0</v>
      </c>
      <c r="AX15" s="32">
        <v>7.25</v>
      </c>
      <c r="AY15" s="21">
        <f t="shared" ref="AY15:AY21" si="5">AX15*AU15</f>
        <v>87</v>
      </c>
      <c r="AZ15" s="32">
        <v>0.08</v>
      </c>
      <c r="BA15" s="21">
        <f>AZ15*AU15*AI15</f>
        <v>52.8</v>
      </c>
      <c r="BB15" s="32">
        <v>32.479999999999997</v>
      </c>
      <c r="BC15" s="21">
        <f>BB15*AU15*AI15</f>
        <v>21436.799999999999</v>
      </c>
      <c r="BD15" s="22">
        <f>0</f>
        <v>0</v>
      </c>
      <c r="BE15" s="21">
        <f t="shared" ref="BE15:BE18" si="6">BD15*AS15</f>
        <v>0</v>
      </c>
      <c r="BF15" s="9">
        <v>3.1399999999999997E-2</v>
      </c>
      <c r="BG15" s="21">
        <f t="shared" ref="BG15:BG21" si="7">BF15*AT15</f>
        <v>1760.6607999999999</v>
      </c>
      <c r="BH15" s="23">
        <f t="shared" ref="BH15:BH21" si="8">6.18/1000</f>
        <v>6.1799999999999997E-3</v>
      </c>
      <c r="BI15" s="24">
        <f t="shared" ref="BI15:BI21" si="9">BH15*AT15</f>
        <v>346.52495999999996</v>
      </c>
      <c r="BJ15" s="23">
        <v>0.12670000000000001</v>
      </c>
      <c r="BK15" s="7">
        <v>0.8</v>
      </c>
      <c r="BL15" s="21">
        <f t="shared" ref="BL15:BL21" si="10">BK15*BJ15*AT15</f>
        <v>5683.4579200000007</v>
      </c>
      <c r="BM15" s="32">
        <v>0.29110000000000003</v>
      </c>
      <c r="BN15" s="21">
        <f>BM15*AP15</f>
        <v>5602.8017000000009</v>
      </c>
      <c r="BO15" s="32">
        <v>0.42299999999999999</v>
      </c>
      <c r="BP15" s="21">
        <f t="shared" ref="BP15:BP21" si="11">BO15*AQ15</f>
        <v>3380.616</v>
      </c>
      <c r="BQ15" s="32">
        <v>0.1027</v>
      </c>
      <c r="BR15" s="21">
        <f t="shared" ref="BR15:BR21" si="12">BQ15*AR15</f>
        <v>2961.1491000000001</v>
      </c>
      <c r="BS15" s="25">
        <f t="shared" ref="BS15:BS21" si="13">ROUND(BR15+BP15+BN15+BL15+BI15+BG15+BE15+BC15+BA15+AY15,2)</f>
        <v>41311.81</v>
      </c>
      <c r="BT15" s="25">
        <f t="shared" ref="BT15:BT21" si="14">ROUND(AW15,2)</f>
        <v>0</v>
      </c>
      <c r="BU15" s="25">
        <f t="shared" ref="BU15:BU21" si="15">ROUND(BS15+BT15,2)</f>
        <v>41311.81</v>
      </c>
      <c r="BV15" s="25">
        <f t="shared" ref="BV15:BV22" si="16">ROUND(BU15*0.23,2)</f>
        <v>9501.7199999999993</v>
      </c>
      <c r="BW15" s="25">
        <f t="shared" ref="BW15:BW22" si="17">BU15+BV15</f>
        <v>50813.53</v>
      </c>
      <c r="BX15" s="8">
        <v>34.83</v>
      </c>
      <c r="BY15" s="8" t="s">
        <v>97</v>
      </c>
      <c r="BZ15" s="8"/>
      <c r="CA15" s="10" t="s">
        <v>31</v>
      </c>
      <c r="CB15" s="10" t="s">
        <v>30</v>
      </c>
      <c r="CC15" s="10" t="s">
        <v>30</v>
      </c>
      <c r="CD15" s="10" t="s">
        <v>30</v>
      </c>
      <c r="CE15" s="10" t="s">
        <v>32</v>
      </c>
      <c r="CF15" s="10" t="s">
        <v>31</v>
      </c>
      <c r="CG15" s="8"/>
      <c r="CH15" s="14">
        <v>45636</v>
      </c>
      <c r="CI15" s="14">
        <v>45658</v>
      </c>
    </row>
    <row r="16" spans="1:87" s="15" customFormat="1" ht="13.5" customHeight="1">
      <c r="A16" s="7">
        <f t="shared" ref="A16:A21" si="18">A15+1</f>
        <v>3</v>
      </c>
      <c r="B16" s="8"/>
      <c r="C16" s="9" t="s">
        <v>56</v>
      </c>
      <c r="D16" s="9" t="s">
        <v>57</v>
      </c>
      <c r="E16" s="33" t="s">
        <v>133</v>
      </c>
      <c r="F16" s="9" t="s">
        <v>58</v>
      </c>
      <c r="G16" s="9" t="s">
        <v>59</v>
      </c>
      <c r="H16" s="8"/>
      <c r="I16" s="8"/>
      <c r="J16" s="10" t="s">
        <v>30</v>
      </c>
      <c r="K16" s="7"/>
      <c r="L16" s="9" t="s">
        <v>60</v>
      </c>
      <c r="M16" s="11" t="s">
        <v>61</v>
      </c>
      <c r="N16" s="11" t="s">
        <v>62</v>
      </c>
      <c r="O16" s="9" t="s">
        <v>63</v>
      </c>
      <c r="P16" s="9" t="s">
        <v>63</v>
      </c>
      <c r="Q16" s="9" t="s">
        <v>64</v>
      </c>
      <c r="R16" s="11" t="s">
        <v>65</v>
      </c>
      <c r="S16" s="9"/>
      <c r="T16" s="9" t="s">
        <v>82</v>
      </c>
      <c r="U16" s="11" t="s">
        <v>62</v>
      </c>
      <c r="V16" s="9" t="s">
        <v>63</v>
      </c>
      <c r="W16" s="9" t="s">
        <v>83</v>
      </c>
      <c r="X16" s="11" t="s">
        <v>53</v>
      </c>
      <c r="Y16" s="7"/>
      <c r="Z16" s="9" t="s">
        <v>82</v>
      </c>
      <c r="AA16" s="11" t="s">
        <v>62</v>
      </c>
      <c r="AB16" s="9" t="s">
        <v>63</v>
      </c>
      <c r="AC16" s="9" t="s">
        <v>63</v>
      </c>
      <c r="AD16" s="9" t="s">
        <v>66</v>
      </c>
      <c r="AE16" s="11" t="s">
        <v>52</v>
      </c>
      <c r="AF16" s="7"/>
      <c r="AG16" s="11" t="s">
        <v>84</v>
      </c>
      <c r="AH16" s="11" t="s">
        <v>85</v>
      </c>
      <c r="AI16" s="11" t="s">
        <v>86</v>
      </c>
      <c r="AJ16" s="11" t="s">
        <v>73</v>
      </c>
      <c r="AK16" s="9">
        <v>11605</v>
      </c>
      <c r="AL16" s="9">
        <v>5128</v>
      </c>
      <c r="AM16" s="9">
        <v>28607</v>
      </c>
      <c r="AN16" s="12">
        <v>0</v>
      </c>
      <c r="AO16" s="13">
        <f t="shared" si="0"/>
        <v>45340</v>
      </c>
      <c r="AP16" s="13">
        <v>11605</v>
      </c>
      <c r="AQ16" s="34">
        <v>5128</v>
      </c>
      <c r="AR16" s="34">
        <v>28607</v>
      </c>
      <c r="AS16" s="34">
        <f t="shared" si="1"/>
        <v>0</v>
      </c>
      <c r="AT16" s="34">
        <f t="shared" si="2"/>
        <v>45340</v>
      </c>
      <c r="AU16" s="9">
        <v>12</v>
      </c>
      <c r="AV16" s="20">
        <f t="shared" si="3"/>
        <v>0</v>
      </c>
      <c r="AW16" s="21">
        <f t="shared" si="4"/>
        <v>0</v>
      </c>
      <c r="AX16" s="9">
        <f>AX15</f>
        <v>7.25</v>
      </c>
      <c r="AY16" s="21">
        <f t="shared" si="5"/>
        <v>87</v>
      </c>
      <c r="AZ16" s="9">
        <f>AZ15</f>
        <v>0.08</v>
      </c>
      <c r="BA16" s="21">
        <f>AZ16*AU16*AI16</f>
        <v>39.36</v>
      </c>
      <c r="BB16" s="9">
        <f>BB15</f>
        <v>32.479999999999997</v>
      </c>
      <c r="BC16" s="21">
        <f>BB16*AU16*AI16</f>
        <v>15980.16</v>
      </c>
      <c r="BD16" s="22">
        <f>0</f>
        <v>0</v>
      </c>
      <c r="BE16" s="21">
        <f t="shared" si="6"/>
        <v>0</v>
      </c>
      <c r="BF16" s="9">
        <v>3.1399999999999997E-2</v>
      </c>
      <c r="BG16" s="21">
        <f t="shared" si="7"/>
        <v>1423.6759999999999</v>
      </c>
      <c r="BH16" s="23">
        <f t="shared" si="8"/>
        <v>6.1799999999999997E-3</v>
      </c>
      <c r="BI16" s="24">
        <f t="shared" si="9"/>
        <v>280.20119999999997</v>
      </c>
      <c r="BJ16" s="23">
        <v>0.12670000000000001</v>
      </c>
      <c r="BK16" s="7">
        <v>0.8</v>
      </c>
      <c r="BL16" s="21">
        <f t="shared" si="10"/>
        <v>4595.6624000000002</v>
      </c>
      <c r="BM16" s="9">
        <f>BM15</f>
        <v>0.29110000000000003</v>
      </c>
      <c r="BN16" s="21">
        <f>BM16*AP16</f>
        <v>3378.2155000000002</v>
      </c>
      <c r="BO16" s="9">
        <f>BO15</f>
        <v>0.42299999999999999</v>
      </c>
      <c r="BP16" s="21">
        <f t="shared" si="11"/>
        <v>2169.1439999999998</v>
      </c>
      <c r="BQ16" s="9">
        <f>BQ15</f>
        <v>0.1027</v>
      </c>
      <c r="BR16" s="21">
        <f t="shared" si="12"/>
        <v>2937.9389000000001</v>
      </c>
      <c r="BS16" s="25">
        <f t="shared" si="13"/>
        <v>30891.360000000001</v>
      </c>
      <c r="BT16" s="25">
        <f t="shared" si="14"/>
        <v>0</v>
      </c>
      <c r="BU16" s="25">
        <f t="shared" si="15"/>
        <v>30891.360000000001</v>
      </c>
      <c r="BV16" s="25">
        <f t="shared" si="16"/>
        <v>7105.01</v>
      </c>
      <c r="BW16" s="25">
        <f t="shared" si="17"/>
        <v>37996.370000000003</v>
      </c>
      <c r="BX16" s="8">
        <v>5.6</v>
      </c>
      <c r="BY16" s="8" t="s">
        <v>97</v>
      </c>
      <c r="BZ16" s="8"/>
      <c r="CA16" s="10" t="s">
        <v>31</v>
      </c>
      <c r="CB16" s="10" t="s">
        <v>30</v>
      </c>
      <c r="CC16" s="10" t="s">
        <v>30</v>
      </c>
      <c r="CD16" s="10" t="s">
        <v>30</v>
      </c>
      <c r="CE16" s="10" t="s">
        <v>32</v>
      </c>
      <c r="CF16" s="10" t="s">
        <v>31</v>
      </c>
      <c r="CG16" s="8"/>
      <c r="CH16" s="14">
        <v>45636</v>
      </c>
      <c r="CI16" s="14">
        <v>45658</v>
      </c>
    </row>
    <row r="17" spans="1:87" s="15" customFormat="1" ht="13.5" customHeight="1">
      <c r="A17" s="7">
        <f t="shared" si="18"/>
        <v>4</v>
      </c>
      <c r="B17" s="8"/>
      <c r="C17" s="9" t="s">
        <v>56</v>
      </c>
      <c r="D17" s="9" t="s">
        <v>57</v>
      </c>
      <c r="E17" s="33" t="s">
        <v>133</v>
      </c>
      <c r="F17" s="9" t="s">
        <v>58</v>
      </c>
      <c r="G17" s="9" t="s">
        <v>59</v>
      </c>
      <c r="H17" s="8"/>
      <c r="I17" s="8"/>
      <c r="J17" s="10" t="s">
        <v>30</v>
      </c>
      <c r="K17" s="7"/>
      <c r="L17" s="9" t="s">
        <v>60</v>
      </c>
      <c r="M17" s="11" t="s">
        <v>61</v>
      </c>
      <c r="N17" s="11" t="s">
        <v>62</v>
      </c>
      <c r="O17" s="9" t="s">
        <v>63</v>
      </c>
      <c r="P17" s="9" t="s">
        <v>63</v>
      </c>
      <c r="Q17" s="9" t="s">
        <v>64</v>
      </c>
      <c r="R17" s="11" t="s">
        <v>65</v>
      </c>
      <c r="S17" s="9"/>
      <c r="T17" s="9" t="s">
        <v>88</v>
      </c>
      <c r="U17" s="11" t="s">
        <v>62</v>
      </c>
      <c r="V17" s="9" t="s">
        <v>63</v>
      </c>
      <c r="W17" s="9" t="s">
        <v>71</v>
      </c>
      <c r="X17" s="11" t="s">
        <v>51</v>
      </c>
      <c r="Y17" s="7"/>
      <c r="Z17" s="9" t="s">
        <v>88</v>
      </c>
      <c r="AA17" s="11" t="s">
        <v>62</v>
      </c>
      <c r="AB17" s="9" t="s">
        <v>63</v>
      </c>
      <c r="AC17" s="9" t="s">
        <v>63</v>
      </c>
      <c r="AD17" s="9" t="s">
        <v>71</v>
      </c>
      <c r="AE17" s="9">
        <v>1</v>
      </c>
      <c r="AF17" s="7"/>
      <c r="AG17" s="11" t="s">
        <v>89</v>
      </c>
      <c r="AH17" s="11" t="s">
        <v>90</v>
      </c>
      <c r="AI17" s="11" t="s">
        <v>91</v>
      </c>
      <c r="AJ17" s="11" t="s">
        <v>72</v>
      </c>
      <c r="AK17" s="9">
        <v>2279</v>
      </c>
      <c r="AL17" s="9">
        <v>6215</v>
      </c>
      <c r="AM17" s="9">
        <v>0</v>
      </c>
      <c r="AN17" s="12">
        <v>0</v>
      </c>
      <c r="AO17" s="13">
        <f t="shared" si="0"/>
        <v>8494</v>
      </c>
      <c r="AP17" s="13">
        <f t="shared" ref="AP17:AP18" si="19">AK17</f>
        <v>2279</v>
      </c>
      <c r="AQ17" s="34">
        <f t="shared" ref="AQ17:AR21" si="20">AL17</f>
        <v>6215</v>
      </c>
      <c r="AR17" s="34">
        <f t="shared" si="20"/>
        <v>0</v>
      </c>
      <c r="AS17" s="34">
        <f t="shared" si="1"/>
        <v>0</v>
      </c>
      <c r="AT17" s="34">
        <f t="shared" si="2"/>
        <v>8494</v>
      </c>
      <c r="AU17" s="9">
        <v>12</v>
      </c>
      <c r="AV17" s="20">
        <f t="shared" si="3"/>
        <v>0</v>
      </c>
      <c r="AW17" s="21">
        <f t="shared" si="4"/>
        <v>0</v>
      </c>
      <c r="AX17" s="9">
        <f>AX$14</f>
        <v>5.8</v>
      </c>
      <c r="AY17" s="21">
        <f t="shared" si="5"/>
        <v>69.599999999999994</v>
      </c>
      <c r="AZ17" s="9">
        <f>AZ14</f>
        <v>0.08</v>
      </c>
      <c r="BA17" s="21">
        <f>AZ17*AU17*AI17</f>
        <v>19.2</v>
      </c>
      <c r="BB17" s="9">
        <f>BB$14</f>
        <v>7.48</v>
      </c>
      <c r="BC17" s="21">
        <f>BB17*AU17*AI17</f>
        <v>1795.2</v>
      </c>
      <c r="BD17" s="22">
        <f>0</f>
        <v>0</v>
      </c>
      <c r="BE17" s="21">
        <f t="shared" si="6"/>
        <v>0</v>
      </c>
      <c r="BF17" s="9">
        <v>3.1399999999999997E-2</v>
      </c>
      <c r="BG17" s="21">
        <f t="shared" si="7"/>
        <v>266.71159999999998</v>
      </c>
      <c r="BH17" s="23">
        <f t="shared" si="8"/>
        <v>6.1799999999999997E-3</v>
      </c>
      <c r="BI17" s="24">
        <f t="shared" si="9"/>
        <v>52.492919999999998</v>
      </c>
      <c r="BJ17" s="23">
        <v>0.12670000000000001</v>
      </c>
      <c r="BK17" s="7">
        <v>0.8</v>
      </c>
      <c r="BL17" s="21">
        <f t="shared" si="10"/>
        <v>860.95184000000006</v>
      </c>
      <c r="BM17" s="9">
        <f>BM$14</f>
        <v>0.47699999999999998</v>
      </c>
      <c r="BN17" s="21">
        <f t="shared" ref="BN17:BN21" si="21">BM17*AP17</f>
        <v>1087.0829999999999</v>
      </c>
      <c r="BO17" s="9">
        <f>BO$14</f>
        <v>0.13919999999999999</v>
      </c>
      <c r="BP17" s="21">
        <f t="shared" si="11"/>
        <v>865.12799999999993</v>
      </c>
      <c r="BQ17" s="9">
        <f>BQ$14</f>
        <v>0</v>
      </c>
      <c r="BR17" s="21">
        <f t="shared" si="12"/>
        <v>0</v>
      </c>
      <c r="BS17" s="25">
        <f t="shared" si="13"/>
        <v>5016.37</v>
      </c>
      <c r="BT17" s="25">
        <f t="shared" si="14"/>
        <v>0</v>
      </c>
      <c r="BU17" s="25">
        <f t="shared" si="15"/>
        <v>5016.37</v>
      </c>
      <c r="BV17" s="25">
        <f t="shared" si="16"/>
        <v>1153.77</v>
      </c>
      <c r="BW17" s="25">
        <f t="shared" si="17"/>
        <v>6170.1399999999994</v>
      </c>
      <c r="BX17" s="8">
        <v>7.52</v>
      </c>
      <c r="BY17" s="8" t="s">
        <v>97</v>
      </c>
      <c r="BZ17" s="8"/>
      <c r="CA17" s="10" t="s">
        <v>31</v>
      </c>
      <c r="CB17" s="10" t="s">
        <v>30</v>
      </c>
      <c r="CC17" s="10" t="s">
        <v>30</v>
      </c>
      <c r="CD17" s="10" t="s">
        <v>30</v>
      </c>
      <c r="CE17" s="10" t="s">
        <v>32</v>
      </c>
      <c r="CF17" s="10" t="s">
        <v>31</v>
      </c>
      <c r="CG17" s="8"/>
      <c r="CH17" s="14">
        <v>45636</v>
      </c>
      <c r="CI17" s="14">
        <v>45658</v>
      </c>
    </row>
    <row r="18" spans="1:87" s="15" customFormat="1" ht="13.5" customHeight="1">
      <c r="A18" s="7">
        <f t="shared" si="18"/>
        <v>5</v>
      </c>
      <c r="B18" s="8"/>
      <c r="C18" s="9" t="s">
        <v>56</v>
      </c>
      <c r="D18" s="9" t="s">
        <v>57</v>
      </c>
      <c r="E18" s="33" t="s">
        <v>133</v>
      </c>
      <c r="F18" s="9" t="s">
        <v>58</v>
      </c>
      <c r="G18" s="9" t="s">
        <v>59</v>
      </c>
      <c r="H18" s="8"/>
      <c r="I18" s="8"/>
      <c r="J18" s="10" t="s">
        <v>30</v>
      </c>
      <c r="K18" s="7"/>
      <c r="L18" s="9" t="s">
        <v>60</v>
      </c>
      <c r="M18" s="11" t="s">
        <v>61</v>
      </c>
      <c r="N18" s="11" t="s">
        <v>62</v>
      </c>
      <c r="O18" s="9" t="s">
        <v>63</v>
      </c>
      <c r="P18" s="9" t="s">
        <v>63</v>
      </c>
      <c r="Q18" s="9" t="s">
        <v>64</v>
      </c>
      <c r="R18" s="11" t="s">
        <v>65</v>
      </c>
      <c r="S18" s="9"/>
      <c r="T18" s="9" t="s">
        <v>92</v>
      </c>
      <c r="U18" s="11" t="s">
        <v>62</v>
      </c>
      <c r="V18" s="9" t="s">
        <v>63</v>
      </c>
      <c r="W18" s="9" t="s">
        <v>93</v>
      </c>
      <c r="X18" s="11" t="s">
        <v>94</v>
      </c>
      <c r="Y18" s="7"/>
      <c r="Z18" s="9" t="s">
        <v>92</v>
      </c>
      <c r="AA18" s="11" t="s">
        <v>62</v>
      </c>
      <c r="AB18" s="9" t="s">
        <v>63</v>
      </c>
      <c r="AC18" s="9" t="s">
        <v>63</v>
      </c>
      <c r="AD18" s="9" t="s">
        <v>81</v>
      </c>
      <c r="AE18" s="11" t="s">
        <v>94</v>
      </c>
      <c r="AF18" s="7"/>
      <c r="AG18" s="11" t="s">
        <v>95</v>
      </c>
      <c r="AH18" s="11" t="s">
        <v>96</v>
      </c>
      <c r="AI18" s="11" t="s">
        <v>54</v>
      </c>
      <c r="AJ18" s="11" t="s">
        <v>72</v>
      </c>
      <c r="AK18" s="9">
        <v>8818</v>
      </c>
      <c r="AL18" s="9">
        <v>19550</v>
      </c>
      <c r="AM18" s="9">
        <v>0</v>
      </c>
      <c r="AN18" s="12">
        <v>0</v>
      </c>
      <c r="AO18" s="13">
        <f t="shared" si="0"/>
        <v>28368</v>
      </c>
      <c r="AP18" s="13">
        <f t="shared" si="19"/>
        <v>8818</v>
      </c>
      <c r="AQ18" s="34">
        <f t="shared" si="20"/>
        <v>19550</v>
      </c>
      <c r="AR18" s="34">
        <f t="shared" si="20"/>
        <v>0</v>
      </c>
      <c r="AS18" s="34">
        <f t="shared" si="1"/>
        <v>0</v>
      </c>
      <c r="AT18" s="34">
        <f t="shared" si="2"/>
        <v>28368</v>
      </c>
      <c r="AU18" s="9">
        <v>12</v>
      </c>
      <c r="AV18" s="20">
        <f t="shared" si="3"/>
        <v>0</v>
      </c>
      <c r="AW18" s="21">
        <f t="shared" si="4"/>
        <v>0</v>
      </c>
      <c r="AX18" s="9">
        <f>AX$14</f>
        <v>5.8</v>
      </c>
      <c r="AY18" s="21">
        <f t="shared" si="5"/>
        <v>69.599999999999994</v>
      </c>
      <c r="AZ18" s="9">
        <f>AZ14</f>
        <v>0.08</v>
      </c>
      <c r="BA18" s="21">
        <f>AZ18*AU18*AI18</f>
        <v>38.4</v>
      </c>
      <c r="BB18" s="9">
        <f t="shared" ref="BB18:BB21" si="22">BB$14</f>
        <v>7.48</v>
      </c>
      <c r="BC18" s="21">
        <f t="shared" ref="BC18:BC21" si="23">BB18*AU18*AI18</f>
        <v>3590.4</v>
      </c>
      <c r="BD18" s="22">
        <f>0</f>
        <v>0</v>
      </c>
      <c r="BE18" s="21">
        <f t="shared" si="6"/>
        <v>0</v>
      </c>
      <c r="BF18" s="9">
        <v>3.1399999999999997E-2</v>
      </c>
      <c r="BG18" s="21">
        <f t="shared" si="7"/>
        <v>890.75519999999995</v>
      </c>
      <c r="BH18" s="23">
        <f t="shared" si="8"/>
        <v>6.1799999999999997E-3</v>
      </c>
      <c r="BI18" s="24">
        <f t="shared" si="9"/>
        <v>175.31423999999998</v>
      </c>
      <c r="BJ18" s="23">
        <v>0.12670000000000001</v>
      </c>
      <c r="BK18" s="7">
        <v>0.8</v>
      </c>
      <c r="BL18" s="21">
        <f t="shared" si="10"/>
        <v>2875.3804800000003</v>
      </c>
      <c r="BM18" s="9">
        <f t="shared" ref="BM18:BM21" si="24">BM$14</f>
        <v>0.47699999999999998</v>
      </c>
      <c r="BN18" s="21">
        <f t="shared" si="21"/>
        <v>4206.1859999999997</v>
      </c>
      <c r="BO18" s="9">
        <f t="shared" ref="BO18:BO21" si="25">BO$14</f>
        <v>0.13919999999999999</v>
      </c>
      <c r="BP18" s="21">
        <f t="shared" si="11"/>
        <v>2721.3599999999997</v>
      </c>
      <c r="BQ18" s="9">
        <f t="shared" ref="BQ18:BQ21" si="26">BQ$14</f>
        <v>0</v>
      </c>
      <c r="BR18" s="21">
        <f t="shared" si="12"/>
        <v>0</v>
      </c>
      <c r="BS18" s="25">
        <f t="shared" si="13"/>
        <v>14567.4</v>
      </c>
      <c r="BT18" s="25">
        <f t="shared" si="14"/>
        <v>0</v>
      </c>
      <c r="BU18" s="25">
        <f t="shared" si="15"/>
        <v>14567.4</v>
      </c>
      <c r="BV18" s="25">
        <f t="shared" si="16"/>
        <v>3350.5</v>
      </c>
      <c r="BW18" s="25">
        <f t="shared" si="17"/>
        <v>17917.900000000001</v>
      </c>
      <c r="BX18" s="8">
        <v>9.8800000000000008</v>
      </c>
      <c r="BY18" s="8" t="s">
        <v>97</v>
      </c>
      <c r="BZ18" s="8"/>
      <c r="CA18" s="10" t="s">
        <v>31</v>
      </c>
      <c r="CB18" s="10" t="s">
        <v>30</v>
      </c>
      <c r="CC18" s="10" t="s">
        <v>30</v>
      </c>
      <c r="CD18" s="10" t="s">
        <v>30</v>
      </c>
      <c r="CE18" s="10" t="s">
        <v>32</v>
      </c>
      <c r="CF18" s="10" t="s">
        <v>31</v>
      </c>
      <c r="CG18" s="8"/>
      <c r="CH18" s="14">
        <v>45636</v>
      </c>
      <c r="CI18" s="14">
        <v>45658</v>
      </c>
    </row>
    <row r="19" spans="1:87" s="15" customFormat="1" ht="13.5" customHeight="1">
      <c r="A19" s="7">
        <f t="shared" si="18"/>
        <v>6</v>
      </c>
      <c r="B19" s="8"/>
      <c r="C19" s="9" t="s">
        <v>56</v>
      </c>
      <c r="D19" s="9" t="s">
        <v>57</v>
      </c>
      <c r="E19" s="33" t="s">
        <v>133</v>
      </c>
      <c r="F19" s="9" t="s">
        <v>58</v>
      </c>
      <c r="G19" s="9" t="s">
        <v>59</v>
      </c>
      <c r="H19" s="8"/>
      <c r="I19" s="8"/>
      <c r="J19" s="10" t="s">
        <v>30</v>
      </c>
      <c r="K19" s="7"/>
      <c r="L19" s="9" t="s">
        <v>60</v>
      </c>
      <c r="M19" s="11" t="s">
        <v>61</v>
      </c>
      <c r="N19" s="11" t="s">
        <v>62</v>
      </c>
      <c r="O19" s="9" t="s">
        <v>63</v>
      </c>
      <c r="P19" s="9" t="s">
        <v>63</v>
      </c>
      <c r="Q19" s="9" t="s">
        <v>64</v>
      </c>
      <c r="R19" s="11" t="s">
        <v>65</v>
      </c>
      <c r="S19" s="9"/>
      <c r="T19" s="9" t="s">
        <v>134</v>
      </c>
      <c r="U19" s="11" t="s">
        <v>62</v>
      </c>
      <c r="V19" s="9" t="s">
        <v>63</v>
      </c>
      <c r="W19" s="9" t="s">
        <v>135</v>
      </c>
      <c r="X19" s="11" t="s">
        <v>65</v>
      </c>
      <c r="Y19" s="7"/>
      <c r="Z19" s="35" t="s">
        <v>136</v>
      </c>
      <c r="AA19" s="36" t="s">
        <v>62</v>
      </c>
      <c r="AB19" s="35" t="s">
        <v>63</v>
      </c>
      <c r="AC19" s="35" t="s">
        <v>63</v>
      </c>
      <c r="AD19" s="36" t="s">
        <v>137</v>
      </c>
      <c r="AE19" s="36"/>
      <c r="AF19" s="37"/>
      <c r="AG19" s="11" t="s">
        <v>138</v>
      </c>
      <c r="AH19" s="11" t="s">
        <v>139</v>
      </c>
      <c r="AI19" s="11" t="s">
        <v>140</v>
      </c>
      <c r="AJ19" s="11" t="s">
        <v>72</v>
      </c>
      <c r="AK19" s="9">
        <v>0</v>
      </c>
      <c r="AL19" s="9">
        <v>0</v>
      </c>
      <c r="AM19" s="9">
        <v>0</v>
      </c>
      <c r="AN19" s="12">
        <v>0</v>
      </c>
      <c r="AO19" s="13">
        <f t="shared" si="0"/>
        <v>0</v>
      </c>
      <c r="AP19" s="13">
        <v>1846</v>
      </c>
      <c r="AQ19" s="38">
        <v>4519</v>
      </c>
      <c r="AR19" s="34">
        <f t="shared" si="20"/>
        <v>0</v>
      </c>
      <c r="AS19" s="34">
        <f t="shared" si="1"/>
        <v>0</v>
      </c>
      <c r="AT19" s="34">
        <f t="shared" si="2"/>
        <v>6365</v>
      </c>
      <c r="AU19" s="9">
        <v>12</v>
      </c>
      <c r="AV19" s="20">
        <f t="shared" si="3"/>
        <v>0</v>
      </c>
      <c r="AW19" s="21">
        <f t="shared" si="4"/>
        <v>0</v>
      </c>
      <c r="AX19" s="9">
        <f t="shared" ref="AX19:AX21" si="27">AX$14</f>
        <v>5.8</v>
      </c>
      <c r="AY19" s="21">
        <f t="shared" si="5"/>
        <v>69.599999999999994</v>
      </c>
      <c r="AZ19" s="9">
        <f t="shared" ref="AZ19:AZ21" si="28">AZ15</f>
        <v>0.08</v>
      </c>
      <c r="BA19" s="21">
        <f t="shared" ref="BA19:BA21" si="29">AZ19*AU19*AI19</f>
        <v>33.6</v>
      </c>
      <c r="BB19" s="9">
        <f t="shared" si="22"/>
        <v>7.48</v>
      </c>
      <c r="BC19" s="21">
        <f t="shared" si="23"/>
        <v>3141.6000000000004</v>
      </c>
      <c r="BD19" s="22">
        <f>0</f>
        <v>0</v>
      </c>
      <c r="BE19" s="21">
        <f t="shared" ref="BE19:BE21" si="30">BD19*AS19</f>
        <v>0</v>
      </c>
      <c r="BF19" s="9">
        <v>3.1399999999999997E-2</v>
      </c>
      <c r="BG19" s="21">
        <f t="shared" si="7"/>
        <v>199.86099999999999</v>
      </c>
      <c r="BH19" s="23">
        <f t="shared" si="8"/>
        <v>6.1799999999999997E-3</v>
      </c>
      <c r="BI19" s="24">
        <f t="shared" si="9"/>
        <v>39.335699999999996</v>
      </c>
      <c r="BJ19" s="23">
        <v>0.12670000000000001</v>
      </c>
      <c r="BK19" s="7">
        <v>0.8</v>
      </c>
      <c r="BL19" s="21">
        <f t="shared" si="10"/>
        <v>645.15640000000008</v>
      </c>
      <c r="BM19" s="9">
        <f t="shared" si="24"/>
        <v>0.47699999999999998</v>
      </c>
      <c r="BN19" s="21">
        <f t="shared" si="21"/>
        <v>880.54199999999992</v>
      </c>
      <c r="BO19" s="9">
        <f t="shared" si="25"/>
        <v>0.13919999999999999</v>
      </c>
      <c r="BP19" s="21">
        <f t="shared" si="11"/>
        <v>629.04480000000001</v>
      </c>
      <c r="BQ19" s="9">
        <f t="shared" si="26"/>
        <v>0</v>
      </c>
      <c r="BR19" s="21">
        <f t="shared" si="12"/>
        <v>0</v>
      </c>
      <c r="BS19" s="25">
        <f t="shared" si="13"/>
        <v>5638.74</v>
      </c>
      <c r="BT19" s="25">
        <f t="shared" si="14"/>
        <v>0</v>
      </c>
      <c r="BU19" s="25">
        <f t="shared" si="15"/>
        <v>5638.74</v>
      </c>
      <c r="BV19" s="25">
        <f t="shared" si="16"/>
        <v>1296.9100000000001</v>
      </c>
      <c r="BW19" s="25">
        <f t="shared" si="17"/>
        <v>6935.65</v>
      </c>
      <c r="BX19" s="8">
        <v>20.25</v>
      </c>
      <c r="BY19" s="8" t="s">
        <v>97</v>
      </c>
      <c r="BZ19" s="8"/>
      <c r="CA19" s="10" t="s">
        <v>31</v>
      </c>
      <c r="CB19" s="10" t="s">
        <v>30</v>
      </c>
      <c r="CC19" s="10" t="s">
        <v>30</v>
      </c>
      <c r="CD19" s="10" t="s">
        <v>30</v>
      </c>
      <c r="CE19" s="10" t="s">
        <v>32</v>
      </c>
      <c r="CF19" s="10" t="s">
        <v>31</v>
      </c>
      <c r="CG19" s="8"/>
      <c r="CH19" s="14">
        <v>45636</v>
      </c>
      <c r="CI19" s="14">
        <v>45658</v>
      </c>
    </row>
    <row r="20" spans="1:87" s="15" customFormat="1" ht="13.5" customHeight="1">
      <c r="A20" s="7">
        <f t="shared" si="18"/>
        <v>7</v>
      </c>
      <c r="B20" s="8"/>
      <c r="C20" s="9" t="s">
        <v>56</v>
      </c>
      <c r="D20" s="9" t="s">
        <v>57</v>
      </c>
      <c r="E20" s="33" t="s">
        <v>133</v>
      </c>
      <c r="F20" s="9" t="s">
        <v>58</v>
      </c>
      <c r="G20" s="9" t="s">
        <v>59</v>
      </c>
      <c r="H20" s="8"/>
      <c r="I20" s="8"/>
      <c r="J20" s="10" t="s">
        <v>30</v>
      </c>
      <c r="K20" s="7"/>
      <c r="L20" s="9" t="s">
        <v>60</v>
      </c>
      <c r="M20" s="11" t="s">
        <v>61</v>
      </c>
      <c r="N20" s="11" t="s">
        <v>62</v>
      </c>
      <c r="O20" s="9" t="s">
        <v>63</v>
      </c>
      <c r="P20" s="9" t="s">
        <v>63</v>
      </c>
      <c r="Q20" s="9" t="s">
        <v>64</v>
      </c>
      <c r="R20" s="11" t="s">
        <v>65</v>
      </c>
      <c r="S20" s="9"/>
      <c r="T20" s="9" t="s">
        <v>134</v>
      </c>
      <c r="U20" s="11" t="s">
        <v>62</v>
      </c>
      <c r="V20" s="9" t="s">
        <v>63</v>
      </c>
      <c r="W20" s="9" t="s">
        <v>135</v>
      </c>
      <c r="X20" s="11" t="s">
        <v>65</v>
      </c>
      <c r="Y20" s="7"/>
      <c r="Z20" s="35" t="s">
        <v>136</v>
      </c>
      <c r="AA20" s="36" t="s">
        <v>62</v>
      </c>
      <c r="AB20" s="35" t="s">
        <v>63</v>
      </c>
      <c r="AC20" s="35" t="s">
        <v>63</v>
      </c>
      <c r="AD20" s="36" t="s">
        <v>64</v>
      </c>
      <c r="AE20" s="36"/>
      <c r="AF20" s="37"/>
      <c r="AG20" s="11" t="s">
        <v>141</v>
      </c>
      <c r="AH20" s="11" t="s">
        <v>142</v>
      </c>
      <c r="AI20" s="11" t="s">
        <v>143</v>
      </c>
      <c r="AJ20" s="11" t="s">
        <v>72</v>
      </c>
      <c r="AK20" s="9">
        <v>0</v>
      </c>
      <c r="AL20" s="9">
        <v>0</v>
      </c>
      <c r="AM20" s="9">
        <v>0</v>
      </c>
      <c r="AN20" s="12">
        <v>0</v>
      </c>
      <c r="AO20" s="13">
        <f t="shared" si="0"/>
        <v>0</v>
      </c>
      <c r="AP20" s="13">
        <v>3322</v>
      </c>
      <c r="AQ20" s="34">
        <v>9591</v>
      </c>
      <c r="AR20" s="34">
        <f t="shared" si="20"/>
        <v>0</v>
      </c>
      <c r="AS20" s="34">
        <f t="shared" si="1"/>
        <v>0</v>
      </c>
      <c r="AT20" s="34">
        <f t="shared" si="2"/>
        <v>12913</v>
      </c>
      <c r="AU20" s="9">
        <v>12</v>
      </c>
      <c r="AV20" s="20">
        <f t="shared" si="3"/>
        <v>0</v>
      </c>
      <c r="AW20" s="21">
        <f t="shared" si="4"/>
        <v>0</v>
      </c>
      <c r="AX20" s="9">
        <f t="shared" si="27"/>
        <v>5.8</v>
      </c>
      <c r="AY20" s="21">
        <f t="shared" si="5"/>
        <v>69.599999999999994</v>
      </c>
      <c r="AZ20" s="9">
        <f t="shared" si="28"/>
        <v>0.08</v>
      </c>
      <c r="BA20" s="21">
        <f t="shared" si="29"/>
        <v>37.44</v>
      </c>
      <c r="BB20" s="9">
        <f t="shared" si="22"/>
        <v>7.48</v>
      </c>
      <c r="BC20" s="21">
        <f t="shared" si="23"/>
        <v>3500.6400000000003</v>
      </c>
      <c r="BD20" s="22">
        <f>0</f>
        <v>0</v>
      </c>
      <c r="BE20" s="21">
        <f t="shared" si="30"/>
        <v>0</v>
      </c>
      <c r="BF20" s="9">
        <v>3.1399999999999997E-2</v>
      </c>
      <c r="BG20" s="21">
        <f t="shared" si="7"/>
        <v>405.46819999999997</v>
      </c>
      <c r="BH20" s="23">
        <f t="shared" si="8"/>
        <v>6.1799999999999997E-3</v>
      </c>
      <c r="BI20" s="24">
        <f t="shared" si="9"/>
        <v>79.802340000000001</v>
      </c>
      <c r="BJ20" s="23">
        <v>0.12670000000000001</v>
      </c>
      <c r="BK20" s="7">
        <v>0.8</v>
      </c>
      <c r="BL20" s="21">
        <f t="shared" si="10"/>
        <v>1308.86168</v>
      </c>
      <c r="BM20" s="9">
        <f t="shared" si="24"/>
        <v>0.47699999999999998</v>
      </c>
      <c r="BN20" s="21">
        <f t="shared" si="21"/>
        <v>1584.5939999999998</v>
      </c>
      <c r="BO20" s="9">
        <f t="shared" si="25"/>
        <v>0.13919999999999999</v>
      </c>
      <c r="BP20" s="21">
        <f t="shared" si="11"/>
        <v>1335.0672</v>
      </c>
      <c r="BQ20" s="9">
        <f t="shared" si="26"/>
        <v>0</v>
      </c>
      <c r="BR20" s="21">
        <f t="shared" si="12"/>
        <v>0</v>
      </c>
      <c r="BS20" s="25">
        <f t="shared" si="13"/>
        <v>8321.4699999999993</v>
      </c>
      <c r="BT20" s="25">
        <f t="shared" si="14"/>
        <v>0</v>
      </c>
      <c r="BU20" s="25">
        <f t="shared" si="15"/>
        <v>8321.4699999999993</v>
      </c>
      <c r="BV20" s="25">
        <f t="shared" si="16"/>
        <v>1913.94</v>
      </c>
      <c r="BW20" s="25">
        <f t="shared" si="17"/>
        <v>10235.41</v>
      </c>
      <c r="BX20" s="8">
        <v>29.7</v>
      </c>
      <c r="BY20" s="8" t="s">
        <v>97</v>
      </c>
      <c r="BZ20" s="8"/>
      <c r="CA20" s="10" t="s">
        <v>31</v>
      </c>
      <c r="CB20" s="10" t="s">
        <v>30</v>
      </c>
      <c r="CC20" s="10" t="s">
        <v>30</v>
      </c>
      <c r="CD20" s="10" t="s">
        <v>30</v>
      </c>
      <c r="CE20" s="10" t="s">
        <v>32</v>
      </c>
      <c r="CF20" s="10" t="s">
        <v>31</v>
      </c>
      <c r="CG20" s="8"/>
      <c r="CH20" s="14">
        <v>45636</v>
      </c>
      <c r="CI20" s="14">
        <v>45658</v>
      </c>
    </row>
    <row r="21" spans="1:87" s="15" customFormat="1" ht="13.5" customHeight="1">
      <c r="A21" s="7">
        <f t="shared" si="18"/>
        <v>8</v>
      </c>
      <c r="B21" s="8"/>
      <c r="C21" s="9" t="s">
        <v>56</v>
      </c>
      <c r="D21" s="9" t="s">
        <v>57</v>
      </c>
      <c r="E21" s="33" t="s">
        <v>133</v>
      </c>
      <c r="F21" s="9" t="s">
        <v>58</v>
      </c>
      <c r="G21" s="9" t="s">
        <v>59</v>
      </c>
      <c r="H21" s="8"/>
      <c r="I21" s="8"/>
      <c r="J21" s="10" t="s">
        <v>30</v>
      </c>
      <c r="K21" s="7"/>
      <c r="L21" s="9" t="s">
        <v>60</v>
      </c>
      <c r="M21" s="11" t="s">
        <v>61</v>
      </c>
      <c r="N21" s="11" t="s">
        <v>62</v>
      </c>
      <c r="O21" s="9" t="s">
        <v>63</v>
      </c>
      <c r="P21" s="9" t="s">
        <v>63</v>
      </c>
      <c r="Q21" s="9" t="s">
        <v>64</v>
      </c>
      <c r="R21" s="11" t="s">
        <v>65</v>
      </c>
      <c r="S21" s="9"/>
      <c r="T21" s="9" t="s">
        <v>144</v>
      </c>
      <c r="U21" s="11" t="s">
        <v>62</v>
      </c>
      <c r="V21" s="9" t="s">
        <v>63</v>
      </c>
      <c r="W21" s="11" t="s">
        <v>145</v>
      </c>
      <c r="X21" s="11" t="s">
        <v>146</v>
      </c>
      <c r="Y21" s="11"/>
      <c r="Z21" s="35" t="s">
        <v>144</v>
      </c>
      <c r="AA21" s="36" t="s">
        <v>62</v>
      </c>
      <c r="AB21" s="35" t="s">
        <v>63</v>
      </c>
      <c r="AC21" s="35" t="s">
        <v>63</v>
      </c>
      <c r="AD21" s="36" t="s">
        <v>145</v>
      </c>
      <c r="AE21" s="36" t="s">
        <v>146</v>
      </c>
      <c r="AF21" s="37"/>
      <c r="AG21" s="11" t="s">
        <v>147</v>
      </c>
      <c r="AH21" s="11" t="s">
        <v>148</v>
      </c>
      <c r="AI21" s="11" t="s">
        <v>149</v>
      </c>
      <c r="AJ21" s="11" t="s">
        <v>72</v>
      </c>
      <c r="AK21" s="9">
        <v>0</v>
      </c>
      <c r="AL21" s="9">
        <v>0</v>
      </c>
      <c r="AM21" s="9">
        <v>0</v>
      </c>
      <c r="AN21" s="12">
        <v>0</v>
      </c>
      <c r="AO21" s="13">
        <f t="shared" si="0"/>
        <v>0</v>
      </c>
      <c r="AP21" s="13">
        <f t="shared" ref="AP21:AQ21" si="31">AK21</f>
        <v>0</v>
      </c>
      <c r="AQ21" s="34">
        <f t="shared" si="31"/>
        <v>0</v>
      </c>
      <c r="AR21" s="34">
        <f t="shared" si="20"/>
        <v>0</v>
      </c>
      <c r="AS21" s="34">
        <f t="shared" si="1"/>
        <v>0</v>
      </c>
      <c r="AT21" s="34">
        <f t="shared" si="2"/>
        <v>0</v>
      </c>
      <c r="AU21" s="9">
        <v>12</v>
      </c>
      <c r="AV21" s="20">
        <f t="shared" si="3"/>
        <v>0</v>
      </c>
      <c r="AW21" s="21">
        <f t="shared" si="4"/>
        <v>0</v>
      </c>
      <c r="AX21" s="9">
        <f t="shared" si="27"/>
        <v>5.8</v>
      </c>
      <c r="AY21" s="21">
        <f t="shared" si="5"/>
        <v>69.599999999999994</v>
      </c>
      <c r="AZ21" s="9">
        <f t="shared" si="28"/>
        <v>0.08</v>
      </c>
      <c r="BA21" s="21">
        <f t="shared" si="29"/>
        <v>28.799999999999997</v>
      </c>
      <c r="BB21" s="9">
        <f t="shared" si="22"/>
        <v>7.48</v>
      </c>
      <c r="BC21" s="21">
        <f t="shared" si="23"/>
        <v>2692.8</v>
      </c>
      <c r="BD21" s="22">
        <f>0</f>
        <v>0</v>
      </c>
      <c r="BE21" s="21">
        <f t="shared" si="30"/>
        <v>0</v>
      </c>
      <c r="BF21" s="9">
        <v>3.1399999999999997E-2</v>
      </c>
      <c r="BG21" s="21">
        <f t="shared" si="7"/>
        <v>0</v>
      </c>
      <c r="BH21" s="23">
        <f t="shared" si="8"/>
        <v>6.1799999999999997E-3</v>
      </c>
      <c r="BI21" s="24">
        <f t="shared" si="9"/>
        <v>0</v>
      </c>
      <c r="BJ21" s="23">
        <v>0.12670000000000001</v>
      </c>
      <c r="BK21" s="7">
        <v>0.8</v>
      </c>
      <c r="BL21" s="21">
        <f t="shared" si="10"/>
        <v>0</v>
      </c>
      <c r="BM21" s="9">
        <f t="shared" si="24"/>
        <v>0.47699999999999998</v>
      </c>
      <c r="BN21" s="21">
        <f t="shared" si="21"/>
        <v>0</v>
      </c>
      <c r="BO21" s="9">
        <f t="shared" si="25"/>
        <v>0.13919999999999999</v>
      </c>
      <c r="BP21" s="21">
        <f t="shared" si="11"/>
        <v>0</v>
      </c>
      <c r="BQ21" s="9">
        <f t="shared" si="26"/>
        <v>0</v>
      </c>
      <c r="BR21" s="21">
        <f t="shared" si="12"/>
        <v>0</v>
      </c>
      <c r="BS21" s="25">
        <f t="shared" si="13"/>
        <v>2791.2</v>
      </c>
      <c r="BT21" s="25">
        <f t="shared" si="14"/>
        <v>0</v>
      </c>
      <c r="BU21" s="25">
        <f t="shared" si="15"/>
        <v>2791.2</v>
      </c>
      <c r="BV21" s="25">
        <f t="shared" si="16"/>
        <v>641.98</v>
      </c>
      <c r="BW21" s="25">
        <f t="shared" si="17"/>
        <v>3433.18</v>
      </c>
      <c r="BX21" s="8">
        <v>33</v>
      </c>
      <c r="BY21" s="8" t="s">
        <v>97</v>
      </c>
      <c r="BZ21" s="8"/>
      <c r="CA21" s="10" t="s">
        <v>31</v>
      </c>
      <c r="CB21" s="10" t="s">
        <v>30</v>
      </c>
      <c r="CC21" s="10" t="s">
        <v>30</v>
      </c>
      <c r="CD21" s="10" t="s">
        <v>30</v>
      </c>
      <c r="CE21" s="10" t="s">
        <v>32</v>
      </c>
      <c r="CF21" s="10" t="s">
        <v>31</v>
      </c>
      <c r="CG21" s="8"/>
      <c r="CH21" s="14">
        <v>45636</v>
      </c>
      <c r="CI21" s="14">
        <v>45658</v>
      </c>
    </row>
    <row r="22" spans="1:87">
      <c r="AT22" s="39">
        <f>SUM(AT14:AT21)</f>
        <v>188852</v>
      </c>
      <c r="BU22" s="19">
        <f>SUM(BU14:BU21)</f>
        <v>124081.03</v>
      </c>
      <c r="BV22" s="19">
        <f t="shared" si="16"/>
        <v>28538.639999999999</v>
      </c>
      <c r="BW22" s="19">
        <f t="shared" si="17"/>
        <v>152619.66999999998</v>
      </c>
    </row>
    <row r="23" spans="1:87">
      <c r="AT23" s="4">
        <f>AT22/1000</f>
        <v>188.852</v>
      </c>
    </row>
  </sheetData>
  <mergeCells count="31">
    <mergeCell ref="K12:K13"/>
    <mergeCell ref="L12:S12"/>
    <mergeCell ref="AI12:AI13"/>
    <mergeCell ref="AJ12:AJ13"/>
    <mergeCell ref="A1:C5"/>
    <mergeCell ref="D1:E1"/>
    <mergeCell ref="D2:E2"/>
    <mergeCell ref="D3:E3"/>
    <mergeCell ref="D4:E4"/>
    <mergeCell ref="D5:F5"/>
    <mergeCell ref="CG12:CG13"/>
    <mergeCell ref="CH12:CH13"/>
    <mergeCell ref="CI12:CI13"/>
    <mergeCell ref="AU12:BW12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Z12:AH12"/>
    <mergeCell ref="T12:Y12"/>
    <mergeCell ref="BX12:BX13"/>
    <mergeCell ref="AK12:AO12"/>
    <mergeCell ref="AP12:AT12"/>
    <mergeCell ref="BY12:BZ12"/>
    <mergeCell ref="CA12:CF12"/>
  </mergeCells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ppe cz. 2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Jacek Walski</cp:lastModifiedBy>
  <dcterms:created xsi:type="dcterms:W3CDTF">2020-05-15T06:35:52Z</dcterms:created>
  <dcterms:modified xsi:type="dcterms:W3CDTF">2024-08-22T08:29:17Z</dcterms:modified>
</cp:coreProperties>
</file>