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76"/>
  </bookViews>
  <sheets>
    <sheet name="Oferta 1" sheetId="1" r:id="rId1"/>
  </sheets>
  <definedNames>
    <definedName name="_xlnm.Print_Titles" localSheetId="0">'Oferta 1'!$2:$3</definedName>
  </definedNames>
  <calcPr calcId="191029"/>
</workbook>
</file>

<file path=xl/calcChain.xml><?xml version="1.0" encoding="utf-8"?>
<calcChain xmlns="http://schemas.openxmlformats.org/spreadsheetml/2006/main">
  <c r="K45" i="1"/>
  <c r="K24"/>
  <c r="G94" l="1"/>
  <c r="H94" s="1"/>
  <c r="K94" s="1"/>
  <c r="G82"/>
  <c r="H82" s="1"/>
  <c r="K82" s="1"/>
  <c r="G83"/>
  <c r="H83" s="1"/>
  <c r="K83" s="1"/>
  <c r="G84"/>
  <c r="H84" s="1"/>
  <c r="K84" s="1"/>
  <c r="G85"/>
  <c r="H85" s="1"/>
  <c r="K85" s="1"/>
  <c r="G90"/>
  <c r="H90" s="1"/>
  <c r="K90" s="1"/>
  <c r="G91"/>
  <c r="H91" s="1"/>
  <c r="K91" s="1"/>
  <c r="G92"/>
  <c r="H92" s="1"/>
  <c r="K92" s="1"/>
  <c r="G93"/>
  <c r="H93" s="1"/>
  <c r="K93" s="1"/>
  <c r="G96"/>
  <c r="H96" s="1"/>
  <c r="K96" s="1"/>
  <c r="G95"/>
  <c r="H95" s="1"/>
  <c r="K95" s="1"/>
  <c r="G110"/>
  <c r="H110" s="1"/>
  <c r="K110" s="1"/>
  <c r="G113"/>
  <c r="H113" s="1"/>
  <c r="K113" s="1"/>
  <c r="G112"/>
  <c r="H112" s="1"/>
  <c r="K112" s="1"/>
  <c r="G111"/>
  <c r="H111" s="1"/>
  <c r="K111" s="1"/>
  <c r="G100"/>
  <c r="H100" s="1"/>
  <c r="K100" s="1"/>
  <c r="G102"/>
  <c r="H102" s="1"/>
  <c r="K102" s="1"/>
  <c r="G103"/>
  <c r="H103" s="1"/>
  <c r="K103" s="1"/>
  <c r="G104"/>
  <c r="H104" s="1"/>
  <c r="K104" s="1"/>
  <c r="G105"/>
  <c r="H105" s="1"/>
  <c r="K105" s="1"/>
  <c r="G106"/>
  <c r="H106" s="1"/>
  <c r="K106" s="1"/>
  <c r="G107"/>
  <c r="H107" s="1"/>
  <c r="K107" s="1"/>
  <c r="G108"/>
  <c r="H108" s="1"/>
  <c r="K108" s="1"/>
  <c r="G101"/>
  <c r="H101" s="1"/>
  <c r="K101" s="1"/>
  <c r="G33"/>
  <c r="H33" s="1"/>
  <c r="K33" s="1"/>
  <c r="G27"/>
  <c r="H27" s="1"/>
  <c r="K27" s="1"/>
  <c r="G26"/>
  <c r="H26" s="1"/>
  <c r="K26" s="1"/>
  <c r="G70"/>
  <c r="H70" s="1"/>
  <c r="K70" s="1"/>
  <c r="G37"/>
  <c r="H37" s="1"/>
  <c r="K37" s="1"/>
  <c r="G35"/>
  <c r="H35" s="1"/>
  <c r="K35" s="1"/>
  <c r="G36"/>
  <c r="H36" s="1"/>
  <c r="K36" s="1"/>
  <c r="G21"/>
  <c r="H21" s="1"/>
  <c r="K21" s="1"/>
  <c r="G22"/>
  <c r="H22" s="1"/>
  <c r="K22" s="1"/>
  <c r="G23"/>
  <c r="H23" s="1"/>
  <c r="K23" s="1"/>
  <c r="G25"/>
  <c r="H25" s="1"/>
  <c r="K25" s="1"/>
  <c r="G28"/>
  <c r="H28" s="1"/>
  <c r="K28" s="1"/>
  <c r="G29"/>
  <c r="H29" s="1"/>
  <c r="K29" s="1"/>
  <c r="G30"/>
  <c r="H30" s="1"/>
  <c r="K30" s="1"/>
  <c r="G31"/>
  <c r="H31" s="1"/>
  <c r="K31" s="1"/>
  <c r="G32"/>
  <c r="H32" s="1"/>
  <c r="K32" s="1"/>
  <c r="G34"/>
  <c r="H34" s="1"/>
  <c r="K34" s="1"/>
  <c r="G44"/>
  <c r="G43"/>
  <c r="H43" s="1"/>
  <c r="K43" s="1"/>
  <c r="G38"/>
  <c r="H38" s="1"/>
  <c r="K38" s="1"/>
  <c r="G39"/>
  <c r="H39" s="1"/>
  <c r="K39" s="1"/>
  <c r="G40"/>
  <c r="H40" s="1"/>
  <c r="K40" s="1"/>
  <c r="G41"/>
  <c r="H41" s="1"/>
  <c r="K41" s="1"/>
  <c r="G42"/>
  <c r="H42" s="1"/>
  <c r="K42" s="1"/>
  <c r="G109"/>
  <c r="H109" s="1"/>
  <c r="K109" s="1"/>
  <c r="G99"/>
  <c r="H99" s="1"/>
  <c r="K99" s="1"/>
  <c r="G86"/>
  <c r="H86" s="1"/>
  <c r="K86" s="1"/>
  <c r="G87"/>
  <c r="H87" s="1"/>
  <c r="K87" s="1"/>
  <c r="G88"/>
  <c r="G89"/>
  <c r="H89" s="1"/>
  <c r="K89" s="1"/>
  <c r="G97"/>
  <c r="H97" s="1"/>
  <c r="K97" s="1"/>
  <c r="G98"/>
  <c r="H98" s="1"/>
  <c r="K98" s="1"/>
  <c r="G79"/>
  <c r="H79" s="1"/>
  <c r="K79" s="1"/>
  <c r="G80"/>
  <c r="H80" s="1"/>
  <c r="K80" s="1"/>
  <c r="G81"/>
  <c r="H81" s="1"/>
  <c r="K81" s="1"/>
  <c r="G72"/>
  <c r="H72" s="1"/>
  <c r="K72" s="1"/>
  <c r="G73"/>
  <c r="H73" s="1"/>
  <c r="K73" s="1"/>
  <c r="G74"/>
  <c r="H74" s="1"/>
  <c r="K74" s="1"/>
  <c r="G75"/>
  <c r="H75" s="1"/>
  <c r="K75" s="1"/>
  <c r="G76"/>
  <c r="H76" s="1"/>
  <c r="K76" s="1"/>
  <c r="G77"/>
  <c r="H77" s="1"/>
  <c r="K77" s="1"/>
  <c r="G78"/>
  <c r="H78" s="1"/>
  <c r="K78" s="1"/>
  <c r="G68"/>
  <c r="H68" s="1"/>
  <c r="K68" s="1"/>
  <c r="G69"/>
  <c r="H69" s="1"/>
  <c r="K69" s="1"/>
  <c r="G71"/>
  <c r="H71" s="1"/>
  <c r="K71" s="1"/>
  <c r="G62"/>
  <c r="H62" s="1"/>
  <c r="K62" s="1"/>
  <c r="G63"/>
  <c r="H63" s="1"/>
  <c r="K63" s="1"/>
  <c r="G64"/>
  <c r="H64" s="1"/>
  <c r="K64" s="1"/>
  <c r="G65"/>
  <c r="H65" s="1"/>
  <c r="K65" s="1"/>
  <c r="G66"/>
  <c r="H66" s="1"/>
  <c r="K66" s="1"/>
  <c r="G67"/>
  <c r="H67" s="1"/>
  <c r="K67" s="1"/>
  <c r="G59"/>
  <c r="H59" s="1"/>
  <c r="K59" s="1"/>
  <c r="G60"/>
  <c r="H60" s="1"/>
  <c r="K60" s="1"/>
  <c r="G61"/>
  <c r="H61" s="1"/>
  <c r="K61" s="1"/>
  <c r="G58"/>
  <c r="H58" s="1"/>
  <c r="K58" s="1"/>
  <c r="G57"/>
  <c r="H57" s="1"/>
  <c r="K57" s="1"/>
  <c r="G56"/>
  <c r="H56" s="1"/>
  <c r="K56" s="1"/>
  <c r="G55"/>
  <c r="H55" s="1"/>
  <c r="K55" s="1"/>
  <c r="G54"/>
  <c r="H54" s="1"/>
  <c r="K54" s="1"/>
  <c r="G53"/>
  <c r="H53" s="1"/>
  <c r="K53" s="1"/>
  <c r="G52"/>
  <c r="H52" s="1"/>
  <c r="K52" s="1"/>
  <c r="G51"/>
  <c r="H51" s="1"/>
  <c r="K51" s="1"/>
  <c r="G50"/>
  <c r="H50" s="1"/>
  <c r="K50" s="1"/>
  <c r="G49"/>
  <c r="H49" s="1"/>
  <c r="K49" s="1"/>
  <c r="G48"/>
  <c r="H48" s="1"/>
  <c r="K48" s="1"/>
  <c r="G47"/>
  <c r="H47" s="1"/>
  <c r="K47" s="1"/>
  <c r="G46"/>
  <c r="G8"/>
  <c r="H8" s="1"/>
  <c r="K8" s="1"/>
  <c r="G9"/>
  <c r="H9" s="1"/>
  <c r="K9" s="1"/>
  <c r="G10"/>
  <c r="H10" s="1"/>
  <c r="K10" s="1"/>
  <c r="G11"/>
  <c r="H11" s="1"/>
  <c r="K11" s="1"/>
  <c r="G12"/>
  <c r="H12" s="1"/>
  <c r="K12" s="1"/>
  <c r="G13"/>
  <c r="H13" s="1"/>
  <c r="K13" s="1"/>
  <c r="G14"/>
  <c r="H14" s="1"/>
  <c r="K14" s="1"/>
  <c r="G15"/>
  <c r="H15" s="1"/>
  <c r="K15" s="1"/>
  <c r="G16"/>
  <c r="H16" s="1"/>
  <c r="K16" s="1"/>
  <c r="G17"/>
  <c r="H17" s="1"/>
  <c r="K17" s="1"/>
  <c r="G18"/>
  <c r="H18" s="1"/>
  <c r="K18" s="1"/>
  <c r="G19"/>
  <c r="H19" s="1"/>
  <c r="K19" s="1"/>
  <c r="G20"/>
  <c r="H20" s="1"/>
  <c r="K20" s="1"/>
  <c r="G4"/>
  <c r="H4" s="1"/>
  <c r="K4" s="1"/>
  <c r="G5"/>
  <c r="H5" s="1"/>
  <c r="K5" s="1"/>
  <c r="G6"/>
  <c r="H6" s="1"/>
  <c r="K6" s="1"/>
  <c r="G7"/>
  <c r="H7" s="1"/>
  <c r="K7" s="1"/>
  <c r="H46" l="1"/>
  <c r="K46" s="1"/>
  <c r="H88"/>
  <c r="K88" s="1"/>
  <c r="H44"/>
  <c r="K44" s="1"/>
  <c r="K114" s="1"/>
  <c r="H114" l="1"/>
</calcChain>
</file>

<file path=xl/sharedStrings.xml><?xml version="1.0" encoding="utf-8"?>
<sst xmlns="http://schemas.openxmlformats.org/spreadsheetml/2006/main" count="256" uniqueCount="234">
  <si>
    <t>Lp.</t>
  </si>
  <si>
    <t xml:space="preserve">Wyszczególnienie </t>
  </si>
  <si>
    <t>Ilość sztuk</t>
  </si>
  <si>
    <t>Szerokość</t>
  </si>
  <si>
    <t>Wysokość</t>
  </si>
  <si>
    <t xml:space="preserve">Planowana ilość wykonywania usługi </t>
  </si>
  <si>
    <t>Wartość netto (kol. 7x8x9)</t>
  </si>
  <si>
    <t>Parter – okna (witrynowe)</t>
  </si>
  <si>
    <t>Parter drzwi – klatki schodowe</t>
  </si>
  <si>
    <t>Parter nad drzwiami klatki schodowej</t>
  </si>
  <si>
    <t>Wiatrołap – hol kasowy</t>
  </si>
  <si>
    <t>Saloniki</t>
  </si>
  <si>
    <t>Szatnia – balkon</t>
  </si>
  <si>
    <t>Kuluary</t>
  </si>
  <si>
    <t>Kuluary barowe</t>
  </si>
  <si>
    <t>Salonik wideo</t>
  </si>
  <si>
    <t>Salonik recepcyjny</t>
  </si>
  <si>
    <t>Foyer dół</t>
  </si>
  <si>
    <t>Sala 402</t>
  </si>
  <si>
    <t>Sala 405</t>
  </si>
  <si>
    <t>Sala 430</t>
  </si>
  <si>
    <t>Okienko – kasa</t>
  </si>
  <si>
    <t>Gabloty – parter</t>
  </si>
  <si>
    <t>Gabloty IV p.</t>
  </si>
  <si>
    <t>Suterena</t>
  </si>
  <si>
    <t>Parter (w tym pod przewiązką)</t>
  </si>
  <si>
    <t>II piętro</t>
  </si>
  <si>
    <t>III piętro</t>
  </si>
  <si>
    <t>Klatka schodowa drzwi</t>
  </si>
  <si>
    <t>Sale 402, 405, 430 (aluminium) – od wewnątrz mycie z rusztowania, z zewnątrz metodą alpinistyczną</t>
  </si>
  <si>
    <t>Przewiązka (aluminium) – od wewnątrz mycie z rusztowania, z zewnątrz metodą alpinistyczną</t>
  </si>
  <si>
    <t>Wejścia z klatki schodowej w korytarze</t>
  </si>
  <si>
    <t>Metraż 1 szt. 
1 strony 
(kol. 4x5)</t>
  </si>
  <si>
    <t>Parter drzwi – hol kasowy + sala kameralna</t>
  </si>
  <si>
    <t>Kuluary I piętro</t>
  </si>
  <si>
    <t>Drzwi portierni</t>
  </si>
  <si>
    <t>Portiernia</t>
  </si>
  <si>
    <t>Kasy</t>
  </si>
  <si>
    <t>BOW</t>
  </si>
  <si>
    <t>Hol kasowy - w ściance profilowej</t>
  </si>
  <si>
    <t>Sala kameralna – parter</t>
  </si>
  <si>
    <t>Ścianka z lustrem przy BOW</t>
  </si>
  <si>
    <t>Drzwi przed wejściem na schody</t>
  </si>
  <si>
    <t>Klatka schodowa z sali kameralnej</t>
  </si>
  <si>
    <t>Wejście do BOW z sali kameralnej</t>
  </si>
  <si>
    <t>Kuluar barowy (II piętro)</t>
  </si>
  <si>
    <t>Saloniki (III piętro)</t>
  </si>
  <si>
    <t xml:space="preserve">Hol kasowy / sala kameralna </t>
  </si>
  <si>
    <t>Ściana wzdłuż schodów do szatni</t>
  </si>
  <si>
    <t>Balkon "jaskółki"</t>
  </si>
  <si>
    <t>Szatnia – balkon - sufit</t>
  </si>
  <si>
    <t>Ściany między foyer a kuluarem barowym</t>
  </si>
  <si>
    <t>Toalety</t>
  </si>
  <si>
    <t>Lustra weneckie – foyer (mycie z rusztowania)</t>
  </si>
  <si>
    <t>Kabina akustyczna</t>
  </si>
  <si>
    <t>Kabiny przy amfiteatrze</t>
  </si>
  <si>
    <t xml:space="preserve">Okna akustycy </t>
  </si>
  <si>
    <t xml:space="preserve">Suterena </t>
  </si>
  <si>
    <t xml:space="preserve">Parter </t>
  </si>
  <si>
    <t xml:space="preserve">Parter orkiestra </t>
  </si>
  <si>
    <t xml:space="preserve">Parter nad drzwiami wejściowymi (drewno)      </t>
  </si>
  <si>
    <t xml:space="preserve">Parter portiernia </t>
  </si>
  <si>
    <t xml:space="preserve">I piętro </t>
  </si>
  <si>
    <t xml:space="preserve">II piętro </t>
  </si>
  <si>
    <t xml:space="preserve">III piętro </t>
  </si>
  <si>
    <t xml:space="preserve">IV piętro </t>
  </si>
  <si>
    <t>Klatka schodowa - budynek B</t>
  </si>
  <si>
    <t>I piętro  B</t>
  </si>
  <si>
    <t>Malarnia (II piętro)</t>
  </si>
  <si>
    <t>Mieszalnia farb/modelatornia (II piętro)</t>
  </si>
  <si>
    <t>Kier. malarni (III piętro)</t>
  </si>
  <si>
    <t>IV piętro – mycie z rusztowania  lub metodą alpinistyczną - magazyn dekoracji</t>
  </si>
  <si>
    <t>I piętro - z zewnątrz mycie z rusztowania lub metodą alpinistyczną</t>
  </si>
  <si>
    <t>poziom 0 - od wewnątrz mycie z rusztowania ze spawalni</t>
  </si>
  <si>
    <t xml:space="preserve">Okna transduktornia </t>
  </si>
  <si>
    <t>Budynek A pokoje Narutowicza</t>
  </si>
  <si>
    <t>Budynek A balkonowe</t>
  </si>
  <si>
    <t xml:space="preserve">Budynek B </t>
  </si>
  <si>
    <t xml:space="preserve">Kuchnia </t>
  </si>
  <si>
    <t xml:space="preserve">Łazienka </t>
  </si>
  <si>
    <t>Klatki  okna</t>
  </si>
  <si>
    <t>IV piętro - mycie z rusztowania  lub metodą alpinistyczną - malarnia</t>
  </si>
  <si>
    <t>Stolarnia - mycie z rusztowania  lub metodą alpinistyczną</t>
  </si>
  <si>
    <t>Magazyn dekoracji - mycie z rusztowania  lub metodą alpinistyczną</t>
  </si>
  <si>
    <t>Malarnia  - mycie z rusztowania  lub metodą alpinistyczną</t>
  </si>
  <si>
    <t>Malarnia - mycie z rusztowania lub metodą alpinistyczną</t>
  </si>
  <si>
    <t xml:space="preserve">świetlik </t>
  </si>
  <si>
    <t>klapa</t>
  </si>
  <si>
    <t>Klatka schodowa - budynek A z zewnątrz mycie metodą alpinistyczną</t>
  </si>
  <si>
    <t>Saloniki zewnętrzna strona metodą alpinistyczną</t>
  </si>
  <si>
    <t>Kuluary barowe zewnętrzna strona metodą alpinistyczną</t>
  </si>
  <si>
    <t>Lustra – foyer mycie z rusztowania</t>
  </si>
  <si>
    <t>Budynek A wejścia główne</t>
  </si>
  <si>
    <t>Budynek A zsypy - okna</t>
  </si>
  <si>
    <t>Budynek A balustrady przy schodach</t>
  </si>
  <si>
    <t>Foyer góra (mycie z rusztowania i metodą alpinistyczną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</si>
  <si>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</si>
  <si>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</si>
  <si>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</si>
  <si>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</si>
  <si>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</si>
  <si>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</si>
  <si>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</si>
  <si>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</si>
  <si>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</si>
  <si>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</si>
  <si>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</si>
  <si>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</si>
  <si>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</si>
  <si>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A.1</t>
  </si>
  <si>
    <t>A.2</t>
  </si>
  <si>
    <t>A.3</t>
  </si>
  <si>
    <t>A.4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</si>
  <si>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</si>
  <si>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</si>
  <si>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</si>
  <si>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</si>
  <si>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</si>
  <si>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</si>
  <si>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</si>
  <si>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</si>
  <si>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</si>
  <si>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</si>
  <si>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</si>
  <si>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</si>
  <si>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</si>
  <si>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</si>
  <si>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</si>
  <si>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</si>
  <si>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</si>
  <si>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D.1</t>
  </si>
  <si>
    <t>D.2</t>
  </si>
  <si>
    <t>D.3</t>
  </si>
  <si>
    <t>D.4</t>
  </si>
  <si>
    <t>D.5</t>
  </si>
  <si>
    <t>D.6</t>
  </si>
  <si>
    <t>D.7</t>
  </si>
  <si>
    <t>2,50- 5,30</t>
  </si>
  <si>
    <t>E.1</t>
  </si>
  <si>
    <t>E.2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</si>
  <si>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</si>
  <si>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</si>
  <si>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</si>
  <si>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</si>
  <si>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</si>
  <si>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</si>
  <si>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</si>
  <si>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</si>
  <si>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</si>
  <si>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</si>
  <si>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</si>
  <si>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</si>
  <si>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G.1</t>
  </si>
  <si>
    <t>G.2</t>
  </si>
  <si>
    <t>G.3</t>
  </si>
  <si>
    <t>B. Szklane ściany i drzwi wewnętrzne</t>
  </si>
  <si>
    <t>C. Lustra</t>
  </si>
  <si>
    <t>D. Okna w oprawie aluminiowej</t>
  </si>
  <si>
    <t>H.1</t>
  </si>
  <si>
    <t>H.2</t>
  </si>
  <si>
    <t>H.3</t>
  </si>
  <si>
    <t>H.4</t>
  </si>
  <si>
    <t>H.5</t>
  </si>
  <si>
    <t>H.6</t>
  </si>
  <si>
    <t>I.1</t>
  </si>
  <si>
    <t>I.2</t>
  </si>
  <si>
    <t>I.3</t>
  </si>
  <si>
    <t>I.4</t>
  </si>
  <si>
    <t>J.1</t>
  </si>
  <si>
    <t>J.2</t>
  </si>
  <si>
    <t>J.3</t>
  </si>
  <si>
    <t>J.4</t>
  </si>
  <si>
    <t>J.5</t>
  </si>
  <si>
    <t>J.6</t>
  </si>
  <si>
    <t>J.7</t>
  </si>
  <si>
    <t>K.1</t>
  </si>
  <si>
    <t>K.2</t>
  </si>
  <si>
    <t>K.3</t>
  </si>
  <si>
    <t>K. BUDYNEK TECHNICZNY - okna wewnętrzne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</si>
  <si>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</si>
  <si>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</si>
  <si>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</si>
  <si>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</si>
  <si>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</si>
  <si>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</si>
  <si>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</si>
  <si>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</si>
  <si>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</si>
  <si>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</si>
  <si>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L.11</t>
  </si>
  <si>
    <t>L.12</t>
  </si>
  <si>
    <t>L.13</t>
  </si>
  <si>
    <t>L.14</t>
  </si>
  <si>
    <t>L.15</t>
  </si>
  <si>
    <t>L.16</t>
  </si>
  <si>
    <t>L.17</t>
  </si>
  <si>
    <t>M.1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</si>
  <si>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</si>
  <si>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</si>
  <si>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</si>
  <si>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</si>
  <si>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</si>
  <si>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</si>
  <si>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</si>
  <si>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</si>
  <si>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</si>
  <si>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O.1</t>
  </si>
  <si>
    <t>P.1</t>
  </si>
  <si>
    <t>P.2</t>
  </si>
  <si>
    <t>P.3</t>
  </si>
  <si>
    <t>P.4</t>
  </si>
  <si>
    <t>M. BUD. GŁÓWNY - zascenie okna</t>
  </si>
  <si>
    <t>E. BUD. GŁÓWNY front, inne</t>
  </si>
  <si>
    <t>H. ZASCENIE korytarze, kasa</t>
  </si>
  <si>
    <t>A. BUDYNEK GŁÓWNY 
front, okna w oprawie aluminiowej</t>
  </si>
  <si>
    <t>F. BUDYNEK GŁÓWNY
zascenie okna plastikowe</t>
  </si>
  <si>
    <t>G. ZASCENIE
lustra</t>
  </si>
  <si>
    <t>I. BUDYNEK  GŁÓWNY 
nad dachem widowni okna plastikowe</t>
  </si>
  <si>
    <t>J. BUDYNEK TECHNICZNY 
okna w oprawie aluminiowej</t>
  </si>
  <si>
    <t>L. DOM AKTORA okna plastikowe 
i metalowe,
 ul. Narutowicza 43</t>
  </si>
  <si>
    <t>N. BUDYNEK TECHNICZNY 
okna w oprawie aluminiowej</t>
  </si>
  <si>
    <t>O. BUDYNEK TECHNICZNY przewiązka</t>
  </si>
  <si>
    <t>P. BUDYNEK TECHNICZNY świetliki dachowe 
i klapy</t>
  </si>
  <si>
    <t>Razem wartość netto</t>
  </si>
  <si>
    <r>
      <t>Razem ilość m</t>
    </r>
    <r>
      <rPr>
        <b/>
        <vertAlign val="superscript"/>
        <sz val="10"/>
        <rFont val="Tahoma"/>
        <family val="2"/>
        <charset val="238"/>
      </rPr>
      <t>2</t>
    </r>
    <r>
      <rPr>
        <b/>
        <sz val="10"/>
        <rFont val="Tahoma"/>
        <family val="2"/>
        <charset val="238"/>
      </rPr>
      <t xml:space="preserve"> przeznaczona do mycia:</t>
    </r>
  </si>
  <si>
    <r>
      <t>Ilość m</t>
    </r>
    <r>
      <rPr>
        <vertAlign val="superscript"/>
        <sz val="8"/>
        <rFont val="Tahoma"/>
        <family val="2"/>
        <charset val="238"/>
      </rPr>
      <t>2</t>
    </r>
    <r>
      <rPr>
        <sz val="8"/>
        <rFont val="Tahoma"/>
        <family val="2"/>
        <charset val="238"/>
      </rPr>
      <t xml:space="preserve"> przeznaczona do mycia  
(kol. 3x6) x ilość stron</t>
    </r>
  </si>
  <si>
    <t xml:space="preserve">plus należny podatek VAT  w wysokości ...... %, </t>
  </si>
  <si>
    <t xml:space="preserve">…………………………………………………………………………………………………… </t>
  </si>
  <si>
    <t>podpis Wykonawcy lub upoważnionego przedstawiciela Wykonawcy</t>
  </si>
  <si>
    <r>
      <t xml:space="preserve">Cena oferty wynosi </t>
    </r>
    <r>
      <rPr>
        <sz val="8"/>
        <rFont val="Tahoma"/>
        <family val="2"/>
        <charset val="238"/>
      </rPr>
      <t>................................................</t>
    </r>
    <r>
      <rPr>
        <sz val="10"/>
        <rFont val="Tahoma"/>
        <family val="2"/>
        <charset val="238"/>
      </rPr>
      <t xml:space="preserve"> zł brutto (słownie: </t>
    </r>
    <r>
      <rPr>
        <sz val="8"/>
        <rFont val="Tahoma"/>
        <family val="2"/>
        <charset val="238"/>
      </rPr>
      <t>....................................................................................................................</t>
    </r>
    <r>
      <rPr>
        <sz val="10"/>
        <rFont val="Tahoma"/>
        <family val="2"/>
        <charset val="238"/>
      </rPr>
      <t>)</t>
    </r>
  </si>
  <si>
    <t xml:space="preserve">Załącznik nr 4a do SWZ - Formularz cenowy dla Zadania 3 </t>
  </si>
  <si>
    <t>Numer sprawy DP/PN/15/2023</t>
  </si>
  <si>
    <r>
      <t>Jednostkowa cena netto mycia 1m</t>
    </r>
    <r>
      <rPr>
        <vertAlign val="superscript"/>
        <sz val="8"/>
        <rFont val="Tahoma"/>
        <family val="2"/>
        <charset val="238"/>
      </rPr>
      <t>2 *</t>
    </r>
  </si>
  <si>
    <t>*) należy wypełnić tylko kolumnę nr 9 (zaznaczoną szarym tłem)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</si>
</sst>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name val="Tahoma"/>
      <family val="2"/>
      <charset val="238"/>
    </font>
    <font>
      <vertAlign val="superscript"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3"/>
  <sheetViews>
    <sheetView tabSelected="1" view="pageBreakPreview" zoomScale="130" zoomScaleNormal="130" zoomScaleSheetLayoutView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4" sqref="J4"/>
    </sheetView>
  </sheetViews>
  <sheetFormatPr defaultColWidth="9" defaultRowHeight="13.2"/>
  <cols>
    <col min="1" max="1" width="4.19921875" style="1" bestFit="1" customWidth="1"/>
    <col min="2" max="2" width="12.19921875" style="1" customWidth="1"/>
    <col min="3" max="3" width="35.19921875" style="23" customWidth="1"/>
    <col min="4" max="4" width="4" style="1" customWidth="1"/>
    <col min="5" max="6" width="7.19921875" style="1" customWidth="1"/>
    <col min="7" max="7" width="8.59765625" style="3" customWidth="1"/>
    <col min="8" max="8" width="14.09765625" style="3" customWidth="1"/>
    <col min="9" max="9" width="11.3984375" style="1" customWidth="1"/>
    <col min="10" max="10" width="10.19921875" style="4" customWidth="1"/>
    <col min="11" max="11" width="13.19921875" style="3" customWidth="1"/>
    <col min="12" max="16384" width="9" style="1"/>
  </cols>
  <sheetData>
    <row r="1" spans="1:11">
      <c r="A1" s="2" t="s">
        <v>231</v>
      </c>
      <c r="C1" s="2"/>
      <c r="K1" s="3" t="s">
        <v>230</v>
      </c>
    </row>
    <row r="2" spans="1:11" s="7" customFormat="1" ht="31.8">
      <c r="A2" s="5" t="s">
        <v>0</v>
      </c>
      <c r="B2" s="44" t="s">
        <v>1</v>
      </c>
      <c r="C2" s="45"/>
      <c r="D2" s="5" t="s">
        <v>2</v>
      </c>
      <c r="E2" s="5" t="s">
        <v>3</v>
      </c>
      <c r="F2" s="5" t="s">
        <v>4</v>
      </c>
      <c r="G2" s="6" t="s">
        <v>32</v>
      </c>
      <c r="H2" s="6" t="s">
        <v>225</v>
      </c>
      <c r="I2" s="5" t="s">
        <v>5</v>
      </c>
      <c r="J2" s="6" t="s">
        <v>232</v>
      </c>
      <c r="K2" s="6" t="s">
        <v>6</v>
      </c>
    </row>
    <row r="3" spans="1:11" s="10" customFormat="1" ht="13.95" customHeight="1">
      <c r="A3" s="8">
        <v>1</v>
      </c>
      <c r="B3" s="43">
        <v>2</v>
      </c>
      <c r="C3" s="43"/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9">
        <v>9</v>
      </c>
      <c r="K3" s="9">
        <v>10</v>
      </c>
    </row>
    <row r="4" spans="1:11" ht="13.2" customHeight="1">
      <c r="A4" s="11" t="s">
        <v>109</v>
      </c>
      <c r="B4" s="39" t="s">
        <v>214</v>
      </c>
      <c r="C4" s="12" t="s">
        <v>7</v>
      </c>
      <c r="D4" s="11">
        <v>26</v>
      </c>
      <c r="E4" s="11">
        <v>2.2000000000000002</v>
      </c>
      <c r="F4" s="11">
        <v>3.4</v>
      </c>
      <c r="G4" s="13">
        <f>ROUND(E4*F4,2)</f>
        <v>7.48</v>
      </c>
      <c r="H4" s="13">
        <f>ROUND(D4*G4*2,2)</f>
        <v>388.96</v>
      </c>
      <c r="I4" s="11">
        <v>5</v>
      </c>
      <c r="J4" s="30"/>
      <c r="K4" s="36">
        <f>ROUND(H4*I4*J4,2)</f>
        <v>0</v>
      </c>
    </row>
    <row r="5" spans="1:11">
      <c r="A5" s="11" t="s">
        <v>110</v>
      </c>
      <c r="B5" s="40"/>
      <c r="C5" s="12" t="s">
        <v>33</v>
      </c>
      <c r="D5" s="11">
        <v>15</v>
      </c>
      <c r="E5" s="11">
        <v>2.2000000000000002</v>
      </c>
      <c r="F5" s="11">
        <v>4.01</v>
      </c>
      <c r="G5" s="13">
        <f>ROUND(E5*F5,2)</f>
        <v>8.82</v>
      </c>
      <c r="H5" s="13">
        <f>ROUND(D5*G5*2,2)</f>
        <v>264.60000000000002</v>
      </c>
      <c r="I5" s="11">
        <v>5</v>
      </c>
      <c r="J5" s="30"/>
      <c r="K5" s="36">
        <f t="shared" ref="K5:K68" si="0">ROUND(H5*I5*J5,2)</f>
        <v>0</v>
      </c>
    </row>
    <row r="6" spans="1:11">
      <c r="A6" s="11" t="s">
        <v>111</v>
      </c>
      <c r="B6" s="40"/>
      <c r="C6" s="12" t="s">
        <v>8</v>
      </c>
      <c r="D6" s="11">
        <v>2</v>
      </c>
      <c r="E6" s="11">
        <v>1.55</v>
      </c>
      <c r="F6" s="11">
        <v>2.2000000000000002</v>
      </c>
      <c r="G6" s="13">
        <f>ROUND(E6*F6,2)</f>
        <v>3.41</v>
      </c>
      <c r="H6" s="13">
        <f>ROUND(D6*G6*2,2)</f>
        <v>13.64</v>
      </c>
      <c r="I6" s="11">
        <v>5</v>
      </c>
      <c r="J6" s="30"/>
      <c r="K6" s="36">
        <f t="shared" si="0"/>
        <v>0</v>
      </c>
    </row>
    <row r="7" spans="1:11">
      <c r="A7" s="11" t="s">
        <v>112</v>
      </c>
      <c r="B7" s="41"/>
      <c r="C7" s="12" t="s">
        <v>9</v>
      </c>
      <c r="D7" s="11">
        <v>2</v>
      </c>
      <c r="E7" s="11">
        <v>1.55</v>
      </c>
      <c r="F7" s="11">
        <v>1.45</v>
      </c>
      <c r="G7" s="13">
        <f>ROUND(E7*F7,2)</f>
        <v>2.25</v>
      </c>
      <c r="H7" s="13">
        <f>ROUND(D7*G7*2,2)</f>
        <v>9</v>
      </c>
      <c r="I7" s="11">
        <v>5</v>
      </c>
      <c r="J7" s="30"/>
      <c r="K7" s="36">
        <f t="shared" si="0"/>
        <v>0</v>
      </c>
    </row>
    <row r="8" spans="1:11">
      <c r="A8" s="11" t="s">
        <v>96</v>
      </c>
      <c r="B8" s="42" t="s">
        <v>155</v>
      </c>
      <c r="C8" s="12" t="s">
        <v>10</v>
      </c>
      <c r="D8" s="11">
        <v>1</v>
      </c>
      <c r="E8" s="11">
        <v>8.51</v>
      </c>
      <c r="F8" s="11">
        <v>4.01</v>
      </c>
      <c r="G8" s="13">
        <f>ROUND(E8*F8,2)</f>
        <v>34.130000000000003</v>
      </c>
      <c r="H8" s="13">
        <f>ROUND(D8*G8*2,2)</f>
        <v>68.260000000000005</v>
      </c>
      <c r="I8" s="11">
        <v>5</v>
      </c>
      <c r="J8" s="30"/>
      <c r="K8" s="36">
        <f t="shared" si="0"/>
        <v>0</v>
      </c>
    </row>
    <row r="9" spans="1:11">
      <c r="A9" s="11" t="s">
        <v>97</v>
      </c>
      <c r="B9" s="42"/>
      <c r="C9" s="12" t="s">
        <v>43</v>
      </c>
      <c r="D9" s="11">
        <v>2</v>
      </c>
      <c r="E9" s="11">
        <v>7.47</v>
      </c>
      <c r="F9" s="11">
        <v>3.56</v>
      </c>
      <c r="G9" s="13">
        <f t="shared" ref="G9:G20" si="1">ROUND(E9*F9,2)</f>
        <v>26.59</v>
      </c>
      <c r="H9" s="13">
        <f t="shared" ref="H9:H20" si="2">ROUND(D9*G9*2,2)</f>
        <v>106.36</v>
      </c>
      <c r="I9" s="11">
        <v>5</v>
      </c>
      <c r="J9" s="30"/>
      <c r="K9" s="36">
        <f t="shared" si="0"/>
        <v>0</v>
      </c>
    </row>
    <row r="10" spans="1:11">
      <c r="A10" s="11" t="s">
        <v>98</v>
      </c>
      <c r="B10" s="42"/>
      <c r="C10" s="12" t="s">
        <v>42</v>
      </c>
      <c r="D10" s="11">
        <v>5</v>
      </c>
      <c r="E10" s="11">
        <v>2.9</v>
      </c>
      <c r="F10" s="11">
        <v>4.01</v>
      </c>
      <c r="G10" s="13">
        <f t="shared" si="1"/>
        <v>11.63</v>
      </c>
      <c r="H10" s="13">
        <f t="shared" si="2"/>
        <v>116.3</v>
      </c>
      <c r="I10" s="11">
        <v>5</v>
      </c>
      <c r="J10" s="30"/>
      <c r="K10" s="36">
        <f t="shared" si="0"/>
        <v>0</v>
      </c>
    </row>
    <row r="11" spans="1:11">
      <c r="A11" s="11" t="s">
        <v>99</v>
      </c>
      <c r="B11" s="42"/>
      <c r="C11" s="12" t="s">
        <v>35</v>
      </c>
      <c r="D11" s="11">
        <v>1</v>
      </c>
      <c r="E11" s="11">
        <v>1.77</v>
      </c>
      <c r="F11" s="11">
        <v>1.95</v>
      </c>
      <c r="G11" s="13">
        <f t="shared" si="1"/>
        <v>3.45</v>
      </c>
      <c r="H11" s="13">
        <f t="shared" si="2"/>
        <v>6.9</v>
      </c>
      <c r="I11" s="11">
        <v>5</v>
      </c>
      <c r="J11" s="30"/>
      <c r="K11" s="36">
        <f t="shared" si="0"/>
        <v>0</v>
      </c>
    </row>
    <row r="12" spans="1:11">
      <c r="A12" s="11" t="s">
        <v>100</v>
      </c>
      <c r="B12" s="42"/>
      <c r="C12" s="12" t="s">
        <v>36</v>
      </c>
      <c r="D12" s="11">
        <v>1</v>
      </c>
      <c r="E12" s="11">
        <v>4.4400000000000004</v>
      </c>
      <c r="F12" s="11">
        <v>2.2200000000000002</v>
      </c>
      <c r="G12" s="13">
        <f t="shared" si="1"/>
        <v>9.86</v>
      </c>
      <c r="H12" s="13">
        <f t="shared" si="2"/>
        <v>19.72</v>
      </c>
      <c r="I12" s="11">
        <v>5</v>
      </c>
      <c r="J12" s="30"/>
      <c r="K12" s="36">
        <f t="shared" si="0"/>
        <v>0</v>
      </c>
    </row>
    <row r="13" spans="1:11">
      <c r="A13" s="11" t="s">
        <v>101</v>
      </c>
      <c r="B13" s="42"/>
      <c r="C13" s="12" t="s">
        <v>37</v>
      </c>
      <c r="D13" s="11">
        <v>1</v>
      </c>
      <c r="E13" s="11">
        <v>2.94</v>
      </c>
      <c r="F13" s="11">
        <v>2.2200000000000002</v>
      </c>
      <c r="G13" s="13">
        <f t="shared" si="1"/>
        <v>6.53</v>
      </c>
      <c r="H13" s="13">
        <f t="shared" si="2"/>
        <v>13.06</v>
      </c>
      <c r="I13" s="11">
        <v>5</v>
      </c>
      <c r="J13" s="30"/>
      <c r="K13" s="36">
        <f t="shared" si="0"/>
        <v>0</v>
      </c>
    </row>
    <row r="14" spans="1:11">
      <c r="A14" s="11" t="s">
        <v>102</v>
      </c>
      <c r="B14" s="42"/>
      <c r="C14" s="12" t="s">
        <v>38</v>
      </c>
      <c r="D14" s="11">
        <v>1</v>
      </c>
      <c r="E14" s="11">
        <v>2.66</v>
      </c>
      <c r="F14" s="11">
        <v>2.2200000000000002</v>
      </c>
      <c r="G14" s="13">
        <f t="shared" si="1"/>
        <v>5.91</v>
      </c>
      <c r="H14" s="13">
        <f t="shared" si="2"/>
        <v>11.82</v>
      </c>
      <c r="I14" s="11">
        <v>5</v>
      </c>
      <c r="J14" s="30"/>
      <c r="K14" s="36">
        <f t="shared" si="0"/>
        <v>0</v>
      </c>
    </row>
    <row r="15" spans="1:11">
      <c r="A15" s="11" t="s">
        <v>103</v>
      </c>
      <c r="B15" s="42"/>
      <c r="C15" s="12" t="s">
        <v>39</v>
      </c>
      <c r="D15" s="11">
        <v>1</v>
      </c>
      <c r="E15" s="11">
        <v>1.95</v>
      </c>
      <c r="F15" s="11">
        <v>2.1</v>
      </c>
      <c r="G15" s="13">
        <f t="shared" si="1"/>
        <v>4.0999999999999996</v>
      </c>
      <c r="H15" s="13">
        <f t="shared" si="2"/>
        <v>8.1999999999999993</v>
      </c>
      <c r="I15" s="11">
        <v>5</v>
      </c>
      <c r="J15" s="30"/>
      <c r="K15" s="36">
        <f t="shared" si="0"/>
        <v>0</v>
      </c>
    </row>
    <row r="16" spans="1:11">
      <c r="A16" s="11" t="s">
        <v>104</v>
      </c>
      <c r="B16" s="42"/>
      <c r="C16" s="12" t="s">
        <v>47</v>
      </c>
      <c r="D16" s="11">
        <v>3</v>
      </c>
      <c r="E16" s="11">
        <v>2.2000000000000002</v>
      </c>
      <c r="F16" s="11">
        <v>4.01</v>
      </c>
      <c r="G16" s="13">
        <f t="shared" si="1"/>
        <v>8.82</v>
      </c>
      <c r="H16" s="13">
        <f t="shared" si="2"/>
        <v>52.92</v>
      </c>
      <c r="I16" s="11">
        <v>5</v>
      </c>
      <c r="J16" s="30"/>
      <c r="K16" s="36">
        <f t="shared" si="0"/>
        <v>0</v>
      </c>
    </row>
    <row r="17" spans="1:11">
      <c r="A17" s="11" t="s">
        <v>105</v>
      </c>
      <c r="B17" s="42"/>
      <c r="C17" s="12" t="s">
        <v>44</v>
      </c>
      <c r="D17" s="11">
        <v>1</v>
      </c>
      <c r="E17" s="11">
        <v>1.77</v>
      </c>
      <c r="F17" s="11">
        <v>2.2999999999999998</v>
      </c>
      <c r="G17" s="13">
        <f t="shared" si="1"/>
        <v>4.07</v>
      </c>
      <c r="H17" s="13">
        <f t="shared" si="2"/>
        <v>8.14</v>
      </c>
      <c r="I17" s="11">
        <v>5</v>
      </c>
      <c r="J17" s="30"/>
      <c r="K17" s="36">
        <f t="shared" si="0"/>
        <v>0</v>
      </c>
    </row>
    <row r="18" spans="1:11">
      <c r="A18" s="11" t="s">
        <v>106</v>
      </c>
      <c r="B18" s="42"/>
      <c r="C18" s="12" t="s">
        <v>34</v>
      </c>
      <c r="D18" s="11">
        <v>2</v>
      </c>
      <c r="E18" s="11">
        <v>5.38</v>
      </c>
      <c r="F18" s="11">
        <v>2.9</v>
      </c>
      <c r="G18" s="13">
        <f t="shared" si="1"/>
        <v>15.6</v>
      </c>
      <c r="H18" s="13">
        <f t="shared" si="2"/>
        <v>62.4</v>
      </c>
      <c r="I18" s="11">
        <v>5</v>
      </c>
      <c r="J18" s="30"/>
      <c r="K18" s="36">
        <f t="shared" si="0"/>
        <v>0</v>
      </c>
    </row>
    <row r="19" spans="1:11">
      <c r="A19" s="11" t="s">
        <v>107</v>
      </c>
      <c r="B19" s="42"/>
      <c r="C19" s="12" t="s">
        <v>45</v>
      </c>
      <c r="D19" s="11">
        <v>2</v>
      </c>
      <c r="E19" s="11">
        <v>5.38</v>
      </c>
      <c r="F19" s="11">
        <v>3.33</v>
      </c>
      <c r="G19" s="13">
        <f t="shared" si="1"/>
        <v>17.920000000000002</v>
      </c>
      <c r="H19" s="13">
        <f t="shared" si="2"/>
        <v>71.680000000000007</v>
      </c>
      <c r="I19" s="11">
        <v>5</v>
      </c>
      <c r="J19" s="30"/>
      <c r="K19" s="36">
        <f t="shared" si="0"/>
        <v>0</v>
      </c>
    </row>
    <row r="20" spans="1:11">
      <c r="A20" s="11" t="s">
        <v>108</v>
      </c>
      <c r="B20" s="42"/>
      <c r="C20" s="12" t="s">
        <v>46</v>
      </c>
      <c r="D20" s="11">
        <v>2</v>
      </c>
      <c r="E20" s="11">
        <v>5.39</v>
      </c>
      <c r="F20" s="11">
        <v>4.07</v>
      </c>
      <c r="G20" s="13">
        <f t="shared" si="1"/>
        <v>21.94</v>
      </c>
      <c r="H20" s="13">
        <f t="shared" si="2"/>
        <v>87.76</v>
      </c>
      <c r="I20" s="11">
        <v>5</v>
      </c>
      <c r="J20" s="30"/>
      <c r="K20" s="36">
        <f t="shared" si="0"/>
        <v>0</v>
      </c>
    </row>
    <row r="21" spans="1:11">
      <c r="A21" s="11" t="s">
        <v>113</v>
      </c>
      <c r="B21" s="39" t="s">
        <v>156</v>
      </c>
      <c r="C21" s="15" t="s">
        <v>40</v>
      </c>
      <c r="D21" s="11">
        <v>2</v>
      </c>
      <c r="E21" s="11">
        <v>9.9</v>
      </c>
      <c r="F21" s="11">
        <v>1.6</v>
      </c>
      <c r="G21" s="13">
        <f>ROUND(E21*F21,2)</f>
        <v>15.84</v>
      </c>
      <c r="H21" s="13">
        <f>ROUND(D21*G21,2)</f>
        <v>31.68</v>
      </c>
      <c r="I21" s="11">
        <v>4</v>
      </c>
      <c r="J21" s="30"/>
      <c r="K21" s="36">
        <f t="shared" si="0"/>
        <v>0</v>
      </c>
    </row>
    <row r="22" spans="1:11">
      <c r="A22" s="11" t="s">
        <v>114</v>
      </c>
      <c r="B22" s="40"/>
      <c r="C22" s="15" t="s">
        <v>40</v>
      </c>
      <c r="D22" s="11">
        <v>16</v>
      </c>
      <c r="E22" s="11">
        <v>1.4</v>
      </c>
      <c r="F22" s="11">
        <v>3.4</v>
      </c>
      <c r="G22" s="13">
        <f t="shared" ref="G22:G37" si="3">ROUND(E22*F22,2)</f>
        <v>4.76</v>
      </c>
      <c r="H22" s="13">
        <f t="shared" ref="H22:H37" si="4">ROUND(D22*G22,2)</f>
        <v>76.16</v>
      </c>
      <c r="I22" s="11">
        <v>4</v>
      </c>
      <c r="J22" s="30"/>
      <c r="K22" s="36">
        <f t="shared" si="0"/>
        <v>0</v>
      </c>
    </row>
    <row r="23" spans="1:11">
      <c r="A23" s="11" t="s">
        <v>115</v>
      </c>
      <c r="B23" s="40"/>
      <c r="C23" s="12" t="s">
        <v>41</v>
      </c>
      <c r="D23" s="11">
        <v>1</v>
      </c>
      <c r="E23" s="11">
        <v>2.93</v>
      </c>
      <c r="F23" s="11">
        <v>2.2200000000000002</v>
      </c>
      <c r="G23" s="13">
        <f t="shared" si="3"/>
        <v>6.5</v>
      </c>
      <c r="H23" s="13">
        <f t="shared" si="4"/>
        <v>6.5</v>
      </c>
      <c r="I23" s="11">
        <v>4</v>
      </c>
      <c r="J23" s="30"/>
      <c r="K23" s="36">
        <f t="shared" si="0"/>
        <v>0</v>
      </c>
    </row>
    <row r="24" spans="1:11" ht="26.4">
      <c r="A24" s="11" t="s">
        <v>116</v>
      </c>
      <c r="B24" s="40"/>
      <c r="C24" s="12" t="s">
        <v>48</v>
      </c>
      <c r="D24" s="11">
        <v>2</v>
      </c>
      <c r="E24" s="11">
        <v>8.4</v>
      </c>
      <c r="F24" s="11" t="s">
        <v>137</v>
      </c>
      <c r="G24" s="13">
        <v>35.43</v>
      </c>
      <c r="H24" s="13">
        <v>70.86</v>
      </c>
      <c r="I24" s="11">
        <v>4</v>
      </c>
      <c r="J24" s="30"/>
      <c r="K24" s="36">
        <f t="shared" si="0"/>
        <v>0</v>
      </c>
    </row>
    <row r="25" spans="1:11">
      <c r="A25" s="11" t="s">
        <v>117</v>
      </c>
      <c r="B25" s="40"/>
      <c r="C25" s="15" t="s">
        <v>12</v>
      </c>
      <c r="D25" s="11">
        <v>2</v>
      </c>
      <c r="E25" s="11">
        <v>2.1</v>
      </c>
      <c r="F25" s="11">
        <v>2.2999999999999998</v>
      </c>
      <c r="G25" s="13">
        <f t="shared" si="3"/>
        <v>4.83</v>
      </c>
      <c r="H25" s="13">
        <f>ROUND(D25*G25,2)</f>
        <v>9.66</v>
      </c>
      <c r="I25" s="11">
        <v>4</v>
      </c>
      <c r="J25" s="30"/>
      <c r="K25" s="36">
        <f t="shared" si="0"/>
        <v>0</v>
      </c>
    </row>
    <row r="26" spans="1:11">
      <c r="A26" s="11" t="s">
        <v>118</v>
      </c>
      <c r="B26" s="40"/>
      <c r="C26" s="15" t="s">
        <v>50</v>
      </c>
      <c r="D26" s="11">
        <v>126</v>
      </c>
      <c r="E26" s="11">
        <v>2.1</v>
      </c>
      <c r="F26" s="11">
        <v>0.7</v>
      </c>
      <c r="G26" s="13">
        <f t="shared" si="3"/>
        <v>1.47</v>
      </c>
      <c r="H26" s="13">
        <f>ROUND(D26*G26,2)</f>
        <v>185.22</v>
      </c>
      <c r="I26" s="11">
        <v>4</v>
      </c>
      <c r="J26" s="30"/>
      <c r="K26" s="36">
        <f t="shared" si="0"/>
        <v>0</v>
      </c>
    </row>
    <row r="27" spans="1:11">
      <c r="A27" s="11" t="s">
        <v>119</v>
      </c>
      <c r="B27" s="40"/>
      <c r="C27" s="15" t="s">
        <v>50</v>
      </c>
      <c r="D27" s="11">
        <v>63</v>
      </c>
      <c r="E27" s="11">
        <v>1.75</v>
      </c>
      <c r="F27" s="11">
        <v>0.7</v>
      </c>
      <c r="G27" s="13">
        <f t="shared" si="3"/>
        <v>1.23</v>
      </c>
      <c r="H27" s="13">
        <f>ROUND(D27*G27,2)</f>
        <v>77.489999999999995</v>
      </c>
      <c r="I27" s="11">
        <v>4</v>
      </c>
      <c r="J27" s="30"/>
      <c r="K27" s="36">
        <f t="shared" si="0"/>
        <v>0</v>
      </c>
    </row>
    <row r="28" spans="1:11">
      <c r="A28" s="11" t="s">
        <v>120</v>
      </c>
      <c r="B28" s="40"/>
      <c r="C28" s="12" t="s">
        <v>13</v>
      </c>
      <c r="D28" s="11">
        <v>6</v>
      </c>
      <c r="E28" s="11">
        <v>1</v>
      </c>
      <c r="F28" s="11">
        <v>2.7</v>
      </c>
      <c r="G28" s="13">
        <f t="shared" si="3"/>
        <v>2.7</v>
      </c>
      <c r="H28" s="13">
        <f t="shared" si="4"/>
        <v>16.2</v>
      </c>
      <c r="I28" s="11">
        <v>4</v>
      </c>
      <c r="J28" s="30"/>
      <c r="K28" s="36">
        <f t="shared" si="0"/>
        <v>0</v>
      </c>
    </row>
    <row r="29" spans="1:11">
      <c r="A29" s="11" t="s">
        <v>121</v>
      </c>
      <c r="B29" s="40"/>
      <c r="C29" s="12" t="s">
        <v>14</v>
      </c>
      <c r="D29" s="11">
        <v>6</v>
      </c>
      <c r="E29" s="11">
        <v>1</v>
      </c>
      <c r="F29" s="11">
        <v>2.75</v>
      </c>
      <c r="G29" s="13">
        <f t="shared" si="3"/>
        <v>2.75</v>
      </c>
      <c r="H29" s="13">
        <f>ROUND(D29*G29,2)</f>
        <v>16.5</v>
      </c>
      <c r="I29" s="11">
        <v>4</v>
      </c>
      <c r="J29" s="30"/>
      <c r="K29" s="36">
        <f t="shared" si="0"/>
        <v>0</v>
      </c>
    </row>
    <row r="30" spans="1:11">
      <c r="A30" s="11" t="s">
        <v>122</v>
      </c>
      <c r="B30" s="40"/>
      <c r="C30" s="12" t="s">
        <v>49</v>
      </c>
      <c r="D30" s="11">
        <v>4</v>
      </c>
      <c r="E30" s="11">
        <v>1.2</v>
      </c>
      <c r="F30" s="11">
        <v>3.55</v>
      </c>
      <c r="G30" s="13">
        <f t="shared" si="3"/>
        <v>4.26</v>
      </c>
      <c r="H30" s="13">
        <f t="shared" si="4"/>
        <v>17.04</v>
      </c>
      <c r="I30" s="11">
        <v>4</v>
      </c>
      <c r="J30" s="30"/>
      <c r="K30" s="36">
        <f t="shared" si="0"/>
        <v>0</v>
      </c>
    </row>
    <row r="31" spans="1:11">
      <c r="A31" s="11" t="s">
        <v>123</v>
      </c>
      <c r="B31" s="40"/>
      <c r="C31" s="12" t="s">
        <v>15</v>
      </c>
      <c r="D31" s="11">
        <v>1</v>
      </c>
      <c r="E31" s="11">
        <v>3.5</v>
      </c>
      <c r="F31" s="11">
        <v>3.8</v>
      </c>
      <c r="G31" s="13">
        <f t="shared" si="3"/>
        <v>13.3</v>
      </c>
      <c r="H31" s="13">
        <f t="shared" si="4"/>
        <v>13.3</v>
      </c>
      <c r="I31" s="11">
        <v>4</v>
      </c>
      <c r="J31" s="30"/>
      <c r="K31" s="36">
        <f t="shared" si="0"/>
        <v>0</v>
      </c>
    </row>
    <row r="32" spans="1:11">
      <c r="A32" s="11" t="s">
        <v>124</v>
      </c>
      <c r="B32" s="40"/>
      <c r="C32" s="15" t="s">
        <v>16</v>
      </c>
      <c r="D32" s="11">
        <v>1</v>
      </c>
      <c r="E32" s="11">
        <v>3.5</v>
      </c>
      <c r="F32" s="11">
        <v>3.8</v>
      </c>
      <c r="G32" s="13">
        <f t="shared" si="3"/>
        <v>13.3</v>
      </c>
      <c r="H32" s="13">
        <f t="shared" si="4"/>
        <v>13.3</v>
      </c>
      <c r="I32" s="11">
        <v>4</v>
      </c>
      <c r="J32" s="30"/>
      <c r="K32" s="36">
        <f t="shared" si="0"/>
        <v>0</v>
      </c>
    </row>
    <row r="33" spans="1:11">
      <c r="A33" s="11" t="s">
        <v>125</v>
      </c>
      <c r="B33" s="40"/>
      <c r="C33" s="15" t="s">
        <v>51</v>
      </c>
      <c r="D33" s="11">
        <v>15</v>
      </c>
      <c r="E33" s="11">
        <v>0.98</v>
      </c>
      <c r="F33" s="11">
        <v>2.7</v>
      </c>
      <c r="G33" s="13">
        <f t="shared" si="3"/>
        <v>2.65</v>
      </c>
      <c r="H33" s="13">
        <f t="shared" si="4"/>
        <v>39.75</v>
      </c>
      <c r="I33" s="11">
        <v>4</v>
      </c>
      <c r="J33" s="30"/>
      <c r="K33" s="36">
        <f t="shared" si="0"/>
        <v>0</v>
      </c>
    </row>
    <row r="34" spans="1:11">
      <c r="A34" s="11" t="s">
        <v>126</v>
      </c>
      <c r="B34" s="40"/>
      <c r="C34" s="12" t="s">
        <v>91</v>
      </c>
      <c r="D34" s="11">
        <v>12</v>
      </c>
      <c r="E34" s="11">
        <v>1.65</v>
      </c>
      <c r="F34" s="11">
        <v>7.3</v>
      </c>
      <c r="G34" s="13">
        <f t="shared" si="3"/>
        <v>12.05</v>
      </c>
      <c r="H34" s="13">
        <f t="shared" si="4"/>
        <v>144.6</v>
      </c>
      <c r="I34" s="11">
        <v>4</v>
      </c>
      <c r="J34" s="30"/>
      <c r="K34" s="36">
        <f t="shared" si="0"/>
        <v>0</v>
      </c>
    </row>
    <row r="35" spans="1:11" ht="26.4">
      <c r="A35" s="11" t="s">
        <v>127</v>
      </c>
      <c r="B35" s="40"/>
      <c r="C35" s="12" t="s">
        <v>53</v>
      </c>
      <c r="D35" s="11">
        <v>2</v>
      </c>
      <c r="E35" s="11">
        <v>1.65</v>
      </c>
      <c r="F35" s="11">
        <v>7.3</v>
      </c>
      <c r="G35" s="13">
        <f t="shared" si="3"/>
        <v>12.05</v>
      </c>
      <c r="H35" s="13">
        <f t="shared" si="4"/>
        <v>24.1</v>
      </c>
      <c r="I35" s="11">
        <v>4</v>
      </c>
      <c r="J35" s="30"/>
      <c r="K35" s="36">
        <f t="shared" si="0"/>
        <v>0</v>
      </c>
    </row>
    <row r="36" spans="1:11">
      <c r="A36" s="11" t="s">
        <v>128</v>
      </c>
      <c r="B36" s="40"/>
      <c r="C36" s="12" t="s">
        <v>52</v>
      </c>
      <c r="D36" s="11">
        <v>16</v>
      </c>
      <c r="E36" s="11">
        <v>0.6</v>
      </c>
      <c r="F36" s="11">
        <v>3.3</v>
      </c>
      <c r="G36" s="13">
        <f t="shared" si="3"/>
        <v>1.98</v>
      </c>
      <c r="H36" s="13">
        <f t="shared" si="4"/>
        <v>31.68</v>
      </c>
      <c r="I36" s="11">
        <v>4</v>
      </c>
      <c r="J36" s="30"/>
      <c r="K36" s="36">
        <f t="shared" si="0"/>
        <v>0</v>
      </c>
    </row>
    <row r="37" spans="1:11">
      <c r="A37" s="11" t="s">
        <v>129</v>
      </c>
      <c r="B37" s="41"/>
      <c r="C37" s="12" t="s">
        <v>52</v>
      </c>
      <c r="D37" s="11">
        <v>20</v>
      </c>
      <c r="E37" s="11">
        <v>0.6</v>
      </c>
      <c r="F37" s="11">
        <v>1.75</v>
      </c>
      <c r="G37" s="13">
        <f t="shared" si="3"/>
        <v>1.05</v>
      </c>
      <c r="H37" s="13">
        <f t="shared" si="4"/>
        <v>21</v>
      </c>
      <c r="I37" s="11">
        <v>4</v>
      </c>
      <c r="J37" s="30"/>
      <c r="K37" s="36">
        <f t="shared" si="0"/>
        <v>0</v>
      </c>
    </row>
    <row r="38" spans="1:11">
      <c r="A38" s="11" t="s">
        <v>130</v>
      </c>
      <c r="B38" s="42" t="s">
        <v>157</v>
      </c>
      <c r="C38" s="12" t="s">
        <v>34</v>
      </c>
      <c r="D38" s="11">
        <v>30</v>
      </c>
      <c r="E38" s="11">
        <v>1.1499999999999999</v>
      </c>
      <c r="F38" s="11">
        <v>1.75</v>
      </c>
      <c r="G38" s="13">
        <f t="shared" ref="G38:G44" si="5">ROUND(E38*F38,2)</f>
        <v>2.0099999999999998</v>
      </c>
      <c r="H38" s="13">
        <f t="shared" ref="H38:H43" si="6">ROUND(D38*G38*2,2)</f>
        <v>120.6</v>
      </c>
      <c r="I38" s="11">
        <v>4</v>
      </c>
      <c r="J38" s="30"/>
      <c r="K38" s="36">
        <f t="shared" si="0"/>
        <v>0</v>
      </c>
    </row>
    <row r="39" spans="1:11">
      <c r="A39" s="11" t="s">
        <v>131</v>
      </c>
      <c r="B39" s="42"/>
      <c r="C39" s="12" t="s">
        <v>14</v>
      </c>
      <c r="D39" s="11">
        <v>22</v>
      </c>
      <c r="E39" s="11">
        <v>1.58</v>
      </c>
      <c r="F39" s="11">
        <v>3</v>
      </c>
      <c r="G39" s="13">
        <f t="shared" si="5"/>
        <v>4.74</v>
      </c>
      <c r="H39" s="13">
        <f t="shared" si="6"/>
        <v>208.56</v>
      </c>
      <c r="I39" s="11">
        <v>4</v>
      </c>
      <c r="J39" s="30"/>
      <c r="K39" s="36">
        <f t="shared" si="0"/>
        <v>0</v>
      </c>
    </row>
    <row r="40" spans="1:11" ht="26.4">
      <c r="A40" s="11" t="s">
        <v>132</v>
      </c>
      <c r="B40" s="42"/>
      <c r="C40" s="12" t="s">
        <v>90</v>
      </c>
      <c r="D40" s="11">
        <v>2</v>
      </c>
      <c r="E40" s="11">
        <v>1.58</v>
      </c>
      <c r="F40" s="11">
        <v>3</v>
      </c>
      <c r="G40" s="13">
        <f t="shared" si="5"/>
        <v>4.74</v>
      </c>
      <c r="H40" s="13">
        <f t="shared" si="6"/>
        <v>18.96</v>
      </c>
      <c r="I40" s="11">
        <v>4</v>
      </c>
      <c r="J40" s="30"/>
      <c r="K40" s="36">
        <f t="shared" si="0"/>
        <v>0</v>
      </c>
    </row>
    <row r="41" spans="1:11">
      <c r="A41" s="11" t="s">
        <v>133</v>
      </c>
      <c r="B41" s="42"/>
      <c r="C41" s="12" t="s">
        <v>17</v>
      </c>
      <c r="D41" s="11">
        <v>19</v>
      </c>
      <c r="E41" s="11">
        <v>1.6</v>
      </c>
      <c r="F41" s="11">
        <v>3</v>
      </c>
      <c r="G41" s="13">
        <f t="shared" si="5"/>
        <v>4.8</v>
      </c>
      <c r="H41" s="13">
        <f t="shared" si="6"/>
        <v>182.4</v>
      </c>
      <c r="I41" s="11">
        <v>4</v>
      </c>
      <c r="J41" s="30"/>
      <c r="K41" s="36">
        <f t="shared" si="0"/>
        <v>0</v>
      </c>
    </row>
    <row r="42" spans="1:11" ht="26.4">
      <c r="A42" s="11" t="s">
        <v>134</v>
      </c>
      <c r="B42" s="42"/>
      <c r="C42" s="12" t="s">
        <v>95</v>
      </c>
      <c r="D42" s="11">
        <v>19</v>
      </c>
      <c r="E42" s="11">
        <v>1.6</v>
      </c>
      <c r="F42" s="11">
        <v>4</v>
      </c>
      <c r="G42" s="13">
        <f t="shared" si="5"/>
        <v>6.4</v>
      </c>
      <c r="H42" s="13">
        <f t="shared" si="6"/>
        <v>243.2</v>
      </c>
      <c r="I42" s="11">
        <v>4</v>
      </c>
      <c r="J42" s="30"/>
      <c r="K42" s="36">
        <f t="shared" si="0"/>
        <v>0</v>
      </c>
    </row>
    <row r="43" spans="1:11">
      <c r="A43" s="11" t="s">
        <v>135</v>
      </c>
      <c r="B43" s="42"/>
      <c r="C43" s="12" t="s">
        <v>11</v>
      </c>
      <c r="D43" s="11">
        <v>22</v>
      </c>
      <c r="E43" s="11">
        <v>1.55</v>
      </c>
      <c r="F43" s="11">
        <v>4</v>
      </c>
      <c r="G43" s="13">
        <f t="shared" si="5"/>
        <v>6.2</v>
      </c>
      <c r="H43" s="13">
        <f t="shared" si="6"/>
        <v>272.8</v>
      </c>
      <c r="I43" s="11">
        <v>4</v>
      </c>
      <c r="J43" s="30"/>
      <c r="K43" s="36">
        <f t="shared" si="0"/>
        <v>0</v>
      </c>
    </row>
    <row r="44" spans="1:11" ht="26.4">
      <c r="A44" s="11" t="s">
        <v>136</v>
      </c>
      <c r="B44" s="42"/>
      <c r="C44" s="12" t="s">
        <v>89</v>
      </c>
      <c r="D44" s="11">
        <v>2</v>
      </c>
      <c r="E44" s="11">
        <v>1.55</v>
      </c>
      <c r="F44" s="11">
        <v>4</v>
      </c>
      <c r="G44" s="13">
        <f t="shared" si="5"/>
        <v>6.2</v>
      </c>
      <c r="H44" s="13">
        <f>ROUND(D44*G44*2,2)</f>
        <v>24.8</v>
      </c>
      <c r="I44" s="11">
        <v>4</v>
      </c>
      <c r="J44" s="30"/>
      <c r="K44" s="36">
        <f t="shared" si="0"/>
        <v>0</v>
      </c>
    </row>
    <row r="45" spans="1:11">
      <c r="A45" s="11" t="s">
        <v>138</v>
      </c>
      <c r="B45" s="39" t="s">
        <v>212</v>
      </c>
      <c r="C45" s="12" t="s">
        <v>54</v>
      </c>
      <c r="D45" s="11">
        <v>1</v>
      </c>
      <c r="E45" s="11">
        <v>1.25</v>
      </c>
      <c r="F45" s="11">
        <v>0.35</v>
      </c>
      <c r="G45" s="13">
        <v>0.44</v>
      </c>
      <c r="H45" s="13">
        <v>0.88</v>
      </c>
      <c r="I45" s="11">
        <v>2</v>
      </c>
      <c r="J45" s="30"/>
      <c r="K45" s="36">
        <f t="shared" si="0"/>
        <v>0</v>
      </c>
    </row>
    <row r="46" spans="1:11">
      <c r="A46" s="11" t="s">
        <v>139</v>
      </c>
      <c r="B46" s="41"/>
      <c r="C46" s="12" t="s">
        <v>55</v>
      </c>
      <c r="D46" s="11">
        <v>9</v>
      </c>
      <c r="E46" s="11">
        <v>1.25</v>
      </c>
      <c r="F46" s="11">
        <v>0.7</v>
      </c>
      <c r="G46" s="13">
        <f>ROUND(E46*F46,2)</f>
        <v>0.88</v>
      </c>
      <c r="H46" s="13">
        <f>ROUND(D46*G46*4,2)</f>
        <v>31.68</v>
      </c>
      <c r="I46" s="11">
        <v>3</v>
      </c>
      <c r="J46" s="30"/>
      <c r="K46" s="36">
        <f t="shared" si="0"/>
        <v>0</v>
      </c>
    </row>
    <row r="47" spans="1:11">
      <c r="A47" s="11" t="s">
        <v>140</v>
      </c>
      <c r="B47" s="42" t="s">
        <v>215</v>
      </c>
      <c r="C47" s="12" t="s">
        <v>57</v>
      </c>
      <c r="D47" s="11">
        <v>4</v>
      </c>
      <c r="E47" s="11">
        <v>1.45</v>
      </c>
      <c r="F47" s="11">
        <v>0.65</v>
      </c>
      <c r="G47" s="13">
        <f>ROUND(E47*F47,2)</f>
        <v>0.94</v>
      </c>
      <c r="H47" s="13">
        <f>ROUND(D47*G47*2,2)</f>
        <v>7.52</v>
      </c>
      <c r="I47" s="11">
        <v>2</v>
      </c>
      <c r="J47" s="30"/>
      <c r="K47" s="36">
        <f t="shared" si="0"/>
        <v>0</v>
      </c>
    </row>
    <row r="48" spans="1:11">
      <c r="A48" s="11" t="s">
        <v>141</v>
      </c>
      <c r="B48" s="42"/>
      <c r="C48" s="12" t="s">
        <v>57</v>
      </c>
      <c r="D48" s="11">
        <v>7</v>
      </c>
      <c r="E48" s="11">
        <v>1.4</v>
      </c>
      <c r="F48" s="11">
        <v>0.65</v>
      </c>
      <c r="G48" s="13">
        <f t="shared" ref="G48:G58" si="7">ROUND(E48*F48,2)</f>
        <v>0.91</v>
      </c>
      <c r="H48" s="13">
        <f t="shared" ref="H48:H58" si="8">ROUND(D48*G48*2,2)</f>
        <v>12.74</v>
      </c>
      <c r="I48" s="11">
        <v>2</v>
      </c>
      <c r="J48" s="30"/>
      <c r="K48" s="36">
        <f t="shared" si="0"/>
        <v>0</v>
      </c>
    </row>
    <row r="49" spans="1:11">
      <c r="A49" s="11" t="s">
        <v>142</v>
      </c>
      <c r="B49" s="42"/>
      <c r="C49" s="12" t="s">
        <v>57</v>
      </c>
      <c r="D49" s="11">
        <v>6</v>
      </c>
      <c r="E49" s="11">
        <v>1.4</v>
      </c>
      <c r="F49" s="11">
        <v>1.7</v>
      </c>
      <c r="G49" s="13">
        <f t="shared" si="7"/>
        <v>2.38</v>
      </c>
      <c r="H49" s="13">
        <f t="shared" si="8"/>
        <v>28.56</v>
      </c>
      <c r="I49" s="11">
        <v>2</v>
      </c>
      <c r="J49" s="30"/>
      <c r="K49" s="36">
        <f t="shared" si="0"/>
        <v>0</v>
      </c>
    </row>
    <row r="50" spans="1:11">
      <c r="A50" s="11" t="s">
        <v>143</v>
      </c>
      <c r="B50" s="42"/>
      <c r="C50" s="12" t="s">
        <v>57</v>
      </c>
      <c r="D50" s="11">
        <v>6</v>
      </c>
      <c r="E50" s="11">
        <v>1.4</v>
      </c>
      <c r="F50" s="11">
        <v>1.7</v>
      </c>
      <c r="G50" s="13">
        <f t="shared" si="7"/>
        <v>2.38</v>
      </c>
      <c r="H50" s="13">
        <f t="shared" si="8"/>
        <v>28.56</v>
      </c>
      <c r="I50" s="11">
        <v>2</v>
      </c>
      <c r="J50" s="30"/>
      <c r="K50" s="36">
        <f t="shared" si="0"/>
        <v>0</v>
      </c>
    </row>
    <row r="51" spans="1:11">
      <c r="A51" s="11" t="s">
        <v>144</v>
      </c>
      <c r="B51" s="42"/>
      <c r="C51" s="12" t="s">
        <v>58</v>
      </c>
      <c r="D51" s="11">
        <v>25</v>
      </c>
      <c r="E51" s="11">
        <v>1.45</v>
      </c>
      <c r="F51" s="11">
        <v>2.5</v>
      </c>
      <c r="G51" s="13">
        <f t="shared" si="7"/>
        <v>3.63</v>
      </c>
      <c r="H51" s="13">
        <f t="shared" si="8"/>
        <v>181.5</v>
      </c>
      <c r="I51" s="11">
        <v>2</v>
      </c>
      <c r="J51" s="30"/>
      <c r="K51" s="36">
        <f t="shared" si="0"/>
        <v>0</v>
      </c>
    </row>
    <row r="52" spans="1:11">
      <c r="A52" s="11" t="s">
        <v>145</v>
      </c>
      <c r="B52" s="42"/>
      <c r="C52" s="12" t="s">
        <v>59</v>
      </c>
      <c r="D52" s="11">
        <v>2</v>
      </c>
      <c r="E52" s="11">
        <v>2.65</v>
      </c>
      <c r="F52" s="11">
        <v>2.85</v>
      </c>
      <c r="G52" s="13">
        <f t="shared" si="7"/>
        <v>7.55</v>
      </c>
      <c r="H52" s="13">
        <f t="shared" si="8"/>
        <v>30.2</v>
      </c>
      <c r="I52" s="11">
        <v>2</v>
      </c>
      <c r="J52" s="30"/>
      <c r="K52" s="36">
        <f t="shared" si="0"/>
        <v>0</v>
      </c>
    </row>
    <row r="53" spans="1:11">
      <c r="A53" s="11" t="s">
        <v>146</v>
      </c>
      <c r="B53" s="42"/>
      <c r="C53" s="12" t="s">
        <v>60</v>
      </c>
      <c r="D53" s="11">
        <v>2</v>
      </c>
      <c r="E53" s="11">
        <v>1.75</v>
      </c>
      <c r="F53" s="11">
        <v>1.65</v>
      </c>
      <c r="G53" s="13">
        <f t="shared" si="7"/>
        <v>2.89</v>
      </c>
      <c r="H53" s="13">
        <f t="shared" si="8"/>
        <v>11.56</v>
      </c>
      <c r="I53" s="11">
        <v>2</v>
      </c>
      <c r="J53" s="30"/>
      <c r="K53" s="36">
        <f t="shared" si="0"/>
        <v>0</v>
      </c>
    </row>
    <row r="54" spans="1:11">
      <c r="A54" s="11" t="s">
        <v>147</v>
      </c>
      <c r="B54" s="42"/>
      <c r="C54" s="12" t="s">
        <v>61</v>
      </c>
      <c r="D54" s="11">
        <v>2</v>
      </c>
      <c r="E54" s="11">
        <v>1.45</v>
      </c>
      <c r="F54" s="11">
        <v>2.1</v>
      </c>
      <c r="G54" s="13">
        <f t="shared" si="7"/>
        <v>3.05</v>
      </c>
      <c r="H54" s="13">
        <f>ROUND(D54*G54*2,2)</f>
        <v>12.2</v>
      </c>
      <c r="I54" s="11">
        <v>2</v>
      </c>
      <c r="J54" s="30"/>
      <c r="K54" s="36">
        <f t="shared" si="0"/>
        <v>0</v>
      </c>
    </row>
    <row r="55" spans="1:11">
      <c r="A55" s="11" t="s">
        <v>148</v>
      </c>
      <c r="B55" s="42"/>
      <c r="C55" s="12" t="s">
        <v>62</v>
      </c>
      <c r="D55" s="11">
        <v>27</v>
      </c>
      <c r="E55" s="11">
        <v>1.05</v>
      </c>
      <c r="F55" s="11">
        <v>1.75</v>
      </c>
      <c r="G55" s="13">
        <f t="shared" si="7"/>
        <v>1.84</v>
      </c>
      <c r="H55" s="13">
        <f t="shared" si="8"/>
        <v>99.36</v>
      </c>
      <c r="I55" s="11">
        <v>2</v>
      </c>
      <c r="J55" s="30"/>
      <c r="K55" s="36">
        <f t="shared" si="0"/>
        <v>0</v>
      </c>
    </row>
    <row r="56" spans="1:11">
      <c r="A56" s="11" t="s">
        <v>149</v>
      </c>
      <c r="B56" s="42"/>
      <c r="C56" s="12" t="s">
        <v>63</v>
      </c>
      <c r="D56" s="11">
        <v>27</v>
      </c>
      <c r="E56" s="11">
        <v>1.35</v>
      </c>
      <c r="F56" s="11">
        <v>1.7</v>
      </c>
      <c r="G56" s="13">
        <f t="shared" si="7"/>
        <v>2.2999999999999998</v>
      </c>
      <c r="H56" s="13">
        <f t="shared" si="8"/>
        <v>124.2</v>
      </c>
      <c r="I56" s="11">
        <v>2</v>
      </c>
      <c r="J56" s="30"/>
      <c r="K56" s="36">
        <f t="shared" si="0"/>
        <v>0</v>
      </c>
    </row>
    <row r="57" spans="1:11">
      <c r="A57" s="11" t="s">
        <v>150</v>
      </c>
      <c r="B57" s="42"/>
      <c r="C57" s="12" t="s">
        <v>64</v>
      </c>
      <c r="D57" s="11">
        <v>27</v>
      </c>
      <c r="E57" s="11">
        <v>1.4</v>
      </c>
      <c r="F57" s="11">
        <v>1.7</v>
      </c>
      <c r="G57" s="13">
        <f t="shared" si="7"/>
        <v>2.38</v>
      </c>
      <c r="H57" s="13">
        <f t="shared" si="8"/>
        <v>128.52000000000001</v>
      </c>
      <c r="I57" s="11">
        <v>2</v>
      </c>
      <c r="J57" s="30"/>
      <c r="K57" s="36">
        <f t="shared" si="0"/>
        <v>0</v>
      </c>
    </row>
    <row r="58" spans="1:11">
      <c r="A58" s="11" t="s">
        <v>151</v>
      </c>
      <c r="B58" s="42"/>
      <c r="C58" s="12" t="s">
        <v>65</v>
      </c>
      <c r="D58" s="11">
        <v>27</v>
      </c>
      <c r="E58" s="11">
        <v>1.4</v>
      </c>
      <c r="F58" s="11">
        <v>1.7</v>
      </c>
      <c r="G58" s="13">
        <f t="shared" si="7"/>
        <v>2.38</v>
      </c>
      <c r="H58" s="13">
        <f t="shared" si="8"/>
        <v>128.52000000000001</v>
      </c>
      <c r="I58" s="11">
        <v>2</v>
      </c>
      <c r="J58" s="30"/>
      <c r="K58" s="36">
        <f t="shared" si="0"/>
        <v>0</v>
      </c>
    </row>
    <row r="59" spans="1:11">
      <c r="A59" s="11" t="s">
        <v>152</v>
      </c>
      <c r="B59" s="42" t="s">
        <v>216</v>
      </c>
      <c r="C59" s="12" t="s">
        <v>18</v>
      </c>
      <c r="D59" s="11">
        <v>11</v>
      </c>
      <c r="E59" s="11">
        <v>0.7</v>
      </c>
      <c r="F59" s="11">
        <v>2</v>
      </c>
      <c r="G59" s="13">
        <f>ROUND(E59*F59,2)</f>
        <v>1.4</v>
      </c>
      <c r="H59" s="13">
        <f>ROUND(D59*G59,2)</f>
        <v>15.4</v>
      </c>
      <c r="I59" s="11">
        <v>4</v>
      </c>
      <c r="J59" s="30"/>
      <c r="K59" s="36">
        <f t="shared" si="0"/>
        <v>0</v>
      </c>
    </row>
    <row r="60" spans="1:11">
      <c r="A60" s="11" t="s">
        <v>153</v>
      </c>
      <c r="B60" s="42"/>
      <c r="C60" s="12" t="s">
        <v>19</v>
      </c>
      <c r="D60" s="11">
        <v>32</v>
      </c>
      <c r="E60" s="11">
        <v>0.95</v>
      </c>
      <c r="F60" s="11">
        <v>1.6</v>
      </c>
      <c r="G60" s="13">
        <f>ROUND(E60*F60,2)</f>
        <v>1.52</v>
      </c>
      <c r="H60" s="13">
        <f>ROUND(D60*G60,2)</f>
        <v>48.64</v>
      </c>
      <c r="I60" s="11">
        <v>4</v>
      </c>
      <c r="J60" s="30"/>
      <c r="K60" s="36">
        <f t="shared" si="0"/>
        <v>0</v>
      </c>
    </row>
    <row r="61" spans="1:11">
      <c r="A61" s="11" t="s">
        <v>154</v>
      </c>
      <c r="B61" s="42"/>
      <c r="C61" s="12" t="s">
        <v>20</v>
      </c>
      <c r="D61" s="11">
        <v>54</v>
      </c>
      <c r="E61" s="11">
        <v>0.65</v>
      </c>
      <c r="F61" s="11">
        <v>1.6</v>
      </c>
      <c r="G61" s="13">
        <f>ROUND(E61*F61,2)</f>
        <v>1.04</v>
      </c>
      <c r="H61" s="13">
        <f>ROUND(D61*G61,2)</f>
        <v>56.16</v>
      </c>
      <c r="I61" s="11">
        <v>4</v>
      </c>
      <c r="J61" s="30"/>
      <c r="K61" s="36">
        <f t="shared" si="0"/>
        <v>0</v>
      </c>
    </row>
    <row r="62" spans="1:11">
      <c r="A62" s="11" t="s">
        <v>158</v>
      </c>
      <c r="B62" s="42" t="s">
        <v>213</v>
      </c>
      <c r="C62" s="12" t="s">
        <v>21</v>
      </c>
      <c r="D62" s="11">
        <v>1</v>
      </c>
      <c r="E62" s="11">
        <v>0.7</v>
      </c>
      <c r="F62" s="11">
        <v>0.9</v>
      </c>
      <c r="G62" s="13">
        <f t="shared" ref="G62:G67" si="9">ROUND(E62*F62,2)</f>
        <v>0.63</v>
      </c>
      <c r="H62" s="13">
        <f t="shared" ref="H62:H67" si="10">ROUND(D62*G62*2,2)</f>
        <v>1.26</v>
      </c>
      <c r="I62" s="11">
        <v>3</v>
      </c>
      <c r="J62" s="30"/>
      <c r="K62" s="36">
        <f t="shared" si="0"/>
        <v>0</v>
      </c>
    </row>
    <row r="63" spans="1:11">
      <c r="A63" s="11" t="s">
        <v>159</v>
      </c>
      <c r="B63" s="42"/>
      <c r="C63" s="15" t="s">
        <v>22</v>
      </c>
      <c r="D63" s="11">
        <v>3</v>
      </c>
      <c r="E63" s="11">
        <v>2</v>
      </c>
      <c r="F63" s="11">
        <v>0.9</v>
      </c>
      <c r="G63" s="13">
        <f t="shared" si="9"/>
        <v>1.8</v>
      </c>
      <c r="H63" s="13">
        <f t="shared" si="10"/>
        <v>10.8</v>
      </c>
      <c r="I63" s="11">
        <v>3</v>
      </c>
      <c r="J63" s="30"/>
      <c r="K63" s="36">
        <f t="shared" si="0"/>
        <v>0</v>
      </c>
    </row>
    <row r="64" spans="1:11">
      <c r="A64" s="11" t="s">
        <v>160</v>
      </c>
      <c r="B64" s="42"/>
      <c r="C64" s="15" t="s">
        <v>22</v>
      </c>
      <c r="D64" s="11">
        <v>2</v>
      </c>
      <c r="E64" s="11">
        <v>3</v>
      </c>
      <c r="F64" s="11">
        <v>0.9</v>
      </c>
      <c r="G64" s="13">
        <f t="shared" si="9"/>
        <v>2.7</v>
      </c>
      <c r="H64" s="13">
        <f t="shared" si="10"/>
        <v>10.8</v>
      </c>
      <c r="I64" s="11">
        <v>3</v>
      </c>
      <c r="J64" s="30"/>
      <c r="K64" s="36">
        <f t="shared" si="0"/>
        <v>0</v>
      </c>
    </row>
    <row r="65" spans="1:11">
      <c r="A65" s="11" t="s">
        <v>161</v>
      </c>
      <c r="B65" s="42"/>
      <c r="C65" s="15" t="s">
        <v>23</v>
      </c>
      <c r="D65" s="11">
        <v>1</v>
      </c>
      <c r="E65" s="11">
        <v>3</v>
      </c>
      <c r="F65" s="11">
        <v>0.9</v>
      </c>
      <c r="G65" s="13">
        <f t="shared" si="9"/>
        <v>2.7</v>
      </c>
      <c r="H65" s="13">
        <f t="shared" si="10"/>
        <v>5.4</v>
      </c>
      <c r="I65" s="11">
        <v>3</v>
      </c>
      <c r="J65" s="30"/>
      <c r="K65" s="36">
        <f t="shared" si="0"/>
        <v>0</v>
      </c>
    </row>
    <row r="66" spans="1:11">
      <c r="A66" s="11" t="s">
        <v>162</v>
      </c>
      <c r="B66" s="42"/>
      <c r="C66" s="15" t="s">
        <v>23</v>
      </c>
      <c r="D66" s="11">
        <v>1</v>
      </c>
      <c r="E66" s="11">
        <v>2</v>
      </c>
      <c r="F66" s="11">
        <v>0.9</v>
      </c>
      <c r="G66" s="13">
        <f t="shared" si="9"/>
        <v>1.8</v>
      </c>
      <c r="H66" s="13">
        <f t="shared" si="10"/>
        <v>3.6</v>
      </c>
      <c r="I66" s="11">
        <v>3</v>
      </c>
      <c r="J66" s="30"/>
      <c r="K66" s="36">
        <f t="shared" si="0"/>
        <v>0</v>
      </c>
    </row>
    <row r="67" spans="1:11">
      <c r="A67" s="11" t="s">
        <v>163</v>
      </c>
      <c r="B67" s="42"/>
      <c r="C67" s="15" t="s">
        <v>23</v>
      </c>
      <c r="D67" s="11">
        <v>1</v>
      </c>
      <c r="E67" s="11">
        <v>1.5</v>
      </c>
      <c r="F67" s="11">
        <v>0.9</v>
      </c>
      <c r="G67" s="13">
        <f t="shared" si="9"/>
        <v>1.35</v>
      </c>
      <c r="H67" s="13">
        <f t="shared" si="10"/>
        <v>2.7</v>
      </c>
      <c r="I67" s="11">
        <v>3</v>
      </c>
      <c r="J67" s="30"/>
      <c r="K67" s="36">
        <f t="shared" si="0"/>
        <v>0</v>
      </c>
    </row>
    <row r="68" spans="1:11">
      <c r="A68" s="11" t="s">
        <v>164</v>
      </c>
      <c r="B68" s="42" t="s">
        <v>217</v>
      </c>
      <c r="C68" s="12" t="s">
        <v>56</v>
      </c>
      <c r="D68" s="11">
        <v>2</v>
      </c>
      <c r="E68" s="11">
        <v>0.59</v>
      </c>
      <c r="F68" s="11">
        <v>1.38</v>
      </c>
      <c r="G68" s="13">
        <f>ROUND(E68*F68,2)</f>
        <v>0.81</v>
      </c>
      <c r="H68" s="13">
        <f>ROUND(D68*G68*2,2)</f>
        <v>3.24</v>
      </c>
      <c r="I68" s="11">
        <v>2</v>
      </c>
      <c r="J68" s="30"/>
      <c r="K68" s="36">
        <f t="shared" si="0"/>
        <v>0</v>
      </c>
    </row>
    <row r="69" spans="1:11">
      <c r="A69" s="11" t="s">
        <v>165</v>
      </c>
      <c r="B69" s="42"/>
      <c r="C69" s="12" t="s">
        <v>56</v>
      </c>
      <c r="D69" s="11">
        <v>1</v>
      </c>
      <c r="E69" s="11">
        <v>1.9</v>
      </c>
      <c r="F69" s="11">
        <v>0.77</v>
      </c>
      <c r="G69" s="13">
        <f>ROUND(E69*F69,2)</f>
        <v>1.46</v>
      </c>
      <c r="H69" s="13">
        <f>ROUND(D69*G69*2,2)</f>
        <v>2.92</v>
      </c>
      <c r="I69" s="11">
        <v>2</v>
      </c>
      <c r="J69" s="30"/>
      <c r="K69" s="36">
        <f t="shared" ref="K69:K113" si="11">ROUND(H69*I69*J69,2)</f>
        <v>0</v>
      </c>
    </row>
    <row r="70" spans="1:11">
      <c r="A70" s="11" t="s">
        <v>166</v>
      </c>
      <c r="B70" s="42"/>
      <c r="C70" s="12" t="s">
        <v>56</v>
      </c>
      <c r="D70" s="11">
        <v>2</v>
      </c>
      <c r="E70" s="11">
        <v>0.95</v>
      </c>
      <c r="F70" s="11">
        <v>0.77</v>
      </c>
      <c r="G70" s="13">
        <f>ROUND(E70*F70,2)</f>
        <v>0.73</v>
      </c>
      <c r="H70" s="13">
        <f>ROUND(D70*G70*2,2)</f>
        <v>2.92</v>
      </c>
      <c r="I70" s="11">
        <v>2</v>
      </c>
      <c r="J70" s="30"/>
      <c r="K70" s="36">
        <f t="shared" si="11"/>
        <v>0</v>
      </c>
    </row>
    <row r="71" spans="1:11">
      <c r="A71" s="11" t="s">
        <v>167</v>
      </c>
      <c r="B71" s="42"/>
      <c r="C71" s="12" t="s">
        <v>74</v>
      </c>
      <c r="D71" s="11">
        <v>1</v>
      </c>
      <c r="E71" s="11">
        <v>0.96</v>
      </c>
      <c r="F71" s="11">
        <v>0.71</v>
      </c>
      <c r="G71" s="13">
        <f>ROUND(E71*F71,2)</f>
        <v>0.68</v>
      </c>
      <c r="H71" s="13">
        <f>ROUND(D71*G71*2,2)</f>
        <v>1.36</v>
      </c>
      <c r="I71" s="11">
        <v>2</v>
      </c>
      <c r="J71" s="30"/>
      <c r="K71" s="36">
        <f t="shared" si="11"/>
        <v>0</v>
      </c>
    </row>
    <row r="72" spans="1:11">
      <c r="A72" s="11" t="s">
        <v>168</v>
      </c>
      <c r="B72" s="42" t="s">
        <v>218</v>
      </c>
      <c r="C72" s="12" t="s">
        <v>24</v>
      </c>
      <c r="D72" s="11">
        <v>7</v>
      </c>
      <c r="E72" s="11">
        <v>2.9</v>
      </c>
      <c r="F72" s="11">
        <v>1.4</v>
      </c>
      <c r="G72" s="13">
        <f t="shared" ref="G72:G78" si="12">ROUND(E72*F72,2)</f>
        <v>4.0599999999999996</v>
      </c>
      <c r="H72" s="13">
        <f t="shared" ref="H72:H78" si="13">ROUND(D72*G72*2,2)</f>
        <v>56.84</v>
      </c>
      <c r="I72" s="11">
        <v>2</v>
      </c>
      <c r="J72" s="30"/>
      <c r="K72" s="36">
        <f t="shared" si="11"/>
        <v>0</v>
      </c>
    </row>
    <row r="73" spans="1:11">
      <c r="A73" s="11" t="s">
        <v>169</v>
      </c>
      <c r="B73" s="42"/>
      <c r="C73" s="12" t="s">
        <v>25</v>
      </c>
      <c r="D73" s="11">
        <v>7</v>
      </c>
      <c r="E73" s="11">
        <v>2.9</v>
      </c>
      <c r="F73" s="11">
        <v>1.4</v>
      </c>
      <c r="G73" s="13">
        <f t="shared" si="12"/>
        <v>4.0599999999999996</v>
      </c>
      <c r="H73" s="13">
        <f t="shared" si="13"/>
        <v>56.84</v>
      </c>
      <c r="I73" s="11">
        <v>2</v>
      </c>
      <c r="J73" s="30"/>
      <c r="K73" s="36">
        <f t="shared" si="11"/>
        <v>0</v>
      </c>
    </row>
    <row r="74" spans="1:11">
      <c r="A74" s="11" t="s">
        <v>170</v>
      </c>
      <c r="B74" s="42"/>
      <c r="C74" s="12" t="s">
        <v>67</v>
      </c>
      <c r="D74" s="11">
        <v>23</v>
      </c>
      <c r="E74" s="11">
        <v>2.9</v>
      </c>
      <c r="F74" s="11">
        <v>1.4</v>
      </c>
      <c r="G74" s="13">
        <f t="shared" si="12"/>
        <v>4.0599999999999996</v>
      </c>
      <c r="H74" s="13">
        <f t="shared" si="13"/>
        <v>186.76</v>
      </c>
      <c r="I74" s="11">
        <v>2</v>
      </c>
      <c r="J74" s="30"/>
      <c r="K74" s="36">
        <f t="shared" si="11"/>
        <v>0</v>
      </c>
    </row>
    <row r="75" spans="1:11">
      <c r="A75" s="11" t="s">
        <v>171</v>
      </c>
      <c r="B75" s="42"/>
      <c r="C75" s="12" t="s">
        <v>26</v>
      </c>
      <c r="D75" s="11">
        <v>4</v>
      </c>
      <c r="E75" s="11">
        <v>3.4</v>
      </c>
      <c r="F75" s="11">
        <v>1.5</v>
      </c>
      <c r="G75" s="13">
        <f t="shared" si="12"/>
        <v>5.0999999999999996</v>
      </c>
      <c r="H75" s="13">
        <f t="shared" si="13"/>
        <v>40.799999999999997</v>
      </c>
      <c r="I75" s="11">
        <v>2</v>
      </c>
      <c r="J75" s="30"/>
      <c r="K75" s="36">
        <f t="shared" si="11"/>
        <v>0</v>
      </c>
    </row>
    <row r="76" spans="1:11">
      <c r="A76" s="11" t="s">
        <v>172</v>
      </c>
      <c r="B76" s="42"/>
      <c r="C76" s="12" t="s">
        <v>27</v>
      </c>
      <c r="D76" s="11">
        <v>4</v>
      </c>
      <c r="E76" s="11">
        <v>3.4</v>
      </c>
      <c r="F76" s="11">
        <v>1.65</v>
      </c>
      <c r="G76" s="13">
        <f t="shared" si="12"/>
        <v>5.61</v>
      </c>
      <c r="H76" s="13">
        <f t="shared" si="13"/>
        <v>44.88</v>
      </c>
      <c r="I76" s="11">
        <v>2</v>
      </c>
      <c r="J76" s="30"/>
      <c r="K76" s="36">
        <f t="shared" si="11"/>
        <v>0</v>
      </c>
    </row>
    <row r="77" spans="1:11">
      <c r="A77" s="11" t="s">
        <v>173</v>
      </c>
      <c r="B77" s="42"/>
      <c r="C77" s="12" t="s">
        <v>66</v>
      </c>
      <c r="D77" s="11">
        <v>3</v>
      </c>
      <c r="E77" s="11">
        <v>2.9</v>
      </c>
      <c r="F77" s="11">
        <v>1.4</v>
      </c>
      <c r="G77" s="13">
        <f t="shared" si="12"/>
        <v>4.0599999999999996</v>
      </c>
      <c r="H77" s="13">
        <f t="shared" si="13"/>
        <v>24.36</v>
      </c>
      <c r="I77" s="11">
        <v>2</v>
      </c>
      <c r="J77" s="30"/>
      <c r="K77" s="36">
        <f t="shared" si="11"/>
        <v>0</v>
      </c>
    </row>
    <row r="78" spans="1:11">
      <c r="A78" s="11" t="s">
        <v>174</v>
      </c>
      <c r="B78" s="42"/>
      <c r="C78" s="12" t="s">
        <v>28</v>
      </c>
      <c r="D78" s="11">
        <v>1</v>
      </c>
      <c r="E78" s="11">
        <v>2.75</v>
      </c>
      <c r="F78" s="11">
        <v>3.2</v>
      </c>
      <c r="G78" s="13">
        <f t="shared" si="12"/>
        <v>8.8000000000000007</v>
      </c>
      <c r="H78" s="13">
        <f t="shared" si="13"/>
        <v>17.600000000000001</v>
      </c>
      <c r="I78" s="11">
        <v>2</v>
      </c>
      <c r="J78" s="30"/>
      <c r="K78" s="36">
        <f t="shared" si="11"/>
        <v>0</v>
      </c>
    </row>
    <row r="79" spans="1:11">
      <c r="A79" s="11" t="s">
        <v>175</v>
      </c>
      <c r="B79" s="42" t="s">
        <v>178</v>
      </c>
      <c r="C79" s="15" t="s">
        <v>68</v>
      </c>
      <c r="D79" s="11">
        <v>1</v>
      </c>
      <c r="E79" s="11">
        <v>2.2000000000000002</v>
      </c>
      <c r="F79" s="11">
        <v>1.1499999999999999</v>
      </c>
      <c r="G79" s="13">
        <f t="shared" ref="G79:G84" si="14">ROUND(E79*F79,2)</f>
        <v>2.5299999999999998</v>
      </c>
      <c r="H79" s="13">
        <f>ROUND(D79*G79*2,2)</f>
        <v>5.0599999999999996</v>
      </c>
      <c r="I79" s="11">
        <v>2</v>
      </c>
      <c r="J79" s="30"/>
      <c r="K79" s="36">
        <f t="shared" si="11"/>
        <v>0</v>
      </c>
    </row>
    <row r="80" spans="1:11">
      <c r="A80" s="11" t="s">
        <v>176</v>
      </c>
      <c r="B80" s="42"/>
      <c r="C80" s="15" t="s">
        <v>69</v>
      </c>
      <c r="D80" s="11">
        <v>1</v>
      </c>
      <c r="E80" s="11">
        <v>2</v>
      </c>
      <c r="F80" s="11">
        <v>1.1000000000000001</v>
      </c>
      <c r="G80" s="13">
        <f t="shared" si="14"/>
        <v>2.2000000000000002</v>
      </c>
      <c r="H80" s="13">
        <f>ROUND(D80*G80*2,2)</f>
        <v>4.4000000000000004</v>
      </c>
      <c r="I80" s="11">
        <v>2</v>
      </c>
      <c r="J80" s="30"/>
      <c r="K80" s="36">
        <f t="shared" si="11"/>
        <v>0</v>
      </c>
    </row>
    <row r="81" spans="1:11">
      <c r="A81" s="11" t="s">
        <v>177</v>
      </c>
      <c r="B81" s="42"/>
      <c r="C81" s="15" t="s">
        <v>70</v>
      </c>
      <c r="D81" s="11">
        <v>1</v>
      </c>
      <c r="E81" s="11">
        <v>2.2000000000000002</v>
      </c>
      <c r="F81" s="11">
        <v>1.1499999999999999</v>
      </c>
      <c r="G81" s="13">
        <f t="shared" si="14"/>
        <v>2.5299999999999998</v>
      </c>
      <c r="H81" s="13">
        <f>ROUND(D81*G81*2,2)</f>
        <v>5.0599999999999996</v>
      </c>
      <c r="I81" s="11">
        <v>2</v>
      </c>
      <c r="J81" s="30"/>
      <c r="K81" s="36">
        <f t="shared" si="11"/>
        <v>0</v>
      </c>
    </row>
    <row r="82" spans="1:11">
      <c r="A82" s="11" t="s">
        <v>179</v>
      </c>
      <c r="B82" s="42" t="s">
        <v>219</v>
      </c>
      <c r="C82" s="15" t="s">
        <v>76</v>
      </c>
      <c r="D82" s="11">
        <v>18</v>
      </c>
      <c r="E82" s="11">
        <v>1.8</v>
      </c>
      <c r="F82" s="11">
        <v>1.57</v>
      </c>
      <c r="G82" s="13">
        <f t="shared" si="14"/>
        <v>2.83</v>
      </c>
      <c r="H82" s="13">
        <f>ROUND(D82*G82*2,2)</f>
        <v>101.88</v>
      </c>
      <c r="I82" s="11">
        <v>2</v>
      </c>
      <c r="J82" s="30"/>
      <c r="K82" s="36">
        <f t="shared" si="11"/>
        <v>0</v>
      </c>
    </row>
    <row r="83" spans="1:11">
      <c r="A83" s="11" t="s">
        <v>180</v>
      </c>
      <c r="B83" s="42"/>
      <c r="C83" s="15" t="s">
        <v>76</v>
      </c>
      <c r="D83" s="11">
        <v>18</v>
      </c>
      <c r="E83" s="11">
        <v>0.85</v>
      </c>
      <c r="F83" s="11">
        <v>2.44</v>
      </c>
      <c r="G83" s="13">
        <f t="shared" si="14"/>
        <v>2.0699999999999998</v>
      </c>
      <c r="H83" s="13">
        <f t="shared" ref="H83:H98" si="15">ROUND(D83*G83*2,2)</f>
        <v>74.52</v>
      </c>
      <c r="I83" s="11">
        <v>2</v>
      </c>
      <c r="J83" s="30"/>
      <c r="K83" s="36">
        <f t="shared" si="11"/>
        <v>0</v>
      </c>
    </row>
    <row r="84" spans="1:11">
      <c r="A84" s="11" t="s">
        <v>181</v>
      </c>
      <c r="B84" s="42"/>
      <c r="C84" s="12" t="s">
        <v>76</v>
      </c>
      <c r="D84" s="11">
        <v>10</v>
      </c>
      <c r="E84" s="11">
        <v>2.6</v>
      </c>
      <c r="F84" s="11">
        <v>1.6</v>
      </c>
      <c r="G84" s="13">
        <f t="shared" si="14"/>
        <v>4.16</v>
      </c>
      <c r="H84" s="13">
        <f t="shared" si="15"/>
        <v>83.2</v>
      </c>
      <c r="I84" s="11">
        <v>2</v>
      </c>
      <c r="J84" s="30"/>
      <c r="K84" s="36">
        <f t="shared" si="11"/>
        <v>0</v>
      </c>
    </row>
    <row r="85" spans="1:11">
      <c r="A85" s="11" t="s">
        <v>182</v>
      </c>
      <c r="B85" s="42"/>
      <c r="C85" s="12" t="s">
        <v>75</v>
      </c>
      <c r="D85" s="11">
        <v>35</v>
      </c>
      <c r="E85" s="11">
        <v>2.06</v>
      </c>
      <c r="F85" s="11">
        <v>1.51</v>
      </c>
      <c r="G85" s="13">
        <f t="shared" ref="G85:G94" si="16">ROUND(E85*F85,2)</f>
        <v>3.11</v>
      </c>
      <c r="H85" s="13">
        <f t="shared" si="15"/>
        <v>217.7</v>
      </c>
      <c r="I85" s="11">
        <v>2</v>
      </c>
      <c r="J85" s="30"/>
      <c r="K85" s="36">
        <f t="shared" si="11"/>
        <v>0</v>
      </c>
    </row>
    <row r="86" spans="1:11">
      <c r="A86" s="11" t="s">
        <v>183</v>
      </c>
      <c r="B86" s="42"/>
      <c r="C86" s="12" t="s">
        <v>92</v>
      </c>
      <c r="D86" s="11">
        <v>2</v>
      </c>
      <c r="E86" s="11">
        <v>1.8</v>
      </c>
      <c r="F86" s="11">
        <v>3.15</v>
      </c>
      <c r="G86" s="13">
        <f t="shared" si="16"/>
        <v>5.67</v>
      </c>
      <c r="H86" s="13">
        <f t="shared" si="15"/>
        <v>22.68</v>
      </c>
      <c r="I86" s="11">
        <v>2</v>
      </c>
      <c r="J86" s="30"/>
      <c r="K86" s="36">
        <f t="shared" si="11"/>
        <v>0</v>
      </c>
    </row>
    <row r="87" spans="1:11">
      <c r="A87" s="11" t="s">
        <v>184</v>
      </c>
      <c r="B87" s="42"/>
      <c r="C87" s="12" t="s">
        <v>93</v>
      </c>
      <c r="D87" s="11">
        <v>8</v>
      </c>
      <c r="E87" s="11">
        <v>0.9</v>
      </c>
      <c r="F87" s="11">
        <v>1.45</v>
      </c>
      <c r="G87" s="13">
        <f t="shared" si="16"/>
        <v>1.31</v>
      </c>
      <c r="H87" s="13">
        <f t="shared" si="15"/>
        <v>20.96</v>
      </c>
      <c r="I87" s="11">
        <v>2</v>
      </c>
      <c r="J87" s="30"/>
      <c r="K87" s="36">
        <f t="shared" si="11"/>
        <v>0</v>
      </c>
    </row>
    <row r="88" spans="1:11">
      <c r="A88" s="11" t="s">
        <v>185</v>
      </c>
      <c r="B88" s="42"/>
      <c r="C88" s="12" t="s">
        <v>94</v>
      </c>
      <c r="D88" s="11">
        <v>1</v>
      </c>
      <c r="E88" s="11">
        <v>2.9</v>
      </c>
      <c r="F88" s="11">
        <v>1.2</v>
      </c>
      <c r="G88" s="13">
        <f>ROUND(E88*F88,2)</f>
        <v>3.48</v>
      </c>
      <c r="H88" s="13">
        <f t="shared" si="15"/>
        <v>6.96</v>
      </c>
      <c r="I88" s="11">
        <v>2</v>
      </c>
      <c r="J88" s="30"/>
      <c r="K88" s="36">
        <f t="shared" si="11"/>
        <v>0</v>
      </c>
    </row>
    <row r="89" spans="1:11">
      <c r="A89" s="11" t="s">
        <v>186</v>
      </c>
      <c r="B89" s="42"/>
      <c r="C89" s="12" t="s">
        <v>94</v>
      </c>
      <c r="D89" s="11">
        <v>1</v>
      </c>
      <c r="E89" s="11">
        <v>4</v>
      </c>
      <c r="F89" s="11">
        <v>0.9</v>
      </c>
      <c r="G89" s="13">
        <f>ROUND(E89*F89,2)</f>
        <v>3.6</v>
      </c>
      <c r="H89" s="13">
        <f t="shared" si="15"/>
        <v>7.2</v>
      </c>
      <c r="I89" s="11">
        <v>2</v>
      </c>
      <c r="J89" s="30"/>
      <c r="K89" s="36">
        <f t="shared" si="11"/>
        <v>0</v>
      </c>
    </row>
    <row r="90" spans="1:11">
      <c r="A90" s="11" t="s">
        <v>187</v>
      </c>
      <c r="B90" s="42"/>
      <c r="C90" s="15" t="s">
        <v>77</v>
      </c>
      <c r="D90" s="11">
        <v>9</v>
      </c>
      <c r="E90" s="11">
        <v>1.58</v>
      </c>
      <c r="F90" s="11">
        <v>1.67</v>
      </c>
      <c r="G90" s="13">
        <f t="shared" si="16"/>
        <v>2.64</v>
      </c>
      <c r="H90" s="13">
        <f t="shared" si="15"/>
        <v>47.52</v>
      </c>
      <c r="I90" s="11">
        <v>2</v>
      </c>
      <c r="J90" s="30"/>
      <c r="K90" s="36">
        <f t="shared" si="11"/>
        <v>0</v>
      </c>
    </row>
    <row r="91" spans="1:11">
      <c r="A91" s="11" t="s">
        <v>188</v>
      </c>
      <c r="B91" s="42"/>
      <c r="C91" s="15" t="s">
        <v>77</v>
      </c>
      <c r="D91" s="11">
        <v>4</v>
      </c>
      <c r="E91" s="11">
        <v>0.77</v>
      </c>
      <c r="F91" s="11">
        <v>1.56</v>
      </c>
      <c r="G91" s="13">
        <f t="shared" si="16"/>
        <v>1.2</v>
      </c>
      <c r="H91" s="13">
        <f t="shared" si="15"/>
        <v>9.6</v>
      </c>
      <c r="I91" s="11">
        <v>2</v>
      </c>
      <c r="J91" s="30"/>
      <c r="K91" s="36">
        <f t="shared" si="11"/>
        <v>0</v>
      </c>
    </row>
    <row r="92" spans="1:11">
      <c r="A92" s="11" t="s">
        <v>189</v>
      </c>
      <c r="B92" s="42"/>
      <c r="C92" s="15" t="s">
        <v>77</v>
      </c>
      <c r="D92" s="11">
        <v>4</v>
      </c>
      <c r="E92" s="11">
        <v>0.81</v>
      </c>
      <c r="F92" s="11">
        <v>2.4500000000000002</v>
      </c>
      <c r="G92" s="13">
        <f t="shared" si="16"/>
        <v>1.98</v>
      </c>
      <c r="H92" s="13">
        <f t="shared" si="15"/>
        <v>15.84</v>
      </c>
      <c r="I92" s="11">
        <v>2</v>
      </c>
      <c r="J92" s="30"/>
      <c r="K92" s="36">
        <f t="shared" si="11"/>
        <v>0</v>
      </c>
    </row>
    <row r="93" spans="1:11">
      <c r="A93" s="11" t="s">
        <v>190</v>
      </c>
      <c r="B93" s="42"/>
      <c r="C93" s="12" t="s">
        <v>78</v>
      </c>
      <c r="D93" s="11">
        <v>3</v>
      </c>
      <c r="E93" s="11">
        <v>0.82</v>
      </c>
      <c r="F93" s="11">
        <v>0.82</v>
      </c>
      <c r="G93" s="13">
        <f t="shared" si="16"/>
        <v>0.67</v>
      </c>
      <c r="H93" s="13">
        <f t="shared" si="15"/>
        <v>4.0199999999999996</v>
      </c>
      <c r="I93" s="11">
        <v>2</v>
      </c>
      <c r="J93" s="30"/>
      <c r="K93" s="36">
        <f t="shared" si="11"/>
        <v>0</v>
      </c>
    </row>
    <row r="94" spans="1:11">
      <c r="A94" s="11" t="s">
        <v>191</v>
      </c>
      <c r="B94" s="42"/>
      <c r="C94" s="12" t="s">
        <v>78</v>
      </c>
      <c r="D94" s="11">
        <v>1</v>
      </c>
      <c r="E94" s="11">
        <v>0.73</v>
      </c>
      <c r="F94" s="11">
        <v>0.8</v>
      </c>
      <c r="G94" s="13">
        <f t="shared" si="16"/>
        <v>0.57999999999999996</v>
      </c>
      <c r="H94" s="13">
        <f t="shared" si="15"/>
        <v>1.1599999999999999</v>
      </c>
      <c r="I94" s="11">
        <v>2</v>
      </c>
      <c r="J94" s="30"/>
      <c r="K94" s="36">
        <f t="shared" si="11"/>
        <v>0</v>
      </c>
    </row>
    <row r="95" spans="1:11">
      <c r="A95" s="11" t="s">
        <v>192</v>
      </c>
      <c r="B95" s="42"/>
      <c r="C95" s="12" t="s">
        <v>79</v>
      </c>
      <c r="D95" s="11">
        <v>4</v>
      </c>
      <c r="E95" s="11">
        <v>0.73</v>
      </c>
      <c r="F95" s="11">
        <v>0.8</v>
      </c>
      <c r="G95" s="13">
        <f t="shared" ref="G95:G100" si="17">ROUND(E95*F95,2)</f>
        <v>0.57999999999999996</v>
      </c>
      <c r="H95" s="13">
        <f>ROUND(D95*G95*2,2)</f>
        <v>4.6399999999999997</v>
      </c>
      <c r="I95" s="11">
        <v>2</v>
      </c>
      <c r="J95" s="30"/>
      <c r="K95" s="36">
        <f t="shared" si="11"/>
        <v>0</v>
      </c>
    </row>
    <row r="96" spans="1:11">
      <c r="A96" s="11" t="s">
        <v>193</v>
      </c>
      <c r="B96" s="42"/>
      <c r="C96" s="12" t="s">
        <v>80</v>
      </c>
      <c r="D96" s="11">
        <v>4</v>
      </c>
      <c r="E96" s="11">
        <v>0.77</v>
      </c>
      <c r="F96" s="11">
        <v>1.56</v>
      </c>
      <c r="G96" s="13">
        <f t="shared" si="17"/>
        <v>1.2</v>
      </c>
      <c r="H96" s="13">
        <f t="shared" si="15"/>
        <v>9.6</v>
      </c>
      <c r="I96" s="11">
        <v>2</v>
      </c>
      <c r="J96" s="30"/>
      <c r="K96" s="36">
        <f t="shared" si="11"/>
        <v>0</v>
      </c>
    </row>
    <row r="97" spans="1:22">
      <c r="A97" s="11" t="s">
        <v>194</v>
      </c>
      <c r="B97" s="42"/>
      <c r="C97" s="12" t="s">
        <v>31</v>
      </c>
      <c r="D97" s="11">
        <v>3</v>
      </c>
      <c r="E97" s="11">
        <v>2.4</v>
      </c>
      <c r="F97" s="11">
        <v>2.4</v>
      </c>
      <c r="G97" s="13">
        <f t="shared" si="17"/>
        <v>5.76</v>
      </c>
      <c r="H97" s="13">
        <f t="shared" si="15"/>
        <v>34.56</v>
      </c>
      <c r="I97" s="11">
        <v>2</v>
      </c>
      <c r="J97" s="30"/>
      <c r="K97" s="36">
        <f t="shared" si="11"/>
        <v>0</v>
      </c>
    </row>
    <row r="98" spans="1:22">
      <c r="A98" s="11" t="s">
        <v>195</v>
      </c>
      <c r="B98" s="42"/>
      <c r="C98" s="12" t="s">
        <v>31</v>
      </c>
      <c r="D98" s="11">
        <v>1</v>
      </c>
      <c r="E98" s="11">
        <v>2.62</v>
      </c>
      <c r="F98" s="11">
        <v>2.1</v>
      </c>
      <c r="G98" s="13">
        <f t="shared" si="17"/>
        <v>5.5</v>
      </c>
      <c r="H98" s="13">
        <f t="shared" si="15"/>
        <v>11</v>
      </c>
      <c r="I98" s="11">
        <v>2</v>
      </c>
      <c r="J98" s="30"/>
      <c r="K98" s="36">
        <f t="shared" si="11"/>
        <v>0</v>
      </c>
    </row>
    <row r="99" spans="1:22" ht="39.6">
      <c r="A99" s="11" t="s">
        <v>196</v>
      </c>
      <c r="B99" s="5" t="s">
        <v>211</v>
      </c>
      <c r="C99" s="12" t="s">
        <v>29</v>
      </c>
      <c r="D99" s="11">
        <v>80</v>
      </c>
      <c r="E99" s="11">
        <v>0.9</v>
      </c>
      <c r="F99" s="11">
        <v>2.5</v>
      </c>
      <c r="G99" s="13">
        <f t="shared" si="17"/>
        <v>2.25</v>
      </c>
      <c r="H99" s="13">
        <f>ROUND(D99*G99*2,2)</f>
        <v>360</v>
      </c>
      <c r="I99" s="11">
        <v>2</v>
      </c>
      <c r="J99" s="30"/>
      <c r="K99" s="36">
        <f t="shared" si="11"/>
        <v>0</v>
      </c>
    </row>
    <row r="100" spans="1:22" ht="26.4">
      <c r="A100" s="16" t="s">
        <v>197</v>
      </c>
      <c r="B100" s="42" t="s">
        <v>220</v>
      </c>
      <c r="C100" s="17" t="s">
        <v>73</v>
      </c>
      <c r="D100" s="16">
        <v>5</v>
      </c>
      <c r="E100" s="18">
        <v>2.56</v>
      </c>
      <c r="F100" s="18">
        <v>1.55</v>
      </c>
      <c r="G100" s="13">
        <f t="shared" si="17"/>
        <v>3.97</v>
      </c>
      <c r="H100" s="13">
        <f>ROUND(D100*G100*2,2)</f>
        <v>39.700000000000003</v>
      </c>
      <c r="I100" s="16">
        <v>2</v>
      </c>
      <c r="J100" s="30"/>
      <c r="K100" s="36">
        <f t="shared" si="11"/>
        <v>0</v>
      </c>
    </row>
    <row r="101" spans="1:22" ht="26.4">
      <c r="A101" s="16" t="s">
        <v>198</v>
      </c>
      <c r="B101" s="42"/>
      <c r="C101" s="17" t="s">
        <v>72</v>
      </c>
      <c r="D101" s="16">
        <v>4</v>
      </c>
      <c r="E101" s="19">
        <v>3.4</v>
      </c>
      <c r="F101" s="18">
        <v>1.55</v>
      </c>
      <c r="G101" s="13">
        <f t="shared" ref="G101:G108" si="18">ROUND(E101*F101,2)</f>
        <v>5.27</v>
      </c>
      <c r="H101" s="13">
        <f t="shared" ref="H101:H108" si="19">ROUND(D101*G101*2,2)</f>
        <v>42.16</v>
      </c>
      <c r="I101" s="16">
        <v>2</v>
      </c>
      <c r="J101" s="30"/>
      <c r="K101" s="36">
        <f t="shared" si="11"/>
        <v>0</v>
      </c>
    </row>
    <row r="102" spans="1:22" ht="26.4">
      <c r="A102" s="11" t="s">
        <v>199</v>
      </c>
      <c r="B102" s="42"/>
      <c r="C102" s="12" t="s">
        <v>71</v>
      </c>
      <c r="D102" s="11">
        <v>18</v>
      </c>
      <c r="E102" s="11">
        <v>2.9</v>
      </c>
      <c r="F102" s="11">
        <v>1.4</v>
      </c>
      <c r="G102" s="13">
        <f t="shared" si="18"/>
        <v>4.0599999999999996</v>
      </c>
      <c r="H102" s="13">
        <f t="shared" si="19"/>
        <v>146.16</v>
      </c>
      <c r="I102" s="16">
        <v>2</v>
      </c>
      <c r="J102" s="30"/>
      <c r="K102" s="36">
        <f t="shared" si="11"/>
        <v>0</v>
      </c>
    </row>
    <row r="103" spans="1:22" ht="26.4">
      <c r="A103" s="16" t="s">
        <v>200</v>
      </c>
      <c r="B103" s="42"/>
      <c r="C103" s="12" t="s">
        <v>81</v>
      </c>
      <c r="D103" s="11">
        <v>5</v>
      </c>
      <c r="E103" s="11">
        <v>2.56</v>
      </c>
      <c r="F103" s="11">
        <v>1.5</v>
      </c>
      <c r="G103" s="13">
        <f t="shared" si="18"/>
        <v>3.84</v>
      </c>
      <c r="H103" s="13">
        <f t="shared" si="19"/>
        <v>38.4</v>
      </c>
      <c r="I103" s="16">
        <v>2</v>
      </c>
      <c r="J103" s="30"/>
      <c r="K103" s="36">
        <f t="shared" si="11"/>
        <v>0</v>
      </c>
    </row>
    <row r="104" spans="1:22" ht="26.4">
      <c r="A104" s="16" t="s">
        <v>201</v>
      </c>
      <c r="B104" s="42"/>
      <c r="C104" s="12" t="s">
        <v>82</v>
      </c>
      <c r="D104" s="11">
        <v>6</v>
      </c>
      <c r="E104" s="11">
        <v>2.9</v>
      </c>
      <c r="F104" s="11">
        <v>4.6500000000000004</v>
      </c>
      <c r="G104" s="13">
        <f t="shared" si="18"/>
        <v>13.49</v>
      </c>
      <c r="H104" s="13">
        <f t="shared" si="19"/>
        <v>161.88</v>
      </c>
      <c r="I104" s="16">
        <v>2</v>
      </c>
      <c r="J104" s="30"/>
      <c r="K104" s="36">
        <f t="shared" si="11"/>
        <v>0</v>
      </c>
    </row>
    <row r="105" spans="1:22" ht="26.4">
      <c r="A105" s="11" t="s">
        <v>202</v>
      </c>
      <c r="B105" s="42"/>
      <c r="C105" s="12" t="s">
        <v>83</v>
      </c>
      <c r="D105" s="11">
        <v>5</v>
      </c>
      <c r="E105" s="11">
        <v>2.9</v>
      </c>
      <c r="F105" s="11">
        <v>5.85</v>
      </c>
      <c r="G105" s="13">
        <f t="shared" si="18"/>
        <v>16.97</v>
      </c>
      <c r="H105" s="13">
        <f t="shared" si="19"/>
        <v>169.7</v>
      </c>
      <c r="I105" s="16">
        <v>2</v>
      </c>
      <c r="J105" s="30"/>
      <c r="K105" s="36">
        <f t="shared" si="11"/>
        <v>0</v>
      </c>
    </row>
    <row r="106" spans="1:22" ht="26.4">
      <c r="A106" s="16" t="s">
        <v>203</v>
      </c>
      <c r="B106" s="42"/>
      <c r="C106" s="12" t="s">
        <v>84</v>
      </c>
      <c r="D106" s="11">
        <v>5</v>
      </c>
      <c r="E106" s="11">
        <v>2.56</v>
      </c>
      <c r="F106" s="11">
        <v>7.85</v>
      </c>
      <c r="G106" s="13">
        <f t="shared" si="18"/>
        <v>20.100000000000001</v>
      </c>
      <c r="H106" s="13">
        <f t="shared" si="19"/>
        <v>201</v>
      </c>
      <c r="I106" s="16">
        <v>2</v>
      </c>
      <c r="J106" s="30"/>
      <c r="K106" s="36">
        <f t="shared" si="11"/>
        <v>0</v>
      </c>
    </row>
    <row r="107" spans="1:22" ht="26.4">
      <c r="A107" s="16" t="s">
        <v>204</v>
      </c>
      <c r="B107" s="42"/>
      <c r="C107" s="12" t="s">
        <v>85</v>
      </c>
      <c r="D107" s="16">
        <v>5</v>
      </c>
      <c r="E107" s="18">
        <v>2.56</v>
      </c>
      <c r="F107" s="18">
        <v>1.55</v>
      </c>
      <c r="G107" s="13">
        <f t="shared" si="18"/>
        <v>3.97</v>
      </c>
      <c r="H107" s="13">
        <f t="shared" si="19"/>
        <v>39.700000000000003</v>
      </c>
      <c r="I107" s="16">
        <v>2</v>
      </c>
      <c r="J107" s="30"/>
      <c r="K107" s="36">
        <f t="shared" si="11"/>
        <v>0</v>
      </c>
    </row>
    <row r="108" spans="1:22" ht="26.4">
      <c r="A108" s="11" t="s">
        <v>205</v>
      </c>
      <c r="B108" s="42"/>
      <c r="C108" s="12" t="s">
        <v>88</v>
      </c>
      <c r="D108" s="11">
        <v>1</v>
      </c>
      <c r="E108" s="11">
        <v>1.36</v>
      </c>
      <c r="F108" s="11">
        <v>7.85</v>
      </c>
      <c r="G108" s="13">
        <f t="shared" si="18"/>
        <v>10.68</v>
      </c>
      <c r="H108" s="13">
        <f t="shared" si="19"/>
        <v>21.36</v>
      </c>
      <c r="I108" s="16">
        <v>2</v>
      </c>
      <c r="J108" s="30"/>
      <c r="K108" s="36">
        <f t="shared" si="11"/>
        <v>0</v>
      </c>
    </row>
    <row r="109" spans="1:22" ht="40.5" customHeight="1">
      <c r="A109" s="11" t="s">
        <v>206</v>
      </c>
      <c r="B109" s="5" t="s">
        <v>221</v>
      </c>
      <c r="C109" s="12" t="s">
        <v>30</v>
      </c>
      <c r="D109" s="11">
        <v>44</v>
      </c>
      <c r="E109" s="11">
        <v>1.25</v>
      </c>
      <c r="F109" s="11">
        <v>8.8000000000000007</v>
      </c>
      <c r="G109" s="13">
        <f>ROUND(E109*F109,2)</f>
        <v>11</v>
      </c>
      <c r="H109" s="13">
        <f>ROUND(D109*G109*2,2)</f>
        <v>968</v>
      </c>
      <c r="I109" s="11">
        <v>2</v>
      </c>
      <c r="J109" s="30"/>
      <c r="K109" s="36">
        <f t="shared" si="11"/>
        <v>0</v>
      </c>
    </row>
    <row r="110" spans="1:22">
      <c r="A110" s="16" t="s">
        <v>207</v>
      </c>
      <c r="B110" s="42" t="s">
        <v>222</v>
      </c>
      <c r="C110" s="17" t="s">
        <v>86</v>
      </c>
      <c r="D110" s="16">
        <v>2</v>
      </c>
      <c r="E110" s="14">
        <v>2.38</v>
      </c>
      <c r="F110" s="14">
        <v>2.14</v>
      </c>
      <c r="G110" s="13">
        <f>ROUND(E110*F110,2)</f>
        <v>5.09</v>
      </c>
      <c r="H110" s="13">
        <f>ROUND(D110*G110*2,2)</f>
        <v>20.36</v>
      </c>
      <c r="I110" s="16">
        <v>1</v>
      </c>
      <c r="J110" s="30"/>
      <c r="K110" s="36">
        <f t="shared" si="11"/>
        <v>0</v>
      </c>
      <c r="L110" s="20"/>
      <c r="M110" s="20"/>
      <c r="N110" s="20"/>
      <c r="O110" s="20"/>
      <c r="P110" s="20"/>
      <c r="Q110" s="20"/>
      <c r="R110" s="20"/>
      <c r="S110" s="20"/>
      <c r="T110" s="21"/>
      <c r="U110" s="21"/>
      <c r="V110" s="20"/>
    </row>
    <row r="111" spans="1:22">
      <c r="A111" s="16" t="s">
        <v>208</v>
      </c>
      <c r="B111" s="42"/>
      <c r="C111" s="17" t="s">
        <v>86</v>
      </c>
      <c r="D111" s="16">
        <v>1</v>
      </c>
      <c r="E111" s="14">
        <v>2.38</v>
      </c>
      <c r="F111" s="14">
        <v>5.8</v>
      </c>
      <c r="G111" s="13">
        <f>ROUND(E111*F111,2)</f>
        <v>13.8</v>
      </c>
      <c r="H111" s="13">
        <f>ROUND(D111*G111*2,2)</f>
        <v>27.6</v>
      </c>
      <c r="I111" s="16">
        <v>1</v>
      </c>
      <c r="J111" s="30"/>
      <c r="K111" s="36">
        <f t="shared" si="11"/>
        <v>0</v>
      </c>
      <c r="L111" s="22"/>
      <c r="M111" s="23"/>
      <c r="N111" s="22"/>
      <c r="O111" s="22"/>
      <c r="P111" s="22"/>
      <c r="Q111" s="24"/>
      <c r="R111" s="24"/>
      <c r="S111" s="22"/>
      <c r="T111" s="25"/>
      <c r="U111" s="24"/>
      <c r="V111" s="24"/>
    </row>
    <row r="112" spans="1:22">
      <c r="A112" s="11" t="s">
        <v>209</v>
      </c>
      <c r="B112" s="42"/>
      <c r="C112" s="12" t="s">
        <v>87</v>
      </c>
      <c r="D112" s="11">
        <v>6</v>
      </c>
      <c r="E112" s="14">
        <v>2.14</v>
      </c>
      <c r="F112" s="14">
        <v>1.9</v>
      </c>
      <c r="G112" s="13">
        <f>ROUND(E112*F112,2)</f>
        <v>4.07</v>
      </c>
      <c r="H112" s="13">
        <f>ROUND(D112*G112*2,2)</f>
        <v>48.84</v>
      </c>
      <c r="I112" s="16">
        <v>1</v>
      </c>
      <c r="J112" s="30"/>
      <c r="K112" s="36">
        <f>ROUND(H112*I112*J112,2)</f>
        <v>0</v>
      </c>
      <c r="L112" s="22"/>
      <c r="M112" s="22"/>
      <c r="N112" s="22"/>
      <c r="O112" s="22"/>
      <c r="P112" s="22"/>
      <c r="Q112" s="24"/>
      <c r="R112" s="24"/>
      <c r="S112" s="22"/>
      <c r="T112" s="25"/>
      <c r="U112" s="24"/>
      <c r="V112" s="24"/>
    </row>
    <row r="113" spans="1:22">
      <c r="A113" s="16" t="s">
        <v>210</v>
      </c>
      <c r="B113" s="42"/>
      <c r="C113" s="12" t="s">
        <v>87</v>
      </c>
      <c r="D113" s="11">
        <v>1</v>
      </c>
      <c r="E113" s="14">
        <v>1.1399999999999999</v>
      </c>
      <c r="F113" s="14">
        <v>1.94</v>
      </c>
      <c r="G113" s="13">
        <f>ROUND(E113*F113,2)</f>
        <v>2.21</v>
      </c>
      <c r="H113" s="13">
        <f>ROUND(D113*G113*2,2)</f>
        <v>4.42</v>
      </c>
      <c r="I113" s="16">
        <v>1</v>
      </c>
      <c r="J113" s="30"/>
      <c r="K113" s="36">
        <f t="shared" si="11"/>
        <v>0</v>
      </c>
      <c r="M113" s="23"/>
      <c r="N113" s="26"/>
      <c r="O113" s="26"/>
      <c r="P113" s="26"/>
      <c r="Q113" s="26"/>
      <c r="R113" s="26"/>
      <c r="T113" s="4"/>
      <c r="U113" s="3"/>
      <c r="V113" s="3"/>
    </row>
    <row r="114" spans="1:22" s="27" customFormat="1" ht="22.2" customHeight="1">
      <c r="C114" s="28"/>
      <c r="D114" s="28"/>
      <c r="E114" s="28"/>
      <c r="F114" s="28"/>
      <c r="G114" s="32" t="s">
        <v>224</v>
      </c>
      <c r="H114" s="29">
        <f>SUM(H4:H113)</f>
        <v>7572.2000000000025</v>
      </c>
      <c r="I114" s="28"/>
      <c r="J114" s="32" t="s">
        <v>223</v>
      </c>
      <c r="K114" s="37">
        <f>SUM(K4:K113)</f>
        <v>0</v>
      </c>
    </row>
    <row r="115" spans="1:22">
      <c r="A115" s="22"/>
      <c r="B115" s="46" t="s">
        <v>226</v>
      </c>
      <c r="C115" s="46"/>
      <c r="D115" s="46"/>
      <c r="E115" s="46"/>
      <c r="F115" s="46"/>
      <c r="G115" s="46"/>
      <c r="H115" s="46"/>
      <c r="I115" s="46"/>
      <c r="J115" s="46"/>
      <c r="K115" s="46"/>
    </row>
    <row r="116" spans="1:22" ht="13.2" customHeight="1">
      <c r="A116" s="22"/>
      <c r="B116" s="47" t="s">
        <v>229</v>
      </c>
      <c r="C116" s="47"/>
      <c r="D116" s="47"/>
      <c r="E116" s="47"/>
      <c r="F116" s="47"/>
      <c r="G116" s="47"/>
      <c r="H116" s="47"/>
      <c r="I116" s="47"/>
      <c r="J116" s="47"/>
      <c r="K116" s="47"/>
    </row>
    <row r="117" spans="1:22" ht="13.8">
      <c r="A117" s="22"/>
      <c r="C117" s="33"/>
      <c r="D117"/>
      <c r="E117"/>
      <c r="G117" s="1"/>
      <c r="H117" s="1"/>
      <c r="J117" s="1"/>
      <c r="K117" s="1"/>
      <c r="L117" s="26"/>
    </row>
    <row r="118" spans="1:22" ht="13.8">
      <c r="B118" s="38" t="s">
        <v>233</v>
      </c>
      <c r="C118"/>
      <c r="D118" s="33"/>
      <c r="E118" s="33"/>
      <c r="J118" s="1"/>
      <c r="K118" s="4"/>
    </row>
    <row r="119" spans="1:22" ht="13.8">
      <c r="C119" s="34"/>
      <c r="D119"/>
      <c r="E119"/>
      <c r="G119" s="35" t="s">
        <v>227</v>
      </c>
      <c r="H119" s="1"/>
      <c r="J119" s="31"/>
      <c r="K119" s="4"/>
    </row>
    <row r="120" spans="1:22" ht="13.8">
      <c r="C120" s="34"/>
      <c r="D120"/>
      <c r="E120"/>
      <c r="G120" s="35" t="s">
        <v>228</v>
      </c>
      <c r="H120" s="1"/>
    </row>
    <row r="121" spans="1:22" ht="13.8">
      <c r="C121" s="34"/>
      <c r="D121"/>
      <c r="E121"/>
    </row>
    <row r="122" spans="1:22" ht="13.8">
      <c r="C122" s="34"/>
      <c r="D122"/>
      <c r="E122"/>
    </row>
    <row r="123" spans="1:22" ht="13.8">
      <c r="C123" s="34"/>
      <c r="D123"/>
      <c r="E123"/>
    </row>
  </sheetData>
  <mergeCells count="18">
    <mergeCell ref="B116:K116"/>
    <mergeCell ref="B4:B7"/>
    <mergeCell ref="B110:B113"/>
    <mergeCell ref="B100:B108"/>
    <mergeCell ref="B82:B98"/>
    <mergeCell ref="B79:B81"/>
    <mergeCell ref="B72:B78"/>
    <mergeCell ref="B68:B71"/>
    <mergeCell ref="B62:B67"/>
    <mergeCell ref="B59:B61"/>
    <mergeCell ref="B47:B58"/>
    <mergeCell ref="B45:B46"/>
    <mergeCell ref="B38:B44"/>
    <mergeCell ref="B21:B37"/>
    <mergeCell ref="B8:B20"/>
    <mergeCell ref="B3:C3"/>
    <mergeCell ref="B2:C2"/>
    <mergeCell ref="B115:K115"/>
  </mergeCells>
  <phoneticPr fontId="1" type="noConversion"/>
  <pageMargins left="0.39370078740157483" right="0.39370078740157483" top="0.39370078740157483" bottom="0.39370078740157483" header="0" footer="0"/>
  <pageSetup paperSize="9" pageOrder="overThenDown" orientation="landscape" r:id="rId1"/>
  <rowBreaks count="4" manualBreakCount="4">
    <brk id="37" max="10" man="1"/>
    <brk id="71" max="10" man="1"/>
    <brk id="99" max="10" man="1"/>
    <brk id="12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 1</vt:lpstr>
      <vt:lpstr>'Oferta 1'!Tytuły_wydruku</vt:lpstr>
    </vt:vector>
  </TitlesOfParts>
  <Company>Teatr Wielki w Łodzi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Iwanowska</dc:creator>
  <cp:lastModifiedBy>Agnieszka Iwanowska</cp:lastModifiedBy>
  <cp:lastPrinted>2023-11-02T14:06:45Z</cp:lastPrinted>
  <dcterms:created xsi:type="dcterms:W3CDTF">2010-11-22T14:13:03Z</dcterms:created>
  <dcterms:modified xsi:type="dcterms:W3CDTF">2023-11-20T14:07:17Z</dcterms:modified>
</cp:coreProperties>
</file>