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D:\Pulpit\"/>
    </mc:Choice>
  </mc:AlternateContent>
  <xr:revisionPtr revIDLastSave="0" documentId="13_ncr:1_{4BAD7279-14C1-4728-9535-19019A22AFA9}" xr6:coauthVersionLast="47" xr6:coauthVersionMax="47" xr10:uidLastSave="{00000000-0000-0000-0000-000000000000}"/>
  <bookViews>
    <workbookView xWindow="-108" yWindow="-108" windowWidth="23256" windowHeight="12576" tabRatio="802" firstSheet="2" activeTab="7" xr2:uid="{00000000-000D-0000-FFFF-FFFF00000000}"/>
  </bookViews>
  <sheets>
    <sheet name="Budynki i budowle" sheetId="1" r:id="rId1"/>
    <sheet name="Maszyny i urządzenia" sheetId="15" r:id="rId2"/>
    <sheet name="Wyposażenie (COZ)" sheetId="14" r:id="rId3"/>
    <sheet name="Stacje ładowania" sheetId="20" r:id="rId4"/>
    <sheet name="Tramwaje (AR)" sheetId="18" r:id="rId5"/>
    <sheet name="Sprzęt elektroniczny" sheetId="3" r:id="rId6"/>
    <sheet name="Pługi i posypywarki" sheetId="6" r:id="rId7"/>
    <sheet name="Tramwaje (casco)" sheetId="21" r:id="rId8"/>
    <sheet name="Szkodowość (majątek)" sheetId="22" r:id="rId9"/>
  </sheets>
  <definedNames>
    <definedName name="_xlnm.Print_Area" localSheetId="0">'Budynki i budowle'!$A$1:$P$28</definedName>
    <definedName name="_xlnm.Print_Area" localSheetId="1">'Maszyny i urządzenia'!$A$1:$I$228</definedName>
    <definedName name="_xlnm.Print_Area" localSheetId="6">'Pługi i posypywarki'!$A$1:$Q$30</definedName>
    <definedName name="_xlnm.Print_Area" localSheetId="5">'Sprzęt elektroniczny'!$A$1:$J$112</definedName>
    <definedName name="_xlnm.Print_Area" localSheetId="3">'Stacje ładowania'!$A$1:$I$18</definedName>
    <definedName name="_xlnm.Print_Area" localSheetId="4">'Tramwaje (AR)'!$A$1:$S$24</definedName>
    <definedName name="_xlnm.Print_Area" localSheetId="7">'Tramwaje (casco)'!$A$1:$U$22</definedName>
    <definedName name="_xlnm.Print_Area" localSheetId="2">'Wyposażenie (COZ)'!$A$1:$H$53</definedName>
    <definedName name="_xlnm.Print_Titles" localSheetId="6">'Pługi i posypywarki'!$B:$B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21" l="1"/>
  <c r="E43" i="22"/>
  <c r="F41" i="22"/>
  <c r="E41" i="22"/>
  <c r="D41" i="22"/>
  <c r="E21" i="22"/>
  <c r="F19" i="22"/>
  <c r="E19" i="22"/>
  <c r="D19" i="22"/>
  <c r="P21" i="21" l="1"/>
  <c r="G107" i="3"/>
  <c r="G96" i="3"/>
  <c r="G83" i="3"/>
  <c r="G71" i="3"/>
  <c r="G60" i="3"/>
  <c r="G17" i="3"/>
  <c r="H187" i="15"/>
  <c r="J29" i="6"/>
  <c r="F52" i="14"/>
  <c r="P23" i="18" l="1"/>
  <c r="H216" i="15" l="1"/>
  <c r="H224" i="15" l="1"/>
  <c r="H101" i="15"/>
  <c r="H91" i="15"/>
  <c r="H54" i="15"/>
  <c r="G27" i="1"/>
  <c r="P21" i="18"/>
  <c r="F17" i="20"/>
  <c r="D26" i="14"/>
  <c r="H37" i="15" l="1"/>
  <c r="H38" i="15"/>
  <c r="H39" i="15"/>
  <c r="H46" i="15" l="1"/>
  <c r="H226" i="15" s="1"/>
  <c r="G111" i="3" l="1"/>
</calcChain>
</file>

<file path=xl/sharedStrings.xml><?xml version="1.0" encoding="utf-8"?>
<sst xmlns="http://schemas.openxmlformats.org/spreadsheetml/2006/main" count="1691" uniqueCount="819">
  <si>
    <t>Lp</t>
  </si>
  <si>
    <t>Nazwa budynku</t>
  </si>
  <si>
    <t>Przeznaczenie</t>
  </si>
  <si>
    <t>Adres</t>
  </si>
  <si>
    <t>Wartość</t>
  </si>
  <si>
    <t>Ilość kondygnacji</t>
  </si>
  <si>
    <t>Konstrukcja  ścian</t>
  </si>
  <si>
    <t>Konstrukcja dachu</t>
  </si>
  <si>
    <t>Pokrycie dachu</t>
  </si>
  <si>
    <t>węzeł c.o.</t>
  </si>
  <si>
    <t>Składowa 21</t>
  </si>
  <si>
    <t>murowane z cegły</t>
  </si>
  <si>
    <t>płaski</t>
  </si>
  <si>
    <t>kryty papą</t>
  </si>
  <si>
    <t>myjnia autobusowa</t>
  </si>
  <si>
    <t>hala myjni, OSKP</t>
  </si>
  <si>
    <t>murowane z cegły kratówki</t>
  </si>
  <si>
    <t>blacha trapezowa na konstrukcji stalowej</t>
  </si>
  <si>
    <t>blacha trapezowa</t>
  </si>
  <si>
    <t>dyspozytornia</t>
  </si>
  <si>
    <t>warsztat z dyspozytornią i pomieszczeniami kierowców</t>
  </si>
  <si>
    <t>murowane z bloczków NFD</t>
  </si>
  <si>
    <t>budynek administracyjny</t>
  </si>
  <si>
    <t>administracja z częścią socjalną</t>
  </si>
  <si>
    <t>płyty korytkowe</t>
  </si>
  <si>
    <t>płaski kryty papą</t>
  </si>
  <si>
    <t>warsztat</t>
  </si>
  <si>
    <t>warsztat autobusowy z magazynem</t>
  </si>
  <si>
    <t>szkieletowe żelbetowe z wypełnieniem murowanym</t>
  </si>
  <si>
    <t>z płyt panwiowych</t>
  </si>
  <si>
    <t>wagonownia</t>
  </si>
  <si>
    <t>wagonownia z warsztatem tramwajowym</t>
  </si>
  <si>
    <t>Dworcowa 47</t>
  </si>
  <si>
    <t>wielospadowy z blachy trapezowej</t>
  </si>
  <si>
    <t>akumulatorownia</t>
  </si>
  <si>
    <t>stropodach "Kleina"</t>
  </si>
  <si>
    <t>jednospadowy kryty papą</t>
  </si>
  <si>
    <t>stropodach płyty korytkowe</t>
  </si>
  <si>
    <t>magazyn</t>
  </si>
  <si>
    <t>magazyn murowany</t>
  </si>
  <si>
    <t>magazyn budowlany</t>
  </si>
  <si>
    <t>stropodach drewniany</t>
  </si>
  <si>
    <t>jednospadowy kryty blachą falistą</t>
  </si>
  <si>
    <t>biurowiec</t>
  </si>
  <si>
    <t>konstrukcja drewniana</t>
  </si>
  <si>
    <t>dwuspadowy kryty papą</t>
  </si>
  <si>
    <t>centrala nadzoru ruchu</t>
  </si>
  <si>
    <t>dyspozytornia, nadzór ruchu, pomieszczenia motorniczych</t>
  </si>
  <si>
    <t>blachodachówka</t>
  </si>
  <si>
    <t>obiekt "Rożno"</t>
  </si>
  <si>
    <t>Chełmińska 212</t>
  </si>
  <si>
    <t>dwuspadowy kryty blachą trapezową</t>
  </si>
  <si>
    <t>stacja paliw</t>
  </si>
  <si>
    <t>brak</t>
  </si>
  <si>
    <t>konstrukcja stalowa</t>
  </si>
  <si>
    <t>stalowa lekka, tworzywo sztuczne</t>
  </si>
  <si>
    <t>stalowa lekka</t>
  </si>
  <si>
    <t>tworzywo sztuczne</t>
  </si>
  <si>
    <t>magazyn odpadów niebezpiecznych</t>
  </si>
  <si>
    <t>przechowywanie odpadów - PSZOK</t>
  </si>
  <si>
    <t>stalowa</t>
  </si>
  <si>
    <t>Rodzaj wartości</t>
  </si>
  <si>
    <t>odtworzeniowa</t>
  </si>
  <si>
    <t>Powierzchnia użytkowa</t>
  </si>
  <si>
    <t>stacja paliw płynnych (budowla)</t>
  </si>
  <si>
    <t>do przechowywania materiałów sypkich (sól, piasek)</t>
  </si>
  <si>
    <t>stalowa, bloczki</t>
  </si>
  <si>
    <t>cegła ceramiczna, bloczki</t>
  </si>
  <si>
    <t>cegła ceramiczna pełna, bloczki</t>
  </si>
  <si>
    <t>cegła ceramiczna pełna</t>
  </si>
  <si>
    <t>cegła ceramiczna licówka, ocieplenie z płyt styrosupremy</t>
  </si>
  <si>
    <t>cegła ceramiczna pełna, bloczki wapienne ocieplone styropianem</t>
  </si>
  <si>
    <t>cegła ceramiczna, bloczki gazobeton</t>
  </si>
  <si>
    <t>cegła pełna, gazobeton</t>
  </si>
  <si>
    <t>stropodach drewniany na konstrukcji kratowo-stalowej z sufitem podwieszonym z blach trapezowych</t>
  </si>
  <si>
    <t>Ilość gaśnic</t>
  </si>
  <si>
    <t>Ilość hydrantów</t>
  </si>
  <si>
    <t>2 szt. (DN 52)</t>
  </si>
  <si>
    <t>1 szt. (DN 52)</t>
  </si>
  <si>
    <t>1 szt. (2 m od budynku)</t>
  </si>
  <si>
    <t>Data zakupu</t>
  </si>
  <si>
    <t>Nazwa środka</t>
  </si>
  <si>
    <t>00038.</t>
  </si>
  <si>
    <t>PT</t>
  </si>
  <si>
    <t>00039.</t>
  </si>
  <si>
    <t>00040.</t>
  </si>
  <si>
    <t>PS</t>
  </si>
  <si>
    <t>00041.</t>
  </si>
  <si>
    <t>AU</t>
  </si>
  <si>
    <t>00042.</t>
  </si>
  <si>
    <t>PA</t>
  </si>
  <si>
    <t>00043.</t>
  </si>
  <si>
    <t>WA</t>
  </si>
  <si>
    <t>00044.</t>
  </si>
  <si>
    <t>00045.</t>
  </si>
  <si>
    <t>SK</t>
  </si>
  <si>
    <t>00046.</t>
  </si>
  <si>
    <t>UU</t>
  </si>
  <si>
    <t>00047.</t>
  </si>
  <si>
    <t>MG</t>
  </si>
  <si>
    <t>00048.</t>
  </si>
  <si>
    <t>SP</t>
  </si>
  <si>
    <t>00049.</t>
  </si>
  <si>
    <t>WT</t>
  </si>
  <si>
    <t>00050.</t>
  </si>
  <si>
    <t>PZ</t>
  </si>
  <si>
    <t>00051.</t>
  </si>
  <si>
    <t>ER</t>
  </si>
  <si>
    <t>00053.</t>
  </si>
  <si>
    <t>00056.</t>
  </si>
  <si>
    <t>00057.</t>
  </si>
  <si>
    <t>00058.</t>
  </si>
  <si>
    <t>00059.</t>
  </si>
  <si>
    <t>00060.</t>
  </si>
  <si>
    <t>00061.</t>
  </si>
  <si>
    <t>00062.</t>
  </si>
  <si>
    <t>01959.</t>
  </si>
  <si>
    <t>00076.</t>
  </si>
  <si>
    <t>00077.</t>
  </si>
  <si>
    <t>00078.</t>
  </si>
  <si>
    <t>00079.</t>
  </si>
  <si>
    <t>00080.</t>
  </si>
  <si>
    <t>00082.</t>
  </si>
  <si>
    <t>00083.</t>
  </si>
  <si>
    <t>00084.</t>
  </si>
  <si>
    <t>00085.</t>
  </si>
  <si>
    <t>00086.</t>
  </si>
  <si>
    <t>00087.</t>
  </si>
  <si>
    <t>00088.</t>
  </si>
  <si>
    <t>00089.</t>
  </si>
  <si>
    <t>00090.</t>
  </si>
  <si>
    <t>01927.</t>
  </si>
  <si>
    <t>00092.</t>
  </si>
  <si>
    <t>00094.</t>
  </si>
  <si>
    <t>BT</t>
  </si>
  <si>
    <t>00095.</t>
  </si>
  <si>
    <t>00096.</t>
  </si>
  <si>
    <t>00097.</t>
  </si>
  <si>
    <t>00098.</t>
  </si>
  <si>
    <t>00099.</t>
  </si>
  <si>
    <t>01847.</t>
  </si>
  <si>
    <t>00100.</t>
  </si>
  <si>
    <t>00101.</t>
  </si>
  <si>
    <t>00103.</t>
  </si>
  <si>
    <t>00104.</t>
  </si>
  <si>
    <t>00105.</t>
  </si>
  <si>
    <t>00106.</t>
  </si>
  <si>
    <t>00108.</t>
  </si>
  <si>
    <t>00110.</t>
  </si>
  <si>
    <t>00111.</t>
  </si>
  <si>
    <t>00112.</t>
  </si>
  <si>
    <t>00113.</t>
  </si>
  <si>
    <t>00114.</t>
  </si>
  <si>
    <t>01926.</t>
  </si>
  <si>
    <t>01989.</t>
  </si>
  <si>
    <t>02115.</t>
  </si>
  <si>
    <t>02144.</t>
  </si>
  <si>
    <t>02145.</t>
  </si>
  <si>
    <t>00117.</t>
  </si>
  <si>
    <t>00118.</t>
  </si>
  <si>
    <t>00119.</t>
  </si>
  <si>
    <t>00120.</t>
  </si>
  <si>
    <t>00122.</t>
  </si>
  <si>
    <t>01908.</t>
  </si>
  <si>
    <t>01909.</t>
  </si>
  <si>
    <t>02120.</t>
  </si>
  <si>
    <t>00149.</t>
  </si>
  <si>
    <t>00152.</t>
  </si>
  <si>
    <t>01981.</t>
  </si>
  <si>
    <t>01982.</t>
  </si>
  <si>
    <t>00153.</t>
  </si>
  <si>
    <t>00163.</t>
  </si>
  <si>
    <t>00164.</t>
  </si>
  <si>
    <t>00165.</t>
  </si>
  <si>
    <t>00166.</t>
  </si>
  <si>
    <t>00169.</t>
  </si>
  <si>
    <t>00170.</t>
  </si>
  <si>
    <t>00173.</t>
  </si>
  <si>
    <t>00176.</t>
  </si>
  <si>
    <t>00177.</t>
  </si>
  <si>
    <t>00178.</t>
  </si>
  <si>
    <t>PO</t>
  </si>
  <si>
    <t>00179.</t>
  </si>
  <si>
    <t>00180.</t>
  </si>
  <si>
    <t>00181.</t>
  </si>
  <si>
    <t>00182.</t>
  </si>
  <si>
    <t>00183.</t>
  </si>
  <si>
    <t>02103.</t>
  </si>
  <si>
    <t>00184.</t>
  </si>
  <si>
    <t>00185.</t>
  </si>
  <si>
    <t>00186.</t>
  </si>
  <si>
    <t>02018.</t>
  </si>
  <si>
    <t>00187.</t>
  </si>
  <si>
    <t>00189.</t>
  </si>
  <si>
    <t>00190.</t>
  </si>
  <si>
    <t>00191.</t>
  </si>
  <si>
    <t>00193.</t>
  </si>
  <si>
    <t>00195.</t>
  </si>
  <si>
    <t>00196.</t>
  </si>
  <si>
    <t>00197.</t>
  </si>
  <si>
    <t>00198.</t>
  </si>
  <si>
    <t>00200.</t>
  </si>
  <si>
    <t>00201.</t>
  </si>
  <si>
    <t>00202.</t>
  </si>
  <si>
    <t>00203.</t>
  </si>
  <si>
    <t>00204.</t>
  </si>
  <si>
    <t>00205.</t>
  </si>
  <si>
    <t>00206.</t>
  </si>
  <si>
    <t>00207.</t>
  </si>
  <si>
    <t>00208.</t>
  </si>
  <si>
    <t>00209.</t>
  </si>
  <si>
    <t>00210.</t>
  </si>
  <si>
    <t>01883.</t>
  </si>
  <si>
    <t>TE</t>
  </si>
  <si>
    <t>00213.</t>
  </si>
  <si>
    <t>00214.</t>
  </si>
  <si>
    <t>00215.</t>
  </si>
  <si>
    <t>00216.</t>
  </si>
  <si>
    <t>00217.</t>
  </si>
  <si>
    <t>00218.</t>
  </si>
  <si>
    <t>00219.</t>
  </si>
  <si>
    <t>00220.</t>
  </si>
  <si>
    <t>00221.</t>
  </si>
  <si>
    <t>00222.</t>
  </si>
  <si>
    <t>00223.</t>
  </si>
  <si>
    <t>00224.</t>
  </si>
  <si>
    <t>00225.</t>
  </si>
  <si>
    <t>00226.</t>
  </si>
  <si>
    <t>00227.</t>
  </si>
  <si>
    <t>00228.</t>
  </si>
  <si>
    <t>00229.</t>
  </si>
  <si>
    <t>00230.</t>
  </si>
  <si>
    <t>00231.</t>
  </si>
  <si>
    <t>00232.</t>
  </si>
  <si>
    <t>00233.</t>
  </si>
  <si>
    <t>00234.</t>
  </si>
  <si>
    <t>01921.</t>
  </si>
  <si>
    <t>01922.</t>
  </si>
  <si>
    <t>01923.</t>
  </si>
  <si>
    <t>01924.</t>
  </si>
  <si>
    <t>01925.</t>
  </si>
  <si>
    <t>02129.</t>
  </si>
  <si>
    <t>02130.</t>
  </si>
  <si>
    <t>02131.</t>
  </si>
  <si>
    <t>02132.</t>
  </si>
  <si>
    <t>02133.</t>
  </si>
  <si>
    <t>00335.</t>
  </si>
  <si>
    <t>00336.</t>
  </si>
  <si>
    <t>00337.</t>
  </si>
  <si>
    <t>00343.</t>
  </si>
  <si>
    <t>00344.</t>
  </si>
  <si>
    <t>01961.</t>
  </si>
  <si>
    <t>00345.</t>
  </si>
  <si>
    <t>00346.</t>
  </si>
  <si>
    <t>00347.</t>
  </si>
  <si>
    <t>00348.</t>
  </si>
  <si>
    <t>00349.</t>
  </si>
  <si>
    <t>00350.</t>
  </si>
  <si>
    <t>00351.</t>
  </si>
  <si>
    <t>00352.</t>
  </si>
  <si>
    <t>01940.</t>
  </si>
  <si>
    <t>02057.</t>
  </si>
  <si>
    <t>02062.</t>
  </si>
  <si>
    <t>DG</t>
  </si>
  <si>
    <t>02063.</t>
  </si>
  <si>
    <t>02064.</t>
  </si>
  <si>
    <t>02065.</t>
  </si>
  <si>
    <t>00333.</t>
  </si>
  <si>
    <t>00334.</t>
  </si>
  <si>
    <t>Obiekty inżynierii lądowej i wodnej</t>
  </si>
  <si>
    <t>hala</t>
  </si>
  <si>
    <t>Jenostka organizacyjna</t>
  </si>
  <si>
    <t>Nr inwentarzowy</t>
  </si>
  <si>
    <t>sieć hydrantowa hydrant główny,2szafki hydr.zaj.tram.</t>
  </si>
  <si>
    <t>oświetlenie terenu toru odstawczego</t>
  </si>
  <si>
    <t>kanalizacja deszczowa</t>
  </si>
  <si>
    <t>kanalizacja sanitarna</t>
  </si>
  <si>
    <t>sieć wodociągowa</t>
  </si>
  <si>
    <t>oświetlenie zewnętrzne terenu</t>
  </si>
  <si>
    <t>instalacja wodno-kanalizacyjna kontenera stacja paliw</t>
  </si>
  <si>
    <t>ogrodzenie z siatki stalowej brama samonos i-41,34,42</t>
  </si>
  <si>
    <t>pylon</t>
  </si>
  <si>
    <t>oświetlenie terenu pulpit sterujący (2 słupy s-rur. 23m/8f-13/25/52 oprośwhma-1002)</t>
  </si>
  <si>
    <t>oświetlenie terenu pulpit sterujący (2 słupy s-rur. 23m/8f-13/25/52 oprośwhma-1003)</t>
  </si>
  <si>
    <t>oświetlenie terenu pulpit sterujący (2 słupy s-rur. 23m/8f-13/25/52 oprośwhma-1004)</t>
  </si>
  <si>
    <t>oświetlenie terenu pulpit sterujący (2 słupy s-rur. 23m/8f-13/25/52 oprośwhma-1005)</t>
  </si>
  <si>
    <t>oświetlenie terenu pulpit sterujący (2 słupy s-rur. 23m/8f-13/25/52 oprośwhma-1006)</t>
  </si>
  <si>
    <t>oświetlenie terenu pulpit sterujący (2 słupy s-rur. 23m/8f-13/25/52 oprośwhma-1007)</t>
  </si>
  <si>
    <t>oświetlenie terenu pulpit sterujący (2 słupy s-rur. 23m/8f-13/25/52 oprośwhma-1008)</t>
  </si>
  <si>
    <t>oświetlenie terenu pulpit sterujący (2 słupy s-rur. 23m/8f-13/25/52 oprośwhma-1009)</t>
  </si>
  <si>
    <t>instalacja c.o. - hala zajezni tramwajowej węzeł cieplny</t>
  </si>
  <si>
    <t>instalacja elektryczna PSZOK linia kablowa zasilająca tablice</t>
  </si>
  <si>
    <t>kanalizacja deszczowa przyłącze kanalizacji deszczowej wraz z instalacją wewnętrzną</t>
  </si>
  <si>
    <t>sieć zasilająca w zajezdni tramwajowej 849,5mb</t>
  </si>
  <si>
    <t>tor tramwajowy w zajezdni tramwajowej 849,5mb</t>
  </si>
  <si>
    <t>parkan ogrodzeniowy dł 8,4m,3 bramy</t>
  </si>
  <si>
    <t>instalacja wodno-kanalizacyjna PSZOK</t>
  </si>
  <si>
    <t>ogrodzenie terenu toru odstawczego/zajezdnia tt dł. 215,9m + brama</t>
  </si>
  <si>
    <t>ogrodzenie PSZOK wys. 2m ogrodzenie z siatki - bramy wjazdowe i wyjazdowe</t>
  </si>
  <si>
    <t>agregat prądotwórczy ect10 generator o mocy 3200 va</t>
  </si>
  <si>
    <t>spawarka spalinowa nr prądnicy 140481</t>
  </si>
  <si>
    <t>Maszyny, urządzenia i aparaty ogólnego zastosowania</t>
  </si>
  <si>
    <t>tokarka z uchwytem pociągowa uchwyt putu-145/r</t>
  </si>
  <si>
    <t>tokarka uniwersalna sj-250x1500</t>
  </si>
  <si>
    <t>tokarka tpk 80/1500</t>
  </si>
  <si>
    <t>wiertarka stalowa silnik elektr.2840/1410,0,75/06kwgab250x355-3150</t>
  </si>
  <si>
    <t>wiertarka stalowa sil.elektr.2840/1410,0,75/06kwgab.250x315ob.355-3150</t>
  </si>
  <si>
    <t>młotowiertarka udarowa master bmh 45xe</t>
  </si>
  <si>
    <t>piła spalinowa partner uchwyt do szyn przy cięciu</t>
  </si>
  <si>
    <t>prasa mobilna wws/e 75t do sworzni</t>
  </si>
  <si>
    <t>myjka karcher ciśnieniowa hds 9/18-4m</t>
  </si>
  <si>
    <t>myjka ciśnieniowa karcher hds 8/18-4m</t>
  </si>
  <si>
    <t>kmpresor śrub.rli 15/10-7227 osuszacz spr.pow.dl18,777522,fil.pre2,3122/1500l/min</t>
  </si>
  <si>
    <t>kompresor gx7-10ff sprężarka powietrza ze zbiornikiem 500l i inst.spręż powiet.</t>
  </si>
  <si>
    <t>agregat+młot hydrauliczny agregat lp11 młot lh25</t>
  </si>
  <si>
    <t>sonda pomiarowa petro vend sp1/d</t>
  </si>
  <si>
    <t>zestaw smarowniczy wózek pompa,pokrywa,memb,waz,zwija,prz.pneum.</t>
  </si>
  <si>
    <t>zestaw olejowy wozek,zwij,wąż 10m pompa,prz.pneum,pist</t>
  </si>
  <si>
    <t>zestaw olejowy wózek zwij wąż10m,pompa,prz.pneum,pist</t>
  </si>
  <si>
    <t>stacja paliw urządzenia okł.połączeń,szfy sterow.</t>
  </si>
  <si>
    <t>sonda pomiarowa układ pomiaru poziomu paliwa</t>
  </si>
  <si>
    <t>dystrybutor q 110</t>
  </si>
  <si>
    <t>smarownica pneumatyczna 180kg +zwijacz bęb.cro10m.i wspornik do zwij.</t>
  </si>
  <si>
    <t>dystrybutor paliw tokheim 40l/min</t>
  </si>
  <si>
    <t>dystrybutor paliw tokheim 40-80l/min</t>
  </si>
  <si>
    <t>wytwornica solanki p2000 euro+</t>
  </si>
  <si>
    <t>spawarka trakcyjna masa 580 kg zas.660,min450v,max750v12st.40-315aco25a</t>
  </si>
  <si>
    <t>spawarka spf 3 fazowa 400a max prąd spaw.</t>
  </si>
  <si>
    <t>plazmigster 35/200-agreg.do spaw i cię.plazm. u sp.polatom180a/5sm,podg.gazu pgz201</t>
  </si>
  <si>
    <t>spawarka transformatorowa 1-200,nr04451,moc 15kva 38v masa-61kg</t>
  </si>
  <si>
    <t>moduł petromat</t>
  </si>
  <si>
    <t>konwerter dystrybutorów</t>
  </si>
  <si>
    <t>Maszyny, urządzenia i aparaty specjalistyczne</t>
  </si>
  <si>
    <t>rębak re-1003n</t>
  </si>
  <si>
    <t>zagęszczarka płytowa tc-50 płyty boczne tc-30-2/50-2</t>
  </si>
  <si>
    <t>Urządzenia teczniczne</t>
  </si>
  <si>
    <t>zbiornik sprężonego powietrza ciśn.1,25mpapoj.v4000dcm3</t>
  </si>
  <si>
    <t>awaryjne wyłączanie sieci trakcyjnej ul.południowa</t>
  </si>
  <si>
    <t>awaryjne wyłączanie sieci trakcyjnej al.23 stycznia</t>
  </si>
  <si>
    <t>projektor sharp lcd saga 1200al</t>
  </si>
  <si>
    <t>sygnalizacja pożarowa centrala czujki pożarowe instal.i montaż</t>
  </si>
  <si>
    <t>sygnalizacja pożarowa centrala czujki pożarowe instalacja i montaż</t>
  </si>
  <si>
    <t>urzadzenie do kompensowania mocy biernej/bateria kon.bk180,moc75/5</t>
  </si>
  <si>
    <t>suwnica jednodzwigowa narorowa pt/94r z um-wciągnik 5,ton</t>
  </si>
  <si>
    <t>dzwignik samochodowy udzwig 63kn,wys.pod1600,prę.0,0125,zw,wart.o dwie belki sdp 4x6 616</t>
  </si>
  <si>
    <t>trawersa,zawiesia,hak i szakla trb-3000/10,0t</t>
  </si>
  <si>
    <t>dzwignik dkh 12,5ton autobusowy</t>
  </si>
  <si>
    <t>dzwignik j30 do samochodu</t>
  </si>
  <si>
    <t>dzwignik wózkowy podst.dhw 3,2</t>
  </si>
  <si>
    <t>podnośnik tramwajowy stertil-koni stopy fundam.+ 8 kolumn</t>
  </si>
  <si>
    <t>dzwignik sdo-20 4 siln.3x380v</t>
  </si>
  <si>
    <t>elektrowciąg polblok udzwig.3,2ton 4205</t>
  </si>
  <si>
    <t>podnośnik 4 kol.sdo-20</t>
  </si>
  <si>
    <t>żurawik zp-160 94070</t>
  </si>
  <si>
    <t>odsysacz spalin alan 2/b-s619</t>
  </si>
  <si>
    <t>klimatyzator naścienny marki lg e-12el  z funkcją grzania 3,5kw/3,8kw</t>
  </si>
  <si>
    <t>kilmatyzator lg</t>
  </si>
  <si>
    <t>urządzenie filtro wentylacyjne moc 1000m3 xp 143 pefo</t>
  </si>
  <si>
    <t>myjnia lm-33 urządzenie do odzysku wody do oczyszczania scieków,kontener</t>
  </si>
  <si>
    <t>waga samochodowa wbudowana z odwodnieniem</t>
  </si>
  <si>
    <t>urządzenie do oceny prawidłowości ustawienia kół jezdnych poj.pow.3,5ton typ unc-ga nr.fab.231 118</t>
  </si>
  <si>
    <t>urządzenie do kontroli amortyzatorów156typ tuz 1</t>
  </si>
  <si>
    <t>urządzenie do badania hamul.najezd.przyczep.typ cpv 2000 0223272</t>
  </si>
  <si>
    <t>tester diagnostyczny amx-550/obd</t>
  </si>
  <si>
    <t>miernik as-200</t>
  </si>
  <si>
    <t>przyrząd do kontroli geometrii kół gto laser</t>
  </si>
  <si>
    <t>zespół pomiarowy zpfm-3wys.361,szer.44b,gleb.350 masa 25kg 1282</t>
  </si>
  <si>
    <t>przurząd do kontroli świateł usp-208/1132</t>
  </si>
  <si>
    <t>przyrząd do kontroli złącza 1147 typ amx 700/r</t>
  </si>
  <si>
    <t>przyrząd gtl truck z osprzętem mikropr.-laser.do kontr. z gromet. kół i osi sa. cięż,autob,przycz.</t>
  </si>
  <si>
    <t>urządzenie do sprawdzenia luzu w układzie kierowniczym sz-15</t>
  </si>
  <si>
    <t>rolki wolnobieżne do urz.rh30e urządzenia przezn.do bad.tech w zakr.diagn.</t>
  </si>
  <si>
    <t>bębnowy hamulcomierz-urz,rolk. do bad.skut.działania hamulców do 3,5tonmasy bhe5c/000451</t>
  </si>
  <si>
    <t>urządzenie rolkowe rh30e urządzenie rolkowe do badania skut.dział. hamul. poj.do 3,5ton1681</t>
  </si>
  <si>
    <t>opóżniniomierz do pomiaru skuteczności działania hamulców typ-amx-520</t>
  </si>
  <si>
    <t>urządzenie do rozpędzania uniesionych kół samochodowych do 3,5tdmc urz.do sam.osob.i dost.</t>
  </si>
  <si>
    <t>miernik wielofunkcyjny instalacji mpi-530 wraz z wyposażeniem</t>
  </si>
  <si>
    <t>kontener kp-8 m3 odkryty wym.wysok.1370mm,dług.3400mm poj 8mm3</t>
  </si>
  <si>
    <t>kontener kp-5 odkryty poj.5m3</t>
  </si>
  <si>
    <t>kontener kp-7 odkryty poj.7m3</t>
  </si>
  <si>
    <t>kontener kp-7 odkryty poj. 7m3</t>
  </si>
  <si>
    <t>kontener kp-7 odkryty poj,7m3</t>
  </si>
  <si>
    <t>kontener kp-13 h odkryty  pojemność 13m3</t>
  </si>
  <si>
    <t>kontener kp-15 h  odkryty pojemność 15m3</t>
  </si>
  <si>
    <t>kontener kp-15 h</t>
  </si>
  <si>
    <t>kontenet kp-15h</t>
  </si>
  <si>
    <t>kontener kp-7 odkryty 7m3</t>
  </si>
  <si>
    <t>kontener kp-7 poj. 7m3 zakryty</t>
  </si>
  <si>
    <t>kontener kp-7 zakryty poj. 7m3</t>
  </si>
  <si>
    <t>Narzędzia, przyrządy, ruchomości i wyposażenie</t>
  </si>
  <si>
    <t>kamera termowizyjna flir i3</t>
  </si>
  <si>
    <t>alkometr a-20 przy.do pomia.zaw.alkoh.w krwi z wydr.041013</t>
  </si>
  <si>
    <t>lubri-sensor nr.30119 mier.do bad. oleju pphn explonaft</t>
  </si>
  <si>
    <t>garaż blaszany ocyn.</t>
  </si>
  <si>
    <t>boks ochronny</t>
  </si>
  <si>
    <t>odkurzacz f-100 przem.z wężem ssącym</t>
  </si>
  <si>
    <t>meble biurowe</t>
  </si>
  <si>
    <t>wózek f6r podnośnikowy f6 r16,021s18</t>
  </si>
  <si>
    <t>sciągacz hydrauliczny 10t do łoż.elh-30,10</t>
  </si>
  <si>
    <t>montażownica do kół sam.cięż.</t>
  </si>
  <si>
    <t>urządzenie pbk 1 do badania silników na gaz</t>
  </si>
  <si>
    <t>kosz do pompowania kół samoch.cięż.</t>
  </si>
  <si>
    <t>otwieracz do pojemników dzwon</t>
  </si>
  <si>
    <t>meble biurowe ciąg szaf na 470</t>
  </si>
  <si>
    <t>meble biurowe kpl.szaf 280x70x62 7szt.</t>
  </si>
  <si>
    <t>meble biurowe komplet gabinet prezesa</t>
  </si>
  <si>
    <t>meble biurowe komplet gabinet dyrektor techniczny</t>
  </si>
  <si>
    <t>meble biurowe komplet gabinet dyerktor ekonomiczny</t>
  </si>
  <si>
    <t>meble biurowe komplet sekretariat</t>
  </si>
  <si>
    <t>Pozostałe</t>
  </si>
  <si>
    <t>wózek podnośnikowy spalinowy 4a/6149</t>
  </si>
  <si>
    <t>wózek jezdny widłowy spalin.benz.+gaz</t>
  </si>
  <si>
    <t>Wartość odtworzeniowa</t>
  </si>
  <si>
    <t>Razem wszystko:</t>
  </si>
  <si>
    <t>Lp.</t>
  </si>
  <si>
    <t>Nazwa stanowiska</t>
  </si>
  <si>
    <t>Przedmiot</t>
  </si>
  <si>
    <t>Rok produkcji</t>
  </si>
  <si>
    <t>Wiek</t>
  </si>
  <si>
    <t>Nr ewidencyjny</t>
  </si>
  <si>
    <t>Rodzaj</t>
  </si>
  <si>
    <t>zestaw komputerowy</t>
  </si>
  <si>
    <t>00416.</t>
  </si>
  <si>
    <t xml:space="preserve">zestaw komputerowy </t>
  </si>
  <si>
    <t>00417.</t>
  </si>
  <si>
    <t>00419.</t>
  </si>
  <si>
    <t>00147.</t>
  </si>
  <si>
    <t>00422</t>
  </si>
  <si>
    <t>01700.</t>
  </si>
  <si>
    <t>ZP</t>
  </si>
  <si>
    <t>01066.</t>
  </si>
  <si>
    <t>zestaw komputerowy Dell Vostro 3800 ST</t>
  </si>
  <si>
    <t>02016</t>
  </si>
  <si>
    <t xml:space="preserve">PA - Składowa 21 </t>
  </si>
  <si>
    <t>sieć komputerowa</t>
  </si>
  <si>
    <t>00143.</t>
  </si>
  <si>
    <t>ZP - Dworcowa 47</t>
  </si>
  <si>
    <t>Serwer Dell PowerEdge R520</t>
  </si>
  <si>
    <t>01800</t>
  </si>
  <si>
    <t>Serwer Dell PowerEdge R420</t>
  </si>
  <si>
    <t>01799</t>
  </si>
  <si>
    <t>01798</t>
  </si>
  <si>
    <t>01797</t>
  </si>
  <si>
    <t>Dell Vostro 3900MT</t>
  </si>
  <si>
    <t>01832.</t>
  </si>
  <si>
    <t>01833.</t>
  </si>
  <si>
    <t>01834.</t>
  </si>
  <si>
    <t>01835.</t>
  </si>
  <si>
    <t>01836.</t>
  </si>
  <si>
    <t>01838.</t>
  </si>
  <si>
    <t>01839.</t>
  </si>
  <si>
    <t>01840.</t>
  </si>
  <si>
    <t>01841.</t>
  </si>
  <si>
    <t>01842.</t>
  </si>
  <si>
    <t>01843.</t>
  </si>
  <si>
    <t>01869.</t>
  </si>
  <si>
    <t>01870.</t>
  </si>
  <si>
    <t>01868.</t>
  </si>
  <si>
    <t xml:space="preserve">EL - Dworcowa 47 </t>
  </si>
  <si>
    <t>Stacja dokujaca do noetbooka Dell Latitude 15 5000 (E5540)</t>
  </si>
  <si>
    <t>01844</t>
  </si>
  <si>
    <t>Monitor iiyama GE2488HS-B1 24in FHD (1920x1080) VGA/HDMI/DVI</t>
  </si>
  <si>
    <t>01845</t>
  </si>
  <si>
    <t>01846</t>
  </si>
  <si>
    <t>Szafa Rack 42U + akcesoria</t>
  </si>
  <si>
    <t>01802</t>
  </si>
  <si>
    <t>UPS wraz z akcesoriami</t>
  </si>
  <si>
    <t>2xLISTWA UPS APU</t>
  </si>
  <si>
    <t>TA - Składowa 21</t>
  </si>
  <si>
    <t>APC Smart-UPS X 750VA Rack/Tower LCD 230V</t>
  </si>
  <si>
    <t>01871</t>
  </si>
  <si>
    <t>Synology DS414, 4-Bay SATA 3, 1,33GHz, 1GB, 2xGbE LAN, 2xUSB3, 1xUSB2</t>
  </si>
  <si>
    <t>01872</t>
  </si>
  <si>
    <t>Dysk twardy Seagate NAS HDD, 3.5'', 3TB, SATA/600, 64MB cache x 4</t>
  </si>
  <si>
    <t>laptop</t>
  </si>
  <si>
    <t>00410.</t>
  </si>
  <si>
    <t>00148.</t>
  </si>
  <si>
    <t>stacjonarny</t>
  </si>
  <si>
    <t xml:space="preserve">system monitoringu wizyjnego CCTV  Rej.BCS1604 GBE  16 KANAŁ. Monit.19 </t>
  </si>
  <si>
    <t xml:space="preserve"> 00156.</t>
  </si>
  <si>
    <t>monitoring wizyjny HD 1080W</t>
  </si>
  <si>
    <t>02007</t>
  </si>
  <si>
    <t>01962</t>
  </si>
  <si>
    <t>monitoring wizyjny magazynu</t>
  </si>
  <si>
    <t>00157.</t>
  </si>
  <si>
    <t>monitoring wizyjny standard H960 rejestrator kamery monitor LCD</t>
  </si>
  <si>
    <t>00158.</t>
  </si>
  <si>
    <t>monitoring wizyjny IP HD</t>
  </si>
  <si>
    <t>Monitoring Wizyjny HD - Stacja Paliw</t>
  </si>
  <si>
    <t>01965</t>
  </si>
  <si>
    <t xml:space="preserve">centrala p.poż </t>
  </si>
  <si>
    <t>00192.</t>
  </si>
  <si>
    <t>kopiarka cyfrowa Nashuatec DSM 725 s/n K8554703140</t>
  </si>
  <si>
    <t>00339.</t>
  </si>
  <si>
    <t xml:space="preserve">kopiarka cyfrowa MP 2851 </t>
  </si>
  <si>
    <t>01848</t>
  </si>
  <si>
    <t xml:space="preserve">rejestrator BCS HD CVI+ DYSK HDD 3TB                         </t>
  </si>
  <si>
    <t>Sprzęt elektroniczny stacjonarny do 7 lat - według wartości księgowej brutto</t>
  </si>
  <si>
    <t>Sprzęt elektroniczny stacjonarny powyżej 7 lat - według wartości księgowej brutto</t>
  </si>
  <si>
    <t>Sprzęt elektroniczny przenośny do 7 lat - według wartości odtworzeniowej</t>
  </si>
  <si>
    <t>00159. / 60.</t>
  </si>
  <si>
    <t>DT</t>
  </si>
  <si>
    <t>00412.</t>
  </si>
  <si>
    <t>00415.</t>
  </si>
  <si>
    <t>DE</t>
  </si>
  <si>
    <t>00432.</t>
  </si>
  <si>
    <t>GP70 Leopard i5-4200H/8GB/1000/DVD-RW GT840M</t>
  </si>
  <si>
    <t>01828.</t>
  </si>
  <si>
    <t>01829.</t>
  </si>
  <si>
    <t>01830.</t>
  </si>
  <si>
    <t>GB</t>
  </si>
  <si>
    <t>01898</t>
  </si>
  <si>
    <t>przenośny</t>
  </si>
  <si>
    <t>Podmiot</t>
  </si>
  <si>
    <t>Miejscowość</t>
  </si>
  <si>
    <t>Kod</t>
  </si>
  <si>
    <t>Regon</t>
  </si>
  <si>
    <t>NIP</t>
  </si>
  <si>
    <t>Nr rejestracyjny</t>
  </si>
  <si>
    <t>Marka</t>
  </si>
  <si>
    <t>Typ, model</t>
  </si>
  <si>
    <t>Rodzaj pojazdu</t>
  </si>
  <si>
    <t>Nr VIN / fabryczny / inny</t>
  </si>
  <si>
    <t>Wyposażenie dodatkowe</t>
  </si>
  <si>
    <t>Miejski Zakład Komunikacji sp. z o.o.</t>
  </si>
  <si>
    <t>ul. Dworcowa 47</t>
  </si>
  <si>
    <t>Grudziądz</t>
  </si>
  <si>
    <t>86-300</t>
  </si>
  <si>
    <t>876-21-47-088</t>
  </si>
  <si>
    <t>netto (bez VAT)</t>
  </si>
  <si>
    <t>Pronar</t>
  </si>
  <si>
    <t>wolnobieżny</t>
  </si>
  <si>
    <t>Schmidt</t>
  </si>
  <si>
    <t>Swingo 200+ (zamiatarka samobieżna)</t>
  </si>
  <si>
    <t>10207507</t>
  </si>
  <si>
    <t xml:space="preserve">Xtruck-GPS, mobilny, w zależności od potrzeb  </t>
  </si>
  <si>
    <t>Stratos Basic B 50</t>
  </si>
  <si>
    <t>posypywarko-solarka</t>
  </si>
  <si>
    <t>S2B35394</t>
  </si>
  <si>
    <t>S2B35390</t>
  </si>
  <si>
    <t>S2B35402</t>
  </si>
  <si>
    <t>S2B35401</t>
  </si>
  <si>
    <t>S2B35400</t>
  </si>
  <si>
    <t>S2B35403</t>
  </si>
  <si>
    <t>S2B35404</t>
  </si>
  <si>
    <t>Stratos 25-21 VCX</t>
  </si>
  <si>
    <t>10232883</t>
  </si>
  <si>
    <t>-</t>
  </si>
  <si>
    <t>PS-250 M</t>
  </si>
  <si>
    <t>0587</t>
  </si>
  <si>
    <t xml:space="preserve">Schmidt </t>
  </si>
  <si>
    <t>SNK 30.1</t>
  </si>
  <si>
    <t>pług odśnieżny</t>
  </si>
  <si>
    <t>SNK30.1-65-1-090</t>
  </si>
  <si>
    <t>SNK30.1-65-1-089</t>
  </si>
  <si>
    <t>SNK30.1-65-1-093</t>
  </si>
  <si>
    <t>SNK30.1-65-1-092</t>
  </si>
  <si>
    <t>SNK30.1-65-1-091</t>
  </si>
  <si>
    <t>SNK30.1-65-1-094</t>
  </si>
  <si>
    <t>SNK30.1-65-1-095</t>
  </si>
  <si>
    <t>SNK 27.1</t>
  </si>
  <si>
    <t>10232910</t>
  </si>
  <si>
    <t>PU-2100</t>
  </si>
  <si>
    <t>1369</t>
  </si>
  <si>
    <t>rzeczywista</t>
  </si>
  <si>
    <t>Aebi Schmidt SNK 37.1</t>
  </si>
  <si>
    <t>SNK37.1-69-1-027</t>
  </si>
  <si>
    <t>Uwagi</t>
  </si>
  <si>
    <t>AR od</t>
  </si>
  <si>
    <t>AR do</t>
  </si>
  <si>
    <t>Przedmiot ubezpieczenia</t>
  </si>
  <si>
    <t>Kotły i maszyny energetyczne</t>
  </si>
  <si>
    <t>pomieszczenie techniczne stacja paliw</t>
  </si>
  <si>
    <t>punkt sprzedaży stacji paliw</t>
  </si>
  <si>
    <t>stelaż drewniany, wełna mineralna, płyta laminowana, profile PCV, pokrycie zewnętrzne blacha trapezowa</t>
  </si>
  <si>
    <t>ruszt wsporczy, wełna mineralna, sufit - płyta laminowana gładka</t>
  </si>
  <si>
    <t>2 szt.; 2 szt. AP-25</t>
  </si>
  <si>
    <t>Razem :</t>
  </si>
  <si>
    <t>Oprogramowanie, dane, nośniki danych (według wartości odtworzeniowej)</t>
  </si>
  <si>
    <t>kontener socjalny 
z zadaszeniem 
i klimatyzacją 
(nr 100055)</t>
  </si>
  <si>
    <t>punkt gastronomiczny (umowa najmu 
p. Szatkowski)</t>
  </si>
  <si>
    <t>02216.</t>
  </si>
  <si>
    <t>kompresor śrubowy CSA 15/10</t>
  </si>
  <si>
    <t>02255.</t>
  </si>
  <si>
    <t>podnośnik pneumatyczno hydrauliczny</t>
  </si>
  <si>
    <t>02217.</t>
  </si>
  <si>
    <t>rolety kpl.</t>
  </si>
  <si>
    <t>budynek wielofunkcyjny</t>
  </si>
  <si>
    <t>budynek boksów 1  z chłodnią</t>
  </si>
  <si>
    <t>budynek boksów 2</t>
  </si>
  <si>
    <t>budynek kwarantanny</t>
  </si>
  <si>
    <t>sieć wewnętrzna wodociągowa</t>
  </si>
  <si>
    <t>wewnętrzne linie zasilające</t>
  </si>
  <si>
    <t>oświetlenie zewnętrzne</t>
  </si>
  <si>
    <t>chodniki z kostki betonowej</t>
  </si>
  <si>
    <t>drogi dojazdowe i place postojowe</t>
  </si>
  <si>
    <t>boksy przy budynku boksów 1 z chłodnią</t>
  </si>
  <si>
    <t>boksy przy budynku boksów 2</t>
  </si>
  <si>
    <t>boksy przy budynku kwarantanny</t>
  </si>
  <si>
    <t>02321.</t>
  </si>
  <si>
    <t>taboret indukcyjny 8 KW</t>
  </si>
  <si>
    <t>02322.</t>
  </si>
  <si>
    <t>stół przyścienny z drz.suw.1300x600x850ASISI304</t>
  </si>
  <si>
    <t>02323.</t>
  </si>
  <si>
    <t>02327.</t>
  </si>
  <si>
    <t>02328.</t>
  </si>
  <si>
    <t>02329.</t>
  </si>
  <si>
    <t>02330.</t>
  </si>
  <si>
    <t>02331.</t>
  </si>
  <si>
    <t>02332.</t>
  </si>
  <si>
    <t>02333.</t>
  </si>
  <si>
    <t>02334.</t>
  </si>
  <si>
    <t>02335.</t>
  </si>
  <si>
    <t>02336.</t>
  </si>
  <si>
    <t>02337.</t>
  </si>
  <si>
    <t>02338.</t>
  </si>
  <si>
    <t>stół operacyjny elektryczny+akcesoria</t>
  </si>
  <si>
    <t>lampa operacyjna primaled-ścienna sn:1944</t>
  </si>
  <si>
    <t>ultrasonograf V3 (SN:A812190401NN0004)</t>
  </si>
  <si>
    <t>parawan RTG</t>
  </si>
  <si>
    <t>inkubator pet BROODER ICU RCMDHO5489</t>
  </si>
  <si>
    <t>AUTOKLAW REF:LF-18L-E Z DRUKARKĄ KL B.MEDYCZNA</t>
  </si>
  <si>
    <t>02324.</t>
  </si>
  <si>
    <t>meble kpl. Recepcja</t>
  </si>
  <si>
    <t>02325.</t>
  </si>
  <si>
    <t>meble kpl. sala zabiegowa</t>
  </si>
  <si>
    <t>automat myjący SCL QUICK 36B</t>
  </si>
  <si>
    <t>pralka dwol.413AHC HOOVER</t>
  </si>
  <si>
    <t>02566.</t>
  </si>
  <si>
    <t>ekspres do kway</t>
  </si>
  <si>
    <t>ogrodzenie</t>
  </si>
  <si>
    <t>centrala telefoniczna - Slican IPL-256</t>
  </si>
  <si>
    <t>02226.</t>
  </si>
  <si>
    <t>02203.</t>
  </si>
  <si>
    <t>Sprzęt elektroniczny przenośny powyżej 7 lat - według wartości odtworzeniowej</t>
  </si>
  <si>
    <t>Sprzęt elektroniczny stacjonarny powyżej 7 lat - według wartości odtworzeniowej</t>
  </si>
  <si>
    <t>Zakup</t>
  </si>
  <si>
    <t>jedna</t>
  </si>
  <si>
    <t>murowane z bloczków betonowych</t>
  </si>
  <si>
    <t>stalowo - drewniana</t>
  </si>
  <si>
    <t>betonowe prefabrykowane</t>
  </si>
  <si>
    <t>7-7200-036</t>
  </si>
  <si>
    <t>36</t>
  </si>
  <si>
    <t>5N1</t>
  </si>
  <si>
    <t>tramwaj</t>
  </si>
  <si>
    <t>7-7200-038</t>
  </si>
  <si>
    <t>38</t>
  </si>
  <si>
    <t>805Na</t>
  </si>
  <si>
    <t>1244</t>
  </si>
  <si>
    <t>7-7200-046</t>
  </si>
  <si>
    <t>46</t>
  </si>
  <si>
    <t>1701</t>
  </si>
  <si>
    <t>7-7200-063</t>
  </si>
  <si>
    <t>63</t>
  </si>
  <si>
    <t>805Nb</t>
  </si>
  <si>
    <t>01</t>
  </si>
  <si>
    <t>7-7200-064</t>
  </si>
  <si>
    <t>64</t>
  </si>
  <si>
    <t>02</t>
  </si>
  <si>
    <t>7-7200-065</t>
  </si>
  <si>
    <t>65</t>
  </si>
  <si>
    <t>03</t>
  </si>
  <si>
    <t>7-7200-067</t>
  </si>
  <si>
    <t>67</t>
  </si>
  <si>
    <t>06</t>
  </si>
  <si>
    <t>7-7200-079</t>
  </si>
  <si>
    <t>79</t>
  </si>
  <si>
    <t>GT8</t>
  </si>
  <si>
    <t>7-7200-080</t>
  </si>
  <si>
    <t>80</t>
  </si>
  <si>
    <t>7-7200-081</t>
  </si>
  <si>
    <t>81</t>
  </si>
  <si>
    <t>7-7200-082</t>
  </si>
  <si>
    <t>82</t>
  </si>
  <si>
    <t>7-7200-084</t>
  </si>
  <si>
    <t>84</t>
  </si>
  <si>
    <t>7-7200-087</t>
  </si>
  <si>
    <t>87</t>
  </si>
  <si>
    <t>7-7200-088</t>
  </si>
  <si>
    <t>88</t>
  </si>
  <si>
    <t>Gmina-Miasto Grudziądz</t>
  </si>
  <si>
    <t>ul. Ratuszowa 1</t>
  </si>
  <si>
    <t>871118833</t>
  </si>
  <si>
    <t>876-24-26-842</t>
  </si>
  <si>
    <t>89</t>
  </si>
  <si>
    <t>805Na MM</t>
  </si>
  <si>
    <t>1/2010 1936</t>
  </si>
  <si>
    <t>umowa użyczenia</t>
  </si>
  <si>
    <t>90</t>
  </si>
  <si>
    <t>805Na MMd</t>
  </si>
  <si>
    <t>2/2010 1243</t>
  </si>
  <si>
    <t>91</t>
  </si>
  <si>
    <t>1/2011 1702</t>
  </si>
  <si>
    <t>92</t>
  </si>
  <si>
    <t>2/2011 2359</t>
  </si>
  <si>
    <t>93</t>
  </si>
  <si>
    <t>3/2011 1930</t>
  </si>
  <si>
    <t>94</t>
  </si>
  <si>
    <t>4/2011 1702</t>
  </si>
  <si>
    <t>Sprzęt elektroniczny stacjonarny do 7 lat - według wartości odtworzeniowej</t>
  </si>
  <si>
    <t>UU - cesja</t>
  </si>
  <si>
    <t xml:space="preserve">Lp. </t>
  </si>
  <si>
    <t>Lokalizacja</t>
  </si>
  <si>
    <t>Właściciel</t>
  </si>
  <si>
    <t>Nr seryjny</t>
  </si>
  <si>
    <t xml:space="preserve">Stacja ładowania DC 150 kW OPP Charge </t>
  </si>
  <si>
    <t>ul. Poniatowskiego, Grudziądz</t>
  </si>
  <si>
    <t>Gmina-Miasto-Grudziądz</t>
  </si>
  <si>
    <t>ul. Rydygiera, Grudziądz</t>
  </si>
  <si>
    <t>Stacja ładowania AC 20 kW eVolve Smart T</t>
  </si>
  <si>
    <t>0041-0001/19/ZA</t>
  </si>
  <si>
    <t>0041-0001/19/ZB</t>
  </si>
  <si>
    <t>0041-0002/19/ZA</t>
  </si>
  <si>
    <t>0041-0002/19/ZB</t>
  </si>
  <si>
    <t>0041-0003/19/ZA</t>
  </si>
  <si>
    <t>0041-0003/19/ZB</t>
  </si>
  <si>
    <t>0042-0001/19/ZA</t>
  </si>
  <si>
    <t>Laptop Dell Vostro 3584</t>
  </si>
  <si>
    <t>02718</t>
  </si>
  <si>
    <t>02714.</t>
  </si>
  <si>
    <t>zamrażarka EC 5231OW Electrolux</t>
  </si>
  <si>
    <t>stół ze zlewem 1 kom spawany 2240x700x850 ASISI304</t>
  </si>
  <si>
    <t>kontener socjalno-biurowy</t>
  </si>
  <si>
    <t>02669.</t>
  </si>
  <si>
    <t>02670.</t>
  </si>
  <si>
    <t xml:space="preserve">zagęszczarka </t>
  </si>
  <si>
    <t>młot ręczny hydrauliczny Belle BHP 25X</t>
  </si>
  <si>
    <t>02645.</t>
  </si>
  <si>
    <t>automat do pompowania kół PA-12K z filtrem</t>
  </si>
  <si>
    <t xml:space="preserve">Biuro obsługi klienta PSZOK </t>
  </si>
  <si>
    <t>pokrycie zewnętrzne - blacha trapezowa</t>
  </si>
  <si>
    <t>poszycie wewnętrzne: płyta laminowana, konstrukcja drewniana, wełna mineralna, poszycie zewnętrzne: kaseton elewacyjny, stelaż drewniany, wełna mineralna</t>
  </si>
  <si>
    <t>poszycie zewnętrzne - blacha trapezowa</t>
  </si>
  <si>
    <t>aparat rentgen-2400</t>
  </si>
  <si>
    <t>ul. Składowa 21, Grudziądz</t>
  </si>
  <si>
    <t>Odtworzeniowa</t>
  </si>
  <si>
    <t>Cesja: Santander Bank Polska S.A., Al. Jana Pawła II 17, 00-854 Warszawa, KW nr TO1U/00021570/0 KW nr TO1U/00056978/4 KW TO1U/00056979/1</t>
  </si>
  <si>
    <t>Ubezpieczenie mienia od wszystkich ryzyk (Centrum Opieki nad Zwierzętami, ul. Przytulna 1)</t>
  </si>
  <si>
    <t>Narzędzia, przyrządy, ruchomości i wyposażenie (Centrum Opieki nad Zwierzętami, ul. Przytulna 1)</t>
  </si>
  <si>
    <t>budynek hotelowy z boksami</t>
  </si>
  <si>
    <t>Ubezpieczenie mienia od wszystkich ryzyk (tramwaje)</t>
  </si>
  <si>
    <t>Ubezpieczenie mienia od wszystkich ryzyk (stacje ładowania)</t>
  </si>
  <si>
    <t>Ubezpieczenie mienia od wszystkich ryzyk (budynki wraz z budowlami)</t>
  </si>
  <si>
    <t>Ubezpieczenie mienia od wszystkich ryzyk (pługi i posypywarki)</t>
  </si>
  <si>
    <t>02828</t>
  </si>
  <si>
    <t>Synology DS218+Dysk 4TB seagate</t>
  </si>
  <si>
    <t>02764</t>
  </si>
  <si>
    <t>Serwer Dell PowerEdge R440</t>
  </si>
  <si>
    <t>02867</t>
  </si>
  <si>
    <t>zestaw komputerowy do monitoringu</t>
  </si>
  <si>
    <t>02827</t>
  </si>
  <si>
    <t>02815.</t>
  </si>
  <si>
    <t>zestaw diagnostyczny + kabel diagnostyczny OBD</t>
  </si>
  <si>
    <t>02875.</t>
  </si>
  <si>
    <t>automatyczny ekspres do kawy</t>
  </si>
  <si>
    <t>w tym umowa użyczenia:</t>
  </si>
  <si>
    <t>rejestrator kanałowy IP BCS-NVR3204-4K-III</t>
  </si>
  <si>
    <t>02961.</t>
  </si>
  <si>
    <t>przyczepa - posypywarka</t>
  </si>
  <si>
    <t>Stratos B17-18 Awaln</t>
  </si>
  <si>
    <t>10084656</t>
  </si>
  <si>
    <t>Konstrukcja 
dachu</t>
  </si>
  <si>
    <t>Wartość 
księgowa brutto</t>
  </si>
  <si>
    <t>Nr 
boczny</t>
  </si>
  <si>
    <t>Typ, 
model</t>
  </si>
  <si>
    <t>Rodzaj 
pojazdu</t>
  </si>
  <si>
    <t>Rok 
produkcji</t>
  </si>
  <si>
    <t>Wartość pojazdu 
2022</t>
  </si>
  <si>
    <t>Rodzaj 
wartości</t>
  </si>
  <si>
    <t>Rok 
budowy</t>
  </si>
  <si>
    <t>Ilość 
kondygnacji</t>
  </si>
  <si>
    <t>Data pierwszej 
rejestracji</t>
  </si>
  <si>
    <t>Ile dni 
AR</t>
  </si>
  <si>
    <t>02924.</t>
  </si>
  <si>
    <t>podnośnik pneumatyczno-hydrauliczny SNIT S40-2EL</t>
  </si>
  <si>
    <t>Wartość księgowa 
brutto</t>
  </si>
  <si>
    <t>kserokopiarka Ricoch MP 2554</t>
  </si>
  <si>
    <t>02804</t>
  </si>
  <si>
    <t>kserokopiarka Ricoch MP 301</t>
  </si>
  <si>
    <t>02975</t>
  </si>
  <si>
    <t>02976</t>
  </si>
  <si>
    <t>02984</t>
  </si>
  <si>
    <t>02985</t>
  </si>
  <si>
    <t>LAPTOP 17,3 DELL INSPIRION 3793</t>
  </si>
  <si>
    <t>Netebook Dell Latiude 5520+stacja dokująca WD19TBS</t>
  </si>
  <si>
    <t>02953.</t>
  </si>
  <si>
    <t>LAPTOP DELL VOSTRO 3500</t>
  </si>
  <si>
    <t>02974.</t>
  </si>
  <si>
    <t>Kompleksowe ubezpieczenie mienia, odpowiedzialności cywilnej oraz ubezpieczenia komunikacyjne Miejskiego Zakładu Komunikacji sp. z o.o. w Grudziądzu - numer referencyjny: ZP-MZK-2022-11-1</t>
  </si>
  <si>
    <t>Od</t>
  </si>
  <si>
    <t>Do</t>
  </si>
  <si>
    <t>Liczba szkód 
AR (szt.)</t>
  </si>
  <si>
    <t>Wypłaty 
AR</t>
  </si>
  <si>
    <t>Rezerwy 
AR</t>
  </si>
  <si>
    <t>średnia:</t>
  </si>
  <si>
    <t>razem 2011-2022:</t>
  </si>
  <si>
    <t>Liczba szkód 
OC (szt.)</t>
  </si>
  <si>
    <t>Wypłaty 
OC</t>
  </si>
  <si>
    <t>Rezerwy 
OC</t>
  </si>
  <si>
    <t>Ubezpieczenie casco taboru szynowego (tramwaje)</t>
  </si>
  <si>
    <t>00250-720</t>
  </si>
  <si>
    <t>księgowa netto</t>
  </si>
  <si>
    <t>00251-720</t>
  </si>
  <si>
    <t>00252-720</t>
  </si>
  <si>
    <t>00254-720</t>
  </si>
  <si>
    <t>00257-720</t>
  </si>
  <si>
    <t>00258-720</t>
  </si>
  <si>
    <t>Moderus</t>
  </si>
  <si>
    <t>Beta MF 28 AC</t>
  </si>
  <si>
    <t>95</t>
  </si>
  <si>
    <t>273/2022</t>
  </si>
  <si>
    <t>księgowa brutto</t>
  </si>
  <si>
    <t>274/2022</t>
  </si>
  <si>
    <t>96</t>
  </si>
  <si>
    <t>275/2022</t>
  </si>
  <si>
    <t>97</t>
  </si>
  <si>
    <t>98</t>
  </si>
  <si>
    <t>276/2022</t>
  </si>
  <si>
    <t>00249-720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</si>
</sst>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[$-F800]dddd\,\ mmmm\ dd\,\ yyyy"/>
    <numFmt numFmtId="166" formatCode="&quot; zł&quot;#,##0.00_);[Red]\(&quot; zł&quot;#,##0.00\)"/>
    <numFmt numFmtId="167" formatCode="_-* #,##0.00\ _z_ſ_-;\-* #,##0.00\ _z_ſ_-;_-* \-??\ _z_ſ_-;_-@_-"/>
    <numFmt numFmtId="168" formatCode="_-* #,##0\ &quot;zł&quot;_-;\-* #,##0\ &quot;zł&quot;_-;_-* &quot;-&quot;??\ &quot;zł&quot;_-;_-@_-"/>
    <numFmt numFmtId="169" formatCode="_-* #,##0\ _z_ł_-;\-* #,##0\ _z_ł_-;_-* &quot;-&quot;\ _z_ł_-;_-@_-"/>
  </numFmts>
  <fonts count="21" x14ac:knownFonts="1">
    <font>
      <sz val="10"/>
      <color theme="1"/>
      <name val="Bookman Old Style"/>
      <family val="2"/>
      <charset val="238"/>
    </font>
    <font>
      <b/>
      <sz val="10"/>
      <color theme="1"/>
      <name val="Bookman Old Style"/>
      <family val="1"/>
      <charset val="238"/>
    </font>
    <font>
      <sz val="10"/>
      <color theme="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sz val="10"/>
      <name val="Bookman Old Style"/>
      <family val="2"/>
      <charset val="238"/>
    </font>
    <font>
      <sz val="10"/>
      <name val="Arial"/>
      <family val="2"/>
      <charset val="238"/>
    </font>
    <font>
      <b/>
      <sz val="10"/>
      <name val="Bookman Old Style"/>
      <family val="1"/>
      <charset val="238"/>
    </font>
    <font>
      <sz val="10"/>
      <name val="Bookman Old Style"/>
      <family val="1"/>
      <charset val="238"/>
    </font>
    <font>
      <sz val="10"/>
      <color indexed="8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b/>
      <sz val="11"/>
      <name val="Bookman Old Style"/>
      <family val="1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b/>
      <sz val="11"/>
      <color theme="1"/>
      <name val="Bookman Old Style"/>
      <family val="2"/>
      <charset val="238"/>
    </font>
    <font>
      <sz val="11"/>
      <color theme="1"/>
      <name val="Bookman Old Style"/>
      <family val="2"/>
      <charset val="238"/>
    </font>
    <font>
      <b/>
      <sz val="10"/>
      <color theme="0"/>
      <name val="Bookman Old Style"/>
      <family val="1"/>
      <charset val="238"/>
    </font>
    <font>
      <b/>
      <sz val="11"/>
      <name val="Bookman Old Style"/>
      <family val="2"/>
      <charset val="238"/>
    </font>
    <font>
      <sz val="11"/>
      <color theme="1"/>
      <name val="Bookman Old Style"/>
      <family val="1"/>
      <charset val="238"/>
    </font>
    <font>
      <b/>
      <sz val="12"/>
      <color theme="0"/>
      <name val="Bookman Old Style"/>
      <family val="1"/>
      <charset val="238"/>
    </font>
    <font>
      <sz val="10"/>
      <color theme="0"/>
      <name val="Bookman Old Style"/>
      <family val="1"/>
      <charset val="238"/>
    </font>
    <font>
      <b/>
      <sz val="8"/>
      <color theme="1"/>
      <name val="Bookman Old Styl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1">
    <xf numFmtId="0" fontId="0" fillId="0" borderId="0"/>
    <xf numFmtId="0" fontId="5" fillId="0" borderId="0"/>
    <xf numFmtId="0" fontId="11" fillId="0" borderId="0"/>
    <xf numFmtId="0" fontId="12" fillId="0" borderId="0"/>
    <xf numFmtId="166" fontId="12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44" fontId="2" fillId="0" borderId="0" xfId="0" applyNumberFormat="1" applyFont="1" applyFill="1" applyBorder="1" applyAlignment="1">
      <alignment vertical="center"/>
    </xf>
    <xf numFmtId="44" fontId="7" fillId="0" borderId="0" xfId="1" applyNumberFormat="1" applyFont="1" applyFill="1" applyBorder="1" applyAlignment="1">
      <alignment vertical="center"/>
    </xf>
    <xf numFmtId="44" fontId="6" fillId="0" borderId="0" xfId="1" applyNumberFormat="1" applyFont="1" applyFill="1" applyBorder="1" applyAlignment="1">
      <alignment vertical="center"/>
    </xf>
    <xf numFmtId="44" fontId="8" fillId="0" borderId="0" xfId="1" applyNumberFormat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8" xfId="1" applyFont="1" applyFill="1" applyBorder="1" applyAlignment="1">
      <alignment horizontal="center" vertical="center"/>
    </xf>
    <xf numFmtId="165" fontId="8" fillId="0" borderId="8" xfId="1" applyNumberFormat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44" fontId="8" fillId="0" borderId="8" xfId="1" applyNumberFormat="1" applyFont="1" applyFill="1" applyBorder="1" applyAlignment="1">
      <alignment vertical="center"/>
    </xf>
    <xf numFmtId="0" fontId="7" fillId="0" borderId="8" xfId="1" applyFont="1" applyFill="1" applyBorder="1" applyAlignment="1">
      <alignment horizontal="center" vertical="center"/>
    </xf>
    <xf numFmtId="165" fontId="7" fillId="0" borderId="8" xfId="1" applyNumberFormat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44" fontId="7" fillId="0" borderId="8" xfId="1" applyNumberFormat="1" applyFont="1" applyFill="1" applyBorder="1" applyAlignment="1">
      <alignment vertical="center"/>
    </xf>
    <xf numFmtId="49" fontId="0" fillId="0" borderId="8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44" fontId="1" fillId="0" borderId="0" xfId="0" applyNumberFormat="1" applyFont="1" applyFill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4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49" fontId="0" fillId="0" borderId="8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1" fillId="0" borderId="2" xfId="0" applyFont="1" applyBorder="1" applyAlignment="1">
      <alignment vertical="center"/>
    </xf>
    <xf numFmtId="44" fontId="1" fillId="0" borderId="2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2" borderId="8" xfId="0" applyFont="1" applyFill="1" applyBorder="1" applyAlignment="1">
      <alignment horizontal="center" vertical="center" wrapText="1"/>
    </xf>
    <xf numFmtId="44" fontId="15" fillId="2" borderId="8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Fill="1" applyAlignment="1">
      <alignment vertical="center"/>
    </xf>
    <xf numFmtId="44" fontId="14" fillId="0" borderId="0" xfId="0" applyNumberFormat="1" applyFont="1" applyAlignment="1">
      <alignment vertical="center"/>
    </xf>
    <xf numFmtId="0" fontId="15" fillId="2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4" fontId="15" fillId="2" borderId="8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44" fontId="4" fillId="0" borderId="8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6" fillId="0" borderId="0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2" borderId="8" xfId="1" applyFont="1" applyFill="1" applyBorder="1" applyAlignment="1">
      <alignment horizontal="center" vertical="center"/>
    </xf>
    <xf numFmtId="165" fontId="15" fillId="2" borderId="8" xfId="1" applyNumberFormat="1" applyFont="1" applyFill="1" applyBorder="1" applyAlignment="1">
      <alignment horizontal="center" vertical="center"/>
    </xf>
    <xf numFmtId="44" fontId="15" fillId="2" borderId="8" xfId="1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49" fontId="0" fillId="0" borderId="8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0" fillId="0" borderId="0" xfId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44" fontId="10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44" fontId="9" fillId="0" borderId="0" xfId="1" applyNumberFormat="1" applyFont="1" applyFill="1" applyBorder="1" applyAlignment="1">
      <alignment vertical="center"/>
    </xf>
    <xf numFmtId="1" fontId="0" fillId="0" borderId="8" xfId="0" applyNumberForma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5" fontId="0" fillId="0" borderId="8" xfId="0" applyNumberFormat="1" applyFill="1" applyBorder="1" applyAlignment="1">
      <alignment horizontal="right" vertical="center"/>
    </xf>
    <xf numFmtId="1" fontId="15" fillId="2" borderId="8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" fontId="14" fillId="0" borderId="0" xfId="0" applyNumberFormat="1" applyFont="1" applyFill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1" fontId="13" fillId="0" borderId="2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44" fontId="1" fillId="0" borderId="8" xfId="0" applyNumberFormat="1" applyFont="1" applyFill="1" applyBorder="1" applyAlignment="1">
      <alignment vertical="center"/>
    </xf>
    <xf numFmtId="44" fontId="18" fillId="2" borderId="2" xfId="0" applyNumberFormat="1" applyFont="1" applyFill="1" applyBorder="1" applyAlignment="1">
      <alignment vertical="center"/>
    </xf>
    <xf numFmtId="165" fontId="15" fillId="2" borderId="8" xfId="0" applyNumberFormat="1" applyFont="1" applyFill="1" applyBorder="1" applyAlignment="1">
      <alignment horizontal="center" vertical="center"/>
    </xf>
    <xf numFmtId="165" fontId="0" fillId="0" borderId="8" xfId="0" applyNumberForma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165" fontId="3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44" fontId="0" fillId="0" borderId="8" xfId="0" applyNumberForma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44" fontId="0" fillId="0" borderId="8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165" fontId="7" fillId="0" borderId="9" xfId="1" applyNumberFormat="1" applyFont="1" applyFill="1" applyBorder="1" applyAlignment="1">
      <alignment vertical="center"/>
    </xf>
    <xf numFmtId="44" fontId="7" fillId="0" borderId="9" xfId="1" applyNumberFormat="1" applyFont="1" applyFill="1" applyBorder="1" applyAlignment="1">
      <alignment vertical="center"/>
    </xf>
    <xf numFmtId="44" fontId="15" fillId="2" borderId="8" xfId="1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165" fontId="15" fillId="2" borderId="8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vertical="center"/>
    </xf>
    <xf numFmtId="8" fontId="3" fillId="3" borderId="2" xfId="0" applyNumberFormat="1" applyFont="1" applyFill="1" applyBorder="1" applyAlignment="1">
      <alignment vertical="center"/>
    </xf>
    <xf numFmtId="44" fontId="13" fillId="3" borderId="2" xfId="0" applyNumberFormat="1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4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44" fontId="0" fillId="0" borderId="8" xfId="0" applyNumberFormat="1" applyFill="1" applyBorder="1" applyAlignment="1">
      <alignment vertical="center"/>
    </xf>
    <xf numFmtId="168" fontId="0" fillId="0" borderId="0" xfId="0" applyNumberFormat="1" applyAlignment="1">
      <alignment vertical="center"/>
    </xf>
    <xf numFmtId="168" fontId="15" fillId="2" borderId="8" xfId="0" applyNumberFormat="1" applyFont="1" applyFill="1" applyBorder="1" applyAlignment="1">
      <alignment horizontal="center" vertical="center" wrapText="1"/>
    </xf>
    <xf numFmtId="168" fontId="0" fillId="0" borderId="8" xfId="0" applyNumberFormat="1" applyFill="1" applyBorder="1" applyAlignment="1">
      <alignment vertical="center"/>
    </xf>
    <xf numFmtId="168" fontId="3" fillId="3" borderId="2" xfId="0" applyNumberFormat="1" applyFont="1" applyFill="1" applyBorder="1" applyAlignment="1">
      <alignment vertical="center"/>
    </xf>
    <xf numFmtId="165" fontId="3" fillId="0" borderId="3" xfId="0" applyNumberFormat="1" applyFont="1" applyBorder="1" applyAlignment="1">
      <alignment vertical="center"/>
    </xf>
    <xf numFmtId="0" fontId="13" fillId="4" borderId="0" xfId="0" applyFont="1" applyFill="1" applyAlignment="1">
      <alignment horizontal="left" vertical="center"/>
    </xf>
    <xf numFmtId="0" fontId="13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168" fontId="16" fillId="4" borderId="0" xfId="0" applyNumberFormat="1" applyFont="1" applyFill="1" applyAlignment="1">
      <alignment vertical="center"/>
    </xf>
    <xf numFmtId="165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Border="1" applyAlignment="1">
      <alignment vertical="center"/>
    </xf>
    <xf numFmtId="44" fontId="10" fillId="3" borderId="3" xfId="1" applyNumberFormat="1" applyFont="1" applyFill="1" applyBorder="1" applyAlignment="1">
      <alignment vertical="center"/>
    </xf>
    <xf numFmtId="44" fontId="9" fillId="3" borderId="3" xfId="1" applyNumberFormat="1" applyFont="1" applyFill="1" applyBorder="1" applyAlignment="1">
      <alignment vertical="center"/>
    </xf>
    <xf numFmtId="0" fontId="16" fillId="4" borderId="0" xfId="0" applyFont="1" applyFill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44" fontId="16" fillId="4" borderId="0" xfId="0" applyNumberFormat="1" applyFont="1" applyFill="1" applyAlignment="1">
      <alignment vertical="center"/>
    </xf>
    <xf numFmtId="44" fontId="3" fillId="3" borderId="3" xfId="0" applyNumberFormat="1" applyFont="1" applyFill="1" applyBorder="1" applyAlignment="1">
      <alignment horizontal="center" vertical="center"/>
    </xf>
    <xf numFmtId="169" fontId="0" fillId="0" borderId="0" xfId="0" applyNumberFormat="1" applyAlignment="1">
      <alignment vertical="center"/>
    </xf>
    <xf numFmtId="0" fontId="3" fillId="4" borderId="0" xfId="0" applyFont="1" applyFill="1" applyAlignment="1">
      <alignment vertical="center"/>
    </xf>
    <xf numFmtId="165" fontId="3" fillId="4" borderId="0" xfId="0" applyNumberFormat="1" applyFont="1" applyFill="1" applyAlignment="1">
      <alignment vertical="center"/>
    </xf>
    <xf numFmtId="169" fontId="3" fillId="4" borderId="0" xfId="0" applyNumberFormat="1" applyFont="1" applyFill="1" applyAlignment="1">
      <alignment vertical="center"/>
    </xf>
    <xf numFmtId="44" fontId="3" fillId="4" borderId="0" xfId="0" applyNumberFormat="1" applyFont="1" applyFill="1" applyAlignment="1">
      <alignment vertical="center"/>
    </xf>
    <xf numFmtId="165" fontId="15" fillId="2" borderId="0" xfId="0" applyNumberFormat="1" applyFont="1" applyFill="1" applyAlignment="1">
      <alignment horizontal="center" vertical="center"/>
    </xf>
    <xf numFmtId="169" fontId="15" fillId="2" borderId="0" xfId="0" applyNumberFormat="1" applyFont="1" applyFill="1" applyAlignment="1">
      <alignment horizontal="center" vertical="center" wrapText="1"/>
    </xf>
    <xf numFmtId="44" fontId="15" fillId="2" borderId="0" xfId="0" applyNumberFormat="1" applyFont="1" applyFill="1" applyAlignment="1">
      <alignment horizontal="center" vertical="center" wrapText="1"/>
    </xf>
    <xf numFmtId="165" fontId="0" fillId="4" borderId="0" xfId="0" applyNumberFormat="1" applyFill="1" applyAlignment="1">
      <alignment vertical="center"/>
    </xf>
    <xf numFmtId="169" fontId="0" fillId="4" borderId="0" xfId="0" applyNumberFormat="1" applyFill="1" applyAlignment="1">
      <alignment vertical="center"/>
    </xf>
    <xf numFmtId="44" fontId="0" fillId="4" borderId="0" xfId="0" applyNumberFormat="1" applyFill="1" applyAlignment="1">
      <alignment vertical="center"/>
    </xf>
    <xf numFmtId="165" fontId="1" fillId="4" borderId="0" xfId="0" applyNumberFormat="1" applyFont="1" applyFill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20" fillId="0" borderId="2" xfId="0" applyNumberFormat="1" applyFont="1" applyBorder="1" applyAlignment="1">
      <alignment horizontal="right" vertical="center"/>
    </xf>
    <xf numFmtId="169" fontId="1" fillId="0" borderId="2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/>
    </xf>
    <xf numFmtId="10" fontId="1" fillId="0" borderId="0" xfId="0" applyNumberFormat="1" applyFont="1" applyAlignment="1">
      <alignment horizontal="right" vertical="center"/>
    </xf>
    <xf numFmtId="44" fontId="1" fillId="0" borderId="0" xfId="0" applyNumberFormat="1" applyFont="1" applyAlignment="1">
      <alignment vertical="center"/>
    </xf>
    <xf numFmtId="165" fontId="0" fillId="0" borderId="8" xfId="0" applyNumberFormat="1" applyBorder="1" applyAlignment="1">
      <alignment horizontal="right" vertical="center"/>
    </xf>
    <xf numFmtId="4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8" fillId="2" borderId="5" xfId="1" applyFont="1" applyFill="1" applyBorder="1" applyAlignment="1">
      <alignment horizontal="right" vertical="center"/>
    </xf>
    <xf numFmtId="0" fontId="19" fillId="2" borderId="4" xfId="0" applyFont="1" applyFill="1" applyBorder="1" applyAlignment="1">
      <alignment horizontal="right" vertical="center"/>
    </xf>
    <xf numFmtId="0" fontId="19" fillId="2" borderId="6" xfId="0" applyFont="1" applyFill="1" applyBorder="1" applyAlignment="1">
      <alignment horizontal="right" vertical="center"/>
    </xf>
    <xf numFmtId="0" fontId="19" fillId="2" borderId="7" xfId="0" applyFont="1" applyFill="1" applyBorder="1" applyAlignment="1">
      <alignment horizontal="right" vertical="center"/>
    </xf>
    <xf numFmtId="44" fontId="18" fillId="2" borderId="4" xfId="1" applyNumberFormat="1" applyFont="1" applyFill="1" applyBorder="1" applyAlignment="1">
      <alignment vertical="center"/>
    </xf>
    <xf numFmtId="0" fontId="19" fillId="2" borderId="7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right" vertical="center"/>
    </xf>
    <xf numFmtId="0" fontId="19" fillId="2" borderId="2" xfId="0" applyFont="1" applyFill="1" applyBorder="1" applyAlignment="1">
      <alignment horizontal="right" vertical="center"/>
    </xf>
    <xf numFmtId="49" fontId="18" fillId="2" borderId="2" xfId="0" applyNumberFormat="1" applyFont="1" applyFill="1" applyBorder="1" applyAlignment="1">
      <alignment horizontal="center" vertical="center"/>
    </xf>
  </cellXfs>
  <cellStyles count="11">
    <cellStyle name="DziesiĿtny" xfId="5" xr:uid="{00000000-0005-0000-0000-000000000000}"/>
    <cellStyle name="Normalny" xfId="0" builtinId="0"/>
    <cellStyle name="Normalny 2" xfId="1" xr:uid="{00000000-0005-0000-0000-000002000000}"/>
    <cellStyle name="Normalny 3" xfId="2" xr:uid="{00000000-0005-0000-0000-000003000000}"/>
    <cellStyle name="Normalny 3 2" xfId="6" xr:uid="{00000000-0005-0000-0000-000004000000}"/>
    <cellStyle name="Normalny 4" xfId="7" xr:uid="{00000000-0005-0000-0000-000005000000}"/>
    <cellStyle name="Normalny 5" xfId="8" xr:uid="{00000000-0005-0000-0000-000006000000}"/>
    <cellStyle name="Normalny 6" xfId="3" xr:uid="{00000000-0005-0000-0000-000007000000}"/>
    <cellStyle name="Procentowy 2" xfId="9" xr:uid="{00000000-0005-0000-0000-000008000000}"/>
    <cellStyle name="Walutowy 2" xfId="10" xr:uid="{00000000-0005-0000-0000-000009000000}"/>
    <cellStyle name="Walutowy 3" xfId="4" xr:uid="{00000000-0005-0000-0000-00000A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O28"/>
  <sheetViews>
    <sheetView zoomScale="75" zoomScaleNormal="75" zoomScaleSheetLayoutView="8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1.26953125" style="1" customWidth="1"/>
    <col min="2" max="2" width="3.36328125" style="2" customWidth="1"/>
    <col min="3" max="3" width="51.26953125" style="1" customWidth="1"/>
    <col min="4" max="4" width="49.90625" style="1" customWidth="1"/>
    <col min="5" max="5" width="14.7265625" style="1" customWidth="1"/>
    <col min="6" max="6" width="11.90625" style="2" customWidth="1"/>
    <col min="7" max="7" width="19.26953125" style="4" customWidth="1"/>
    <col min="8" max="8" width="15" style="1" customWidth="1"/>
    <col min="9" max="9" width="16.26953125" style="2" customWidth="1"/>
    <col min="10" max="10" width="23.453125" style="6" customWidth="1"/>
    <col min="11" max="12" width="50.6328125" style="5" customWidth="1"/>
    <col min="13" max="13" width="34.26953125" style="5" customWidth="1"/>
    <col min="14" max="14" width="16.7265625" style="2" customWidth="1"/>
    <col min="15" max="15" width="20.36328125" style="2" customWidth="1"/>
    <col min="16" max="17" width="2.6328125" style="1" customWidth="1"/>
    <col min="18" max="16384" width="9" style="1"/>
  </cols>
  <sheetData>
    <row r="1" spans="2:15" ht="6" customHeight="1" x14ac:dyDescent="0.3"/>
    <row r="2" spans="2:15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  <c r="I2" s="177"/>
      <c r="J2" s="177"/>
      <c r="K2" s="184"/>
      <c r="L2" s="184"/>
      <c r="M2" s="177"/>
      <c r="N2" s="177"/>
      <c r="O2" s="177"/>
    </row>
    <row r="3" spans="2:15" s="47" customFormat="1" ht="6" customHeight="1" x14ac:dyDescent="0.3">
      <c r="B3" s="46"/>
      <c r="D3" s="4"/>
      <c r="F3" s="46"/>
      <c r="G3" s="4"/>
      <c r="I3" s="46"/>
      <c r="J3" s="6"/>
      <c r="K3" s="5"/>
      <c r="L3" s="5"/>
      <c r="M3" s="5"/>
      <c r="N3" s="46"/>
      <c r="O3" s="46"/>
    </row>
    <row r="4" spans="2:15" s="47" customFormat="1" ht="19.95" customHeight="1" x14ac:dyDescent="0.3">
      <c r="B4" s="77" t="s">
        <v>742</v>
      </c>
      <c r="C4" s="73"/>
      <c r="D4" s="4"/>
      <c r="F4" s="46"/>
      <c r="G4" s="4"/>
      <c r="I4" s="46"/>
      <c r="J4" s="6"/>
      <c r="K4" s="5"/>
      <c r="L4" s="5"/>
      <c r="M4" s="5"/>
      <c r="N4" s="46"/>
      <c r="O4" s="46"/>
    </row>
    <row r="5" spans="2:15" ht="6" customHeight="1" x14ac:dyDescent="0.3"/>
    <row r="6" spans="2:15" s="5" customFormat="1" ht="30" customHeight="1" x14ac:dyDescent="0.25">
      <c r="B6" s="80" t="s">
        <v>0</v>
      </c>
      <c r="C6" s="80" t="s">
        <v>1</v>
      </c>
      <c r="D6" s="80" t="s">
        <v>2</v>
      </c>
      <c r="E6" s="80" t="s">
        <v>3</v>
      </c>
      <c r="F6" s="74" t="s">
        <v>769</v>
      </c>
      <c r="G6" s="89" t="s">
        <v>4</v>
      </c>
      <c r="H6" s="74" t="s">
        <v>768</v>
      </c>
      <c r="I6" s="74" t="s">
        <v>770</v>
      </c>
      <c r="J6" s="90" t="s">
        <v>63</v>
      </c>
      <c r="K6" s="74" t="s">
        <v>6</v>
      </c>
      <c r="L6" s="74" t="s">
        <v>7</v>
      </c>
      <c r="M6" s="80" t="s">
        <v>8</v>
      </c>
      <c r="N6" s="80" t="s">
        <v>75</v>
      </c>
      <c r="O6" s="80" t="s">
        <v>76</v>
      </c>
    </row>
    <row r="7" spans="2:15" s="3" customFormat="1" ht="19.95" customHeight="1" x14ac:dyDescent="0.25">
      <c r="B7" s="51">
        <v>1</v>
      </c>
      <c r="C7" s="148" t="s">
        <v>22</v>
      </c>
      <c r="D7" s="148" t="s">
        <v>43</v>
      </c>
      <c r="E7" s="148" t="s">
        <v>32</v>
      </c>
      <c r="F7" s="51">
        <v>1898</v>
      </c>
      <c r="G7" s="149">
        <v>2000000</v>
      </c>
      <c r="H7" s="148" t="s">
        <v>62</v>
      </c>
      <c r="I7" s="51">
        <v>4</v>
      </c>
      <c r="J7" s="115">
        <v>316.91000000000003</v>
      </c>
      <c r="K7" s="68" t="s">
        <v>68</v>
      </c>
      <c r="L7" s="68" t="s">
        <v>44</v>
      </c>
      <c r="M7" s="148" t="s">
        <v>45</v>
      </c>
      <c r="N7" s="51">
        <v>5</v>
      </c>
      <c r="O7" s="51"/>
    </row>
    <row r="8" spans="2:15" s="3" customFormat="1" ht="19.95" customHeight="1" x14ac:dyDescent="0.25">
      <c r="B8" s="51">
        <v>2</v>
      </c>
      <c r="C8" s="148" t="s">
        <v>46</v>
      </c>
      <c r="D8" s="148" t="s">
        <v>47</v>
      </c>
      <c r="E8" s="148" t="s">
        <v>32</v>
      </c>
      <c r="F8" s="51">
        <v>2014</v>
      </c>
      <c r="G8" s="149">
        <v>1000000</v>
      </c>
      <c r="H8" s="148" t="s">
        <v>62</v>
      </c>
      <c r="I8" s="51">
        <v>2</v>
      </c>
      <c r="J8" s="115">
        <v>300</v>
      </c>
      <c r="K8" s="68" t="s">
        <v>66</v>
      </c>
      <c r="L8" s="68" t="s">
        <v>44</v>
      </c>
      <c r="M8" s="148" t="s">
        <v>48</v>
      </c>
      <c r="N8" s="51">
        <v>2</v>
      </c>
      <c r="O8" s="51"/>
    </row>
    <row r="9" spans="2:15" s="3" customFormat="1" ht="19.95" customHeight="1" x14ac:dyDescent="0.25">
      <c r="B9" s="51">
        <v>3</v>
      </c>
      <c r="C9" s="66" t="s">
        <v>38</v>
      </c>
      <c r="D9" s="66" t="s">
        <v>39</v>
      </c>
      <c r="E9" s="66" t="s">
        <v>32</v>
      </c>
      <c r="F9" s="51">
        <v>1976</v>
      </c>
      <c r="G9" s="149">
        <v>119000</v>
      </c>
      <c r="H9" s="66" t="s">
        <v>62</v>
      </c>
      <c r="I9" s="51">
        <v>1</v>
      </c>
      <c r="J9" s="115">
        <v>116.76</v>
      </c>
      <c r="K9" s="68" t="s">
        <v>67</v>
      </c>
      <c r="L9" s="68" t="s">
        <v>35</v>
      </c>
      <c r="M9" s="66" t="s">
        <v>36</v>
      </c>
      <c r="N9" s="51">
        <v>1</v>
      </c>
      <c r="O9" s="51"/>
    </row>
    <row r="10" spans="2:15" s="3" customFormat="1" ht="19.95" customHeight="1" x14ac:dyDescent="0.25">
      <c r="B10" s="51">
        <v>4</v>
      </c>
      <c r="C10" s="66" t="s">
        <v>38</v>
      </c>
      <c r="D10" s="66" t="s">
        <v>40</v>
      </c>
      <c r="E10" s="66" t="s">
        <v>32</v>
      </c>
      <c r="F10" s="51">
        <v>1976</v>
      </c>
      <c r="G10" s="149">
        <v>159000</v>
      </c>
      <c r="H10" s="66" t="s">
        <v>62</v>
      </c>
      <c r="I10" s="51">
        <v>1</v>
      </c>
      <c r="J10" s="115">
        <v>180.34</v>
      </c>
      <c r="K10" s="68" t="s">
        <v>69</v>
      </c>
      <c r="L10" s="68" t="s">
        <v>41</v>
      </c>
      <c r="M10" s="66" t="s">
        <v>42</v>
      </c>
      <c r="N10" s="51">
        <v>2</v>
      </c>
      <c r="O10" s="51"/>
    </row>
    <row r="11" spans="2:15" s="3" customFormat="1" ht="30" customHeight="1" x14ac:dyDescent="0.25">
      <c r="B11" s="51">
        <v>5</v>
      </c>
      <c r="C11" s="66" t="s">
        <v>30</v>
      </c>
      <c r="D11" s="66" t="s">
        <v>31</v>
      </c>
      <c r="E11" s="66" t="s">
        <v>32</v>
      </c>
      <c r="F11" s="51">
        <v>1898</v>
      </c>
      <c r="G11" s="149">
        <v>3067488</v>
      </c>
      <c r="H11" s="66" t="s">
        <v>62</v>
      </c>
      <c r="I11" s="51">
        <v>1</v>
      </c>
      <c r="J11" s="115">
        <v>2040.11</v>
      </c>
      <c r="K11" s="68" t="s">
        <v>70</v>
      </c>
      <c r="L11" s="68" t="s">
        <v>74</v>
      </c>
      <c r="M11" s="66" t="s">
        <v>33</v>
      </c>
      <c r="N11" s="51">
        <v>21</v>
      </c>
      <c r="O11" s="51" t="s">
        <v>77</v>
      </c>
    </row>
    <row r="12" spans="2:15" s="3" customFormat="1" ht="30" customHeight="1" x14ac:dyDescent="0.25">
      <c r="B12" s="51">
        <v>6</v>
      </c>
      <c r="C12" s="66" t="s">
        <v>34</v>
      </c>
      <c r="D12" s="66" t="s">
        <v>34</v>
      </c>
      <c r="E12" s="66" t="s">
        <v>32</v>
      </c>
      <c r="F12" s="51">
        <v>1977</v>
      </c>
      <c r="G12" s="149">
        <v>62000</v>
      </c>
      <c r="H12" s="66" t="s">
        <v>62</v>
      </c>
      <c r="I12" s="51">
        <v>1</v>
      </c>
      <c r="J12" s="115">
        <v>39.42</v>
      </c>
      <c r="K12" s="68" t="s">
        <v>71</v>
      </c>
      <c r="L12" s="68" t="s">
        <v>35</v>
      </c>
      <c r="M12" s="66" t="s">
        <v>36</v>
      </c>
      <c r="N12" s="51">
        <v>1</v>
      </c>
      <c r="O12" s="51"/>
    </row>
    <row r="13" spans="2:15" s="3" customFormat="1" ht="19.95" customHeight="1" x14ac:dyDescent="0.25">
      <c r="B13" s="51">
        <v>7</v>
      </c>
      <c r="C13" s="66" t="s">
        <v>22</v>
      </c>
      <c r="D13" s="66" t="s">
        <v>23</v>
      </c>
      <c r="E13" s="66" t="s">
        <v>10</v>
      </c>
      <c r="F13" s="51">
        <v>1994</v>
      </c>
      <c r="G13" s="207">
        <v>4396531.07</v>
      </c>
      <c r="H13" s="66" t="s">
        <v>62</v>
      </c>
      <c r="I13" s="51">
        <v>2</v>
      </c>
      <c r="J13" s="115">
        <v>677.35</v>
      </c>
      <c r="K13" s="68" t="s">
        <v>11</v>
      </c>
      <c r="L13" s="68" t="s">
        <v>24</v>
      </c>
      <c r="M13" s="66" t="s">
        <v>25</v>
      </c>
      <c r="N13" s="51">
        <v>8</v>
      </c>
      <c r="O13" s="51" t="s">
        <v>78</v>
      </c>
    </row>
    <row r="14" spans="2:15" s="3" customFormat="1" ht="19.95" customHeight="1" x14ac:dyDescent="0.25">
      <c r="B14" s="51">
        <v>8</v>
      </c>
      <c r="C14" s="66" t="s">
        <v>26</v>
      </c>
      <c r="D14" s="66" t="s">
        <v>27</v>
      </c>
      <c r="E14" s="66" t="s">
        <v>10</v>
      </c>
      <c r="F14" s="51">
        <v>1994</v>
      </c>
      <c r="G14" s="208"/>
      <c r="H14" s="66" t="s">
        <v>62</v>
      </c>
      <c r="I14" s="51">
        <v>1</v>
      </c>
      <c r="J14" s="115">
        <v>1652.89</v>
      </c>
      <c r="K14" s="68" t="s">
        <v>28</v>
      </c>
      <c r="L14" s="68" t="s">
        <v>29</v>
      </c>
      <c r="M14" s="66" t="s">
        <v>25</v>
      </c>
      <c r="N14" s="51">
        <v>17</v>
      </c>
      <c r="O14" s="51" t="s">
        <v>78</v>
      </c>
    </row>
    <row r="15" spans="2:15" s="3" customFormat="1" ht="19.95" customHeight="1" x14ac:dyDescent="0.25">
      <c r="B15" s="51">
        <v>9</v>
      </c>
      <c r="C15" s="66" t="s">
        <v>19</v>
      </c>
      <c r="D15" s="66" t="s">
        <v>20</v>
      </c>
      <c r="E15" s="66" t="s">
        <v>10</v>
      </c>
      <c r="F15" s="51">
        <v>1994</v>
      </c>
      <c r="G15" s="207">
        <v>1509000</v>
      </c>
      <c r="H15" s="66" t="s">
        <v>62</v>
      </c>
      <c r="I15" s="51">
        <v>1</v>
      </c>
      <c r="J15" s="115">
        <v>447.36</v>
      </c>
      <c r="K15" s="68" t="s">
        <v>21</v>
      </c>
      <c r="L15" s="68" t="s">
        <v>17</v>
      </c>
      <c r="M15" s="66" t="s">
        <v>18</v>
      </c>
      <c r="N15" s="51">
        <v>10</v>
      </c>
      <c r="O15" s="51" t="s">
        <v>78</v>
      </c>
    </row>
    <row r="16" spans="2:15" s="3" customFormat="1" ht="19.95" customHeight="1" x14ac:dyDescent="0.25">
      <c r="B16" s="51">
        <v>10</v>
      </c>
      <c r="C16" s="66" t="s">
        <v>14</v>
      </c>
      <c r="D16" s="66" t="s">
        <v>15</v>
      </c>
      <c r="E16" s="66" t="s">
        <v>10</v>
      </c>
      <c r="F16" s="51">
        <v>1996</v>
      </c>
      <c r="G16" s="208"/>
      <c r="H16" s="66" t="s">
        <v>62</v>
      </c>
      <c r="I16" s="51">
        <v>1</v>
      </c>
      <c r="J16" s="115">
        <v>503.62</v>
      </c>
      <c r="K16" s="68" t="s">
        <v>16</v>
      </c>
      <c r="L16" s="68" t="s">
        <v>17</v>
      </c>
      <c r="M16" s="66" t="s">
        <v>18</v>
      </c>
      <c r="N16" s="51">
        <v>5</v>
      </c>
      <c r="O16" s="51" t="s">
        <v>78</v>
      </c>
    </row>
    <row r="17" spans="2:15" s="3" customFormat="1" ht="19.95" customHeight="1" x14ac:dyDescent="0.25">
      <c r="B17" s="51">
        <v>11</v>
      </c>
      <c r="C17" s="66" t="s">
        <v>270</v>
      </c>
      <c r="D17" s="66" t="s">
        <v>65</v>
      </c>
      <c r="E17" s="66" t="s">
        <v>10</v>
      </c>
      <c r="F17" s="51">
        <v>2011</v>
      </c>
      <c r="G17" s="67">
        <v>243458.46</v>
      </c>
      <c r="H17" s="66" t="s">
        <v>62</v>
      </c>
      <c r="I17" s="51">
        <v>1</v>
      </c>
      <c r="J17" s="115">
        <v>271.93</v>
      </c>
      <c r="K17" s="68" t="s">
        <v>55</v>
      </c>
      <c r="L17" s="68" t="s">
        <v>56</v>
      </c>
      <c r="M17" s="66" t="s">
        <v>57</v>
      </c>
      <c r="N17" s="51">
        <v>2</v>
      </c>
      <c r="O17" s="51" t="s">
        <v>79</v>
      </c>
    </row>
    <row r="18" spans="2:15" s="3" customFormat="1" ht="19.95" customHeight="1" x14ac:dyDescent="0.25">
      <c r="B18" s="51">
        <v>12</v>
      </c>
      <c r="C18" s="66" t="s">
        <v>58</v>
      </c>
      <c r="D18" s="66" t="s">
        <v>59</v>
      </c>
      <c r="E18" s="66" t="s">
        <v>10</v>
      </c>
      <c r="F18" s="51">
        <v>2014</v>
      </c>
      <c r="G18" s="67">
        <v>149948.4</v>
      </c>
      <c r="H18" s="66" t="s">
        <v>62</v>
      </c>
      <c r="I18" s="51">
        <v>1</v>
      </c>
      <c r="J18" s="115">
        <v>179.25</v>
      </c>
      <c r="K18" s="68" t="s">
        <v>60</v>
      </c>
      <c r="L18" s="68" t="s">
        <v>56</v>
      </c>
      <c r="M18" s="66" t="s">
        <v>48</v>
      </c>
      <c r="N18" s="51">
        <v>2</v>
      </c>
      <c r="O18" s="51" t="s">
        <v>79</v>
      </c>
    </row>
    <row r="19" spans="2:15" s="3" customFormat="1" ht="19.95" customHeight="1" x14ac:dyDescent="0.25">
      <c r="B19" s="51">
        <v>13</v>
      </c>
      <c r="C19" s="66" t="s">
        <v>52</v>
      </c>
      <c r="D19" s="66" t="s">
        <v>64</v>
      </c>
      <c r="E19" s="66" t="s">
        <v>10</v>
      </c>
      <c r="F19" s="51">
        <v>1995</v>
      </c>
      <c r="G19" s="67">
        <v>2000000</v>
      </c>
      <c r="H19" s="66" t="s">
        <v>62</v>
      </c>
      <c r="I19" s="51">
        <v>1</v>
      </c>
      <c r="J19" s="115">
        <v>300</v>
      </c>
      <c r="K19" s="68" t="s">
        <v>53</v>
      </c>
      <c r="L19" s="68" t="s">
        <v>54</v>
      </c>
      <c r="M19" s="66" t="s">
        <v>51</v>
      </c>
      <c r="N19" s="92" t="s">
        <v>576</v>
      </c>
      <c r="O19" s="51"/>
    </row>
    <row r="20" spans="2:15" s="3" customFormat="1" ht="19.95" customHeight="1" x14ac:dyDescent="0.25">
      <c r="B20" s="51">
        <v>14</v>
      </c>
      <c r="C20" s="66" t="s">
        <v>572</v>
      </c>
      <c r="D20" s="66" t="s">
        <v>572</v>
      </c>
      <c r="E20" s="66" t="s">
        <v>10</v>
      </c>
      <c r="F20" s="51">
        <v>1995</v>
      </c>
      <c r="G20" s="67">
        <v>10000</v>
      </c>
      <c r="H20" s="66" t="s">
        <v>62</v>
      </c>
      <c r="I20" s="51">
        <v>1</v>
      </c>
      <c r="J20" s="115">
        <v>6.86</v>
      </c>
      <c r="K20" s="68" t="s">
        <v>67</v>
      </c>
      <c r="L20" s="68" t="s">
        <v>24</v>
      </c>
      <c r="M20" s="66" t="s">
        <v>25</v>
      </c>
      <c r="N20" s="51">
        <v>1</v>
      </c>
      <c r="O20" s="51"/>
    </row>
    <row r="21" spans="2:15" s="45" customFormat="1" ht="30" customHeight="1" x14ac:dyDescent="0.25">
      <c r="B21" s="51">
        <v>15</v>
      </c>
      <c r="C21" s="66" t="s">
        <v>579</v>
      </c>
      <c r="D21" s="66" t="s">
        <v>573</v>
      </c>
      <c r="E21" s="66" t="s">
        <v>10</v>
      </c>
      <c r="F21" s="51">
        <v>2013</v>
      </c>
      <c r="G21" s="67">
        <v>70191.89</v>
      </c>
      <c r="H21" s="66" t="s">
        <v>62</v>
      </c>
      <c r="I21" s="51">
        <v>1</v>
      </c>
      <c r="J21" s="115">
        <v>18</v>
      </c>
      <c r="K21" s="68" t="s">
        <v>574</v>
      </c>
      <c r="L21" s="68" t="s">
        <v>575</v>
      </c>
      <c r="M21" s="66" t="s">
        <v>730</v>
      </c>
      <c r="N21" s="51">
        <v>1</v>
      </c>
      <c r="O21" s="51"/>
    </row>
    <row r="22" spans="2:15" s="3" customFormat="1" ht="19.95" customHeight="1" x14ac:dyDescent="0.25">
      <c r="B22" s="51">
        <v>16</v>
      </c>
      <c r="C22" s="66" t="s">
        <v>49</v>
      </c>
      <c r="D22" s="66" t="s">
        <v>580</v>
      </c>
      <c r="E22" s="66" t="s">
        <v>50</v>
      </c>
      <c r="F22" s="51">
        <v>1975</v>
      </c>
      <c r="G22" s="67">
        <v>99000</v>
      </c>
      <c r="H22" s="66" t="s">
        <v>62</v>
      </c>
      <c r="I22" s="51">
        <v>1</v>
      </c>
      <c r="J22" s="115">
        <v>31</v>
      </c>
      <c r="K22" s="68" t="s">
        <v>73</v>
      </c>
      <c r="L22" s="68" t="s">
        <v>41</v>
      </c>
      <c r="M22" s="66" t="s">
        <v>51</v>
      </c>
      <c r="N22" s="51">
        <v>2</v>
      </c>
      <c r="O22" s="51"/>
    </row>
    <row r="23" spans="2:15" s="3" customFormat="1" ht="19.95" customHeight="1" x14ac:dyDescent="0.25">
      <c r="B23" s="51">
        <v>17</v>
      </c>
      <c r="C23" s="66" t="s">
        <v>9</v>
      </c>
      <c r="D23" s="66" t="s">
        <v>9</v>
      </c>
      <c r="E23" s="66" t="s">
        <v>10</v>
      </c>
      <c r="F23" s="51">
        <v>1994</v>
      </c>
      <c r="G23" s="67">
        <v>354000</v>
      </c>
      <c r="H23" s="66" t="s">
        <v>62</v>
      </c>
      <c r="I23" s="51">
        <v>1</v>
      </c>
      <c r="J23" s="115">
        <v>115.6</v>
      </c>
      <c r="K23" s="68" t="s">
        <v>11</v>
      </c>
      <c r="L23" s="68" t="s">
        <v>12</v>
      </c>
      <c r="M23" s="66" t="s">
        <v>13</v>
      </c>
      <c r="N23" s="51">
        <v>2</v>
      </c>
      <c r="O23" s="51"/>
    </row>
    <row r="24" spans="2:15" s="9" customFormat="1" ht="19.95" customHeight="1" x14ac:dyDescent="0.25">
      <c r="B24" s="51">
        <v>18</v>
      </c>
      <c r="C24" s="52" t="s">
        <v>9</v>
      </c>
      <c r="D24" s="52" t="s">
        <v>9</v>
      </c>
      <c r="E24" s="52" t="s">
        <v>32</v>
      </c>
      <c r="F24" s="92">
        <v>1998</v>
      </c>
      <c r="G24" s="91">
        <v>60000</v>
      </c>
      <c r="H24" s="52" t="s">
        <v>62</v>
      </c>
      <c r="I24" s="92">
        <v>1</v>
      </c>
      <c r="J24" s="93">
        <v>19.72</v>
      </c>
      <c r="K24" s="50" t="s">
        <v>72</v>
      </c>
      <c r="L24" s="50" t="s">
        <v>37</v>
      </c>
      <c r="M24" s="52" t="s">
        <v>36</v>
      </c>
      <c r="N24" s="92">
        <v>1</v>
      </c>
      <c r="O24" s="92"/>
    </row>
    <row r="25" spans="2:15" s="9" customFormat="1" ht="45" customHeight="1" x14ac:dyDescent="0.25">
      <c r="B25" s="51">
        <v>19</v>
      </c>
      <c r="C25" s="66" t="s">
        <v>722</v>
      </c>
      <c r="D25" s="66" t="s">
        <v>729</v>
      </c>
      <c r="E25" s="66" t="s">
        <v>10</v>
      </c>
      <c r="F25" s="51">
        <v>2013</v>
      </c>
      <c r="G25" s="67">
        <v>37725.99</v>
      </c>
      <c r="H25" s="66" t="s">
        <v>62</v>
      </c>
      <c r="I25" s="51">
        <v>1</v>
      </c>
      <c r="J25" s="115">
        <v>14</v>
      </c>
      <c r="K25" s="68" t="s">
        <v>731</v>
      </c>
      <c r="L25" s="68" t="s">
        <v>575</v>
      </c>
      <c r="M25" s="66" t="s">
        <v>732</v>
      </c>
      <c r="N25" s="51">
        <v>1</v>
      </c>
      <c r="O25" s="51"/>
    </row>
    <row r="26" spans="2:15" ht="6" customHeight="1" x14ac:dyDescent="0.3">
      <c r="G26" s="64"/>
    </row>
    <row r="27" spans="2:15" ht="19.95" customHeight="1" x14ac:dyDescent="0.25">
      <c r="B27" s="7"/>
      <c r="C27" s="8"/>
      <c r="D27" s="8"/>
      <c r="E27" s="8"/>
      <c r="F27" s="94"/>
      <c r="G27" s="162">
        <f>SUM(G7:G25)</f>
        <v>15337343.810000002</v>
      </c>
      <c r="H27" s="8"/>
      <c r="I27" s="94"/>
      <c r="J27" s="95"/>
      <c r="K27" s="11"/>
      <c r="L27" s="11"/>
      <c r="M27" s="11"/>
      <c r="N27" s="94"/>
      <c r="O27" s="185"/>
    </row>
    <row r="28" spans="2:15" ht="6" customHeight="1" x14ac:dyDescent="0.3"/>
  </sheetData>
  <mergeCells count="2">
    <mergeCell ref="G15:G16"/>
    <mergeCell ref="G13:G1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29"/>
  <sheetViews>
    <sheetView topLeftCell="B1" zoomScale="75" zoomScaleNormal="75" zoomScaleSheetLayoutView="75" workbookViewId="0">
      <pane ySplit="2" topLeftCell="A3" activePane="bottomLeft" state="frozen"/>
      <selection activeCell="B1" sqref="B1"/>
      <selection pane="bottomLeft" activeCell="C2" sqref="C2"/>
    </sheetView>
  </sheetViews>
  <sheetFormatPr defaultColWidth="9" defaultRowHeight="13.2" x14ac:dyDescent="0.25"/>
  <cols>
    <col min="1" max="1" width="2.6328125" style="14" hidden="1" customWidth="1"/>
    <col min="2" max="2" width="2.6328125" style="14" customWidth="1"/>
    <col min="3" max="3" width="3.453125" style="15" customWidth="1"/>
    <col min="4" max="4" width="17.08984375" style="15" customWidth="1"/>
    <col min="5" max="5" width="17.6328125" style="22" customWidth="1"/>
    <col min="6" max="6" width="87.7265625" style="14" customWidth="1"/>
    <col min="7" max="7" width="23.08984375" style="15" customWidth="1"/>
    <col min="8" max="8" width="26" style="26" customWidth="1"/>
    <col min="9" max="10" width="2.6328125" style="14" customWidth="1"/>
    <col min="11" max="16384" width="9" style="14"/>
  </cols>
  <sheetData>
    <row r="1" spans="3:8" ht="5.0999999999999996" customHeight="1" x14ac:dyDescent="0.25"/>
    <row r="2" spans="3:8" s="181" customFormat="1" ht="30" customHeight="1" x14ac:dyDescent="0.25">
      <c r="C2" s="175" t="s">
        <v>788</v>
      </c>
      <c r="D2" s="176"/>
      <c r="E2" s="177"/>
      <c r="F2" s="177"/>
      <c r="G2" s="177"/>
      <c r="H2" s="177"/>
    </row>
    <row r="3" spans="3:8" ht="6" customHeight="1" x14ac:dyDescent="0.25">
      <c r="C3" s="46"/>
      <c r="D3" s="47"/>
      <c r="E3" s="4"/>
      <c r="F3" s="47"/>
    </row>
    <row r="4" spans="3:8" s="19" customFormat="1" ht="19.95" customHeight="1" x14ac:dyDescent="0.25">
      <c r="C4" s="116" t="s">
        <v>269</v>
      </c>
      <c r="D4" s="13"/>
      <c r="E4" s="24"/>
      <c r="F4" s="16"/>
      <c r="G4" s="13"/>
      <c r="H4" s="28"/>
    </row>
    <row r="5" spans="3:8" ht="5.0999999999999996" customHeight="1" x14ac:dyDescent="0.25">
      <c r="C5" s="13"/>
      <c r="D5" s="17"/>
      <c r="E5" s="23"/>
      <c r="F5" s="18"/>
      <c r="G5" s="17"/>
      <c r="H5" s="27"/>
    </row>
    <row r="6" spans="3:8" ht="30" customHeight="1" x14ac:dyDescent="0.25">
      <c r="C6" s="101" t="s">
        <v>0</v>
      </c>
      <c r="D6" s="101" t="s">
        <v>272</v>
      </c>
      <c r="E6" s="102" t="s">
        <v>80</v>
      </c>
      <c r="F6" s="101" t="s">
        <v>81</v>
      </c>
      <c r="G6" s="101" t="s">
        <v>271</v>
      </c>
      <c r="H6" s="158" t="s">
        <v>775</v>
      </c>
    </row>
    <row r="7" spans="3:8" ht="19.95" customHeight="1" x14ac:dyDescent="0.25">
      <c r="C7" s="58">
        <v>1</v>
      </c>
      <c r="D7" s="58" t="s">
        <v>82</v>
      </c>
      <c r="E7" s="59">
        <v>35430</v>
      </c>
      <c r="F7" s="60" t="s">
        <v>273</v>
      </c>
      <c r="G7" s="58" t="s">
        <v>83</v>
      </c>
      <c r="H7" s="61">
        <v>6475.39</v>
      </c>
    </row>
    <row r="8" spans="3:8" ht="19.95" customHeight="1" x14ac:dyDescent="0.25">
      <c r="C8" s="54">
        <v>2</v>
      </c>
      <c r="D8" s="54" t="s">
        <v>84</v>
      </c>
      <c r="E8" s="55">
        <v>31595</v>
      </c>
      <c r="F8" s="56" t="s">
        <v>274</v>
      </c>
      <c r="G8" s="54" t="s">
        <v>83</v>
      </c>
      <c r="H8" s="57">
        <v>2069.9699999999998</v>
      </c>
    </row>
    <row r="9" spans="3:8" ht="19.95" customHeight="1" x14ac:dyDescent="0.25">
      <c r="C9" s="58">
        <v>3</v>
      </c>
      <c r="D9" s="58" t="s">
        <v>85</v>
      </c>
      <c r="E9" s="59">
        <v>35002</v>
      </c>
      <c r="F9" s="60" t="s">
        <v>282</v>
      </c>
      <c r="G9" s="58" t="s">
        <v>86</v>
      </c>
      <c r="H9" s="61">
        <v>3306.9</v>
      </c>
    </row>
    <row r="10" spans="3:8" ht="19.95" customHeight="1" x14ac:dyDescent="0.25">
      <c r="C10" s="54">
        <v>4</v>
      </c>
      <c r="D10" s="58" t="s">
        <v>87</v>
      </c>
      <c r="E10" s="59">
        <v>35003</v>
      </c>
      <c r="F10" s="60" t="s">
        <v>283</v>
      </c>
      <c r="G10" s="58" t="s">
        <v>88</v>
      </c>
      <c r="H10" s="61">
        <v>32362.9</v>
      </c>
    </row>
    <row r="11" spans="3:8" ht="19.95" customHeight="1" x14ac:dyDescent="0.25">
      <c r="C11" s="58">
        <v>5</v>
      </c>
      <c r="D11" s="58" t="s">
        <v>89</v>
      </c>
      <c r="E11" s="59">
        <v>35002</v>
      </c>
      <c r="F11" s="60" t="s">
        <v>283</v>
      </c>
      <c r="G11" s="58" t="s">
        <v>90</v>
      </c>
      <c r="H11" s="61">
        <v>9434.99</v>
      </c>
    </row>
    <row r="12" spans="3:8" ht="19.95" customHeight="1" x14ac:dyDescent="0.25">
      <c r="C12" s="54">
        <v>6</v>
      </c>
      <c r="D12" s="58" t="s">
        <v>91</v>
      </c>
      <c r="E12" s="59">
        <v>35002</v>
      </c>
      <c r="F12" s="60" t="s">
        <v>284</v>
      </c>
      <c r="G12" s="58" t="s">
        <v>92</v>
      </c>
      <c r="H12" s="61">
        <v>3360.24</v>
      </c>
    </row>
    <row r="13" spans="3:8" ht="19.95" customHeight="1" x14ac:dyDescent="0.25">
      <c r="C13" s="58">
        <v>7</v>
      </c>
      <c r="D13" s="58" t="s">
        <v>93</v>
      </c>
      <c r="E13" s="59">
        <v>35002</v>
      </c>
      <c r="F13" s="60" t="s">
        <v>285</v>
      </c>
      <c r="G13" s="58" t="s">
        <v>90</v>
      </c>
      <c r="H13" s="61">
        <v>292.32</v>
      </c>
    </row>
    <row r="14" spans="3:8" ht="19.95" customHeight="1" x14ac:dyDescent="0.25">
      <c r="C14" s="54">
        <v>8</v>
      </c>
      <c r="D14" s="58" t="s">
        <v>94</v>
      </c>
      <c r="E14" s="59">
        <v>35002</v>
      </c>
      <c r="F14" s="60" t="s">
        <v>286</v>
      </c>
      <c r="G14" s="58" t="s">
        <v>95</v>
      </c>
      <c r="H14" s="61">
        <v>480.54</v>
      </c>
    </row>
    <row r="15" spans="3:8" ht="19.95" customHeight="1" x14ac:dyDescent="0.25">
      <c r="C15" s="58">
        <v>9</v>
      </c>
      <c r="D15" s="58" t="s">
        <v>96</v>
      </c>
      <c r="E15" s="59">
        <v>35002</v>
      </c>
      <c r="F15" s="60" t="s">
        <v>287</v>
      </c>
      <c r="G15" s="58" t="s">
        <v>97</v>
      </c>
      <c r="H15" s="61">
        <v>4027.71</v>
      </c>
    </row>
    <row r="16" spans="3:8" ht="19.95" customHeight="1" x14ac:dyDescent="0.25">
      <c r="C16" s="54">
        <v>10</v>
      </c>
      <c r="D16" s="58" t="s">
        <v>98</v>
      </c>
      <c r="E16" s="59">
        <v>35002</v>
      </c>
      <c r="F16" s="60" t="s">
        <v>288</v>
      </c>
      <c r="G16" s="58" t="s">
        <v>99</v>
      </c>
      <c r="H16" s="61">
        <v>320.44</v>
      </c>
    </row>
    <row r="17" spans="3:8" ht="19.95" customHeight="1" x14ac:dyDescent="0.25">
      <c r="C17" s="58">
        <v>11</v>
      </c>
      <c r="D17" s="58" t="s">
        <v>100</v>
      </c>
      <c r="E17" s="59">
        <v>35002</v>
      </c>
      <c r="F17" s="60" t="s">
        <v>289</v>
      </c>
      <c r="G17" s="58" t="s">
        <v>101</v>
      </c>
      <c r="H17" s="61">
        <v>2086.2199999999998</v>
      </c>
    </row>
    <row r="18" spans="3:8" ht="19.95" customHeight="1" x14ac:dyDescent="0.25">
      <c r="C18" s="54">
        <v>12</v>
      </c>
      <c r="D18" s="54" t="s">
        <v>102</v>
      </c>
      <c r="E18" s="55">
        <v>33259</v>
      </c>
      <c r="F18" s="56" t="s">
        <v>290</v>
      </c>
      <c r="G18" s="54" t="s">
        <v>103</v>
      </c>
      <c r="H18" s="57">
        <v>53013.51</v>
      </c>
    </row>
    <row r="19" spans="3:8" ht="19.95" customHeight="1" x14ac:dyDescent="0.25">
      <c r="C19" s="58">
        <v>13</v>
      </c>
      <c r="D19" s="54" t="s">
        <v>104</v>
      </c>
      <c r="E19" s="55">
        <v>33259</v>
      </c>
      <c r="F19" s="56" t="s">
        <v>290</v>
      </c>
      <c r="G19" s="54" t="s">
        <v>105</v>
      </c>
      <c r="H19" s="57">
        <v>879.3</v>
      </c>
    </row>
    <row r="20" spans="3:8" ht="19.95" customHeight="1" x14ac:dyDescent="0.25">
      <c r="C20" s="54">
        <v>14</v>
      </c>
      <c r="D20" s="54" t="s">
        <v>106</v>
      </c>
      <c r="E20" s="55">
        <v>33259</v>
      </c>
      <c r="F20" s="56" t="s">
        <v>290</v>
      </c>
      <c r="G20" s="54" t="s">
        <v>107</v>
      </c>
      <c r="H20" s="57">
        <v>8195.89</v>
      </c>
    </row>
    <row r="21" spans="3:8" ht="19.95" customHeight="1" x14ac:dyDescent="0.25">
      <c r="C21" s="58">
        <v>15</v>
      </c>
      <c r="D21" s="58" t="s">
        <v>108</v>
      </c>
      <c r="E21" s="59">
        <v>41670</v>
      </c>
      <c r="F21" s="60" t="s">
        <v>296</v>
      </c>
      <c r="G21" s="58" t="s">
        <v>86</v>
      </c>
      <c r="H21" s="61">
        <v>12587.74</v>
      </c>
    </row>
    <row r="22" spans="3:8" ht="19.95" customHeight="1" x14ac:dyDescent="0.25">
      <c r="C22" s="54">
        <v>16</v>
      </c>
      <c r="D22" s="58" t="s">
        <v>109</v>
      </c>
      <c r="E22" s="59">
        <v>41670</v>
      </c>
      <c r="F22" s="60" t="s">
        <v>291</v>
      </c>
      <c r="G22" s="58" t="s">
        <v>86</v>
      </c>
      <c r="H22" s="61">
        <v>79934.179999999993</v>
      </c>
    </row>
    <row r="23" spans="3:8" ht="19.95" customHeight="1" x14ac:dyDescent="0.25">
      <c r="C23" s="58">
        <v>17</v>
      </c>
      <c r="D23" s="58" t="s">
        <v>110</v>
      </c>
      <c r="E23" s="59">
        <v>40178</v>
      </c>
      <c r="F23" s="60" t="s">
        <v>292</v>
      </c>
      <c r="G23" s="58" t="s">
        <v>103</v>
      </c>
      <c r="H23" s="61">
        <v>80767.350000000006</v>
      </c>
    </row>
    <row r="24" spans="3:8" ht="19.95" customHeight="1" x14ac:dyDescent="0.25">
      <c r="C24" s="54">
        <v>18</v>
      </c>
      <c r="D24" s="54" t="s">
        <v>111</v>
      </c>
      <c r="E24" s="55">
        <v>34380</v>
      </c>
      <c r="F24" s="56" t="s">
        <v>275</v>
      </c>
      <c r="G24" s="54" t="s">
        <v>88</v>
      </c>
      <c r="H24" s="57">
        <v>8710.57</v>
      </c>
    </row>
    <row r="25" spans="3:8" ht="19.95" customHeight="1" x14ac:dyDescent="0.25">
      <c r="C25" s="58">
        <v>19</v>
      </c>
      <c r="D25" s="54" t="s">
        <v>112</v>
      </c>
      <c r="E25" s="55">
        <v>34380</v>
      </c>
      <c r="F25" s="56" t="s">
        <v>276</v>
      </c>
      <c r="G25" s="54" t="s">
        <v>92</v>
      </c>
      <c r="H25" s="57">
        <v>3449.94</v>
      </c>
    </row>
    <row r="26" spans="3:8" ht="19.95" customHeight="1" x14ac:dyDescent="0.25">
      <c r="C26" s="54">
        <v>20</v>
      </c>
      <c r="D26" s="54" t="s">
        <v>113</v>
      </c>
      <c r="E26" s="55">
        <v>34380</v>
      </c>
      <c r="F26" s="56" t="s">
        <v>277</v>
      </c>
      <c r="G26" s="54" t="s">
        <v>92</v>
      </c>
      <c r="H26" s="57">
        <v>1189.58</v>
      </c>
    </row>
    <row r="27" spans="3:8" ht="19.95" customHeight="1" x14ac:dyDescent="0.25">
      <c r="C27" s="58">
        <v>21</v>
      </c>
      <c r="D27" s="54" t="s">
        <v>114</v>
      </c>
      <c r="E27" s="55">
        <v>34380</v>
      </c>
      <c r="F27" s="56" t="s">
        <v>277</v>
      </c>
      <c r="G27" s="54" t="s">
        <v>88</v>
      </c>
      <c r="H27" s="57">
        <v>3949.2</v>
      </c>
    </row>
    <row r="28" spans="3:8" ht="19.95" customHeight="1" x14ac:dyDescent="0.25">
      <c r="C28" s="54">
        <v>22</v>
      </c>
      <c r="D28" s="54" t="s">
        <v>115</v>
      </c>
      <c r="E28" s="55">
        <v>34380</v>
      </c>
      <c r="F28" s="56" t="s">
        <v>278</v>
      </c>
      <c r="G28" s="54" t="s">
        <v>88</v>
      </c>
      <c r="H28" s="57">
        <v>6406.2</v>
      </c>
    </row>
    <row r="29" spans="3:8" ht="19.95" customHeight="1" x14ac:dyDescent="0.25">
      <c r="C29" s="58">
        <v>23</v>
      </c>
      <c r="D29" s="58" t="s">
        <v>116</v>
      </c>
      <c r="E29" s="59">
        <v>42307</v>
      </c>
      <c r="F29" s="60" t="s">
        <v>279</v>
      </c>
      <c r="G29" s="58" t="s">
        <v>101</v>
      </c>
      <c r="H29" s="61">
        <v>21744.85</v>
      </c>
    </row>
    <row r="30" spans="3:8" ht="19.95" customHeight="1" x14ac:dyDescent="0.25">
      <c r="C30" s="54">
        <v>24</v>
      </c>
      <c r="D30" s="58" t="s">
        <v>117</v>
      </c>
      <c r="E30" s="59">
        <v>35064</v>
      </c>
      <c r="F30" s="60" t="s">
        <v>293</v>
      </c>
      <c r="G30" s="58" t="s">
        <v>83</v>
      </c>
      <c r="H30" s="61">
        <v>60045.86</v>
      </c>
    </row>
    <row r="31" spans="3:8" ht="19.95" customHeight="1" x14ac:dyDescent="0.25">
      <c r="C31" s="58">
        <v>25</v>
      </c>
      <c r="D31" s="54" t="s">
        <v>118</v>
      </c>
      <c r="E31" s="55">
        <v>35064</v>
      </c>
      <c r="F31" s="56" t="s">
        <v>294</v>
      </c>
      <c r="G31" s="54" t="s">
        <v>83</v>
      </c>
      <c r="H31" s="57">
        <v>125653.06</v>
      </c>
    </row>
    <row r="32" spans="3:8" ht="19.95" customHeight="1" x14ac:dyDescent="0.25">
      <c r="C32" s="54">
        <v>26</v>
      </c>
      <c r="D32" s="58" t="s">
        <v>119</v>
      </c>
      <c r="E32" s="59">
        <v>31412</v>
      </c>
      <c r="F32" s="60" t="s">
        <v>295</v>
      </c>
      <c r="G32" s="58" t="s">
        <v>83</v>
      </c>
      <c r="H32" s="61">
        <v>14533.46</v>
      </c>
    </row>
    <row r="33" spans="3:8" ht="19.95" customHeight="1" x14ac:dyDescent="0.25">
      <c r="C33" s="58">
        <v>27</v>
      </c>
      <c r="D33" s="58" t="s">
        <v>120</v>
      </c>
      <c r="E33" s="59">
        <v>31595</v>
      </c>
      <c r="F33" s="60" t="s">
        <v>297</v>
      </c>
      <c r="G33" s="58" t="s">
        <v>83</v>
      </c>
      <c r="H33" s="61">
        <v>31717.200000000001</v>
      </c>
    </row>
    <row r="34" spans="3:8" ht="19.95" customHeight="1" x14ac:dyDescent="0.25">
      <c r="C34" s="54">
        <v>28</v>
      </c>
      <c r="D34" s="58" t="s">
        <v>121</v>
      </c>
      <c r="E34" s="59">
        <v>41670</v>
      </c>
      <c r="F34" s="60" t="s">
        <v>298</v>
      </c>
      <c r="G34" s="58" t="s">
        <v>86</v>
      </c>
      <c r="H34" s="61">
        <v>80220.33</v>
      </c>
    </row>
    <row r="35" spans="3:8" ht="19.95" customHeight="1" x14ac:dyDescent="0.25">
      <c r="C35" s="58">
        <v>29</v>
      </c>
      <c r="D35" s="58" t="s">
        <v>122</v>
      </c>
      <c r="E35" s="59">
        <v>34380</v>
      </c>
      <c r="F35" s="60" t="s">
        <v>280</v>
      </c>
      <c r="G35" s="58" t="s">
        <v>88</v>
      </c>
      <c r="H35" s="61">
        <v>26797.46</v>
      </c>
    </row>
    <row r="36" spans="3:8" ht="19.95" customHeight="1" x14ac:dyDescent="0.25">
      <c r="C36" s="54">
        <v>30</v>
      </c>
      <c r="D36" s="58" t="s">
        <v>123</v>
      </c>
      <c r="E36" s="59">
        <v>34380</v>
      </c>
      <c r="F36" s="60" t="s">
        <v>280</v>
      </c>
      <c r="G36" s="58" t="s">
        <v>86</v>
      </c>
      <c r="H36" s="61">
        <v>2738.22</v>
      </c>
    </row>
    <row r="37" spans="3:8" ht="19.95" customHeight="1" x14ac:dyDescent="0.25">
      <c r="C37" s="58">
        <v>31</v>
      </c>
      <c r="D37" s="58" t="s">
        <v>124</v>
      </c>
      <c r="E37" s="59">
        <v>34380</v>
      </c>
      <c r="F37" s="60" t="s">
        <v>280</v>
      </c>
      <c r="G37" s="58" t="s">
        <v>90</v>
      </c>
      <c r="H37" s="61">
        <f>7812.47+267.31</f>
        <v>8079.7800000000007</v>
      </c>
    </row>
    <row r="38" spans="3:8" ht="19.95" customHeight="1" x14ac:dyDescent="0.25">
      <c r="C38" s="54">
        <v>32</v>
      </c>
      <c r="D38" s="58" t="s">
        <v>125</v>
      </c>
      <c r="E38" s="59">
        <v>34380</v>
      </c>
      <c r="F38" s="60" t="s">
        <v>280</v>
      </c>
      <c r="G38" s="58" t="s">
        <v>92</v>
      </c>
      <c r="H38" s="61">
        <f>2782.38+95.2</f>
        <v>2877.58</v>
      </c>
    </row>
    <row r="39" spans="3:8" ht="19.95" customHeight="1" x14ac:dyDescent="0.25">
      <c r="C39" s="58">
        <v>33</v>
      </c>
      <c r="D39" s="58" t="s">
        <v>126</v>
      </c>
      <c r="E39" s="59">
        <v>34380</v>
      </c>
      <c r="F39" s="60" t="s">
        <v>280</v>
      </c>
      <c r="G39" s="58" t="s">
        <v>90</v>
      </c>
      <c r="H39" s="61">
        <f>242.06+8.28</f>
        <v>250.34</v>
      </c>
    </row>
    <row r="40" spans="3:8" ht="19.95" customHeight="1" x14ac:dyDescent="0.25">
      <c r="C40" s="54">
        <v>34</v>
      </c>
      <c r="D40" s="58" t="s">
        <v>127</v>
      </c>
      <c r="E40" s="59">
        <v>34380</v>
      </c>
      <c r="F40" s="60" t="s">
        <v>280</v>
      </c>
      <c r="G40" s="58" t="s">
        <v>95</v>
      </c>
      <c r="H40" s="61">
        <v>397.89</v>
      </c>
    </row>
    <row r="41" spans="3:8" ht="19.95" customHeight="1" x14ac:dyDescent="0.25">
      <c r="C41" s="58">
        <v>35</v>
      </c>
      <c r="D41" s="58" t="s">
        <v>128</v>
      </c>
      <c r="E41" s="59">
        <v>34380</v>
      </c>
      <c r="F41" s="60" t="s">
        <v>280</v>
      </c>
      <c r="G41" s="58" t="s">
        <v>97</v>
      </c>
      <c r="H41" s="61">
        <v>3335.06</v>
      </c>
    </row>
    <row r="42" spans="3:8" ht="19.95" customHeight="1" x14ac:dyDescent="0.25">
      <c r="C42" s="54">
        <v>36</v>
      </c>
      <c r="D42" s="58" t="s">
        <v>129</v>
      </c>
      <c r="E42" s="59">
        <v>34380</v>
      </c>
      <c r="F42" s="60" t="s">
        <v>280</v>
      </c>
      <c r="G42" s="58" t="s">
        <v>99</v>
      </c>
      <c r="H42" s="61">
        <v>265.33</v>
      </c>
    </row>
    <row r="43" spans="3:8" ht="19.95" customHeight="1" x14ac:dyDescent="0.25">
      <c r="C43" s="58">
        <v>37</v>
      </c>
      <c r="D43" s="58" t="s">
        <v>130</v>
      </c>
      <c r="E43" s="59">
        <v>34380</v>
      </c>
      <c r="F43" s="60" t="s">
        <v>280</v>
      </c>
      <c r="G43" s="58" t="s">
        <v>101</v>
      </c>
      <c r="H43" s="61">
        <v>1727.45</v>
      </c>
    </row>
    <row r="44" spans="3:8" ht="19.95" customHeight="1" x14ac:dyDescent="0.25">
      <c r="C44" s="54">
        <v>38</v>
      </c>
      <c r="D44" s="58" t="s">
        <v>131</v>
      </c>
      <c r="E44" s="59">
        <v>42247</v>
      </c>
      <c r="F44" s="60" t="s">
        <v>281</v>
      </c>
      <c r="G44" s="58" t="s">
        <v>101</v>
      </c>
      <c r="H44" s="61">
        <v>32016.12</v>
      </c>
    </row>
    <row r="45" spans="3:8" ht="5.0999999999999996" customHeight="1" x14ac:dyDescent="0.25">
      <c r="C45" s="21"/>
      <c r="D45" s="17"/>
      <c r="E45" s="23"/>
      <c r="F45" s="18"/>
      <c r="G45" s="17"/>
      <c r="H45" s="27"/>
    </row>
    <row r="46" spans="3:8" ht="19.95" customHeight="1" x14ac:dyDescent="0.25">
      <c r="C46" s="30"/>
      <c r="D46" s="31"/>
      <c r="E46" s="32"/>
      <c r="F46" s="33"/>
      <c r="G46" s="31"/>
      <c r="H46" s="182">
        <f>SUM(H7:H44)</f>
        <v>735701.06999999972</v>
      </c>
    </row>
    <row r="47" spans="3:8" ht="5.0999999999999996" customHeight="1" x14ac:dyDescent="0.25">
      <c r="C47" s="21"/>
      <c r="D47" s="17"/>
      <c r="E47" s="23"/>
      <c r="F47" s="18"/>
      <c r="G47" s="17"/>
      <c r="H47" s="27"/>
    </row>
    <row r="48" spans="3:8" s="117" customFormat="1" ht="19.95" customHeight="1" x14ac:dyDescent="0.25">
      <c r="C48" s="116" t="s">
        <v>571</v>
      </c>
      <c r="D48" s="118"/>
      <c r="E48" s="119"/>
      <c r="F48" s="120"/>
      <c r="G48" s="118"/>
      <c r="H48" s="121"/>
    </row>
    <row r="49" spans="3:8" ht="5.0999999999999996" customHeight="1" x14ac:dyDescent="0.25">
      <c r="C49" s="13"/>
      <c r="D49" s="17"/>
      <c r="E49" s="23"/>
      <c r="F49" s="18"/>
      <c r="G49" s="17"/>
      <c r="H49" s="27"/>
    </row>
    <row r="50" spans="3:8" ht="30" customHeight="1" x14ac:dyDescent="0.25">
      <c r="C50" s="101" t="s">
        <v>0</v>
      </c>
      <c r="D50" s="101" t="s">
        <v>272</v>
      </c>
      <c r="E50" s="102" t="s">
        <v>80</v>
      </c>
      <c r="F50" s="101" t="s">
        <v>81</v>
      </c>
      <c r="G50" s="101" t="s">
        <v>271</v>
      </c>
      <c r="H50" s="158" t="s">
        <v>775</v>
      </c>
    </row>
    <row r="51" spans="3:8" ht="19.95" customHeight="1" x14ac:dyDescent="0.25">
      <c r="C51" s="54">
        <v>1</v>
      </c>
      <c r="D51" s="54" t="s">
        <v>132</v>
      </c>
      <c r="E51" s="55">
        <v>35976</v>
      </c>
      <c r="F51" s="56" t="s">
        <v>299</v>
      </c>
      <c r="G51" s="54" t="s">
        <v>103</v>
      </c>
      <c r="H51" s="57">
        <v>17055.599999999999</v>
      </c>
    </row>
    <row r="52" spans="3:8" ht="19.95" customHeight="1" x14ac:dyDescent="0.25">
      <c r="C52" s="54">
        <v>2</v>
      </c>
      <c r="D52" s="54" t="s">
        <v>133</v>
      </c>
      <c r="E52" s="55">
        <v>32073</v>
      </c>
      <c r="F52" s="56" t="s">
        <v>300</v>
      </c>
      <c r="G52" s="54" t="s">
        <v>134</v>
      </c>
      <c r="H52" s="57">
        <v>9786.73</v>
      </c>
    </row>
    <row r="53" spans="3:8" ht="5.0999999999999996" customHeight="1" x14ac:dyDescent="0.25">
      <c r="C53" s="21"/>
      <c r="D53" s="21"/>
      <c r="E53" s="25"/>
      <c r="F53" s="20"/>
      <c r="G53" s="21"/>
      <c r="H53" s="29"/>
    </row>
    <row r="54" spans="3:8" ht="19.95" customHeight="1" x14ac:dyDescent="0.25">
      <c r="C54" s="30"/>
      <c r="D54" s="34"/>
      <c r="E54" s="35"/>
      <c r="F54" s="36"/>
      <c r="G54" s="34"/>
      <c r="H54" s="183">
        <f>SUM(H51:H52)</f>
        <v>26842.329999999998</v>
      </c>
    </row>
    <row r="55" spans="3:8" ht="5.0999999999999996" customHeight="1" x14ac:dyDescent="0.25">
      <c r="C55" s="21"/>
      <c r="D55" s="21"/>
      <c r="E55" s="25"/>
      <c r="F55" s="20"/>
      <c r="G55" s="21"/>
      <c r="H55" s="29"/>
    </row>
    <row r="56" spans="3:8" s="117" customFormat="1" ht="19.95" customHeight="1" x14ac:dyDescent="0.25">
      <c r="C56" s="116" t="s">
        <v>301</v>
      </c>
      <c r="D56" s="118"/>
      <c r="E56" s="119"/>
      <c r="F56" s="120"/>
      <c r="G56" s="118"/>
      <c r="H56" s="121"/>
    </row>
    <row r="57" spans="3:8" ht="5.0999999999999996" customHeight="1" x14ac:dyDescent="0.25">
      <c r="C57" s="13"/>
      <c r="D57" s="17"/>
      <c r="E57" s="23"/>
      <c r="F57" s="18"/>
      <c r="G57" s="17"/>
      <c r="H57" s="27"/>
    </row>
    <row r="58" spans="3:8" ht="30" customHeight="1" x14ac:dyDescent="0.25">
      <c r="C58" s="101" t="s">
        <v>0</v>
      </c>
      <c r="D58" s="101" t="s">
        <v>272</v>
      </c>
      <c r="E58" s="102" t="s">
        <v>80</v>
      </c>
      <c r="F58" s="101" t="s">
        <v>81</v>
      </c>
      <c r="G58" s="101" t="s">
        <v>271</v>
      </c>
      <c r="H58" s="158" t="s">
        <v>775</v>
      </c>
    </row>
    <row r="59" spans="3:8" ht="19.95" customHeight="1" x14ac:dyDescent="0.25">
      <c r="C59" s="54">
        <v>1</v>
      </c>
      <c r="D59" s="54" t="s">
        <v>135</v>
      </c>
      <c r="E59" s="55">
        <v>22555</v>
      </c>
      <c r="F59" s="56" t="s">
        <v>302</v>
      </c>
      <c r="G59" s="54" t="s">
        <v>92</v>
      </c>
      <c r="H59" s="57">
        <v>7500.12</v>
      </c>
    </row>
    <row r="60" spans="3:8" ht="19.95" customHeight="1" x14ac:dyDescent="0.25">
      <c r="C60" s="54">
        <v>2</v>
      </c>
      <c r="D60" s="54" t="s">
        <v>136</v>
      </c>
      <c r="E60" s="55">
        <v>28215</v>
      </c>
      <c r="F60" s="56" t="s">
        <v>303</v>
      </c>
      <c r="G60" s="54" t="s">
        <v>92</v>
      </c>
      <c r="H60" s="57">
        <v>12638.69</v>
      </c>
    </row>
    <row r="61" spans="3:8" ht="19.95" customHeight="1" x14ac:dyDescent="0.25">
      <c r="C61" s="54">
        <v>3</v>
      </c>
      <c r="D61" s="54" t="s">
        <v>137</v>
      </c>
      <c r="E61" s="55">
        <v>35064</v>
      </c>
      <c r="F61" s="56" t="s">
        <v>304</v>
      </c>
      <c r="G61" s="54" t="s">
        <v>103</v>
      </c>
      <c r="H61" s="57">
        <v>9024.15</v>
      </c>
    </row>
    <row r="62" spans="3:8" ht="19.95" customHeight="1" x14ac:dyDescent="0.25">
      <c r="C62" s="54">
        <v>4</v>
      </c>
      <c r="D62" s="54" t="s">
        <v>138</v>
      </c>
      <c r="E62" s="55">
        <v>31920</v>
      </c>
      <c r="F62" s="56" t="s">
        <v>305</v>
      </c>
      <c r="G62" s="54" t="s">
        <v>92</v>
      </c>
      <c r="H62" s="57">
        <v>1721.06</v>
      </c>
    </row>
    <row r="63" spans="3:8" ht="19.95" customHeight="1" x14ac:dyDescent="0.25">
      <c r="C63" s="54">
        <v>5</v>
      </c>
      <c r="D63" s="54" t="s">
        <v>139</v>
      </c>
      <c r="E63" s="55">
        <v>31920</v>
      </c>
      <c r="F63" s="56" t="s">
        <v>306</v>
      </c>
      <c r="G63" s="54" t="s">
        <v>92</v>
      </c>
      <c r="H63" s="57">
        <v>1721.06</v>
      </c>
    </row>
    <row r="64" spans="3:8" ht="19.95" customHeight="1" x14ac:dyDescent="0.25">
      <c r="C64" s="54">
        <v>6</v>
      </c>
      <c r="D64" s="58" t="s">
        <v>140</v>
      </c>
      <c r="E64" s="59">
        <v>42004</v>
      </c>
      <c r="F64" s="60" t="s">
        <v>307</v>
      </c>
      <c r="G64" s="58" t="s">
        <v>103</v>
      </c>
      <c r="H64" s="61">
        <v>3948</v>
      </c>
    </row>
    <row r="65" spans="3:8" ht="19.95" customHeight="1" x14ac:dyDescent="0.25">
      <c r="C65" s="54">
        <v>7</v>
      </c>
      <c r="D65" s="54" t="s">
        <v>141</v>
      </c>
      <c r="E65" s="55">
        <v>32882</v>
      </c>
      <c r="F65" s="56" t="s">
        <v>308</v>
      </c>
      <c r="G65" s="54" t="s">
        <v>103</v>
      </c>
      <c r="H65" s="57">
        <v>975.12</v>
      </c>
    </row>
    <row r="66" spans="3:8" ht="19.95" customHeight="1" x14ac:dyDescent="0.25">
      <c r="C66" s="54">
        <v>8</v>
      </c>
      <c r="D66" s="58" t="s">
        <v>142</v>
      </c>
      <c r="E66" s="59">
        <v>41360</v>
      </c>
      <c r="F66" s="60" t="s">
        <v>309</v>
      </c>
      <c r="G66" s="58" t="s">
        <v>92</v>
      </c>
      <c r="H66" s="61">
        <v>12600</v>
      </c>
    </row>
    <row r="67" spans="3:8" ht="19.95" customHeight="1" x14ac:dyDescent="0.25">
      <c r="C67" s="54">
        <v>9</v>
      </c>
      <c r="D67" s="58" t="s">
        <v>143</v>
      </c>
      <c r="E67" s="59">
        <v>40268</v>
      </c>
      <c r="F67" s="60" t="s">
        <v>310</v>
      </c>
      <c r="G67" s="58" t="s">
        <v>103</v>
      </c>
      <c r="H67" s="61">
        <v>9607.34</v>
      </c>
    </row>
    <row r="68" spans="3:8" ht="19.95" customHeight="1" x14ac:dyDescent="0.25">
      <c r="C68" s="54">
        <v>10</v>
      </c>
      <c r="D68" s="58" t="s">
        <v>144</v>
      </c>
      <c r="E68" s="59">
        <v>41655</v>
      </c>
      <c r="F68" s="60" t="s">
        <v>311</v>
      </c>
      <c r="G68" s="58" t="s">
        <v>86</v>
      </c>
      <c r="H68" s="61">
        <v>11994.84</v>
      </c>
    </row>
    <row r="69" spans="3:8" ht="19.95" customHeight="1" x14ac:dyDescent="0.25">
      <c r="C69" s="54">
        <v>11</v>
      </c>
      <c r="D69" s="54" t="s">
        <v>145</v>
      </c>
      <c r="E69" s="55">
        <v>34876</v>
      </c>
      <c r="F69" s="56" t="s">
        <v>312</v>
      </c>
      <c r="G69" s="54" t="s">
        <v>92</v>
      </c>
      <c r="H69" s="57">
        <v>26564.28</v>
      </c>
    </row>
    <row r="70" spans="3:8" ht="19.95" customHeight="1" x14ac:dyDescent="0.25">
      <c r="C70" s="54">
        <v>12</v>
      </c>
      <c r="D70" s="58" t="s">
        <v>146</v>
      </c>
      <c r="E70" s="59">
        <v>41121</v>
      </c>
      <c r="F70" s="60" t="s">
        <v>313</v>
      </c>
      <c r="G70" s="58" t="s">
        <v>103</v>
      </c>
      <c r="H70" s="61">
        <v>21140.799999999999</v>
      </c>
    </row>
    <row r="71" spans="3:8" ht="19.95" customHeight="1" x14ac:dyDescent="0.25">
      <c r="C71" s="54">
        <v>13</v>
      </c>
      <c r="D71" s="54" t="s">
        <v>147</v>
      </c>
      <c r="E71" s="55">
        <v>36525</v>
      </c>
      <c r="F71" s="56" t="s">
        <v>314</v>
      </c>
      <c r="G71" s="54" t="s">
        <v>103</v>
      </c>
      <c r="H71" s="57">
        <v>48226.7</v>
      </c>
    </row>
    <row r="72" spans="3:8" ht="19.95" customHeight="1" x14ac:dyDescent="0.25">
      <c r="C72" s="54">
        <v>14</v>
      </c>
      <c r="D72" s="54" t="s">
        <v>148</v>
      </c>
      <c r="E72" s="55">
        <v>37242</v>
      </c>
      <c r="F72" s="56" t="s">
        <v>315</v>
      </c>
      <c r="G72" s="54" t="s">
        <v>101</v>
      </c>
      <c r="H72" s="57">
        <v>5066.3599999999997</v>
      </c>
    </row>
    <row r="73" spans="3:8" ht="19.95" customHeight="1" x14ac:dyDescent="0.25">
      <c r="C73" s="54">
        <v>15</v>
      </c>
      <c r="D73" s="54" t="s">
        <v>149</v>
      </c>
      <c r="E73" s="55">
        <v>34911</v>
      </c>
      <c r="F73" s="56" t="s">
        <v>316</v>
      </c>
      <c r="G73" s="54" t="s">
        <v>103</v>
      </c>
      <c r="H73" s="57">
        <v>3054.88</v>
      </c>
    </row>
    <row r="74" spans="3:8" ht="19.95" customHeight="1" x14ac:dyDescent="0.25">
      <c r="C74" s="54">
        <v>16</v>
      </c>
      <c r="D74" s="54" t="s">
        <v>150</v>
      </c>
      <c r="E74" s="55">
        <v>34911</v>
      </c>
      <c r="F74" s="56" t="s">
        <v>317</v>
      </c>
      <c r="G74" s="54" t="s">
        <v>92</v>
      </c>
      <c r="H74" s="57">
        <v>4243.16</v>
      </c>
    </row>
    <row r="75" spans="3:8" ht="19.95" customHeight="1" x14ac:dyDescent="0.25">
      <c r="C75" s="54">
        <v>17</v>
      </c>
      <c r="D75" s="54" t="s">
        <v>151</v>
      </c>
      <c r="E75" s="55">
        <v>34911</v>
      </c>
      <c r="F75" s="56" t="s">
        <v>318</v>
      </c>
      <c r="G75" s="54" t="s">
        <v>92</v>
      </c>
      <c r="H75" s="57">
        <v>4243.16</v>
      </c>
    </row>
    <row r="76" spans="3:8" ht="19.95" customHeight="1" x14ac:dyDescent="0.25">
      <c r="C76" s="54">
        <v>18</v>
      </c>
      <c r="D76" s="54" t="s">
        <v>152</v>
      </c>
      <c r="E76" s="55">
        <v>35063</v>
      </c>
      <c r="F76" s="56" t="s">
        <v>319</v>
      </c>
      <c r="G76" s="54" t="s">
        <v>101</v>
      </c>
      <c r="H76" s="57">
        <v>30053.89</v>
      </c>
    </row>
    <row r="77" spans="3:8" ht="19.95" customHeight="1" x14ac:dyDescent="0.25">
      <c r="C77" s="54">
        <v>19</v>
      </c>
      <c r="D77" s="58" t="s">
        <v>153</v>
      </c>
      <c r="E77" s="59">
        <v>42236</v>
      </c>
      <c r="F77" s="60" t="s">
        <v>320</v>
      </c>
      <c r="G77" s="58" t="s">
        <v>101</v>
      </c>
      <c r="H77" s="61">
        <v>12455</v>
      </c>
    </row>
    <row r="78" spans="3:8" ht="19.95" customHeight="1" x14ac:dyDescent="0.25">
      <c r="C78" s="54">
        <v>20</v>
      </c>
      <c r="D78" s="58" t="s">
        <v>154</v>
      </c>
      <c r="E78" s="59">
        <v>42394</v>
      </c>
      <c r="F78" s="60" t="s">
        <v>321</v>
      </c>
      <c r="G78" s="58" t="s">
        <v>101</v>
      </c>
      <c r="H78" s="61">
        <v>18030</v>
      </c>
    </row>
    <row r="79" spans="3:8" ht="19.95" customHeight="1" x14ac:dyDescent="0.25">
      <c r="C79" s="54">
        <v>21</v>
      </c>
      <c r="D79" s="58" t="s">
        <v>155</v>
      </c>
      <c r="E79" s="59">
        <v>42712</v>
      </c>
      <c r="F79" s="60" t="s">
        <v>322</v>
      </c>
      <c r="G79" s="58" t="s">
        <v>92</v>
      </c>
      <c r="H79" s="61">
        <v>4260.0600000000004</v>
      </c>
    </row>
    <row r="80" spans="3:8" ht="19.95" customHeight="1" x14ac:dyDescent="0.25">
      <c r="C80" s="54">
        <v>22</v>
      </c>
      <c r="D80" s="58" t="s">
        <v>156</v>
      </c>
      <c r="E80" s="59">
        <v>42846</v>
      </c>
      <c r="F80" s="60" t="s">
        <v>323</v>
      </c>
      <c r="G80" s="58" t="s">
        <v>101</v>
      </c>
      <c r="H80" s="61">
        <v>26636.240000000002</v>
      </c>
    </row>
    <row r="81" spans="3:8" ht="19.95" customHeight="1" x14ac:dyDescent="0.25">
      <c r="C81" s="54">
        <v>23</v>
      </c>
      <c r="D81" s="58" t="s">
        <v>157</v>
      </c>
      <c r="E81" s="59">
        <v>42846</v>
      </c>
      <c r="F81" s="60" t="s">
        <v>324</v>
      </c>
      <c r="G81" s="58" t="s">
        <v>101</v>
      </c>
      <c r="H81" s="61">
        <v>28574</v>
      </c>
    </row>
    <row r="82" spans="3:8" ht="19.95" customHeight="1" x14ac:dyDescent="0.25">
      <c r="C82" s="54">
        <v>24</v>
      </c>
      <c r="D82" s="58" t="s">
        <v>158</v>
      </c>
      <c r="E82" s="59">
        <v>40847</v>
      </c>
      <c r="F82" s="60" t="s">
        <v>325</v>
      </c>
      <c r="G82" s="58" t="s">
        <v>97</v>
      </c>
      <c r="H82" s="61">
        <v>46068.52</v>
      </c>
    </row>
    <row r="83" spans="3:8" ht="19.95" customHeight="1" x14ac:dyDescent="0.25">
      <c r="C83" s="54">
        <v>25</v>
      </c>
      <c r="D83" s="54" t="s">
        <v>159</v>
      </c>
      <c r="E83" s="55">
        <v>33567</v>
      </c>
      <c r="F83" s="56" t="s">
        <v>326</v>
      </c>
      <c r="G83" s="54" t="s">
        <v>103</v>
      </c>
      <c r="H83" s="57">
        <v>9179.66</v>
      </c>
    </row>
    <row r="84" spans="3:8" ht="19.95" customHeight="1" x14ac:dyDescent="0.25">
      <c r="C84" s="54">
        <v>26</v>
      </c>
      <c r="D84" s="54" t="s">
        <v>160</v>
      </c>
      <c r="E84" s="55">
        <v>34262</v>
      </c>
      <c r="F84" s="56" t="s">
        <v>327</v>
      </c>
      <c r="G84" s="54" t="s">
        <v>103</v>
      </c>
      <c r="H84" s="57">
        <v>4061.5</v>
      </c>
    </row>
    <row r="85" spans="3:8" ht="19.95" customHeight="1" x14ac:dyDescent="0.25">
      <c r="C85" s="54">
        <v>27</v>
      </c>
      <c r="D85" s="54" t="s">
        <v>161</v>
      </c>
      <c r="E85" s="55">
        <v>35767</v>
      </c>
      <c r="F85" s="56" t="s">
        <v>328</v>
      </c>
      <c r="G85" s="54" t="s">
        <v>92</v>
      </c>
      <c r="H85" s="57">
        <v>4687.55</v>
      </c>
    </row>
    <row r="86" spans="3:8" ht="19.95" customHeight="1" x14ac:dyDescent="0.25">
      <c r="C86" s="54">
        <v>28</v>
      </c>
      <c r="D86" s="54" t="s">
        <v>162</v>
      </c>
      <c r="E86" s="55">
        <v>32647</v>
      </c>
      <c r="F86" s="56" t="s">
        <v>329</v>
      </c>
      <c r="G86" s="54" t="s">
        <v>103</v>
      </c>
      <c r="H86" s="57">
        <v>1260.69</v>
      </c>
    </row>
    <row r="87" spans="3:8" ht="19.95" customHeight="1" x14ac:dyDescent="0.25">
      <c r="C87" s="54">
        <v>29</v>
      </c>
      <c r="D87" s="58" t="s">
        <v>163</v>
      </c>
      <c r="E87" s="59">
        <v>42163</v>
      </c>
      <c r="F87" s="60" t="s">
        <v>330</v>
      </c>
      <c r="G87" s="58" t="s">
        <v>101</v>
      </c>
      <c r="H87" s="61">
        <v>12000</v>
      </c>
    </row>
    <row r="88" spans="3:8" ht="19.95" customHeight="1" x14ac:dyDescent="0.25">
      <c r="C88" s="54">
        <v>30</v>
      </c>
      <c r="D88" s="58" t="s">
        <v>164</v>
      </c>
      <c r="E88" s="59">
        <v>42163</v>
      </c>
      <c r="F88" s="60" t="s">
        <v>331</v>
      </c>
      <c r="G88" s="58" t="s">
        <v>101</v>
      </c>
      <c r="H88" s="61">
        <v>3700</v>
      </c>
    </row>
    <row r="89" spans="3:8" ht="19.95" customHeight="1" x14ac:dyDescent="0.25">
      <c r="C89" s="54">
        <v>31</v>
      </c>
      <c r="D89" s="58" t="s">
        <v>581</v>
      </c>
      <c r="E89" s="59">
        <v>43083</v>
      </c>
      <c r="F89" s="60" t="s">
        <v>582</v>
      </c>
      <c r="G89" s="58" t="s">
        <v>92</v>
      </c>
      <c r="H89" s="61">
        <v>17500</v>
      </c>
    </row>
    <row r="90" spans="3:8" ht="5.0999999999999996" customHeight="1" x14ac:dyDescent="0.25">
      <c r="C90" s="21"/>
      <c r="D90" s="17"/>
      <c r="E90" s="23"/>
      <c r="F90" s="18"/>
      <c r="G90" s="17"/>
      <c r="H90" s="27"/>
    </row>
    <row r="91" spans="3:8" ht="19.95" customHeight="1" x14ac:dyDescent="0.25">
      <c r="C91" s="30"/>
      <c r="D91" s="31"/>
      <c r="E91" s="32"/>
      <c r="F91" s="33"/>
      <c r="G91" s="31"/>
      <c r="H91" s="182">
        <f>SUM(H59:H89)</f>
        <v>402736.82999999996</v>
      </c>
    </row>
    <row r="92" spans="3:8" ht="6" customHeight="1" x14ac:dyDescent="0.25">
      <c r="C92" s="21"/>
      <c r="D92" s="17"/>
      <c r="E92" s="23"/>
      <c r="F92" s="18"/>
      <c r="G92" s="17"/>
      <c r="H92" s="27"/>
    </row>
    <row r="93" spans="3:8" s="117" customFormat="1" ht="19.95" customHeight="1" x14ac:dyDescent="0.25">
      <c r="C93" s="116" t="s">
        <v>332</v>
      </c>
      <c r="D93" s="118"/>
      <c r="E93" s="119"/>
      <c r="F93" s="120"/>
      <c r="G93" s="118"/>
      <c r="H93" s="121"/>
    </row>
    <row r="94" spans="3:8" ht="5.0999999999999996" customHeight="1" x14ac:dyDescent="0.25">
      <c r="C94" s="13"/>
      <c r="D94" s="17"/>
      <c r="E94" s="23"/>
      <c r="F94" s="18"/>
      <c r="G94" s="17"/>
      <c r="H94" s="27"/>
    </row>
    <row r="95" spans="3:8" ht="30" customHeight="1" x14ac:dyDescent="0.25">
      <c r="C95" s="101" t="s">
        <v>0</v>
      </c>
      <c r="D95" s="101" t="s">
        <v>272</v>
      </c>
      <c r="E95" s="102" t="s">
        <v>80</v>
      </c>
      <c r="F95" s="101" t="s">
        <v>81</v>
      </c>
      <c r="G95" s="101" t="s">
        <v>271</v>
      </c>
      <c r="H95" s="158" t="s">
        <v>775</v>
      </c>
    </row>
    <row r="96" spans="3:8" ht="19.95" customHeight="1" x14ac:dyDescent="0.25">
      <c r="C96" s="58">
        <v>1</v>
      </c>
      <c r="D96" s="58" t="s">
        <v>165</v>
      </c>
      <c r="E96" s="59">
        <v>42761</v>
      </c>
      <c r="F96" s="60" t="s">
        <v>333</v>
      </c>
      <c r="G96" s="58" t="s">
        <v>86</v>
      </c>
      <c r="H96" s="61">
        <v>4146.34</v>
      </c>
    </row>
    <row r="97" spans="3:8" ht="19.95" customHeight="1" x14ac:dyDescent="0.25">
      <c r="C97" s="54">
        <v>2</v>
      </c>
      <c r="D97" s="54" t="s">
        <v>166</v>
      </c>
      <c r="E97" s="55">
        <v>35228</v>
      </c>
      <c r="F97" s="56" t="s">
        <v>334</v>
      </c>
      <c r="G97" s="54" t="s">
        <v>134</v>
      </c>
      <c r="H97" s="57">
        <v>21581.8</v>
      </c>
    </row>
    <row r="98" spans="3:8" ht="19.95" customHeight="1" x14ac:dyDescent="0.25">
      <c r="C98" s="54">
        <v>3</v>
      </c>
      <c r="D98" s="54" t="s">
        <v>723</v>
      </c>
      <c r="E98" s="55">
        <v>43549</v>
      </c>
      <c r="F98" s="56" t="s">
        <v>726</v>
      </c>
      <c r="G98" s="54" t="s">
        <v>134</v>
      </c>
      <c r="H98" s="57">
        <v>5550</v>
      </c>
    </row>
    <row r="99" spans="3:8" ht="19.95" customHeight="1" x14ac:dyDescent="0.25">
      <c r="C99" s="54">
        <v>4</v>
      </c>
      <c r="D99" s="54" t="s">
        <v>724</v>
      </c>
      <c r="E99" s="55">
        <v>43535</v>
      </c>
      <c r="F99" s="56" t="s">
        <v>725</v>
      </c>
      <c r="G99" s="54" t="s">
        <v>134</v>
      </c>
      <c r="H99" s="57">
        <v>3935</v>
      </c>
    </row>
    <row r="100" spans="3:8" ht="6" customHeight="1" x14ac:dyDescent="0.25">
      <c r="C100" s="122"/>
      <c r="D100" s="122"/>
      <c r="E100" s="123"/>
      <c r="F100" s="124"/>
      <c r="G100" s="122"/>
      <c r="H100" s="125"/>
    </row>
    <row r="101" spans="3:8" ht="19.95" customHeight="1" x14ac:dyDescent="0.25">
      <c r="C101" s="30"/>
      <c r="D101" s="34"/>
      <c r="E101" s="35"/>
      <c r="F101" s="36"/>
      <c r="G101" s="34"/>
      <c r="H101" s="183">
        <f>SUM(H96:H99)</f>
        <v>35213.14</v>
      </c>
    </row>
    <row r="102" spans="3:8" ht="6" customHeight="1" x14ac:dyDescent="0.25">
      <c r="C102" s="21"/>
      <c r="D102" s="21"/>
      <c r="E102" s="25"/>
      <c r="F102" s="20"/>
      <c r="G102" s="21"/>
      <c r="H102" s="29"/>
    </row>
    <row r="103" spans="3:8" s="117" customFormat="1" ht="19.95" customHeight="1" x14ac:dyDescent="0.25">
      <c r="C103" s="116" t="s">
        <v>335</v>
      </c>
      <c r="D103" s="118"/>
      <c r="E103" s="119"/>
      <c r="F103" s="120"/>
      <c r="G103" s="118"/>
      <c r="H103" s="121"/>
    </row>
    <row r="104" spans="3:8" ht="5.0999999999999996" customHeight="1" x14ac:dyDescent="0.25">
      <c r="C104" s="13"/>
      <c r="D104" s="17"/>
      <c r="E104" s="23"/>
      <c r="F104" s="18"/>
      <c r="G104" s="17"/>
      <c r="H104" s="27"/>
    </row>
    <row r="105" spans="3:8" ht="30" customHeight="1" x14ac:dyDescent="0.25">
      <c r="C105" s="101" t="s">
        <v>0</v>
      </c>
      <c r="D105" s="101" t="s">
        <v>272</v>
      </c>
      <c r="E105" s="102" t="s">
        <v>80</v>
      </c>
      <c r="F105" s="101" t="s">
        <v>81</v>
      </c>
      <c r="G105" s="101" t="s">
        <v>271</v>
      </c>
      <c r="H105" s="158" t="s">
        <v>775</v>
      </c>
    </row>
    <row r="106" spans="3:8" ht="19.95" customHeight="1" x14ac:dyDescent="0.25">
      <c r="C106" s="54">
        <v>1</v>
      </c>
      <c r="D106" s="54" t="s">
        <v>167</v>
      </c>
      <c r="E106" s="55">
        <v>34813</v>
      </c>
      <c r="F106" s="56" t="s">
        <v>336</v>
      </c>
      <c r="G106" s="54" t="s">
        <v>92</v>
      </c>
      <c r="H106" s="57">
        <v>3968.89</v>
      </c>
    </row>
    <row r="107" spans="3:8" ht="19.95" customHeight="1" x14ac:dyDescent="0.25">
      <c r="C107" s="58">
        <v>2</v>
      </c>
      <c r="D107" s="58" t="s">
        <v>168</v>
      </c>
      <c r="E107" s="59">
        <v>42369</v>
      </c>
      <c r="F107" s="60" t="s">
        <v>337</v>
      </c>
      <c r="G107" s="58" t="s">
        <v>83</v>
      </c>
      <c r="H107" s="61">
        <v>11915.12</v>
      </c>
    </row>
    <row r="108" spans="3:8" ht="19.95" customHeight="1" x14ac:dyDescent="0.25">
      <c r="C108" s="54">
        <v>3</v>
      </c>
      <c r="D108" s="58" t="s">
        <v>169</v>
      </c>
      <c r="E108" s="59">
        <v>42369</v>
      </c>
      <c r="F108" s="60" t="s">
        <v>338</v>
      </c>
      <c r="G108" s="58" t="s">
        <v>83</v>
      </c>
      <c r="H108" s="61">
        <v>22104.53</v>
      </c>
    </row>
    <row r="109" spans="3:8" ht="19.95" customHeight="1" x14ac:dyDescent="0.25">
      <c r="C109" s="58">
        <v>4</v>
      </c>
      <c r="D109" s="54" t="s">
        <v>170</v>
      </c>
      <c r="E109" s="55">
        <v>38057</v>
      </c>
      <c r="F109" s="56" t="s">
        <v>339</v>
      </c>
      <c r="G109" s="54" t="s">
        <v>107</v>
      </c>
      <c r="H109" s="57">
        <v>5169.0600000000004</v>
      </c>
    </row>
    <row r="110" spans="3:8" ht="19.95" customHeight="1" x14ac:dyDescent="0.25">
      <c r="C110" s="54">
        <v>5</v>
      </c>
      <c r="D110" s="58" t="s">
        <v>171</v>
      </c>
      <c r="E110" s="59">
        <v>39813</v>
      </c>
      <c r="F110" s="60" t="s">
        <v>340</v>
      </c>
      <c r="G110" s="58" t="s">
        <v>90</v>
      </c>
      <c r="H110" s="61">
        <v>17646.22</v>
      </c>
    </row>
    <row r="111" spans="3:8" ht="19.95" customHeight="1" x14ac:dyDescent="0.25">
      <c r="C111" s="58">
        <v>6</v>
      </c>
      <c r="D111" s="58" t="s">
        <v>172</v>
      </c>
      <c r="E111" s="59">
        <v>39813</v>
      </c>
      <c r="F111" s="60" t="s">
        <v>340</v>
      </c>
      <c r="G111" s="58" t="s">
        <v>95</v>
      </c>
      <c r="H111" s="61">
        <v>4411.55</v>
      </c>
    </row>
    <row r="112" spans="3:8" ht="19.95" customHeight="1" x14ac:dyDescent="0.25">
      <c r="C112" s="54">
        <v>7</v>
      </c>
      <c r="D112" s="58" t="s">
        <v>173</v>
      </c>
      <c r="E112" s="59">
        <v>39813</v>
      </c>
      <c r="F112" s="60" t="s">
        <v>340</v>
      </c>
      <c r="G112" s="58" t="s">
        <v>90</v>
      </c>
      <c r="H112" s="61">
        <v>8823.11</v>
      </c>
    </row>
    <row r="113" spans="3:8" ht="19.95" customHeight="1" x14ac:dyDescent="0.25">
      <c r="C113" s="58">
        <v>8</v>
      </c>
      <c r="D113" s="58" t="s">
        <v>174</v>
      </c>
      <c r="E113" s="59">
        <v>39813</v>
      </c>
      <c r="F113" s="60" t="s">
        <v>341</v>
      </c>
      <c r="G113" s="58" t="s">
        <v>103</v>
      </c>
      <c r="H113" s="61">
        <v>56859.45</v>
      </c>
    </row>
    <row r="114" spans="3:8" ht="19.95" customHeight="1" x14ac:dyDescent="0.25">
      <c r="C114" s="54">
        <v>9</v>
      </c>
      <c r="D114" s="58" t="s">
        <v>175</v>
      </c>
      <c r="E114" s="59">
        <v>40421</v>
      </c>
      <c r="F114" s="60" t="s">
        <v>342</v>
      </c>
      <c r="G114" s="58" t="s">
        <v>92</v>
      </c>
      <c r="H114" s="61">
        <v>11293.8</v>
      </c>
    </row>
    <row r="115" spans="3:8" ht="19.95" customHeight="1" x14ac:dyDescent="0.25">
      <c r="C115" s="58">
        <v>10</v>
      </c>
      <c r="D115" s="54" t="s">
        <v>176</v>
      </c>
      <c r="E115" s="55">
        <v>34380</v>
      </c>
      <c r="F115" s="56" t="s">
        <v>343</v>
      </c>
      <c r="G115" s="54" t="s">
        <v>103</v>
      </c>
      <c r="H115" s="57">
        <v>36300.11</v>
      </c>
    </row>
    <row r="116" spans="3:8" ht="19.95" customHeight="1" x14ac:dyDescent="0.25">
      <c r="C116" s="54">
        <v>11</v>
      </c>
      <c r="D116" s="54" t="s">
        <v>177</v>
      </c>
      <c r="E116" s="55">
        <v>33303</v>
      </c>
      <c r="F116" s="56" t="s">
        <v>344</v>
      </c>
      <c r="G116" s="54" t="s">
        <v>92</v>
      </c>
      <c r="H116" s="57">
        <v>12833.66</v>
      </c>
    </row>
    <row r="117" spans="3:8" ht="19.95" customHeight="1" x14ac:dyDescent="0.25">
      <c r="C117" s="58">
        <v>12</v>
      </c>
      <c r="D117" s="54" t="s">
        <v>178</v>
      </c>
      <c r="E117" s="55">
        <v>40421</v>
      </c>
      <c r="F117" s="56" t="s">
        <v>345</v>
      </c>
      <c r="G117" s="54" t="s">
        <v>103</v>
      </c>
      <c r="H117" s="57">
        <v>5329.6</v>
      </c>
    </row>
    <row r="118" spans="3:8" ht="19.95" customHeight="1" x14ac:dyDescent="0.25">
      <c r="C118" s="54">
        <v>13</v>
      </c>
      <c r="D118" s="54" t="s">
        <v>179</v>
      </c>
      <c r="E118" s="55">
        <v>35854</v>
      </c>
      <c r="F118" s="56" t="s">
        <v>346</v>
      </c>
      <c r="G118" s="54" t="s">
        <v>95</v>
      </c>
      <c r="H118" s="57">
        <v>3611.2</v>
      </c>
    </row>
    <row r="119" spans="3:8" ht="19.95" customHeight="1" x14ac:dyDescent="0.25">
      <c r="C119" s="58">
        <v>14</v>
      </c>
      <c r="D119" s="54" t="s">
        <v>180</v>
      </c>
      <c r="E119" s="55">
        <v>36525</v>
      </c>
      <c r="F119" s="56" t="s">
        <v>347</v>
      </c>
      <c r="G119" s="54" t="s">
        <v>181</v>
      </c>
      <c r="H119" s="57">
        <v>5526.6</v>
      </c>
    </row>
    <row r="120" spans="3:8" ht="19.95" customHeight="1" x14ac:dyDescent="0.25">
      <c r="C120" s="54">
        <v>15</v>
      </c>
      <c r="D120" s="54" t="s">
        <v>182</v>
      </c>
      <c r="E120" s="55">
        <v>37711</v>
      </c>
      <c r="F120" s="56" t="s">
        <v>348</v>
      </c>
      <c r="G120" s="54" t="s">
        <v>92</v>
      </c>
      <c r="H120" s="57">
        <v>4150</v>
      </c>
    </row>
    <row r="121" spans="3:8" ht="19.95" customHeight="1" x14ac:dyDescent="0.25">
      <c r="C121" s="58">
        <v>16</v>
      </c>
      <c r="D121" s="58" t="s">
        <v>183</v>
      </c>
      <c r="E121" s="59">
        <v>40482</v>
      </c>
      <c r="F121" s="60" t="s">
        <v>349</v>
      </c>
      <c r="G121" s="58" t="s">
        <v>103</v>
      </c>
      <c r="H121" s="61">
        <v>193650</v>
      </c>
    </row>
    <row r="122" spans="3:8" ht="19.95" customHeight="1" x14ac:dyDescent="0.25">
      <c r="C122" s="54">
        <v>17</v>
      </c>
      <c r="D122" s="54" t="s">
        <v>184</v>
      </c>
      <c r="E122" s="55">
        <v>37772</v>
      </c>
      <c r="F122" s="56" t="s">
        <v>348</v>
      </c>
      <c r="G122" s="54" t="s">
        <v>103</v>
      </c>
      <c r="H122" s="57">
        <v>3700</v>
      </c>
    </row>
    <row r="123" spans="3:8" ht="19.95" customHeight="1" x14ac:dyDescent="0.25">
      <c r="C123" s="58">
        <v>18</v>
      </c>
      <c r="D123" s="54" t="s">
        <v>185</v>
      </c>
      <c r="E123" s="55">
        <v>36160</v>
      </c>
      <c r="F123" s="56" t="s">
        <v>350</v>
      </c>
      <c r="G123" s="54" t="s">
        <v>92</v>
      </c>
      <c r="H123" s="57">
        <v>47528.76</v>
      </c>
    </row>
    <row r="124" spans="3:8" ht="19.95" customHeight="1" x14ac:dyDescent="0.25">
      <c r="C124" s="54">
        <v>19</v>
      </c>
      <c r="D124" s="54" t="s">
        <v>186</v>
      </c>
      <c r="E124" s="55">
        <v>34550</v>
      </c>
      <c r="F124" s="56" t="s">
        <v>351</v>
      </c>
      <c r="G124" s="54" t="s">
        <v>103</v>
      </c>
      <c r="H124" s="57">
        <v>2550</v>
      </c>
    </row>
    <row r="125" spans="3:8" ht="19.95" customHeight="1" x14ac:dyDescent="0.25">
      <c r="C125" s="58">
        <v>20</v>
      </c>
      <c r="D125" s="58" t="s">
        <v>187</v>
      </c>
      <c r="E125" s="59">
        <v>42704</v>
      </c>
      <c r="F125" s="60" t="s">
        <v>352</v>
      </c>
      <c r="G125" s="58" t="s">
        <v>92</v>
      </c>
      <c r="H125" s="61">
        <v>92535.42</v>
      </c>
    </row>
    <row r="126" spans="3:8" ht="19.95" customHeight="1" x14ac:dyDescent="0.25">
      <c r="C126" s="54">
        <v>21</v>
      </c>
      <c r="D126" s="54" t="s">
        <v>188</v>
      </c>
      <c r="E126" s="55">
        <v>34745</v>
      </c>
      <c r="F126" s="56" t="s">
        <v>353</v>
      </c>
      <c r="G126" s="54" t="s">
        <v>103</v>
      </c>
      <c r="H126" s="57">
        <v>3551.42</v>
      </c>
    </row>
    <row r="127" spans="3:8" ht="19.95" customHeight="1" x14ac:dyDescent="0.25">
      <c r="C127" s="58">
        <v>22</v>
      </c>
      <c r="D127" s="54" t="s">
        <v>189</v>
      </c>
      <c r="E127" s="55">
        <v>36922</v>
      </c>
      <c r="F127" s="56" t="s">
        <v>354</v>
      </c>
      <c r="G127" s="54" t="s">
        <v>95</v>
      </c>
      <c r="H127" s="57">
        <v>11313.54</v>
      </c>
    </row>
    <row r="128" spans="3:8" ht="19.95" customHeight="1" x14ac:dyDescent="0.25">
      <c r="C128" s="54">
        <v>23</v>
      </c>
      <c r="D128" s="58" t="s">
        <v>190</v>
      </c>
      <c r="E128" s="59">
        <v>41851</v>
      </c>
      <c r="F128" s="60" t="s">
        <v>355</v>
      </c>
      <c r="G128" s="58" t="s">
        <v>86</v>
      </c>
      <c r="H128" s="61">
        <v>3800</v>
      </c>
    </row>
    <row r="129" spans="3:8" ht="19.95" customHeight="1" x14ac:dyDescent="0.25">
      <c r="C129" s="58">
        <v>24</v>
      </c>
      <c r="D129" s="58" t="s">
        <v>191</v>
      </c>
      <c r="E129" s="59">
        <v>42582</v>
      </c>
      <c r="F129" s="60" t="s">
        <v>356</v>
      </c>
      <c r="G129" s="58" t="s">
        <v>90</v>
      </c>
      <c r="H129" s="61">
        <v>3950</v>
      </c>
    </row>
    <row r="130" spans="3:8" ht="19.95" customHeight="1" x14ac:dyDescent="0.25">
      <c r="C130" s="54">
        <v>25</v>
      </c>
      <c r="D130" s="54" t="s">
        <v>192</v>
      </c>
      <c r="E130" s="55">
        <v>33868</v>
      </c>
      <c r="F130" s="56" t="s">
        <v>357</v>
      </c>
      <c r="G130" s="54" t="s">
        <v>92</v>
      </c>
      <c r="H130" s="57">
        <v>5102.72</v>
      </c>
    </row>
    <row r="131" spans="3:8" ht="19.95" customHeight="1" x14ac:dyDescent="0.25">
      <c r="C131" s="58">
        <v>26</v>
      </c>
      <c r="D131" s="54" t="s">
        <v>193</v>
      </c>
      <c r="E131" s="55">
        <v>35430</v>
      </c>
      <c r="F131" s="56" t="s">
        <v>358</v>
      </c>
      <c r="G131" s="54" t="s">
        <v>97</v>
      </c>
      <c r="H131" s="57">
        <v>48031.26</v>
      </c>
    </row>
    <row r="132" spans="3:8" ht="19.95" customHeight="1" x14ac:dyDescent="0.25">
      <c r="C132" s="54">
        <v>27</v>
      </c>
      <c r="D132" s="54" t="s">
        <v>194</v>
      </c>
      <c r="E132" s="55">
        <v>35430</v>
      </c>
      <c r="F132" s="56" t="s">
        <v>358</v>
      </c>
      <c r="G132" s="54" t="s">
        <v>88</v>
      </c>
      <c r="H132" s="57">
        <v>152099</v>
      </c>
    </row>
    <row r="133" spans="3:8" ht="19.95" customHeight="1" x14ac:dyDescent="0.25">
      <c r="C133" s="58">
        <v>28</v>
      </c>
      <c r="D133" s="58" t="s">
        <v>195</v>
      </c>
      <c r="E133" s="59">
        <v>41670</v>
      </c>
      <c r="F133" s="60" t="s">
        <v>359</v>
      </c>
      <c r="G133" s="58" t="s">
        <v>86</v>
      </c>
      <c r="H133" s="61">
        <v>116880.79</v>
      </c>
    </row>
    <row r="134" spans="3:8" ht="19.95" customHeight="1" x14ac:dyDescent="0.25">
      <c r="C134" s="54">
        <v>29</v>
      </c>
      <c r="D134" s="54" t="s">
        <v>196</v>
      </c>
      <c r="E134" s="55">
        <v>37218</v>
      </c>
      <c r="F134" s="56" t="s">
        <v>360</v>
      </c>
      <c r="G134" s="54" t="s">
        <v>95</v>
      </c>
      <c r="H134" s="57">
        <v>16812</v>
      </c>
    </row>
    <row r="135" spans="3:8" ht="19.95" customHeight="1" x14ac:dyDescent="0.25">
      <c r="C135" s="58">
        <v>30</v>
      </c>
      <c r="D135" s="54" t="s">
        <v>197</v>
      </c>
      <c r="E135" s="55">
        <v>36922</v>
      </c>
      <c r="F135" s="56" t="s">
        <v>361</v>
      </c>
      <c r="G135" s="54" t="s">
        <v>95</v>
      </c>
      <c r="H135" s="57">
        <v>37095</v>
      </c>
    </row>
    <row r="136" spans="3:8" ht="19.95" customHeight="1" x14ac:dyDescent="0.25">
      <c r="C136" s="54">
        <v>31</v>
      </c>
      <c r="D136" s="54" t="s">
        <v>198</v>
      </c>
      <c r="E136" s="55">
        <v>37532</v>
      </c>
      <c r="F136" s="56" t="s">
        <v>362</v>
      </c>
      <c r="G136" s="54" t="s">
        <v>95</v>
      </c>
      <c r="H136" s="57">
        <v>9705.5300000000007</v>
      </c>
    </row>
    <row r="137" spans="3:8" ht="19.95" customHeight="1" x14ac:dyDescent="0.25">
      <c r="C137" s="58">
        <v>32</v>
      </c>
      <c r="D137" s="54" t="s">
        <v>199</v>
      </c>
      <c r="E137" s="55">
        <v>38120</v>
      </c>
      <c r="F137" s="56" t="s">
        <v>363</v>
      </c>
      <c r="G137" s="54" t="s">
        <v>95</v>
      </c>
      <c r="H137" s="57">
        <v>4150</v>
      </c>
    </row>
    <row r="138" spans="3:8" ht="19.95" customHeight="1" x14ac:dyDescent="0.25">
      <c r="C138" s="54">
        <v>33</v>
      </c>
      <c r="D138" s="54" t="s">
        <v>200</v>
      </c>
      <c r="E138" s="55">
        <v>38126</v>
      </c>
      <c r="F138" s="56" t="s">
        <v>364</v>
      </c>
      <c r="G138" s="54" t="s">
        <v>95</v>
      </c>
      <c r="H138" s="57">
        <v>4730</v>
      </c>
    </row>
    <row r="139" spans="3:8" ht="19.95" customHeight="1" x14ac:dyDescent="0.25">
      <c r="C139" s="58">
        <v>34</v>
      </c>
      <c r="D139" s="54" t="s">
        <v>201</v>
      </c>
      <c r="E139" s="55">
        <v>40997</v>
      </c>
      <c r="F139" s="56" t="s">
        <v>365</v>
      </c>
      <c r="G139" s="54" t="s">
        <v>95</v>
      </c>
      <c r="H139" s="57">
        <v>15350</v>
      </c>
    </row>
    <row r="140" spans="3:8" ht="19.95" customHeight="1" x14ac:dyDescent="0.25">
      <c r="C140" s="54">
        <v>35</v>
      </c>
      <c r="D140" s="54" t="s">
        <v>202</v>
      </c>
      <c r="E140" s="55">
        <v>31086</v>
      </c>
      <c r="F140" s="56" t="s">
        <v>366</v>
      </c>
      <c r="G140" s="54" t="s">
        <v>103</v>
      </c>
      <c r="H140" s="57">
        <v>7937.73</v>
      </c>
    </row>
    <row r="141" spans="3:8" ht="19.95" customHeight="1" x14ac:dyDescent="0.25">
      <c r="C141" s="58">
        <v>36</v>
      </c>
      <c r="D141" s="54" t="s">
        <v>203</v>
      </c>
      <c r="E141" s="55">
        <v>35450</v>
      </c>
      <c r="F141" s="56" t="s">
        <v>367</v>
      </c>
      <c r="G141" s="54" t="s">
        <v>95</v>
      </c>
      <c r="H141" s="57">
        <v>4209</v>
      </c>
    </row>
    <row r="142" spans="3:8" ht="19.95" customHeight="1" x14ac:dyDescent="0.25">
      <c r="C142" s="54">
        <v>37</v>
      </c>
      <c r="D142" s="54" t="s">
        <v>204</v>
      </c>
      <c r="E142" s="55">
        <v>36922</v>
      </c>
      <c r="F142" s="56" t="s">
        <v>368</v>
      </c>
      <c r="G142" s="54" t="s">
        <v>95</v>
      </c>
      <c r="H142" s="57">
        <v>4400</v>
      </c>
    </row>
    <row r="143" spans="3:8" ht="19.95" customHeight="1" x14ac:dyDescent="0.25">
      <c r="C143" s="58">
        <v>38</v>
      </c>
      <c r="D143" s="54" t="s">
        <v>205</v>
      </c>
      <c r="E143" s="55">
        <v>35730</v>
      </c>
      <c r="F143" s="56" t="s">
        <v>369</v>
      </c>
      <c r="G143" s="54" t="s">
        <v>95</v>
      </c>
      <c r="H143" s="57">
        <v>25498</v>
      </c>
    </row>
    <row r="144" spans="3:8" ht="19.95" customHeight="1" x14ac:dyDescent="0.25">
      <c r="C144" s="54">
        <v>39</v>
      </c>
      <c r="D144" s="54" t="s">
        <v>206</v>
      </c>
      <c r="E144" s="55">
        <v>35310</v>
      </c>
      <c r="F144" s="56" t="s">
        <v>370</v>
      </c>
      <c r="G144" s="54" t="s">
        <v>95</v>
      </c>
      <c r="H144" s="57">
        <v>32574</v>
      </c>
    </row>
    <row r="145" spans="3:8" ht="19.95" customHeight="1" x14ac:dyDescent="0.25">
      <c r="C145" s="58">
        <v>40</v>
      </c>
      <c r="D145" s="54" t="s">
        <v>207</v>
      </c>
      <c r="E145" s="55">
        <v>35310</v>
      </c>
      <c r="F145" s="56" t="s">
        <v>371</v>
      </c>
      <c r="G145" s="54" t="s">
        <v>95</v>
      </c>
      <c r="H145" s="57">
        <v>10858</v>
      </c>
    </row>
    <row r="146" spans="3:8" ht="19.95" customHeight="1" x14ac:dyDescent="0.25">
      <c r="C146" s="54">
        <v>41</v>
      </c>
      <c r="D146" s="54" t="s">
        <v>208</v>
      </c>
      <c r="E146" s="55">
        <v>35390</v>
      </c>
      <c r="F146" s="56" t="s">
        <v>372</v>
      </c>
      <c r="G146" s="54" t="s">
        <v>95</v>
      </c>
      <c r="H146" s="57">
        <v>29655.360000000001</v>
      </c>
    </row>
    <row r="147" spans="3:8" ht="19.95" customHeight="1" x14ac:dyDescent="0.25">
      <c r="C147" s="58">
        <v>42</v>
      </c>
      <c r="D147" s="54" t="s">
        <v>209</v>
      </c>
      <c r="E147" s="55">
        <v>36087</v>
      </c>
      <c r="F147" s="56" t="s">
        <v>373</v>
      </c>
      <c r="G147" s="54" t="s">
        <v>95</v>
      </c>
      <c r="H147" s="57">
        <v>68317.56</v>
      </c>
    </row>
    <row r="148" spans="3:8" ht="19.95" customHeight="1" x14ac:dyDescent="0.25">
      <c r="C148" s="54">
        <v>43</v>
      </c>
      <c r="D148" s="54" t="s">
        <v>210</v>
      </c>
      <c r="E148" s="55">
        <v>36808</v>
      </c>
      <c r="F148" s="56" t="s">
        <v>374</v>
      </c>
      <c r="G148" s="54" t="s">
        <v>95</v>
      </c>
      <c r="H148" s="57">
        <v>3600</v>
      </c>
    </row>
    <row r="149" spans="3:8" ht="19.95" customHeight="1" x14ac:dyDescent="0.25">
      <c r="C149" s="58">
        <v>44</v>
      </c>
      <c r="D149" s="54" t="s">
        <v>211</v>
      </c>
      <c r="E149" s="55">
        <v>36808</v>
      </c>
      <c r="F149" s="56" t="s">
        <v>375</v>
      </c>
      <c r="G149" s="54" t="s">
        <v>95</v>
      </c>
      <c r="H149" s="57">
        <v>3980</v>
      </c>
    </row>
    <row r="150" spans="3:8" ht="19.95" customHeight="1" x14ac:dyDescent="0.25">
      <c r="C150" s="54">
        <v>45</v>
      </c>
      <c r="D150" s="58" t="s">
        <v>212</v>
      </c>
      <c r="E150" s="59">
        <v>42094</v>
      </c>
      <c r="F150" s="60" t="s">
        <v>376</v>
      </c>
      <c r="G150" s="58" t="s">
        <v>213</v>
      </c>
      <c r="H150" s="61">
        <v>10943.68</v>
      </c>
    </row>
    <row r="151" spans="3:8" ht="19.95" customHeight="1" x14ac:dyDescent="0.25">
      <c r="C151" s="58">
        <v>46</v>
      </c>
      <c r="D151" s="58" t="s">
        <v>214</v>
      </c>
      <c r="E151" s="59">
        <v>41029</v>
      </c>
      <c r="F151" s="60" t="s">
        <v>377</v>
      </c>
      <c r="G151" s="58" t="s">
        <v>97</v>
      </c>
      <c r="H151" s="61">
        <v>4080</v>
      </c>
    </row>
    <row r="152" spans="3:8" ht="19.95" customHeight="1" x14ac:dyDescent="0.25">
      <c r="C152" s="54">
        <v>47</v>
      </c>
      <c r="D152" s="58" t="s">
        <v>215</v>
      </c>
      <c r="E152" s="59">
        <v>41608</v>
      </c>
      <c r="F152" s="60" t="s">
        <v>378</v>
      </c>
      <c r="G152" s="58" t="s">
        <v>86</v>
      </c>
      <c r="H152" s="61">
        <v>3560</v>
      </c>
    </row>
    <row r="153" spans="3:8" ht="19.95" customHeight="1" x14ac:dyDescent="0.25">
      <c r="C153" s="58">
        <v>48</v>
      </c>
      <c r="D153" s="58" t="s">
        <v>216</v>
      </c>
      <c r="E153" s="59">
        <v>41608</v>
      </c>
      <c r="F153" s="60" t="s">
        <v>378</v>
      </c>
      <c r="G153" s="58" t="s">
        <v>86</v>
      </c>
      <c r="H153" s="61">
        <v>3560</v>
      </c>
    </row>
    <row r="154" spans="3:8" ht="19.95" customHeight="1" x14ac:dyDescent="0.25">
      <c r="C154" s="54">
        <v>49</v>
      </c>
      <c r="D154" s="58" t="s">
        <v>217</v>
      </c>
      <c r="E154" s="59">
        <v>41608</v>
      </c>
      <c r="F154" s="60" t="s">
        <v>378</v>
      </c>
      <c r="G154" s="58" t="s">
        <v>86</v>
      </c>
      <c r="H154" s="61">
        <v>3560</v>
      </c>
    </row>
    <row r="155" spans="3:8" ht="19.95" customHeight="1" x14ac:dyDescent="0.25">
      <c r="C155" s="58">
        <v>50</v>
      </c>
      <c r="D155" s="58" t="s">
        <v>218</v>
      </c>
      <c r="E155" s="59">
        <v>41608</v>
      </c>
      <c r="F155" s="60" t="s">
        <v>378</v>
      </c>
      <c r="G155" s="58" t="s">
        <v>86</v>
      </c>
      <c r="H155" s="61">
        <v>3560</v>
      </c>
    </row>
    <row r="156" spans="3:8" ht="19.95" customHeight="1" x14ac:dyDescent="0.25">
      <c r="C156" s="54">
        <v>51</v>
      </c>
      <c r="D156" s="58" t="s">
        <v>219</v>
      </c>
      <c r="E156" s="59">
        <v>41608</v>
      </c>
      <c r="F156" s="60" t="s">
        <v>379</v>
      </c>
      <c r="G156" s="58" t="s">
        <v>86</v>
      </c>
      <c r="H156" s="61">
        <v>3870</v>
      </c>
    </row>
    <row r="157" spans="3:8" ht="19.95" customHeight="1" x14ac:dyDescent="0.25">
      <c r="C157" s="58">
        <v>52</v>
      </c>
      <c r="D157" s="58" t="s">
        <v>220</v>
      </c>
      <c r="E157" s="59">
        <v>41608</v>
      </c>
      <c r="F157" s="60" t="s">
        <v>379</v>
      </c>
      <c r="G157" s="58" t="s">
        <v>86</v>
      </c>
      <c r="H157" s="61">
        <v>3870</v>
      </c>
    </row>
    <row r="158" spans="3:8" ht="19.95" customHeight="1" x14ac:dyDescent="0.25">
      <c r="C158" s="54">
        <v>53</v>
      </c>
      <c r="D158" s="58" t="s">
        <v>221</v>
      </c>
      <c r="E158" s="59">
        <v>41608</v>
      </c>
      <c r="F158" s="60" t="s">
        <v>380</v>
      </c>
      <c r="G158" s="58" t="s">
        <v>86</v>
      </c>
      <c r="H158" s="61">
        <v>3870</v>
      </c>
    </row>
    <row r="159" spans="3:8" ht="19.95" customHeight="1" x14ac:dyDescent="0.25">
      <c r="C159" s="58">
        <v>54</v>
      </c>
      <c r="D159" s="58" t="s">
        <v>222</v>
      </c>
      <c r="E159" s="59">
        <v>41608</v>
      </c>
      <c r="F159" s="60" t="s">
        <v>379</v>
      </c>
      <c r="G159" s="58" t="s">
        <v>86</v>
      </c>
      <c r="H159" s="61">
        <v>3870</v>
      </c>
    </row>
    <row r="160" spans="3:8" ht="19.95" customHeight="1" x14ac:dyDescent="0.25">
      <c r="C160" s="54">
        <v>55</v>
      </c>
      <c r="D160" s="58" t="s">
        <v>223</v>
      </c>
      <c r="E160" s="59">
        <v>41608</v>
      </c>
      <c r="F160" s="60" t="s">
        <v>379</v>
      </c>
      <c r="G160" s="58" t="s">
        <v>86</v>
      </c>
      <c r="H160" s="61">
        <v>3870</v>
      </c>
    </row>
    <row r="161" spans="3:8" ht="19.95" customHeight="1" x14ac:dyDescent="0.25">
      <c r="C161" s="58">
        <v>56</v>
      </c>
      <c r="D161" s="58" t="s">
        <v>224</v>
      </c>
      <c r="E161" s="59">
        <v>41608</v>
      </c>
      <c r="F161" s="60" t="s">
        <v>379</v>
      </c>
      <c r="G161" s="58" t="s">
        <v>86</v>
      </c>
      <c r="H161" s="61">
        <v>3870</v>
      </c>
    </row>
    <row r="162" spans="3:8" ht="19.95" customHeight="1" x14ac:dyDescent="0.25">
      <c r="C162" s="54">
        <v>57</v>
      </c>
      <c r="D162" s="58" t="s">
        <v>225</v>
      </c>
      <c r="E162" s="59">
        <v>41608</v>
      </c>
      <c r="F162" s="60" t="s">
        <v>379</v>
      </c>
      <c r="G162" s="58" t="s">
        <v>86</v>
      </c>
      <c r="H162" s="61">
        <v>3870</v>
      </c>
    </row>
    <row r="163" spans="3:8" ht="19.95" customHeight="1" x14ac:dyDescent="0.25">
      <c r="C163" s="58">
        <v>58</v>
      </c>
      <c r="D163" s="58" t="s">
        <v>226</v>
      </c>
      <c r="E163" s="59">
        <v>41608</v>
      </c>
      <c r="F163" s="60" t="s">
        <v>381</v>
      </c>
      <c r="G163" s="58" t="s">
        <v>86</v>
      </c>
      <c r="H163" s="61">
        <v>3870</v>
      </c>
    </row>
    <row r="164" spans="3:8" ht="19.95" customHeight="1" x14ac:dyDescent="0.25">
      <c r="C164" s="54">
        <v>59</v>
      </c>
      <c r="D164" s="58" t="s">
        <v>227</v>
      </c>
      <c r="E164" s="59">
        <v>41608</v>
      </c>
      <c r="F164" s="60" t="s">
        <v>379</v>
      </c>
      <c r="G164" s="58" t="s">
        <v>86</v>
      </c>
      <c r="H164" s="61">
        <v>3870</v>
      </c>
    </row>
    <row r="165" spans="3:8" ht="19.95" customHeight="1" x14ac:dyDescent="0.25">
      <c r="C165" s="58">
        <v>60</v>
      </c>
      <c r="D165" s="58" t="s">
        <v>228</v>
      </c>
      <c r="E165" s="59">
        <v>41608</v>
      </c>
      <c r="F165" s="60" t="s">
        <v>386</v>
      </c>
      <c r="G165" s="58" t="s">
        <v>86</v>
      </c>
      <c r="H165" s="61">
        <v>3870</v>
      </c>
    </row>
    <row r="166" spans="3:8" ht="19.95" customHeight="1" x14ac:dyDescent="0.25">
      <c r="C166" s="54">
        <v>61</v>
      </c>
      <c r="D166" s="58" t="s">
        <v>229</v>
      </c>
      <c r="E166" s="59">
        <v>41608</v>
      </c>
      <c r="F166" s="60" t="s">
        <v>387</v>
      </c>
      <c r="G166" s="58" t="s">
        <v>86</v>
      </c>
      <c r="H166" s="61">
        <v>3920</v>
      </c>
    </row>
    <row r="167" spans="3:8" ht="19.95" customHeight="1" x14ac:dyDescent="0.25">
      <c r="C167" s="58">
        <v>62</v>
      </c>
      <c r="D167" s="58" t="s">
        <v>230</v>
      </c>
      <c r="E167" s="59">
        <v>41608</v>
      </c>
      <c r="F167" s="60" t="s">
        <v>388</v>
      </c>
      <c r="G167" s="58" t="s">
        <v>86</v>
      </c>
      <c r="H167" s="61">
        <v>3920</v>
      </c>
    </row>
    <row r="168" spans="3:8" ht="19.95" customHeight="1" x14ac:dyDescent="0.25">
      <c r="C168" s="54">
        <v>63</v>
      </c>
      <c r="D168" s="58" t="s">
        <v>231</v>
      </c>
      <c r="E168" s="59">
        <v>41882</v>
      </c>
      <c r="F168" s="60" t="s">
        <v>382</v>
      </c>
      <c r="G168" s="58" t="s">
        <v>86</v>
      </c>
      <c r="H168" s="61">
        <v>6310</v>
      </c>
    </row>
    <row r="169" spans="3:8" ht="19.95" customHeight="1" x14ac:dyDescent="0.25">
      <c r="C169" s="58">
        <v>64</v>
      </c>
      <c r="D169" s="58" t="s">
        <v>232</v>
      </c>
      <c r="E169" s="59">
        <v>41882</v>
      </c>
      <c r="F169" s="60" t="s">
        <v>382</v>
      </c>
      <c r="G169" s="58" t="s">
        <v>86</v>
      </c>
      <c r="H169" s="61">
        <v>6310</v>
      </c>
    </row>
    <row r="170" spans="3:8" ht="19.95" customHeight="1" x14ac:dyDescent="0.25">
      <c r="C170" s="54">
        <v>65</v>
      </c>
      <c r="D170" s="58" t="s">
        <v>233</v>
      </c>
      <c r="E170" s="59">
        <v>41882</v>
      </c>
      <c r="F170" s="60" t="s">
        <v>382</v>
      </c>
      <c r="G170" s="58" t="s">
        <v>86</v>
      </c>
      <c r="H170" s="61">
        <v>6310</v>
      </c>
    </row>
    <row r="171" spans="3:8" ht="19.95" customHeight="1" x14ac:dyDescent="0.25">
      <c r="C171" s="58">
        <v>66</v>
      </c>
      <c r="D171" s="58" t="s">
        <v>234</v>
      </c>
      <c r="E171" s="59">
        <v>41882</v>
      </c>
      <c r="F171" s="60" t="s">
        <v>383</v>
      </c>
      <c r="G171" s="58" t="s">
        <v>86</v>
      </c>
      <c r="H171" s="61">
        <v>6740</v>
      </c>
    </row>
    <row r="172" spans="3:8" ht="19.95" customHeight="1" x14ac:dyDescent="0.25">
      <c r="C172" s="54">
        <v>67</v>
      </c>
      <c r="D172" s="58" t="s">
        <v>235</v>
      </c>
      <c r="E172" s="59">
        <v>41882</v>
      </c>
      <c r="F172" s="60" t="s">
        <v>383</v>
      </c>
      <c r="G172" s="58" t="s">
        <v>86</v>
      </c>
      <c r="H172" s="61">
        <v>6740</v>
      </c>
    </row>
    <row r="173" spans="3:8" ht="19.95" customHeight="1" x14ac:dyDescent="0.25">
      <c r="C173" s="58">
        <v>68</v>
      </c>
      <c r="D173" s="58" t="s">
        <v>236</v>
      </c>
      <c r="E173" s="59">
        <v>41882</v>
      </c>
      <c r="F173" s="60" t="s">
        <v>384</v>
      </c>
      <c r="G173" s="58" t="s">
        <v>86</v>
      </c>
      <c r="H173" s="61">
        <v>6700</v>
      </c>
    </row>
    <row r="174" spans="3:8" ht="19.95" customHeight="1" x14ac:dyDescent="0.25">
      <c r="C174" s="54">
        <v>69</v>
      </c>
      <c r="D174" s="58" t="s">
        <v>237</v>
      </c>
      <c r="E174" s="59">
        <v>41882</v>
      </c>
      <c r="F174" s="60" t="s">
        <v>384</v>
      </c>
      <c r="G174" s="58" t="s">
        <v>86</v>
      </c>
      <c r="H174" s="61">
        <v>6700</v>
      </c>
    </row>
    <row r="175" spans="3:8" ht="19.95" customHeight="1" x14ac:dyDescent="0.25">
      <c r="C175" s="58">
        <v>70</v>
      </c>
      <c r="D175" s="58" t="s">
        <v>238</v>
      </c>
      <c r="E175" s="59">
        <v>42247</v>
      </c>
      <c r="F175" s="60" t="s">
        <v>384</v>
      </c>
      <c r="G175" s="58" t="s">
        <v>86</v>
      </c>
      <c r="H175" s="61">
        <v>6700</v>
      </c>
    </row>
    <row r="176" spans="3:8" ht="19.95" customHeight="1" x14ac:dyDescent="0.25">
      <c r="C176" s="54">
        <v>71</v>
      </c>
      <c r="D176" s="58" t="s">
        <v>239</v>
      </c>
      <c r="E176" s="59">
        <v>42247</v>
      </c>
      <c r="F176" s="60" t="s">
        <v>384</v>
      </c>
      <c r="G176" s="58" t="s">
        <v>86</v>
      </c>
      <c r="H176" s="61">
        <v>6700</v>
      </c>
    </row>
    <row r="177" spans="3:8" ht="19.95" customHeight="1" x14ac:dyDescent="0.25">
      <c r="C177" s="58">
        <v>72</v>
      </c>
      <c r="D177" s="58" t="s">
        <v>240</v>
      </c>
      <c r="E177" s="59">
        <v>42247</v>
      </c>
      <c r="F177" s="60" t="s">
        <v>384</v>
      </c>
      <c r="G177" s="58" t="s">
        <v>86</v>
      </c>
      <c r="H177" s="61">
        <v>6700</v>
      </c>
    </row>
    <row r="178" spans="3:8" ht="19.95" customHeight="1" x14ac:dyDescent="0.25">
      <c r="C178" s="54">
        <v>73</v>
      </c>
      <c r="D178" s="58" t="s">
        <v>241</v>
      </c>
      <c r="E178" s="59">
        <v>42804</v>
      </c>
      <c r="F178" s="60" t="s">
        <v>385</v>
      </c>
      <c r="G178" s="58" t="s">
        <v>86</v>
      </c>
      <c r="H178" s="61">
        <v>6700</v>
      </c>
    </row>
    <row r="179" spans="3:8" ht="19.95" customHeight="1" x14ac:dyDescent="0.25">
      <c r="C179" s="58">
        <v>74</v>
      </c>
      <c r="D179" s="58" t="s">
        <v>242</v>
      </c>
      <c r="E179" s="59">
        <v>42804</v>
      </c>
      <c r="F179" s="60" t="s">
        <v>385</v>
      </c>
      <c r="G179" s="58" t="s">
        <v>86</v>
      </c>
      <c r="H179" s="61">
        <v>6700</v>
      </c>
    </row>
    <row r="180" spans="3:8" ht="19.95" customHeight="1" x14ac:dyDescent="0.25">
      <c r="C180" s="54">
        <v>75</v>
      </c>
      <c r="D180" s="58" t="s">
        <v>243</v>
      </c>
      <c r="E180" s="59">
        <v>42804</v>
      </c>
      <c r="F180" s="60" t="s">
        <v>385</v>
      </c>
      <c r="G180" s="58" t="s">
        <v>86</v>
      </c>
      <c r="H180" s="61">
        <v>6700</v>
      </c>
    </row>
    <row r="181" spans="3:8" ht="19.95" customHeight="1" x14ac:dyDescent="0.25">
      <c r="C181" s="58">
        <v>76</v>
      </c>
      <c r="D181" s="58" t="s">
        <v>244</v>
      </c>
      <c r="E181" s="59">
        <v>42804</v>
      </c>
      <c r="F181" s="60" t="s">
        <v>385</v>
      </c>
      <c r="G181" s="58" t="s">
        <v>86</v>
      </c>
      <c r="H181" s="61">
        <v>6700</v>
      </c>
    </row>
    <row r="182" spans="3:8" ht="19.95" customHeight="1" x14ac:dyDescent="0.25">
      <c r="C182" s="54">
        <v>77</v>
      </c>
      <c r="D182" s="58" t="s">
        <v>245</v>
      </c>
      <c r="E182" s="59">
        <v>42804</v>
      </c>
      <c r="F182" s="60" t="s">
        <v>385</v>
      </c>
      <c r="G182" s="58" t="s">
        <v>86</v>
      </c>
      <c r="H182" s="61">
        <v>6700</v>
      </c>
    </row>
    <row r="183" spans="3:8" ht="19.95" customHeight="1" x14ac:dyDescent="0.25">
      <c r="C183" s="58">
        <v>78</v>
      </c>
      <c r="D183" s="58" t="s">
        <v>583</v>
      </c>
      <c r="E183" s="59">
        <v>43159</v>
      </c>
      <c r="F183" s="60" t="s">
        <v>584</v>
      </c>
      <c r="G183" s="58" t="s">
        <v>92</v>
      </c>
      <c r="H183" s="61">
        <v>2640</v>
      </c>
    </row>
    <row r="184" spans="3:8" ht="19.95" customHeight="1" x14ac:dyDescent="0.25">
      <c r="C184" s="58">
        <v>79</v>
      </c>
      <c r="D184" s="58" t="s">
        <v>751</v>
      </c>
      <c r="E184" s="59">
        <v>43991</v>
      </c>
      <c r="F184" s="60" t="s">
        <v>752</v>
      </c>
      <c r="G184" s="58" t="s">
        <v>92</v>
      </c>
      <c r="H184" s="61">
        <v>3115</v>
      </c>
    </row>
    <row r="185" spans="3:8" ht="19.95" customHeight="1" x14ac:dyDescent="0.25">
      <c r="C185" s="58">
        <v>80</v>
      </c>
      <c r="D185" s="58" t="s">
        <v>773</v>
      </c>
      <c r="E185" s="59">
        <v>44274</v>
      </c>
      <c r="F185" s="60" t="s">
        <v>774</v>
      </c>
      <c r="G185" s="58" t="s">
        <v>92</v>
      </c>
      <c r="H185" s="61">
        <v>2740</v>
      </c>
    </row>
    <row r="186" spans="3:8" ht="5.0999999999999996" customHeight="1" x14ac:dyDescent="0.25">
      <c r="C186" s="17"/>
      <c r="D186" s="17"/>
      <c r="E186" s="23"/>
      <c r="F186" s="18"/>
      <c r="G186" s="17"/>
      <c r="H186" s="27"/>
    </row>
    <row r="187" spans="3:8" ht="19.95" customHeight="1" x14ac:dyDescent="0.25">
      <c r="C187" s="37"/>
      <c r="D187" s="31"/>
      <c r="E187" s="32"/>
      <c r="F187" s="33"/>
      <c r="G187" s="31"/>
      <c r="H187" s="182">
        <f>SUM(H106:H185)</f>
        <v>1357216.6700000004</v>
      </c>
    </row>
    <row r="188" spans="3:8" ht="5.0999999999999996" customHeight="1" x14ac:dyDescent="0.25">
      <c r="C188" s="17"/>
      <c r="D188" s="17"/>
      <c r="E188" s="23"/>
      <c r="F188" s="18"/>
      <c r="G188" s="17"/>
      <c r="H188" s="27"/>
    </row>
    <row r="189" spans="3:8" s="117" customFormat="1" ht="19.95" customHeight="1" x14ac:dyDescent="0.25">
      <c r="C189" s="116" t="s">
        <v>389</v>
      </c>
      <c r="D189" s="118"/>
      <c r="E189" s="119"/>
      <c r="F189" s="120"/>
      <c r="G189" s="118"/>
      <c r="H189" s="121"/>
    </row>
    <row r="190" spans="3:8" ht="5.0999999999999996" customHeight="1" x14ac:dyDescent="0.25">
      <c r="C190" s="13"/>
      <c r="D190" s="17"/>
      <c r="E190" s="23"/>
      <c r="F190" s="18"/>
      <c r="G190" s="17"/>
      <c r="H190" s="27"/>
    </row>
    <row r="191" spans="3:8" ht="30" customHeight="1" x14ac:dyDescent="0.25">
      <c r="C191" s="101" t="s">
        <v>0</v>
      </c>
      <c r="D191" s="101" t="s">
        <v>272</v>
      </c>
      <c r="E191" s="102" t="s">
        <v>80</v>
      </c>
      <c r="F191" s="101" t="s">
        <v>81</v>
      </c>
      <c r="G191" s="101" t="s">
        <v>271</v>
      </c>
      <c r="H191" s="158" t="s">
        <v>775</v>
      </c>
    </row>
    <row r="192" spans="3:8" ht="19.95" customHeight="1" x14ac:dyDescent="0.25">
      <c r="C192" s="54">
        <v>1</v>
      </c>
      <c r="D192" s="54" t="s">
        <v>246</v>
      </c>
      <c r="E192" s="55">
        <v>40908</v>
      </c>
      <c r="F192" s="56" t="s">
        <v>390</v>
      </c>
      <c r="G192" s="54" t="s">
        <v>83</v>
      </c>
      <c r="H192" s="57">
        <v>4200</v>
      </c>
    </row>
    <row r="193" spans="3:8" ht="19.95" customHeight="1" x14ac:dyDescent="0.25">
      <c r="C193" s="54">
        <v>2</v>
      </c>
      <c r="D193" s="54" t="s">
        <v>247</v>
      </c>
      <c r="E193" s="55">
        <v>34626</v>
      </c>
      <c r="F193" s="56" t="s">
        <v>391</v>
      </c>
      <c r="G193" s="54" t="s">
        <v>92</v>
      </c>
      <c r="H193" s="57">
        <v>5975.8</v>
      </c>
    </row>
    <row r="194" spans="3:8" ht="19.95" customHeight="1" x14ac:dyDescent="0.25">
      <c r="C194" s="54">
        <v>3</v>
      </c>
      <c r="D194" s="54" t="s">
        <v>248</v>
      </c>
      <c r="E194" s="55">
        <v>34845</v>
      </c>
      <c r="F194" s="56" t="s">
        <v>392</v>
      </c>
      <c r="G194" s="54" t="s">
        <v>95</v>
      </c>
      <c r="H194" s="57">
        <v>2196</v>
      </c>
    </row>
    <row r="195" spans="3:8" ht="19.95" customHeight="1" x14ac:dyDescent="0.25">
      <c r="C195" s="54">
        <v>4</v>
      </c>
      <c r="D195" s="54" t="s">
        <v>249</v>
      </c>
      <c r="E195" s="55">
        <v>33755</v>
      </c>
      <c r="F195" s="56" t="s">
        <v>393</v>
      </c>
      <c r="G195" s="54" t="s">
        <v>105</v>
      </c>
      <c r="H195" s="57">
        <v>1078.3800000000001</v>
      </c>
    </row>
    <row r="196" spans="3:8" ht="19.95" customHeight="1" x14ac:dyDescent="0.25">
      <c r="C196" s="54">
        <v>5</v>
      </c>
      <c r="D196" s="54" t="s">
        <v>250</v>
      </c>
      <c r="E196" s="55">
        <v>33755</v>
      </c>
      <c r="F196" s="56" t="s">
        <v>393</v>
      </c>
      <c r="G196" s="54" t="s">
        <v>105</v>
      </c>
      <c r="H196" s="57">
        <v>1078.3800000000001</v>
      </c>
    </row>
    <row r="197" spans="3:8" ht="19.95" customHeight="1" x14ac:dyDescent="0.25">
      <c r="C197" s="54">
        <v>6</v>
      </c>
      <c r="D197" s="58" t="s">
        <v>251</v>
      </c>
      <c r="E197" s="59">
        <v>42338</v>
      </c>
      <c r="F197" s="60" t="s">
        <v>394</v>
      </c>
      <c r="G197" s="58" t="s">
        <v>101</v>
      </c>
      <c r="H197" s="61">
        <v>5575.85</v>
      </c>
    </row>
    <row r="198" spans="3:8" ht="19.95" customHeight="1" x14ac:dyDescent="0.25">
      <c r="C198" s="54">
        <v>7</v>
      </c>
      <c r="D198" s="54" t="s">
        <v>252</v>
      </c>
      <c r="E198" s="55">
        <v>34000</v>
      </c>
      <c r="F198" s="56" t="s">
        <v>395</v>
      </c>
      <c r="G198" s="54" t="s">
        <v>103</v>
      </c>
      <c r="H198" s="57">
        <v>2067.41</v>
      </c>
    </row>
    <row r="199" spans="3:8" ht="19.95" customHeight="1" x14ac:dyDescent="0.25">
      <c r="C199" s="54">
        <v>8</v>
      </c>
      <c r="D199" s="54" t="s">
        <v>253</v>
      </c>
      <c r="E199" s="55">
        <v>41029</v>
      </c>
      <c r="F199" s="56" t="s">
        <v>396</v>
      </c>
      <c r="G199" s="54" t="s">
        <v>90</v>
      </c>
      <c r="H199" s="57">
        <v>5100</v>
      </c>
    </row>
    <row r="200" spans="3:8" ht="19.95" customHeight="1" x14ac:dyDescent="0.25">
      <c r="C200" s="54">
        <v>9</v>
      </c>
      <c r="D200" s="54" t="s">
        <v>254</v>
      </c>
      <c r="E200" s="55">
        <v>34247</v>
      </c>
      <c r="F200" s="56" t="s">
        <v>397</v>
      </c>
      <c r="G200" s="54" t="s">
        <v>103</v>
      </c>
      <c r="H200" s="57">
        <v>2474.89</v>
      </c>
    </row>
    <row r="201" spans="3:8" ht="19.95" customHeight="1" x14ac:dyDescent="0.25">
      <c r="C201" s="54">
        <v>10</v>
      </c>
      <c r="D201" s="54" t="s">
        <v>255</v>
      </c>
      <c r="E201" s="55">
        <v>35032</v>
      </c>
      <c r="F201" s="56" t="s">
        <v>398</v>
      </c>
      <c r="G201" s="54" t="s">
        <v>92</v>
      </c>
      <c r="H201" s="57">
        <v>3904</v>
      </c>
    </row>
    <row r="202" spans="3:8" ht="19.95" customHeight="1" x14ac:dyDescent="0.25">
      <c r="C202" s="54">
        <v>11</v>
      </c>
      <c r="D202" s="54" t="s">
        <v>256</v>
      </c>
      <c r="E202" s="55">
        <v>35044</v>
      </c>
      <c r="F202" s="56" t="s">
        <v>399</v>
      </c>
      <c r="G202" s="54" t="s">
        <v>92</v>
      </c>
      <c r="H202" s="57">
        <v>19642</v>
      </c>
    </row>
    <row r="203" spans="3:8" ht="19.95" customHeight="1" x14ac:dyDescent="0.25">
      <c r="C203" s="54">
        <v>12</v>
      </c>
      <c r="D203" s="54" t="s">
        <v>257</v>
      </c>
      <c r="E203" s="55">
        <v>36494</v>
      </c>
      <c r="F203" s="56" t="s">
        <v>400</v>
      </c>
      <c r="G203" s="54" t="s">
        <v>95</v>
      </c>
      <c r="H203" s="57">
        <v>5795</v>
      </c>
    </row>
    <row r="204" spans="3:8" ht="19.95" customHeight="1" x14ac:dyDescent="0.25">
      <c r="C204" s="54">
        <v>13</v>
      </c>
      <c r="D204" s="54" t="s">
        <v>258</v>
      </c>
      <c r="E204" s="55">
        <v>36525</v>
      </c>
      <c r="F204" s="56" t="s">
        <v>401</v>
      </c>
      <c r="G204" s="54" t="s">
        <v>92</v>
      </c>
      <c r="H204" s="57">
        <v>4209</v>
      </c>
    </row>
    <row r="205" spans="3:8" ht="19.95" customHeight="1" x14ac:dyDescent="0.25">
      <c r="C205" s="54">
        <v>14</v>
      </c>
      <c r="D205" s="58" t="s">
        <v>259</v>
      </c>
      <c r="E205" s="59">
        <v>41670</v>
      </c>
      <c r="F205" s="60" t="s">
        <v>402</v>
      </c>
      <c r="G205" s="58" t="s">
        <v>86</v>
      </c>
      <c r="H205" s="61">
        <v>4000</v>
      </c>
    </row>
    <row r="206" spans="3:8" ht="19.95" customHeight="1" x14ac:dyDescent="0.25">
      <c r="C206" s="54">
        <v>15</v>
      </c>
      <c r="D206" s="58" t="s">
        <v>260</v>
      </c>
      <c r="E206" s="59">
        <v>42277</v>
      </c>
      <c r="F206" s="60" t="s">
        <v>403</v>
      </c>
      <c r="G206" s="58" t="s">
        <v>107</v>
      </c>
      <c r="H206" s="61">
        <v>3739.84</v>
      </c>
    </row>
    <row r="207" spans="3:8" ht="19.95" customHeight="1" x14ac:dyDescent="0.25">
      <c r="C207" s="54">
        <v>16</v>
      </c>
      <c r="D207" s="58" t="s">
        <v>261</v>
      </c>
      <c r="E207" s="59">
        <v>42613</v>
      </c>
      <c r="F207" s="60" t="s">
        <v>404</v>
      </c>
      <c r="G207" s="58" t="s">
        <v>107</v>
      </c>
      <c r="H207" s="61">
        <v>5406.5</v>
      </c>
    </row>
    <row r="208" spans="3:8" ht="19.95" customHeight="1" x14ac:dyDescent="0.25">
      <c r="C208" s="54">
        <v>17</v>
      </c>
      <c r="D208" s="58" t="s">
        <v>262</v>
      </c>
      <c r="E208" s="59">
        <v>42643</v>
      </c>
      <c r="F208" s="60" t="s">
        <v>405</v>
      </c>
      <c r="G208" s="58" t="s">
        <v>263</v>
      </c>
      <c r="H208" s="61">
        <v>13719.45</v>
      </c>
    </row>
    <row r="209" spans="3:8" ht="19.95" customHeight="1" x14ac:dyDescent="0.25">
      <c r="C209" s="54">
        <v>18</v>
      </c>
      <c r="D209" s="58" t="s">
        <v>264</v>
      </c>
      <c r="E209" s="59">
        <v>42643</v>
      </c>
      <c r="F209" s="60" t="s">
        <v>406</v>
      </c>
      <c r="G209" s="58" t="s">
        <v>263</v>
      </c>
      <c r="H209" s="61">
        <v>7326.26</v>
      </c>
    </row>
    <row r="210" spans="3:8" ht="19.95" customHeight="1" x14ac:dyDescent="0.25">
      <c r="C210" s="54">
        <v>19</v>
      </c>
      <c r="D210" s="58" t="s">
        <v>265</v>
      </c>
      <c r="E210" s="59">
        <v>42643</v>
      </c>
      <c r="F210" s="60" t="s">
        <v>407</v>
      </c>
      <c r="G210" s="58" t="s">
        <v>263</v>
      </c>
      <c r="H210" s="61">
        <v>7574.44</v>
      </c>
    </row>
    <row r="211" spans="3:8" ht="19.95" customHeight="1" x14ac:dyDescent="0.25">
      <c r="C211" s="54">
        <v>20</v>
      </c>
      <c r="D211" s="58" t="s">
        <v>266</v>
      </c>
      <c r="E211" s="59">
        <v>42643</v>
      </c>
      <c r="F211" s="60" t="s">
        <v>408</v>
      </c>
      <c r="G211" s="58" t="s">
        <v>263</v>
      </c>
      <c r="H211" s="61">
        <v>7988.62</v>
      </c>
    </row>
    <row r="212" spans="3:8" ht="19.95" customHeight="1" x14ac:dyDescent="0.25">
      <c r="C212" s="54">
        <v>21</v>
      </c>
      <c r="D212" s="58" t="s">
        <v>585</v>
      </c>
      <c r="E212" s="59">
        <v>43098</v>
      </c>
      <c r="F212" s="60" t="s">
        <v>586</v>
      </c>
      <c r="G212" s="58" t="s">
        <v>107</v>
      </c>
      <c r="H212" s="61">
        <v>7300</v>
      </c>
    </row>
    <row r="213" spans="3:8" ht="19.95" customHeight="1" x14ac:dyDescent="0.25">
      <c r="C213" s="54">
        <v>22</v>
      </c>
      <c r="D213" s="58" t="s">
        <v>727</v>
      </c>
      <c r="E213" s="59">
        <v>43524</v>
      </c>
      <c r="F213" s="60" t="s">
        <v>728</v>
      </c>
      <c r="G213" s="58" t="s">
        <v>92</v>
      </c>
      <c r="H213" s="61">
        <v>2300</v>
      </c>
    </row>
    <row r="214" spans="3:8" ht="19.95" customHeight="1" x14ac:dyDescent="0.25">
      <c r="C214" s="54">
        <v>23</v>
      </c>
      <c r="D214" s="58" t="s">
        <v>753</v>
      </c>
      <c r="E214" s="59">
        <v>44111</v>
      </c>
      <c r="F214" s="60" t="s">
        <v>754</v>
      </c>
      <c r="G214" s="58" t="s">
        <v>107</v>
      </c>
      <c r="H214" s="61">
        <v>3739</v>
      </c>
    </row>
    <row r="215" spans="3:8" ht="5.0999999999999996" customHeight="1" x14ac:dyDescent="0.25">
      <c r="C215" s="21"/>
      <c r="D215" s="17"/>
      <c r="E215" s="23"/>
      <c r="F215" s="18"/>
      <c r="G215" s="17"/>
      <c r="H215" s="27"/>
    </row>
    <row r="216" spans="3:8" ht="19.95" customHeight="1" x14ac:dyDescent="0.25">
      <c r="C216" s="30"/>
      <c r="D216" s="31"/>
      <c r="E216" s="32"/>
      <c r="F216" s="33"/>
      <c r="G216" s="31"/>
      <c r="H216" s="182">
        <f>SUM(H192:H214)</f>
        <v>126390.81999999999</v>
      </c>
    </row>
    <row r="217" spans="3:8" ht="5.0999999999999996" customHeight="1" x14ac:dyDescent="0.25">
      <c r="C217" s="21"/>
      <c r="D217" s="17"/>
      <c r="E217" s="23"/>
      <c r="F217" s="18"/>
      <c r="G217" s="17"/>
      <c r="H217" s="27"/>
    </row>
    <row r="218" spans="3:8" s="117" customFormat="1" ht="19.95" customHeight="1" x14ac:dyDescent="0.25">
      <c r="C218" s="116" t="s">
        <v>409</v>
      </c>
      <c r="D218" s="118"/>
      <c r="E218" s="119"/>
      <c r="F218" s="120"/>
      <c r="G218" s="118"/>
      <c r="H218" s="121"/>
    </row>
    <row r="219" spans="3:8" ht="5.0999999999999996" customHeight="1" x14ac:dyDescent="0.25">
      <c r="C219" s="13"/>
      <c r="D219" s="17"/>
      <c r="E219" s="23"/>
      <c r="F219" s="18"/>
      <c r="G219" s="17"/>
      <c r="H219" s="27"/>
    </row>
    <row r="220" spans="3:8" ht="30" customHeight="1" x14ac:dyDescent="0.25">
      <c r="C220" s="101" t="s">
        <v>0</v>
      </c>
      <c r="D220" s="101" t="s">
        <v>272</v>
      </c>
      <c r="E220" s="102" t="s">
        <v>80</v>
      </c>
      <c r="F220" s="101" t="s">
        <v>81</v>
      </c>
      <c r="G220" s="101" t="s">
        <v>271</v>
      </c>
      <c r="H220" s="103" t="s">
        <v>412</v>
      </c>
    </row>
    <row r="221" spans="3:8" ht="19.95" customHeight="1" x14ac:dyDescent="0.25">
      <c r="C221" s="58">
        <v>1</v>
      </c>
      <c r="D221" s="54" t="s">
        <v>267</v>
      </c>
      <c r="E221" s="55">
        <v>31273</v>
      </c>
      <c r="F221" s="56" t="s">
        <v>410</v>
      </c>
      <c r="G221" s="54" t="s">
        <v>92</v>
      </c>
      <c r="H221" s="61">
        <v>5000</v>
      </c>
    </row>
    <row r="222" spans="3:8" ht="19.95" customHeight="1" x14ac:dyDescent="0.25">
      <c r="C222" s="58">
        <v>2</v>
      </c>
      <c r="D222" s="58" t="s">
        <v>268</v>
      </c>
      <c r="E222" s="59">
        <v>40633</v>
      </c>
      <c r="F222" s="60" t="s">
        <v>411</v>
      </c>
      <c r="G222" s="58" t="s">
        <v>103</v>
      </c>
      <c r="H222" s="61">
        <v>20000</v>
      </c>
    </row>
    <row r="223" spans="3:8" ht="6" customHeight="1" x14ac:dyDescent="0.25">
      <c r="C223" s="17"/>
      <c r="D223" s="17"/>
      <c r="E223" s="23"/>
      <c r="F223" s="18"/>
      <c r="G223" s="17"/>
      <c r="H223" s="27"/>
    </row>
    <row r="224" spans="3:8" ht="19.95" customHeight="1" x14ac:dyDescent="0.25">
      <c r="C224" s="37"/>
      <c r="D224" s="31"/>
      <c r="E224" s="32"/>
      <c r="F224" s="33"/>
      <c r="G224" s="31"/>
      <c r="H224" s="182">
        <f>SUM(H221:H222)</f>
        <v>25000</v>
      </c>
    </row>
    <row r="225" spans="3:8" ht="6" customHeight="1" x14ac:dyDescent="0.25">
      <c r="C225" s="17"/>
      <c r="D225" s="17"/>
      <c r="E225" s="23"/>
      <c r="F225" s="18"/>
      <c r="G225" s="17"/>
      <c r="H225" s="27"/>
    </row>
    <row r="226" spans="3:8" ht="10.050000000000001" customHeight="1" x14ac:dyDescent="0.25">
      <c r="C226" s="209" t="s">
        <v>413</v>
      </c>
      <c r="D226" s="210"/>
      <c r="E226" s="210"/>
      <c r="F226" s="210"/>
      <c r="G226" s="210"/>
      <c r="H226" s="213">
        <f>SUM(H46,H54,H91,H101,H187,H216,H224)</f>
        <v>2709100.86</v>
      </c>
    </row>
    <row r="227" spans="3:8" ht="10.050000000000001" customHeight="1" x14ac:dyDescent="0.25">
      <c r="C227" s="211"/>
      <c r="D227" s="212"/>
      <c r="E227" s="212"/>
      <c r="F227" s="212"/>
      <c r="G227" s="212"/>
      <c r="H227" s="214"/>
    </row>
    <row r="228" spans="3:8" ht="6" customHeight="1" x14ac:dyDescent="0.25">
      <c r="C228" s="17"/>
      <c r="D228" s="17"/>
      <c r="E228" s="23"/>
      <c r="F228" s="18"/>
      <c r="G228" s="17"/>
      <c r="H228" s="27"/>
    </row>
    <row r="229" spans="3:8" x14ac:dyDescent="0.25">
      <c r="C229" s="17"/>
      <c r="D229" s="17"/>
      <c r="E229" s="23"/>
      <c r="F229" s="18"/>
      <c r="G229" s="17"/>
      <c r="H229" s="27"/>
    </row>
  </sheetData>
  <mergeCells count="2">
    <mergeCell ref="C226:G227"/>
    <mergeCell ref="H226:H2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3" orientation="portrait" r:id="rId1"/>
  <headerFooter>
    <oddHeader>&amp;C&amp;P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53"/>
  <sheetViews>
    <sheetView zoomScale="75" zoomScaleNormal="75" zoomScaleSheetLayoutView="75" workbookViewId="0">
      <pane ySplit="2" topLeftCell="A27" activePane="bottomLeft" state="frozen"/>
      <selection pane="bottomLeft" activeCell="B2" sqref="B2"/>
    </sheetView>
  </sheetViews>
  <sheetFormatPr defaultColWidth="9" defaultRowHeight="13.2" x14ac:dyDescent="0.25"/>
  <cols>
    <col min="1" max="1" width="1.26953125" style="47" customWidth="1"/>
    <col min="2" max="2" width="3.36328125" style="46" customWidth="1"/>
    <col min="3" max="3" width="50" style="47" customWidth="1"/>
    <col min="4" max="4" width="18" style="4" customWidth="1"/>
    <col min="5" max="5" width="17.08984375" style="47" customWidth="1"/>
    <col min="6" max="6" width="26" style="46" customWidth="1"/>
    <col min="7" max="8" width="2.6328125" style="47" customWidth="1"/>
    <col min="9" max="16384" width="9" style="47"/>
  </cols>
  <sheetData>
    <row r="1" spans="2:8" ht="6" customHeight="1" x14ac:dyDescent="0.25"/>
    <row r="2" spans="2:8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</row>
    <row r="3" spans="2:8" ht="6" customHeight="1" x14ac:dyDescent="0.25"/>
    <row r="4" spans="2:8" ht="19.95" customHeight="1" x14ac:dyDescent="0.25">
      <c r="B4" s="77" t="s">
        <v>737</v>
      </c>
      <c r="C4" s="73"/>
    </row>
    <row r="5" spans="2:8" ht="6" customHeight="1" x14ac:dyDescent="0.25">
      <c r="B5" s="77"/>
      <c r="C5" s="73"/>
    </row>
    <row r="6" spans="2:8" s="84" customFormat="1" ht="19.95" customHeight="1" x14ac:dyDescent="0.25">
      <c r="B6" s="85" t="s">
        <v>736</v>
      </c>
      <c r="C6" s="86"/>
      <c r="D6" s="87"/>
      <c r="F6" s="88"/>
    </row>
    <row r="7" spans="2:8" ht="6" customHeight="1" x14ac:dyDescent="0.25"/>
    <row r="8" spans="2:8" ht="30" customHeight="1" x14ac:dyDescent="0.25">
      <c r="B8" s="80" t="s">
        <v>0</v>
      </c>
      <c r="C8" s="80" t="s">
        <v>1</v>
      </c>
      <c r="D8" s="89" t="s">
        <v>4</v>
      </c>
      <c r="E8" s="80" t="s">
        <v>61</v>
      </c>
      <c r="F8" s="80" t="s">
        <v>5</v>
      </c>
      <c r="G8" s="80" t="s">
        <v>6</v>
      </c>
      <c r="H8" s="74" t="s">
        <v>761</v>
      </c>
    </row>
    <row r="9" spans="2:8" ht="19.95" customHeight="1" x14ac:dyDescent="0.25">
      <c r="B9" s="51">
        <v>1</v>
      </c>
      <c r="C9" s="52" t="s">
        <v>587</v>
      </c>
      <c r="D9" s="91">
        <v>3139651.08</v>
      </c>
      <c r="E9" s="52" t="s">
        <v>62</v>
      </c>
      <c r="F9" s="92" t="s">
        <v>637</v>
      </c>
      <c r="G9" s="52" t="s">
        <v>638</v>
      </c>
      <c r="H9" s="52" t="s">
        <v>639</v>
      </c>
    </row>
    <row r="10" spans="2:8" ht="19.95" customHeight="1" x14ac:dyDescent="0.25">
      <c r="B10" s="51">
        <v>2</v>
      </c>
      <c r="C10" s="52" t="s">
        <v>588</v>
      </c>
      <c r="D10" s="91">
        <v>405159.46</v>
      </c>
      <c r="E10" s="52" t="s">
        <v>62</v>
      </c>
      <c r="F10" s="92" t="s">
        <v>637</v>
      </c>
      <c r="G10" s="52" t="s">
        <v>638</v>
      </c>
      <c r="H10" s="52" t="s">
        <v>639</v>
      </c>
    </row>
    <row r="11" spans="2:8" ht="19.95" customHeight="1" x14ac:dyDescent="0.25">
      <c r="B11" s="51">
        <v>3</v>
      </c>
      <c r="C11" s="52" t="s">
        <v>596</v>
      </c>
      <c r="D11" s="91">
        <v>239933.38</v>
      </c>
      <c r="E11" s="52" t="s">
        <v>62</v>
      </c>
      <c r="F11" s="92" t="s">
        <v>637</v>
      </c>
      <c r="G11" s="52" t="s">
        <v>640</v>
      </c>
      <c r="H11" s="52"/>
    </row>
    <row r="12" spans="2:8" ht="19.95" customHeight="1" x14ac:dyDescent="0.25">
      <c r="B12" s="51">
        <v>4</v>
      </c>
      <c r="C12" s="52" t="s">
        <v>589</v>
      </c>
      <c r="D12" s="91">
        <v>302478.40999999997</v>
      </c>
      <c r="E12" s="52" t="s">
        <v>62</v>
      </c>
      <c r="F12" s="92" t="s">
        <v>637</v>
      </c>
      <c r="G12" s="52" t="s">
        <v>638</v>
      </c>
      <c r="H12" s="52" t="s">
        <v>639</v>
      </c>
    </row>
    <row r="13" spans="2:8" ht="19.95" customHeight="1" x14ac:dyDescent="0.25">
      <c r="B13" s="51">
        <v>5</v>
      </c>
      <c r="C13" s="52" t="s">
        <v>597</v>
      </c>
      <c r="D13" s="91">
        <v>239671.44</v>
      </c>
      <c r="E13" s="52" t="s">
        <v>62</v>
      </c>
      <c r="F13" s="92" t="s">
        <v>637</v>
      </c>
      <c r="G13" s="52" t="s">
        <v>640</v>
      </c>
      <c r="H13" s="52"/>
    </row>
    <row r="14" spans="2:8" ht="19.95" customHeight="1" x14ac:dyDescent="0.25">
      <c r="B14" s="51">
        <v>6</v>
      </c>
      <c r="C14" s="52" t="s">
        <v>590</v>
      </c>
      <c r="D14" s="91">
        <v>309767.46999999997</v>
      </c>
      <c r="E14" s="52" t="s">
        <v>62</v>
      </c>
      <c r="F14" s="92" t="s">
        <v>637</v>
      </c>
      <c r="G14" s="52" t="s">
        <v>638</v>
      </c>
      <c r="H14" s="52" t="s">
        <v>639</v>
      </c>
    </row>
    <row r="15" spans="2:8" ht="19.95" customHeight="1" x14ac:dyDescent="0.25">
      <c r="B15" s="51">
        <v>7</v>
      </c>
      <c r="C15" s="52" t="s">
        <v>598</v>
      </c>
      <c r="D15" s="91">
        <v>245565</v>
      </c>
      <c r="E15" s="52" t="s">
        <v>62</v>
      </c>
      <c r="F15" s="92" t="s">
        <v>637</v>
      </c>
      <c r="G15" s="52" t="s">
        <v>640</v>
      </c>
      <c r="H15" s="52"/>
    </row>
    <row r="16" spans="2:8" ht="19.95" customHeight="1" x14ac:dyDescent="0.25">
      <c r="B16" s="51">
        <v>8</v>
      </c>
      <c r="C16" s="52" t="s">
        <v>739</v>
      </c>
      <c r="D16" s="91">
        <v>103942.12</v>
      </c>
      <c r="E16" s="52" t="s">
        <v>62</v>
      </c>
      <c r="F16" s="92" t="s">
        <v>637</v>
      </c>
      <c r="G16" s="52" t="s">
        <v>638</v>
      </c>
      <c r="H16" s="52" t="s">
        <v>639</v>
      </c>
    </row>
    <row r="17" spans="2:8" ht="19.95" customHeight="1" x14ac:dyDescent="0.25">
      <c r="B17" s="51">
        <v>9</v>
      </c>
      <c r="C17" s="52" t="s">
        <v>275</v>
      </c>
      <c r="D17" s="91">
        <v>822710.16</v>
      </c>
      <c r="E17" s="52" t="s">
        <v>62</v>
      </c>
      <c r="F17" s="92"/>
      <c r="G17" s="52"/>
      <c r="H17" s="52"/>
    </row>
    <row r="18" spans="2:8" ht="19.95" customHeight="1" x14ac:dyDescent="0.25">
      <c r="B18" s="51">
        <v>10</v>
      </c>
      <c r="C18" s="52" t="s">
        <v>591</v>
      </c>
      <c r="D18" s="91">
        <v>333497.59999999998</v>
      </c>
      <c r="E18" s="52" t="s">
        <v>62</v>
      </c>
      <c r="F18" s="92"/>
      <c r="G18" s="52"/>
      <c r="H18" s="52"/>
    </row>
    <row r="19" spans="2:8" ht="19.95" customHeight="1" x14ac:dyDescent="0.25">
      <c r="B19" s="51">
        <v>11</v>
      </c>
      <c r="C19" s="52" t="s">
        <v>276</v>
      </c>
      <c r="D19" s="91">
        <v>490898.88</v>
      </c>
      <c r="E19" s="52" t="s">
        <v>62</v>
      </c>
      <c r="F19" s="92"/>
      <c r="G19" s="52"/>
      <c r="H19" s="52"/>
    </row>
    <row r="20" spans="2:8" ht="19.95" customHeight="1" x14ac:dyDescent="0.25">
      <c r="B20" s="51">
        <v>12</v>
      </c>
      <c r="C20" s="52" t="s">
        <v>592</v>
      </c>
      <c r="D20" s="91">
        <v>59151.74</v>
      </c>
      <c r="E20" s="52" t="s">
        <v>62</v>
      </c>
      <c r="F20" s="92"/>
      <c r="G20" s="52"/>
      <c r="H20" s="52"/>
    </row>
    <row r="21" spans="2:8" ht="19.95" customHeight="1" x14ac:dyDescent="0.25">
      <c r="B21" s="51">
        <v>13</v>
      </c>
      <c r="C21" s="52" t="s">
        <v>593</v>
      </c>
      <c r="D21" s="91">
        <v>311535.32</v>
      </c>
      <c r="E21" s="52" t="s">
        <v>62</v>
      </c>
      <c r="F21" s="92"/>
      <c r="G21" s="52"/>
      <c r="H21" s="52"/>
    </row>
    <row r="22" spans="2:8" ht="19.95" customHeight="1" x14ac:dyDescent="0.25">
      <c r="B22" s="51">
        <v>14</v>
      </c>
      <c r="C22" s="52" t="s">
        <v>594</v>
      </c>
      <c r="D22" s="91">
        <v>284277.59999999998</v>
      </c>
      <c r="E22" s="52" t="s">
        <v>62</v>
      </c>
      <c r="F22" s="92"/>
      <c r="G22" s="52"/>
      <c r="H22" s="52"/>
    </row>
    <row r="23" spans="2:8" ht="19.95" customHeight="1" x14ac:dyDescent="0.25">
      <c r="B23" s="51">
        <v>15</v>
      </c>
      <c r="C23" s="52" t="s">
        <v>595</v>
      </c>
      <c r="D23" s="91">
        <v>991119.6</v>
      </c>
      <c r="E23" s="52" t="s">
        <v>62</v>
      </c>
      <c r="F23" s="92"/>
      <c r="G23" s="52"/>
      <c r="H23" s="52"/>
    </row>
    <row r="24" spans="2:8" ht="19.95" customHeight="1" x14ac:dyDescent="0.25">
      <c r="B24" s="51">
        <v>16</v>
      </c>
      <c r="C24" s="52" t="s">
        <v>630</v>
      </c>
      <c r="D24" s="91">
        <v>295020.40000000002</v>
      </c>
      <c r="E24" s="52" t="s">
        <v>62</v>
      </c>
      <c r="F24" s="92"/>
      <c r="G24" s="52"/>
      <c r="H24" s="52"/>
    </row>
    <row r="25" spans="2:8" ht="6" customHeight="1" x14ac:dyDescent="0.25">
      <c r="D25" s="64"/>
    </row>
    <row r="26" spans="2:8" ht="30" customHeight="1" x14ac:dyDescent="0.25">
      <c r="B26" s="76"/>
      <c r="C26" s="71"/>
      <c r="D26" s="162">
        <f>SUM(D9:D24)</f>
        <v>8574379.6600000001</v>
      </c>
      <c r="E26" s="71"/>
      <c r="F26" s="96"/>
      <c r="G26" s="71"/>
      <c r="H26" s="71"/>
    </row>
    <row r="27" spans="2:8" ht="6" customHeight="1" x14ac:dyDescent="0.25">
      <c r="D27" s="64"/>
    </row>
    <row r="28" spans="2:8" s="78" customFormat="1" ht="19.95" customHeight="1" x14ac:dyDescent="0.25">
      <c r="B28" s="97" t="s">
        <v>738</v>
      </c>
      <c r="C28" s="98"/>
      <c r="D28" s="99"/>
      <c r="E28" s="100"/>
      <c r="F28" s="98"/>
    </row>
    <row r="29" spans="2:8" ht="6" customHeight="1" x14ac:dyDescent="0.25">
      <c r="D29" s="47"/>
      <c r="E29" s="46"/>
      <c r="F29" s="64"/>
    </row>
    <row r="30" spans="2:8" ht="30" customHeight="1" x14ac:dyDescent="0.25">
      <c r="B30" s="101" t="s">
        <v>0</v>
      </c>
      <c r="C30" s="101" t="s">
        <v>81</v>
      </c>
      <c r="D30" s="102" t="s">
        <v>80</v>
      </c>
      <c r="E30" s="101" t="s">
        <v>272</v>
      </c>
      <c r="F30" s="158" t="s">
        <v>762</v>
      </c>
    </row>
    <row r="31" spans="2:8" ht="19.95" customHeight="1" x14ac:dyDescent="0.25">
      <c r="B31" s="58">
        <v>1</v>
      </c>
      <c r="C31" s="60" t="s">
        <v>600</v>
      </c>
      <c r="D31" s="59">
        <v>43312</v>
      </c>
      <c r="E31" s="58" t="s">
        <v>599</v>
      </c>
      <c r="F31" s="61">
        <v>3449.25</v>
      </c>
    </row>
    <row r="32" spans="2:8" ht="19.95" customHeight="1" x14ac:dyDescent="0.25">
      <c r="B32" s="58">
        <v>2</v>
      </c>
      <c r="C32" s="60" t="s">
        <v>602</v>
      </c>
      <c r="D32" s="59">
        <v>43312</v>
      </c>
      <c r="E32" s="58" t="s">
        <v>601</v>
      </c>
      <c r="F32" s="61">
        <v>2024.4</v>
      </c>
    </row>
    <row r="33" spans="2:6" ht="19.95" customHeight="1" x14ac:dyDescent="0.25">
      <c r="B33" s="58">
        <v>3</v>
      </c>
      <c r="C33" s="60" t="s">
        <v>721</v>
      </c>
      <c r="D33" s="59">
        <v>43312</v>
      </c>
      <c r="E33" s="58" t="s">
        <v>603</v>
      </c>
      <c r="F33" s="61">
        <v>2329.6</v>
      </c>
    </row>
    <row r="34" spans="2:6" ht="19.95" customHeight="1" x14ac:dyDescent="0.25">
      <c r="B34" s="58">
        <v>4</v>
      </c>
      <c r="C34" s="60" t="s">
        <v>616</v>
      </c>
      <c r="D34" s="59">
        <v>43312</v>
      </c>
      <c r="E34" s="58" t="s">
        <v>604</v>
      </c>
      <c r="F34" s="61">
        <v>5000</v>
      </c>
    </row>
    <row r="35" spans="2:6" ht="19.95" customHeight="1" x14ac:dyDescent="0.25">
      <c r="B35" s="58">
        <v>5</v>
      </c>
      <c r="C35" s="60" t="s">
        <v>617</v>
      </c>
      <c r="D35" s="59">
        <v>43312</v>
      </c>
      <c r="E35" s="58" t="s">
        <v>605</v>
      </c>
      <c r="F35" s="61">
        <v>3000</v>
      </c>
    </row>
    <row r="36" spans="2:6" ht="19.95" customHeight="1" x14ac:dyDescent="0.25">
      <c r="B36" s="58">
        <v>6</v>
      </c>
      <c r="C36" s="60" t="s">
        <v>618</v>
      </c>
      <c r="D36" s="59">
        <v>43312</v>
      </c>
      <c r="E36" s="58" t="s">
        <v>606</v>
      </c>
      <c r="F36" s="61">
        <v>18200</v>
      </c>
    </row>
    <row r="37" spans="2:6" ht="19.95" customHeight="1" x14ac:dyDescent="0.25">
      <c r="B37" s="58">
        <v>7</v>
      </c>
      <c r="C37" s="60" t="s">
        <v>619</v>
      </c>
      <c r="D37" s="59">
        <v>43312</v>
      </c>
      <c r="E37" s="58" t="s">
        <v>607</v>
      </c>
      <c r="F37" s="61">
        <v>1100</v>
      </c>
    </row>
    <row r="38" spans="2:6" ht="19.95" customHeight="1" x14ac:dyDescent="0.25">
      <c r="B38" s="58">
        <v>8</v>
      </c>
      <c r="C38" s="60" t="s">
        <v>620</v>
      </c>
      <c r="D38" s="59">
        <v>43312</v>
      </c>
      <c r="E38" s="58" t="s">
        <v>612</v>
      </c>
      <c r="F38" s="61">
        <v>3120.33</v>
      </c>
    </row>
    <row r="39" spans="2:6" ht="19.95" customHeight="1" x14ac:dyDescent="0.25">
      <c r="B39" s="58">
        <v>9</v>
      </c>
      <c r="C39" s="60" t="s">
        <v>621</v>
      </c>
      <c r="D39" s="59">
        <v>43312</v>
      </c>
      <c r="E39" s="58" t="s">
        <v>614</v>
      </c>
      <c r="F39" s="61">
        <v>4625.92</v>
      </c>
    </row>
    <row r="40" spans="2:6" ht="19.95" customHeight="1" x14ac:dyDescent="0.25">
      <c r="B40" s="58">
        <v>10</v>
      </c>
      <c r="C40" s="60" t="s">
        <v>623</v>
      </c>
      <c r="D40" s="59">
        <v>43312</v>
      </c>
      <c r="E40" s="58" t="s">
        <v>622</v>
      </c>
      <c r="F40" s="61">
        <v>11792.56</v>
      </c>
    </row>
    <row r="41" spans="2:6" ht="19.95" customHeight="1" x14ac:dyDescent="0.25">
      <c r="B41" s="58">
        <v>11</v>
      </c>
      <c r="C41" s="60" t="s">
        <v>625</v>
      </c>
      <c r="D41" s="59">
        <v>43312</v>
      </c>
      <c r="E41" s="58" t="s">
        <v>624</v>
      </c>
      <c r="F41" s="61">
        <v>4689.8900000000003</v>
      </c>
    </row>
    <row r="42" spans="2:6" ht="19.95" customHeight="1" x14ac:dyDescent="0.25">
      <c r="B42" s="58">
        <v>12</v>
      </c>
      <c r="C42" s="60" t="s">
        <v>720</v>
      </c>
      <c r="D42" s="59">
        <v>43312</v>
      </c>
      <c r="E42" s="58" t="s">
        <v>608</v>
      </c>
      <c r="F42" s="61">
        <v>1245.18</v>
      </c>
    </row>
    <row r="43" spans="2:6" ht="19.95" customHeight="1" x14ac:dyDescent="0.25">
      <c r="B43" s="58">
        <v>13</v>
      </c>
      <c r="C43" s="60" t="s">
        <v>720</v>
      </c>
      <c r="D43" s="59">
        <v>43312</v>
      </c>
      <c r="E43" s="58" t="s">
        <v>609</v>
      </c>
      <c r="F43" s="61">
        <v>1245.19</v>
      </c>
    </row>
    <row r="44" spans="2:6" ht="19.95" customHeight="1" x14ac:dyDescent="0.25">
      <c r="B44" s="58">
        <v>14</v>
      </c>
      <c r="C44" s="60" t="s">
        <v>720</v>
      </c>
      <c r="D44" s="59">
        <v>43312</v>
      </c>
      <c r="E44" s="58" t="s">
        <v>610</v>
      </c>
      <c r="F44" s="61">
        <v>1245.18</v>
      </c>
    </row>
    <row r="45" spans="2:6" ht="19.95" customHeight="1" x14ac:dyDescent="0.25">
      <c r="B45" s="58">
        <v>15</v>
      </c>
      <c r="C45" s="60" t="s">
        <v>720</v>
      </c>
      <c r="D45" s="59">
        <v>43312</v>
      </c>
      <c r="E45" s="58" t="s">
        <v>611</v>
      </c>
      <c r="F45" s="61">
        <v>1245.19</v>
      </c>
    </row>
    <row r="46" spans="2:6" ht="19.95" customHeight="1" x14ac:dyDescent="0.25">
      <c r="B46" s="58">
        <v>16</v>
      </c>
      <c r="C46" s="60" t="s">
        <v>626</v>
      </c>
      <c r="D46" s="59">
        <v>43312</v>
      </c>
      <c r="E46" s="58" t="s">
        <v>613</v>
      </c>
      <c r="F46" s="61">
        <v>8000</v>
      </c>
    </row>
    <row r="47" spans="2:6" ht="19.95" customHeight="1" x14ac:dyDescent="0.25">
      <c r="B47" s="58">
        <v>17</v>
      </c>
      <c r="C47" s="60" t="s">
        <v>627</v>
      </c>
      <c r="D47" s="59">
        <v>43312</v>
      </c>
      <c r="E47" s="58" t="s">
        <v>615</v>
      </c>
      <c r="F47" s="61">
        <v>2275.61</v>
      </c>
    </row>
    <row r="48" spans="2:6" ht="19.95" customHeight="1" x14ac:dyDescent="0.25">
      <c r="B48" s="58">
        <v>18</v>
      </c>
      <c r="C48" s="60" t="s">
        <v>629</v>
      </c>
      <c r="D48" s="59">
        <v>43333</v>
      </c>
      <c r="E48" s="58" t="s">
        <v>628</v>
      </c>
      <c r="F48" s="61">
        <v>2593.5</v>
      </c>
    </row>
    <row r="49" spans="2:6" ht="19.95" customHeight="1" x14ac:dyDescent="0.25">
      <c r="B49" s="154">
        <v>19</v>
      </c>
      <c r="C49" s="155" t="s">
        <v>733</v>
      </c>
      <c r="D49" s="156">
        <v>43708</v>
      </c>
      <c r="E49" s="154" t="s">
        <v>719</v>
      </c>
      <c r="F49" s="157">
        <v>83491.070000000007</v>
      </c>
    </row>
    <row r="50" spans="2:6" ht="19.95" customHeight="1" x14ac:dyDescent="0.25">
      <c r="B50" s="58">
        <v>20</v>
      </c>
      <c r="C50" s="81" t="s">
        <v>756</v>
      </c>
      <c r="D50" s="59">
        <v>44439</v>
      </c>
      <c r="E50" s="58" t="s">
        <v>757</v>
      </c>
      <c r="F50" s="61">
        <v>4069.2</v>
      </c>
    </row>
    <row r="51" spans="2:6" ht="6" customHeight="1" x14ac:dyDescent="0.25"/>
    <row r="52" spans="2:6" ht="19.95" customHeight="1" x14ac:dyDescent="0.25">
      <c r="B52" s="76"/>
      <c r="C52" s="71"/>
      <c r="D52" s="72"/>
      <c r="E52" s="71"/>
      <c r="F52" s="187">
        <f>SUM(F31:F50)</f>
        <v>164742.07</v>
      </c>
    </row>
    <row r="53" spans="2:6" ht="6" customHeight="1" x14ac:dyDescent="0.25"/>
  </sheetData>
  <printOptions horizontalCentered="1"/>
  <pageMargins left="0.25" right="0.25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18"/>
  <sheetViews>
    <sheetView zoomScale="75" zoomScaleNormal="7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47" customWidth="1"/>
    <col min="2" max="2" width="4.26953125" style="47" bestFit="1" customWidth="1"/>
    <col min="3" max="3" width="37.08984375" style="47" bestFit="1" customWidth="1"/>
    <col min="4" max="4" width="13" style="47" customWidth="1"/>
    <col min="5" max="5" width="25.7265625" style="47" bestFit="1" customWidth="1"/>
    <col min="6" max="6" width="18" style="4" customWidth="1"/>
    <col min="7" max="7" width="21.6328125" style="47" bestFit="1" customWidth="1"/>
    <col min="8" max="8" width="15.7265625" style="47" bestFit="1" customWidth="1"/>
    <col min="9" max="10" width="2.6328125" style="47" customWidth="1"/>
    <col min="11" max="16384" width="9" style="47"/>
  </cols>
  <sheetData>
    <row r="1" spans="2:8" ht="6" customHeight="1" x14ac:dyDescent="0.3"/>
    <row r="2" spans="2:8" s="180" customFormat="1" ht="30" customHeight="1" x14ac:dyDescent="0.25">
      <c r="B2" s="175" t="s">
        <v>788</v>
      </c>
      <c r="C2" s="176"/>
      <c r="D2" s="177"/>
      <c r="E2" s="177"/>
      <c r="F2" s="186"/>
      <c r="G2" s="177"/>
      <c r="H2" s="177"/>
    </row>
    <row r="3" spans="2:8" ht="6" customHeight="1" x14ac:dyDescent="0.3">
      <c r="B3" s="46"/>
      <c r="D3" s="4"/>
      <c r="F3" s="112"/>
    </row>
    <row r="4" spans="2:8" ht="19.95" customHeight="1" x14ac:dyDescent="0.25">
      <c r="B4" s="77" t="s">
        <v>741</v>
      </c>
      <c r="C4" s="73"/>
      <c r="D4" s="4"/>
      <c r="F4" s="112"/>
    </row>
    <row r="5" spans="2:8" ht="6" customHeight="1" x14ac:dyDescent="0.3"/>
    <row r="6" spans="2:8" ht="30" customHeight="1" x14ac:dyDescent="0.25">
      <c r="B6" s="80" t="s">
        <v>701</v>
      </c>
      <c r="C6" s="80" t="s">
        <v>570</v>
      </c>
      <c r="D6" s="74" t="s">
        <v>766</v>
      </c>
      <c r="E6" s="80" t="s">
        <v>702</v>
      </c>
      <c r="F6" s="89" t="s">
        <v>735</v>
      </c>
      <c r="G6" s="80" t="s">
        <v>703</v>
      </c>
      <c r="H6" s="80" t="s">
        <v>704</v>
      </c>
    </row>
    <row r="7" spans="2:8" ht="19.95" customHeight="1" x14ac:dyDescent="0.25">
      <c r="B7" s="65">
        <v>1</v>
      </c>
      <c r="C7" s="53" t="s">
        <v>705</v>
      </c>
      <c r="D7" s="65">
        <v>2019</v>
      </c>
      <c r="E7" s="53" t="s">
        <v>706</v>
      </c>
      <c r="F7" s="70">
        <v>1160000</v>
      </c>
      <c r="G7" s="66" t="s">
        <v>707</v>
      </c>
      <c r="H7" s="53">
        <v>18410022</v>
      </c>
    </row>
    <row r="8" spans="2:8" ht="19.95" customHeight="1" x14ac:dyDescent="0.25">
      <c r="B8" s="65">
        <v>2</v>
      </c>
      <c r="C8" s="53" t="s">
        <v>705</v>
      </c>
      <c r="D8" s="65">
        <v>2019</v>
      </c>
      <c r="E8" s="53" t="s">
        <v>708</v>
      </c>
      <c r="F8" s="70">
        <v>1160000</v>
      </c>
      <c r="G8" s="66" t="s">
        <v>707</v>
      </c>
      <c r="H8" s="53">
        <v>18410023</v>
      </c>
    </row>
    <row r="9" spans="2:8" ht="19.95" customHeight="1" x14ac:dyDescent="0.25">
      <c r="B9" s="65">
        <v>3</v>
      </c>
      <c r="C9" s="66" t="s">
        <v>709</v>
      </c>
      <c r="D9" s="65">
        <v>2019</v>
      </c>
      <c r="E9" s="53" t="s">
        <v>734</v>
      </c>
      <c r="F9" s="70">
        <v>31000</v>
      </c>
      <c r="G9" s="66" t="s">
        <v>707</v>
      </c>
      <c r="H9" s="109" t="s">
        <v>710</v>
      </c>
    </row>
    <row r="10" spans="2:8" ht="19.95" customHeight="1" x14ac:dyDescent="0.25">
      <c r="B10" s="65">
        <v>4</v>
      </c>
      <c r="C10" s="53" t="s">
        <v>709</v>
      </c>
      <c r="D10" s="65">
        <v>2019</v>
      </c>
      <c r="E10" s="53" t="s">
        <v>734</v>
      </c>
      <c r="F10" s="70">
        <v>31000</v>
      </c>
      <c r="G10" s="66" t="s">
        <v>707</v>
      </c>
      <c r="H10" s="109" t="s">
        <v>711</v>
      </c>
    </row>
    <row r="11" spans="2:8" ht="19.95" customHeight="1" x14ac:dyDescent="0.25">
      <c r="B11" s="65">
        <v>5</v>
      </c>
      <c r="C11" s="53" t="s">
        <v>709</v>
      </c>
      <c r="D11" s="65">
        <v>2019</v>
      </c>
      <c r="E11" s="53" t="s">
        <v>734</v>
      </c>
      <c r="F11" s="70">
        <v>31000</v>
      </c>
      <c r="G11" s="66" t="s">
        <v>707</v>
      </c>
      <c r="H11" s="110" t="s">
        <v>712</v>
      </c>
    </row>
    <row r="12" spans="2:8" ht="19.95" customHeight="1" x14ac:dyDescent="0.25">
      <c r="B12" s="65">
        <v>6</v>
      </c>
      <c r="C12" s="53" t="s">
        <v>709</v>
      </c>
      <c r="D12" s="65">
        <v>2019</v>
      </c>
      <c r="E12" s="53" t="s">
        <v>734</v>
      </c>
      <c r="F12" s="70">
        <v>31000</v>
      </c>
      <c r="G12" s="66" t="s">
        <v>707</v>
      </c>
      <c r="H12" s="110" t="s">
        <v>713</v>
      </c>
    </row>
    <row r="13" spans="2:8" ht="19.95" customHeight="1" x14ac:dyDescent="0.25">
      <c r="B13" s="65">
        <v>7</v>
      </c>
      <c r="C13" s="53" t="s">
        <v>709</v>
      </c>
      <c r="D13" s="65">
        <v>2019</v>
      </c>
      <c r="E13" s="53" t="s">
        <v>734</v>
      </c>
      <c r="F13" s="70">
        <v>31000</v>
      </c>
      <c r="G13" s="66" t="s">
        <v>707</v>
      </c>
      <c r="H13" s="110" t="s">
        <v>714</v>
      </c>
    </row>
    <row r="14" spans="2:8" ht="19.95" customHeight="1" x14ac:dyDescent="0.25">
      <c r="B14" s="65">
        <v>8</v>
      </c>
      <c r="C14" s="53" t="s">
        <v>709</v>
      </c>
      <c r="D14" s="65">
        <v>2019</v>
      </c>
      <c r="E14" s="53" t="s">
        <v>734</v>
      </c>
      <c r="F14" s="70">
        <v>31000</v>
      </c>
      <c r="G14" s="66" t="s">
        <v>707</v>
      </c>
      <c r="H14" s="110" t="s">
        <v>715</v>
      </c>
    </row>
    <row r="15" spans="2:8" ht="19.95" customHeight="1" x14ac:dyDescent="0.25">
      <c r="B15" s="65">
        <v>9</v>
      </c>
      <c r="C15" s="53" t="s">
        <v>709</v>
      </c>
      <c r="D15" s="65">
        <v>2019</v>
      </c>
      <c r="E15" s="53" t="s">
        <v>734</v>
      </c>
      <c r="F15" s="70">
        <v>31000</v>
      </c>
      <c r="G15" s="66" t="s">
        <v>707</v>
      </c>
      <c r="H15" s="110" t="s">
        <v>716</v>
      </c>
    </row>
    <row r="16" spans="2:8" ht="6" customHeight="1" x14ac:dyDescent="0.3"/>
    <row r="17" spans="2:8" ht="19.95" customHeight="1" x14ac:dyDescent="0.3">
      <c r="B17" s="111"/>
      <c r="C17" s="71"/>
      <c r="D17" s="71"/>
      <c r="E17" s="71"/>
      <c r="F17" s="162">
        <f>SUM(F7:F15)</f>
        <v>2537000</v>
      </c>
      <c r="G17" s="71"/>
      <c r="H17" s="83"/>
    </row>
    <row r="18" spans="2:8" ht="6" customHeight="1" x14ac:dyDescent="0.3"/>
  </sheetData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R24"/>
  <sheetViews>
    <sheetView zoomScale="75" zoomScaleNormal="75" workbookViewId="0">
      <pane ySplit="2" topLeftCell="A3" activePane="bottomLeft" state="frozen"/>
      <selection pane="bottomLeft" activeCell="O33" sqref="O33"/>
    </sheetView>
  </sheetViews>
  <sheetFormatPr defaultColWidth="9" defaultRowHeight="13.2" x14ac:dyDescent="0.25"/>
  <cols>
    <col min="1" max="1" width="2.6328125" style="47" customWidth="1"/>
    <col min="2" max="2" width="3.7265625" style="47" customWidth="1"/>
    <col min="3" max="3" width="32.08984375" style="47" customWidth="1"/>
    <col min="4" max="4" width="14.26953125" style="47" customWidth="1"/>
    <col min="5" max="5" width="11.7265625" style="47" customWidth="1"/>
    <col min="6" max="6" width="7.1796875" style="47" customWidth="1"/>
    <col min="7" max="9" width="15.6328125" style="47" customWidth="1"/>
    <col min="10" max="10" width="9.453125" style="47" bestFit="1" customWidth="1"/>
    <col min="11" max="11" width="6.7265625" style="47" customWidth="1"/>
    <col min="12" max="12" width="10.453125" style="47" customWidth="1"/>
    <col min="13" max="13" width="13.90625" style="47" bestFit="1" customWidth="1"/>
    <col min="14" max="14" width="13" style="47" bestFit="1" customWidth="1"/>
    <col min="15" max="15" width="23.08984375" style="47" customWidth="1"/>
    <col min="16" max="16" width="21.453125" style="47" customWidth="1"/>
    <col min="17" max="17" width="14.453125" style="47" customWidth="1"/>
    <col min="18" max="18" width="15.453125" style="47" customWidth="1"/>
    <col min="19" max="20" width="2.6328125" style="47" customWidth="1"/>
    <col min="21" max="16384" width="9" style="47"/>
  </cols>
  <sheetData>
    <row r="1" spans="2:18" ht="6" customHeight="1" x14ac:dyDescent="0.3"/>
    <row r="2" spans="2:18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</row>
    <row r="3" spans="2:18" ht="6" customHeight="1" x14ac:dyDescent="0.3">
      <c r="B3" s="46"/>
      <c r="D3" s="4"/>
      <c r="F3" s="46"/>
    </row>
    <row r="4" spans="2:18" ht="19.95" customHeight="1" x14ac:dyDescent="0.3">
      <c r="B4" s="77" t="s">
        <v>740</v>
      </c>
      <c r="C4" s="73"/>
      <c r="D4" s="4"/>
      <c r="F4" s="46"/>
    </row>
    <row r="5" spans="2:18" ht="6" customHeight="1" x14ac:dyDescent="0.3"/>
    <row r="6" spans="2:18" ht="30" customHeight="1" x14ac:dyDescent="0.25">
      <c r="B6" s="80" t="s">
        <v>414</v>
      </c>
      <c r="C6" s="80" t="s">
        <v>513</v>
      </c>
      <c r="D6" s="80" t="s">
        <v>3</v>
      </c>
      <c r="E6" s="80" t="s">
        <v>514</v>
      </c>
      <c r="F6" s="80" t="s">
        <v>515</v>
      </c>
      <c r="G6" s="80" t="s">
        <v>516</v>
      </c>
      <c r="H6" s="80" t="s">
        <v>517</v>
      </c>
      <c r="I6" s="80" t="s">
        <v>518</v>
      </c>
      <c r="J6" s="159" t="s">
        <v>763</v>
      </c>
      <c r="K6" s="80" t="s">
        <v>519</v>
      </c>
      <c r="L6" s="159" t="s">
        <v>764</v>
      </c>
      <c r="M6" s="74" t="s">
        <v>765</v>
      </c>
      <c r="N6" s="74" t="s">
        <v>766</v>
      </c>
      <c r="O6" s="108" t="s">
        <v>522</v>
      </c>
      <c r="P6" s="75" t="s">
        <v>767</v>
      </c>
      <c r="Q6" s="74" t="s">
        <v>768</v>
      </c>
      <c r="R6" s="80" t="s">
        <v>567</v>
      </c>
    </row>
    <row r="7" spans="2:18" ht="19.95" customHeight="1" x14ac:dyDescent="0.25">
      <c r="B7" s="165">
        <v>1</v>
      </c>
      <c r="C7" s="104" t="s">
        <v>524</v>
      </c>
      <c r="D7" s="104" t="s">
        <v>525</v>
      </c>
      <c r="E7" s="104" t="s">
        <v>526</v>
      </c>
      <c r="F7" s="51" t="s">
        <v>527</v>
      </c>
      <c r="G7" s="51">
        <v>871528212</v>
      </c>
      <c r="H7" s="51" t="s">
        <v>528</v>
      </c>
      <c r="I7" s="165" t="s">
        <v>641</v>
      </c>
      <c r="J7" s="62" t="s">
        <v>642</v>
      </c>
      <c r="K7" s="53"/>
      <c r="L7" s="69" t="s">
        <v>643</v>
      </c>
      <c r="M7" s="53" t="s">
        <v>644</v>
      </c>
      <c r="N7" s="165">
        <v>1953</v>
      </c>
      <c r="O7" s="69" t="s">
        <v>547</v>
      </c>
      <c r="P7" s="167">
        <v>12000</v>
      </c>
      <c r="Q7" s="53" t="s">
        <v>564</v>
      </c>
      <c r="R7" s="53"/>
    </row>
    <row r="8" spans="2:18" ht="19.95" customHeight="1" x14ac:dyDescent="0.25">
      <c r="B8" s="165">
        <v>2</v>
      </c>
      <c r="C8" s="104" t="s">
        <v>524</v>
      </c>
      <c r="D8" s="104" t="s">
        <v>525</v>
      </c>
      <c r="E8" s="104" t="s">
        <v>526</v>
      </c>
      <c r="F8" s="51" t="s">
        <v>527</v>
      </c>
      <c r="G8" s="51">
        <v>871528212</v>
      </c>
      <c r="H8" s="51" t="s">
        <v>528</v>
      </c>
      <c r="I8" s="51" t="s">
        <v>645</v>
      </c>
      <c r="J8" s="105" t="s">
        <v>646</v>
      </c>
      <c r="K8" s="166"/>
      <c r="L8" s="106" t="s">
        <v>647</v>
      </c>
      <c r="M8" s="166" t="s">
        <v>644</v>
      </c>
      <c r="N8" s="51">
        <v>1980</v>
      </c>
      <c r="O8" s="106" t="s">
        <v>648</v>
      </c>
      <c r="P8" s="167">
        <v>87603</v>
      </c>
      <c r="Q8" s="53" t="s">
        <v>564</v>
      </c>
      <c r="R8" s="53"/>
    </row>
    <row r="9" spans="2:18" ht="19.95" customHeight="1" x14ac:dyDescent="0.25">
      <c r="B9" s="165">
        <v>3</v>
      </c>
      <c r="C9" s="104" t="s">
        <v>524</v>
      </c>
      <c r="D9" s="104" t="s">
        <v>525</v>
      </c>
      <c r="E9" s="104" t="s">
        <v>526</v>
      </c>
      <c r="F9" s="51" t="s">
        <v>527</v>
      </c>
      <c r="G9" s="51">
        <v>871528212</v>
      </c>
      <c r="H9" s="51" t="s">
        <v>528</v>
      </c>
      <c r="I9" s="51" t="s">
        <v>649</v>
      </c>
      <c r="J9" s="105" t="s">
        <v>650</v>
      </c>
      <c r="K9" s="166"/>
      <c r="L9" s="106" t="s">
        <v>647</v>
      </c>
      <c r="M9" s="166" t="s">
        <v>644</v>
      </c>
      <c r="N9" s="51">
        <v>1983</v>
      </c>
      <c r="O9" s="106" t="s">
        <v>651</v>
      </c>
      <c r="P9" s="167">
        <v>73659</v>
      </c>
      <c r="Q9" s="53" t="s">
        <v>564</v>
      </c>
      <c r="R9" s="53"/>
    </row>
    <row r="10" spans="2:18" ht="19.95" customHeight="1" x14ac:dyDescent="0.25">
      <c r="B10" s="165">
        <v>4</v>
      </c>
      <c r="C10" s="104" t="s">
        <v>524</v>
      </c>
      <c r="D10" s="104" t="s">
        <v>525</v>
      </c>
      <c r="E10" s="104" t="s">
        <v>526</v>
      </c>
      <c r="F10" s="51" t="s">
        <v>527</v>
      </c>
      <c r="G10" s="51">
        <v>871528212</v>
      </c>
      <c r="H10" s="51" t="s">
        <v>528</v>
      </c>
      <c r="I10" s="51" t="s">
        <v>652</v>
      </c>
      <c r="J10" s="105" t="s">
        <v>653</v>
      </c>
      <c r="K10" s="166"/>
      <c r="L10" s="106" t="s">
        <v>654</v>
      </c>
      <c r="M10" s="166" t="s">
        <v>644</v>
      </c>
      <c r="N10" s="51">
        <v>1993</v>
      </c>
      <c r="O10" s="106" t="s">
        <v>655</v>
      </c>
      <c r="P10" s="167">
        <v>111727</v>
      </c>
      <c r="Q10" s="53" t="s">
        <v>564</v>
      </c>
      <c r="R10" s="53"/>
    </row>
    <row r="11" spans="2:18" ht="19.95" customHeight="1" x14ac:dyDescent="0.25">
      <c r="B11" s="165">
        <v>5</v>
      </c>
      <c r="C11" s="104" t="s">
        <v>524</v>
      </c>
      <c r="D11" s="104" t="s">
        <v>525</v>
      </c>
      <c r="E11" s="104" t="s">
        <v>526</v>
      </c>
      <c r="F11" s="51" t="s">
        <v>527</v>
      </c>
      <c r="G11" s="51">
        <v>871528212</v>
      </c>
      <c r="H11" s="51" t="s">
        <v>528</v>
      </c>
      <c r="I11" s="51" t="s">
        <v>656</v>
      </c>
      <c r="J11" s="105" t="s">
        <v>657</v>
      </c>
      <c r="K11" s="166"/>
      <c r="L11" s="106" t="s">
        <v>654</v>
      </c>
      <c r="M11" s="166" t="s">
        <v>644</v>
      </c>
      <c r="N11" s="51">
        <v>1993</v>
      </c>
      <c r="O11" s="106" t="s">
        <v>658</v>
      </c>
      <c r="P11" s="167">
        <v>127603</v>
      </c>
      <c r="Q11" s="53" t="s">
        <v>564</v>
      </c>
      <c r="R11" s="53"/>
    </row>
    <row r="12" spans="2:18" ht="19.95" customHeight="1" x14ac:dyDescent="0.25">
      <c r="B12" s="165">
        <v>6</v>
      </c>
      <c r="C12" s="104" t="s">
        <v>524</v>
      </c>
      <c r="D12" s="104" t="s">
        <v>525</v>
      </c>
      <c r="E12" s="104" t="s">
        <v>526</v>
      </c>
      <c r="F12" s="51" t="s">
        <v>527</v>
      </c>
      <c r="G12" s="51">
        <v>871528212</v>
      </c>
      <c r="H12" s="51" t="s">
        <v>528</v>
      </c>
      <c r="I12" s="51" t="s">
        <v>659</v>
      </c>
      <c r="J12" s="105" t="s">
        <v>660</v>
      </c>
      <c r="K12" s="166"/>
      <c r="L12" s="106" t="s">
        <v>654</v>
      </c>
      <c r="M12" s="166" t="s">
        <v>644</v>
      </c>
      <c r="N12" s="51">
        <v>1994</v>
      </c>
      <c r="O12" s="106" t="s">
        <v>661</v>
      </c>
      <c r="P12" s="167">
        <v>111727</v>
      </c>
      <c r="Q12" s="53" t="s">
        <v>564</v>
      </c>
      <c r="R12" s="53"/>
    </row>
    <row r="13" spans="2:18" ht="19.95" customHeight="1" x14ac:dyDescent="0.25">
      <c r="B13" s="165">
        <v>7</v>
      </c>
      <c r="C13" s="104" t="s">
        <v>524</v>
      </c>
      <c r="D13" s="104" t="s">
        <v>525</v>
      </c>
      <c r="E13" s="104" t="s">
        <v>526</v>
      </c>
      <c r="F13" s="51" t="s">
        <v>527</v>
      </c>
      <c r="G13" s="51">
        <v>871528212</v>
      </c>
      <c r="H13" s="51" t="s">
        <v>528</v>
      </c>
      <c r="I13" s="51" t="s">
        <v>662</v>
      </c>
      <c r="J13" s="105" t="s">
        <v>663</v>
      </c>
      <c r="K13" s="166"/>
      <c r="L13" s="106" t="s">
        <v>654</v>
      </c>
      <c r="M13" s="166" t="s">
        <v>644</v>
      </c>
      <c r="N13" s="51">
        <v>1994</v>
      </c>
      <c r="O13" s="106" t="s">
        <v>664</v>
      </c>
      <c r="P13" s="167">
        <v>127603</v>
      </c>
      <c r="Q13" s="53" t="s">
        <v>564</v>
      </c>
      <c r="R13" s="53"/>
    </row>
    <row r="14" spans="2:18" ht="19.95" customHeight="1" x14ac:dyDescent="0.25">
      <c r="B14" s="165">
        <v>8</v>
      </c>
      <c r="C14" s="107" t="s">
        <v>680</v>
      </c>
      <c r="D14" s="107" t="s">
        <v>681</v>
      </c>
      <c r="E14" s="104" t="s">
        <v>526</v>
      </c>
      <c r="F14" s="51" t="s">
        <v>527</v>
      </c>
      <c r="G14" s="62" t="s">
        <v>682</v>
      </c>
      <c r="H14" s="165" t="s">
        <v>683</v>
      </c>
      <c r="I14" s="165"/>
      <c r="J14" s="62" t="s">
        <v>684</v>
      </c>
      <c r="K14" s="53"/>
      <c r="L14" s="69" t="s">
        <v>685</v>
      </c>
      <c r="M14" s="53" t="s">
        <v>644</v>
      </c>
      <c r="N14" s="165">
        <v>2010</v>
      </c>
      <c r="O14" s="106" t="s">
        <v>686</v>
      </c>
      <c r="P14" s="167">
        <v>934449</v>
      </c>
      <c r="Q14" s="53" t="s">
        <v>564</v>
      </c>
      <c r="R14" s="166" t="s">
        <v>687</v>
      </c>
    </row>
    <row r="15" spans="2:18" ht="19.95" customHeight="1" x14ac:dyDescent="0.25">
      <c r="B15" s="165">
        <v>9</v>
      </c>
      <c r="C15" s="107" t="s">
        <v>680</v>
      </c>
      <c r="D15" s="107" t="s">
        <v>681</v>
      </c>
      <c r="E15" s="104" t="s">
        <v>526</v>
      </c>
      <c r="F15" s="51" t="s">
        <v>527</v>
      </c>
      <c r="G15" s="62" t="s">
        <v>682</v>
      </c>
      <c r="H15" s="165" t="s">
        <v>683</v>
      </c>
      <c r="I15" s="165"/>
      <c r="J15" s="62" t="s">
        <v>688</v>
      </c>
      <c r="K15" s="53"/>
      <c r="L15" s="69" t="s">
        <v>689</v>
      </c>
      <c r="M15" s="53" t="s">
        <v>644</v>
      </c>
      <c r="N15" s="165">
        <v>2010</v>
      </c>
      <c r="O15" s="106" t="s">
        <v>690</v>
      </c>
      <c r="P15" s="167">
        <v>882335</v>
      </c>
      <c r="Q15" s="53" t="s">
        <v>564</v>
      </c>
      <c r="R15" s="166" t="s">
        <v>687</v>
      </c>
    </row>
    <row r="16" spans="2:18" ht="19.95" customHeight="1" x14ac:dyDescent="0.25">
      <c r="B16" s="165">
        <v>10</v>
      </c>
      <c r="C16" s="107" t="s">
        <v>680</v>
      </c>
      <c r="D16" s="107" t="s">
        <v>681</v>
      </c>
      <c r="E16" s="104" t="s">
        <v>526</v>
      </c>
      <c r="F16" s="51" t="s">
        <v>527</v>
      </c>
      <c r="G16" s="62" t="s">
        <v>682</v>
      </c>
      <c r="H16" s="165" t="s">
        <v>683</v>
      </c>
      <c r="I16" s="165"/>
      <c r="J16" s="62" t="s">
        <v>691</v>
      </c>
      <c r="K16" s="53"/>
      <c r="L16" s="69" t="s">
        <v>685</v>
      </c>
      <c r="M16" s="53" t="s">
        <v>644</v>
      </c>
      <c r="N16" s="165">
        <v>2011</v>
      </c>
      <c r="O16" s="106" t="s">
        <v>692</v>
      </c>
      <c r="P16" s="167">
        <v>934449</v>
      </c>
      <c r="Q16" s="53" t="s">
        <v>564</v>
      </c>
      <c r="R16" s="166" t="s">
        <v>687</v>
      </c>
    </row>
    <row r="17" spans="2:18" ht="19.95" customHeight="1" x14ac:dyDescent="0.25">
      <c r="B17" s="165">
        <v>11</v>
      </c>
      <c r="C17" s="107" t="s">
        <v>680</v>
      </c>
      <c r="D17" s="107" t="s">
        <v>681</v>
      </c>
      <c r="E17" s="104" t="s">
        <v>526</v>
      </c>
      <c r="F17" s="51" t="s">
        <v>527</v>
      </c>
      <c r="G17" s="62" t="s">
        <v>682</v>
      </c>
      <c r="H17" s="165" t="s">
        <v>683</v>
      </c>
      <c r="I17" s="165"/>
      <c r="J17" s="62" t="s">
        <v>693</v>
      </c>
      <c r="K17" s="53"/>
      <c r="L17" s="69" t="s">
        <v>689</v>
      </c>
      <c r="M17" s="53" t="s">
        <v>644</v>
      </c>
      <c r="N17" s="165">
        <v>2011</v>
      </c>
      <c r="O17" s="106" t="s">
        <v>694</v>
      </c>
      <c r="P17" s="167">
        <v>882335</v>
      </c>
      <c r="Q17" s="53" t="s">
        <v>564</v>
      </c>
      <c r="R17" s="166" t="s">
        <v>687</v>
      </c>
    </row>
    <row r="18" spans="2:18" ht="19.95" customHeight="1" x14ac:dyDescent="0.25">
      <c r="B18" s="165">
        <v>12</v>
      </c>
      <c r="C18" s="107" t="s">
        <v>680</v>
      </c>
      <c r="D18" s="107" t="s">
        <v>681</v>
      </c>
      <c r="E18" s="104" t="s">
        <v>526</v>
      </c>
      <c r="F18" s="51" t="s">
        <v>527</v>
      </c>
      <c r="G18" s="62" t="s">
        <v>682</v>
      </c>
      <c r="H18" s="165" t="s">
        <v>683</v>
      </c>
      <c r="I18" s="165"/>
      <c r="J18" s="62" t="s">
        <v>695</v>
      </c>
      <c r="K18" s="53"/>
      <c r="L18" s="69" t="s">
        <v>685</v>
      </c>
      <c r="M18" s="53" t="s">
        <v>644</v>
      </c>
      <c r="N18" s="165">
        <v>2011</v>
      </c>
      <c r="O18" s="106" t="s">
        <v>696</v>
      </c>
      <c r="P18" s="167">
        <v>934449</v>
      </c>
      <c r="Q18" s="53" t="s">
        <v>564</v>
      </c>
      <c r="R18" s="166" t="s">
        <v>687</v>
      </c>
    </row>
    <row r="19" spans="2:18" ht="19.95" customHeight="1" x14ac:dyDescent="0.25">
      <c r="B19" s="165">
        <v>13</v>
      </c>
      <c r="C19" s="107" t="s">
        <v>680</v>
      </c>
      <c r="D19" s="107" t="s">
        <v>681</v>
      </c>
      <c r="E19" s="104" t="s">
        <v>526</v>
      </c>
      <c r="F19" s="51" t="s">
        <v>527</v>
      </c>
      <c r="G19" s="62" t="s">
        <v>682</v>
      </c>
      <c r="H19" s="165" t="s">
        <v>683</v>
      </c>
      <c r="I19" s="165"/>
      <c r="J19" s="62" t="s">
        <v>697</v>
      </c>
      <c r="K19" s="53"/>
      <c r="L19" s="69" t="s">
        <v>685</v>
      </c>
      <c r="M19" s="53" t="s">
        <v>644</v>
      </c>
      <c r="N19" s="165">
        <v>2011</v>
      </c>
      <c r="O19" s="106" t="s">
        <v>698</v>
      </c>
      <c r="P19" s="167">
        <v>925419</v>
      </c>
      <c r="Q19" s="53" t="s">
        <v>564</v>
      </c>
      <c r="R19" s="166" t="s">
        <v>687</v>
      </c>
    </row>
    <row r="20" spans="2:18" ht="6" customHeight="1" x14ac:dyDescent="0.3"/>
    <row r="21" spans="2:18" ht="19.95" customHeight="1" x14ac:dyDescent="0.3">
      <c r="B21" s="113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63">
        <f>SUM(P7:P19)</f>
        <v>6145358</v>
      </c>
      <c r="Q21" s="8"/>
      <c r="R21" s="114"/>
    </row>
    <row r="22" spans="2:18" ht="6" customHeight="1" x14ac:dyDescent="0.3"/>
    <row r="23" spans="2:18" ht="19.95" customHeight="1" x14ac:dyDescent="0.25">
      <c r="O23" s="153" t="s">
        <v>755</v>
      </c>
      <c r="P23" s="4">
        <f>SUM(P14:P19)</f>
        <v>5493436</v>
      </c>
    </row>
    <row r="24" spans="2:18" ht="6" customHeight="1" x14ac:dyDescent="0.25"/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24"/>
  <sheetViews>
    <sheetView zoomScale="75" zoomScaleNormal="75" zoomScaleSheetLayoutView="7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453125" style="47" customWidth="1"/>
    <col min="2" max="2" width="4" style="46" customWidth="1"/>
    <col min="3" max="3" width="18.26953125" style="47" customWidth="1"/>
    <col min="4" max="4" width="66.6328125" style="47" customWidth="1"/>
    <col min="5" max="5" width="18" style="38" customWidth="1"/>
    <col min="6" max="6" width="5.7265625" style="38" customWidth="1"/>
    <col min="7" max="7" width="25.26953125" style="4" bestFit="1" customWidth="1"/>
    <col min="8" max="8" width="15.26953125" style="39" bestFit="1" customWidth="1"/>
    <col min="9" max="9" width="10.7265625" style="47" customWidth="1"/>
    <col min="10" max="11" width="2.6328125" style="47" customWidth="1"/>
    <col min="12" max="16384" width="9" style="47"/>
  </cols>
  <sheetData>
    <row r="1" spans="2:10" ht="8.25" customHeight="1" x14ac:dyDescent="0.25"/>
    <row r="2" spans="2:10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  <c r="I2" s="177"/>
    </row>
    <row r="3" spans="2:10" ht="3.75" customHeight="1" x14ac:dyDescent="0.25"/>
    <row r="4" spans="2:10" ht="19.95" customHeight="1" x14ac:dyDescent="0.25">
      <c r="B4" s="82" t="s">
        <v>699</v>
      </c>
    </row>
    <row r="5" spans="2:10" ht="3" customHeight="1" x14ac:dyDescent="0.25"/>
    <row r="6" spans="2:10" s="46" customFormat="1" ht="30" customHeight="1" x14ac:dyDescent="0.25">
      <c r="B6" s="80" t="s">
        <v>414</v>
      </c>
      <c r="C6" s="80" t="s">
        <v>415</v>
      </c>
      <c r="D6" s="80" t="s">
        <v>416</v>
      </c>
      <c r="E6" s="130" t="s">
        <v>417</v>
      </c>
      <c r="F6" s="130" t="s">
        <v>418</v>
      </c>
      <c r="G6" s="89" t="s">
        <v>412</v>
      </c>
      <c r="H6" s="108" t="s">
        <v>419</v>
      </c>
      <c r="I6" s="80" t="s">
        <v>420</v>
      </c>
    </row>
    <row r="7" spans="2:10" ht="19.95" customHeight="1" x14ac:dyDescent="0.25">
      <c r="B7" s="51">
        <v>1</v>
      </c>
      <c r="C7" s="148" t="s">
        <v>32</v>
      </c>
      <c r="D7" s="148" t="s">
        <v>745</v>
      </c>
      <c r="E7" s="126">
        <v>2019</v>
      </c>
      <c r="F7" s="126">
        <v>3</v>
      </c>
      <c r="G7" s="149">
        <v>2095.12</v>
      </c>
      <c r="H7" s="105" t="s">
        <v>746</v>
      </c>
      <c r="I7" s="148" t="s">
        <v>477</v>
      </c>
      <c r="J7" s="49"/>
    </row>
    <row r="8" spans="2:10" ht="19.95" customHeight="1" x14ac:dyDescent="0.25">
      <c r="B8" s="51">
        <v>2</v>
      </c>
      <c r="C8" s="148" t="s">
        <v>101</v>
      </c>
      <c r="D8" s="148" t="s">
        <v>431</v>
      </c>
      <c r="E8" s="126">
        <v>2016</v>
      </c>
      <c r="F8" s="126">
        <v>6</v>
      </c>
      <c r="G8" s="149">
        <v>1275</v>
      </c>
      <c r="H8" s="105" t="s">
        <v>432</v>
      </c>
      <c r="I8" s="148" t="s">
        <v>477</v>
      </c>
      <c r="J8" s="49"/>
    </row>
    <row r="9" spans="2:10" ht="19.95" customHeight="1" x14ac:dyDescent="0.25">
      <c r="B9" s="51">
        <v>3</v>
      </c>
      <c r="C9" s="148" t="s">
        <v>436</v>
      </c>
      <c r="D9" s="148" t="s">
        <v>747</v>
      </c>
      <c r="E9" s="126">
        <v>2020</v>
      </c>
      <c r="F9" s="126">
        <v>2</v>
      </c>
      <c r="G9" s="149">
        <v>27000</v>
      </c>
      <c r="H9" s="105" t="s">
        <v>748</v>
      </c>
      <c r="I9" s="148" t="s">
        <v>477</v>
      </c>
      <c r="J9" s="49"/>
    </row>
    <row r="10" spans="2:10" ht="19.95" customHeight="1" x14ac:dyDescent="0.25">
      <c r="B10" s="51">
        <v>4</v>
      </c>
      <c r="C10" s="148" t="s">
        <v>90</v>
      </c>
      <c r="D10" s="148" t="s">
        <v>749</v>
      </c>
      <c r="E10" s="126">
        <v>2020</v>
      </c>
      <c r="F10" s="126">
        <v>2</v>
      </c>
      <c r="G10" s="149">
        <v>2674</v>
      </c>
      <c r="H10" s="105" t="s">
        <v>750</v>
      </c>
      <c r="I10" s="148" t="s">
        <v>477</v>
      </c>
      <c r="J10" s="49"/>
    </row>
    <row r="11" spans="2:10" ht="19.95" customHeight="1" x14ac:dyDescent="0.25">
      <c r="B11" s="51">
        <v>5</v>
      </c>
      <c r="C11" s="151" t="s">
        <v>107</v>
      </c>
      <c r="D11" s="151" t="s">
        <v>776</v>
      </c>
      <c r="E11" s="126">
        <v>2020</v>
      </c>
      <c r="F11" s="126">
        <v>2</v>
      </c>
      <c r="G11" s="152">
        <v>5300</v>
      </c>
      <c r="H11" s="105" t="s">
        <v>777</v>
      </c>
      <c r="I11" s="151" t="s">
        <v>477</v>
      </c>
      <c r="J11" s="49"/>
    </row>
    <row r="12" spans="2:10" ht="19.95" customHeight="1" x14ac:dyDescent="0.25">
      <c r="B12" s="51">
        <v>6</v>
      </c>
      <c r="C12" s="151" t="s">
        <v>107</v>
      </c>
      <c r="D12" s="151" t="s">
        <v>778</v>
      </c>
      <c r="E12" s="126">
        <v>2021</v>
      </c>
      <c r="F12" s="126">
        <v>1</v>
      </c>
      <c r="G12" s="152">
        <v>2499</v>
      </c>
      <c r="H12" s="105" t="s">
        <v>779</v>
      </c>
      <c r="I12" s="151" t="s">
        <v>477</v>
      </c>
      <c r="J12" s="49"/>
    </row>
    <row r="13" spans="2:10" ht="19.95" customHeight="1" x14ac:dyDescent="0.25">
      <c r="B13" s="51">
        <v>7</v>
      </c>
      <c r="C13" s="151" t="s">
        <v>429</v>
      </c>
      <c r="D13" s="151" t="s">
        <v>778</v>
      </c>
      <c r="E13" s="126">
        <v>2021</v>
      </c>
      <c r="F13" s="126">
        <v>1</v>
      </c>
      <c r="G13" s="152">
        <v>2499</v>
      </c>
      <c r="H13" s="105" t="s">
        <v>780</v>
      </c>
      <c r="I13" s="151" t="s">
        <v>477</v>
      </c>
      <c r="J13" s="49"/>
    </row>
    <row r="14" spans="2:10" ht="19.95" customHeight="1" x14ac:dyDescent="0.25">
      <c r="B14" s="51">
        <v>8</v>
      </c>
      <c r="C14" s="151" t="s">
        <v>107</v>
      </c>
      <c r="D14" s="151" t="s">
        <v>778</v>
      </c>
      <c r="E14" s="126">
        <v>2021</v>
      </c>
      <c r="F14" s="126">
        <v>1</v>
      </c>
      <c r="G14" s="152">
        <v>2499</v>
      </c>
      <c r="H14" s="105" t="s">
        <v>781</v>
      </c>
      <c r="I14" s="151" t="s">
        <v>477</v>
      </c>
      <c r="J14" s="49"/>
    </row>
    <row r="15" spans="2:10" ht="19.95" customHeight="1" x14ac:dyDescent="0.25">
      <c r="B15" s="51">
        <v>9</v>
      </c>
      <c r="C15" s="53" t="s">
        <v>436</v>
      </c>
      <c r="D15" s="53" t="s">
        <v>747</v>
      </c>
      <c r="E15" s="150">
        <v>2021</v>
      </c>
      <c r="F15" s="150">
        <v>1</v>
      </c>
      <c r="G15" s="70">
        <v>30156</v>
      </c>
      <c r="H15" s="150" t="s">
        <v>782</v>
      </c>
      <c r="I15" s="53" t="s">
        <v>477</v>
      </c>
      <c r="J15" s="49"/>
    </row>
    <row r="16" spans="2:10" ht="9" customHeight="1" x14ac:dyDescent="0.25"/>
    <row r="17" spans="2:10" ht="19.95" customHeight="1" x14ac:dyDescent="0.25">
      <c r="B17" s="7"/>
      <c r="C17" s="8"/>
      <c r="D17" s="8"/>
      <c r="E17" s="127"/>
      <c r="F17" s="127"/>
      <c r="G17" s="162">
        <f>SUM(G7:G15)</f>
        <v>75997.119999999995</v>
      </c>
      <c r="H17" s="128"/>
      <c r="I17" s="114"/>
    </row>
    <row r="18" spans="2:10" ht="9" customHeight="1" x14ac:dyDescent="0.25"/>
    <row r="19" spans="2:10" s="73" customFormat="1" ht="19.95" customHeight="1" x14ac:dyDescent="0.25">
      <c r="B19" s="131" t="s">
        <v>635</v>
      </c>
      <c r="C19" s="78"/>
      <c r="D19" s="78"/>
      <c r="E19" s="132"/>
      <c r="F19" s="133"/>
      <c r="G19" s="79"/>
      <c r="H19" s="134"/>
    </row>
    <row r="20" spans="2:10" ht="9" customHeight="1" x14ac:dyDescent="0.25"/>
    <row r="21" spans="2:10" ht="30" customHeight="1" x14ac:dyDescent="0.25">
      <c r="B21" s="80" t="s">
        <v>414</v>
      </c>
      <c r="C21" s="80" t="s">
        <v>415</v>
      </c>
      <c r="D21" s="80" t="s">
        <v>416</v>
      </c>
      <c r="E21" s="130" t="s">
        <v>636</v>
      </c>
      <c r="F21" s="130" t="s">
        <v>418</v>
      </c>
      <c r="G21" s="89" t="s">
        <v>412</v>
      </c>
      <c r="H21" s="108" t="s">
        <v>419</v>
      </c>
      <c r="I21" s="80" t="s">
        <v>420</v>
      </c>
    </row>
    <row r="22" spans="2:10" ht="19.95" customHeight="1" x14ac:dyDescent="0.25">
      <c r="B22" s="147">
        <v>1</v>
      </c>
      <c r="C22" s="148" t="s">
        <v>700</v>
      </c>
      <c r="D22" s="148" t="s">
        <v>421</v>
      </c>
      <c r="E22" s="126">
        <v>2012</v>
      </c>
      <c r="F22" s="126">
        <v>10</v>
      </c>
      <c r="G22" s="149">
        <v>1300</v>
      </c>
      <c r="H22" s="105" t="s">
        <v>476</v>
      </c>
      <c r="I22" s="148" t="s">
        <v>477</v>
      </c>
    </row>
    <row r="23" spans="2:10" ht="19.95" customHeight="1" x14ac:dyDescent="0.25">
      <c r="B23" s="51">
        <v>2</v>
      </c>
      <c r="C23" s="148" t="s">
        <v>86</v>
      </c>
      <c r="D23" s="148" t="s">
        <v>421</v>
      </c>
      <c r="E23" s="126">
        <v>2013</v>
      </c>
      <c r="F23" s="126">
        <v>9</v>
      </c>
      <c r="G23" s="149">
        <v>1020</v>
      </c>
      <c r="H23" s="105" t="s">
        <v>430</v>
      </c>
      <c r="I23" s="148" t="s">
        <v>477</v>
      </c>
    </row>
    <row r="24" spans="2:10" ht="19.95" customHeight="1" x14ac:dyDescent="0.25">
      <c r="B24" s="51">
        <v>3</v>
      </c>
      <c r="C24" s="148" t="s">
        <v>90</v>
      </c>
      <c r="D24" s="148" t="s">
        <v>421</v>
      </c>
      <c r="E24" s="126">
        <v>2012</v>
      </c>
      <c r="F24" s="126">
        <v>10</v>
      </c>
      <c r="G24" s="149">
        <v>1147.5</v>
      </c>
      <c r="H24" s="105" t="s">
        <v>428</v>
      </c>
      <c r="I24" s="148" t="s">
        <v>477</v>
      </c>
    </row>
    <row r="25" spans="2:10" ht="19.95" customHeight="1" x14ac:dyDescent="0.25">
      <c r="B25" s="51">
        <v>4</v>
      </c>
      <c r="C25" s="148" t="s">
        <v>105</v>
      </c>
      <c r="D25" s="148" t="s">
        <v>421</v>
      </c>
      <c r="E25" s="126">
        <v>2013</v>
      </c>
      <c r="F25" s="126">
        <v>9</v>
      </c>
      <c r="G25" s="149">
        <v>850</v>
      </c>
      <c r="H25" s="105" t="s">
        <v>425</v>
      </c>
      <c r="I25" s="148" t="s">
        <v>477</v>
      </c>
    </row>
    <row r="26" spans="2:10" ht="19.95" customHeight="1" x14ac:dyDescent="0.25">
      <c r="B26" s="51">
        <v>5</v>
      </c>
      <c r="C26" s="148" t="s">
        <v>107</v>
      </c>
      <c r="D26" s="148" t="s">
        <v>421</v>
      </c>
      <c r="E26" s="126">
        <v>2011</v>
      </c>
      <c r="F26" s="126">
        <v>11</v>
      </c>
      <c r="G26" s="149">
        <v>900</v>
      </c>
      <c r="H26" s="105" t="s">
        <v>426</v>
      </c>
      <c r="I26" s="148" t="s">
        <v>477</v>
      </c>
    </row>
    <row r="27" spans="2:10" ht="19.95" customHeight="1" x14ac:dyDescent="0.25">
      <c r="B27" s="51">
        <v>6</v>
      </c>
      <c r="C27" s="148" t="s">
        <v>213</v>
      </c>
      <c r="D27" s="148" t="s">
        <v>421</v>
      </c>
      <c r="E27" s="126">
        <v>2013</v>
      </c>
      <c r="F27" s="126">
        <v>9</v>
      </c>
      <c r="G27" s="149">
        <v>671.5</v>
      </c>
      <c r="H27" s="105" t="s">
        <v>422</v>
      </c>
      <c r="I27" s="148" t="s">
        <v>477</v>
      </c>
    </row>
    <row r="28" spans="2:10" ht="19.95" customHeight="1" x14ac:dyDescent="0.25">
      <c r="B28" s="51">
        <v>7</v>
      </c>
      <c r="C28" s="148" t="s">
        <v>107</v>
      </c>
      <c r="D28" s="148" t="s">
        <v>423</v>
      </c>
      <c r="E28" s="126">
        <v>2013</v>
      </c>
      <c r="F28" s="126">
        <v>9</v>
      </c>
      <c r="G28" s="149">
        <v>850</v>
      </c>
      <c r="H28" s="105" t="s">
        <v>424</v>
      </c>
      <c r="I28" s="148" t="s">
        <v>477</v>
      </c>
    </row>
    <row r="29" spans="2:10" ht="19.95" customHeight="1" x14ac:dyDescent="0.25">
      <c r="B29" s="51">
        <v>8</v>
      </c>
      <c r="C29" s="148" t="s">
        <v>107</v>
      </c>
      <c r="D29" s="148" t="s">
        <v>421</v>
      </c>
      <c r="E29" s="126">
        <v>2013</v>
      </c>
      <c r="F29" s="126">
        <v>9</v>
      </c>
      <c r="G29" s="149">
        <v>765</v>
      </c>
      <c r="H29" s="105" t="s">
        <v>427</v>
      </c>
      <c r="I29" s="148" t="s">
        <v>477</v>
      </c>
    </row>
    <row r="30" spans="2:10" ht="19.95" customHeight="1" x14ac:dyDescent="0.25">
      <c r="B30" s="51">
        <v>9</v>
      </c>
      <c r="C30" s="148" t="s">
        <v>433</v>
      </c>
      <c r="D30" s="148" t="s">
        <v>434</v>
      </c>
      <c r="E30" s="126">
        <v>2014</v>
      </c>
      <c r="F30" s="126">
        <v>8</v>
      </c>
      <c r="G30" s="149">
        <v>9040.6</v>
      </c>
      <c r="H30" s="105" t="s">
        <v>435</v>
      </c>
      <c r="I30" s="148" t="s">
        <v>477</v>
      </c>
      <c r="J30" s="49"/>
    </row>
    <row r="31" spans="2:10" ht="19.95" customHeight="1" x14ac:dyDescent="0.25">
      <c r="B31" s="51">
        <v>10</v>
      </c>
      <c r="C31" s="148" t="s">
        <v>90</v>
      </c>
      <c r="D31" s="148" t="s">
        <v>443</v>
      </c>
      <c r="E31" s="126">
        <v>2014</v>
      </c>
      <c r="F31" s="126">
        <v>8</v>
      </c>
      <c r="G31" s="149">
        <v>850</v>
      </c>
      <c r="H31" s="105" t="s">
        <v>450</v>
      </c>
      <c r="I31" s="148" t="s">
        <v>477</v>
      </c>
      <c r="J31" s="49"/>
    </row>
    <row r="32" spans="2:10" ht="19.95" customHeight="1" x14ac:dyDescent="0.25">
      <c r="B32" s="51">
        <v>11</v>
      </c>
      <c r="C32" s="148" t="s">
        <v>90</v>
      </c>
      <c r="D32" s="148" t="s">
        <v>443</v>
      </c>
      <c r="E32" s="126">
        <v>2014</v>
      </c>
      <c r="F32" s="126">
        <v>8</v>
      </c>
      <c r="G32" s="149">
        <v>850</v>
      </c>
      <c r="H32" s="105" t="s">
        <v>451</v>
      </c>
      <c r="I32" s="148" t="s">
        <v>477</v>
      </c>
      <c r="J32" s="49"/>
    </row>
    <row r="33" spans="2:10" ht="19.95" customHeight="1" x14ac:dyDescent="0.25">
      <c r="B33" s="51">
        <v>12</v>
      </c>
      <c r="C33" s="148" t="s">
        <v>90</v>
      </c>
      <c r="D33" s="148" t="s">
        <v>443</v>
      </c>
      <c r="E33" s="126">
        <v>2014</v>
      </c>
      <c r="F33" s="126">
        <v>8</v>
      </c>
      <c r="G33" s="149">
        <v>850</v>
      </c>
      <c r="H33" s="105" t="s">
        <v>453</v>
      </c>
      <c r="I33" s="148" t="s">
        <v>477</v>
      </c>
      <c r="J33" s="49"/>
    </row>
    <row r="34" spans="2:10" ht="19.95" customHeight="1" x14ac:dyDescent="0.25">
      <c r="B34" s="51">
        <v>13</v>
      </c>
      <c r="C34" s="148" t="s">
        <v>90</v>
      </c>
      <c r="D34" s="148" t="s">
        <v>443</v>
      </c>
      <c r="E34" s="126">
        <v>2014</v>
      </c>
      <c r="F34" s="126">
        <v>8</v>
      </c>
      <c r="G34" s="149">
        <v>850</v>
      </c>
      <c r="H34" s="105" t="s">
        <v>454</v>
      </c>
      <c r="I34" s="148" t="s">
        <v>477</v>
      </c>
      <c r="J34" s="49"/>
    </row>
    <row r="35" spans="2:10" ht="19.95" customHeight="1" x14ac:dyDescent="0.25">
      <c r="B35" s="51">
        <v>14</v>
      </c>
      <c r="C35" s="148" t="s">
        <v>90</v>
      </c>
      <c r="D35" s="148" t="s">
        <v>443</v>
      </c>
      <c r="E35" s="126">
        <v>2014</v>
      </c>
      <c r="F35" s="126">
        <v>8</v>
      </c>
      <c r="G35" s="149">
        <v>850</v>
      </c>
      <c r="H35" s="105" t="s">
        <v>455</v>
      </c>
      <c r="I35" s="148" t="s">
        <v>477</v>
      </c>
      <c r="J35" s="49"/>
    </row>
    <row r="36" spans="2:10" ht="19.95" customHeight="1" x14ac:dyDescent="0.25">
      <c r="B36" s="51">
        <v>15</v>
      </c>
      <c r="C36" s="148" t="s">
        <v>105</v>
      </c>
      <c r="D36" s="148" t="s">
        <v>443</v>
      </c>
      <c r="E36" s="126">
        <v>2014</v>
      </c>
      <c r="F36" s="126">
        <v>8</v>
      </c>
      <c r="G36" s="149">
        <v>850</v>
      </c>
      <c r="H36" s="105" t="s">
        <v>444</v>
      </c>
      <c r="I36" s="148" t="s">
        <v>477</v>
      </c>
      <c r="J36" s="49"/>
    </row>
    <row r="37" spans="2:10" ht="19.95" customHeight="1" x14ac:dyDescent="0.25">
      <c r="B37" s="51">
        <v>16</v>
      </c>
      <c r="C37" s="148" t="s">
        <v>105</v>
      </c>
      <c r="D37" s="148" t="s">
        <v>443</v>
      </c>
      <c r="E37" s="126">
        <v>2014</v>
      </c>
      <c r="F37" s="126">
        <v>8</v>
      </c>
      <c r="G37" s="149">
        <v>850</v>
      </c>
      <c r="H37" s="105" t="s">
        <v>449</v>
      </c>
      <c r="I37" s="148" t="s">
        <v>477</v>
      </c>
      <c r="J37" s="49"/>
    </row>
    <row r="38" spans="2:10" ht="19.95" customHeight="1" x14ac:dyDescent="0.25">
      <c r="B38" s="51">
        <v>17</v>
      </c>
      <c r="C38" s="148" t="s">
        <v>105</v>
      </c>
      <c r="D38" s="148" t="s">
        <v>443</v>
      </c>
      <c r="E38" s="126">
        <v>2014</v>
      </c>
      <c r="F38" s="126">
        <v>8</v>
      </c>
      <c r="G38" s="149">
        <v>850</v>
      </c>
      <c r="H38" s="105" t="s">
        <v>456</v>
      </c>
      <c r="I38" s="148" t="s">
        <v>477</v>
      </c>
      <c r="J38" s="49"/>
    </row>
    <row r="39" spans="2:10" ht="19.95" customHeight="1" x14ac:dyDescent="0.25">
      <c r="B39" s="51">
        <v>18</v>
      </c>
      <c r="C39" s="148" t="s">
        <v>99</v>
      </c>
      <c r="D39" s="148" t="s">
        <v>443</v>
      </c>
      <c r="E39" s="126">
        <v>2014</v>
      </c>
      <c r="F39" s="126">
        <v>8</v>
      </c>
      <c r="G39" s="149">
        <v>850</v>
      </c>
      <c r="H39" s="105" t="s">
        <v>452</v>
      </c>
      <c r="I39" s="148" t="s">
        <v>477</v>
      </c>
      <c r="J39" s="49"/>
    </row>
    <row r="40" spans="2:10" ht="19.95" customHeight="1" x14ac:dyDescent="0.25">
      <c r="B40" s="51">
        <v>19</v>
      </c>
      <c r="C40" s="148" t="s">
        <v>458</v>
      </c>
      <c r="D40" s="148" t="s">
        <v>459</v>
      </c>
      <c r="E40" s="126">
        <v>2014</v>
      </c>
      <c r="F40" s="126">
        <v>8</v>
      </c>
      <c r="G40" s="149">
        <v>400</v>
      </c>
      <c r="H40" s="105" t="s">
        <v>460</v>
      </c>
      <c r="I40" s="148" t="s">
        <v>477</v>
      </c>
      <c r="J40" s="49"/>
    </row>
    <row r="41" spans="2:10" ht="19.95" customHeight="1" x14ac:dyDescent="0.25">
      <c r="B41" s="51">
        <v>20</v>
      </c>
      <c r="C41" s="148" t="s">
        <v>458</v>
      </c>
      <c r="D41" s="148" t="s">
        <v>461</v>
      </c>
      <c r="E41" s="126">
        <v>2014</v>
      </c>
      <c r="F41" s="126">
        <v>8</v>
      </c>
      <c r="G41" s="149">
        <v>498.95</v>
      </c>
      <c r="H41" s="105" t="s">
        <v>462</v>
      </c>
      <c r="I41" s="148" t="s">
        <v>477</v>
      </c>
      <c r="J41" s="49"/>
    </row>
    <row r="42" spans="2:10" ht="19.95" customHeight="1" x14ac:dyDescent="0.25">
      <c r="B42" s="51">
        <v>21</v>
      </c>
      <c r="C42" s="148" t="s">
        <v>458</v>
      </c>
      <c r="D42" s="148" t="s">
        <v>461</v>
      </c>
      <c r="E42" s="126">
        <v>2014</v>
      </c>
      <c r="F42" s="126">
        <v>8</v>
      </c>
      <c r="G42" s="149">
        <v>498.95</v>
      </c>
      <c r="H42" s="105" t="s">
        <v>463</v>
      </c>
      <c r="I42" s="148" t="s">
        <v>477</v>
      </c>
      <c r="J42" s="49"/>
    </row>
    <row r="43" spans="2:10" ht="19.95" customHeight="1" x14ac:dyDescent="0.25">
      <c r="B43" s="51">
        <v>22</v>
      </c>
      <c r="C43" s="148" t="s">
        <v>468</v>
      </c>
      <c r="D43" s="148" t="s">
        <v>469</v>
      </c>
      <c r="E43" s="126">
        <v>2014</v>
      </c>
      <c r="F43" s="126">
        <v>8</v>
      </c>
      <c r="G43" s="149">
        <v>1232.5</v>
      </c>
      <c r="H43" s="105" t="s">
        <v>470</v>
      </c>
      <c r="I43" s="148" t="s">
        <v>477</v>
      </c>
      <c r="J43" s="49"/>
    </row>
    <row r="44" spans="2:10" ht="19.95" customHeight="1" x14ac:dyDescent="0.25">
      <c r="B44" s="51">
        <v>23</v>
      </c>
      <c r="C44" s="148" t="s">
        <v>10</v>
      </c>
      <c r="D44" s="148" t="s">
        <v>471</v>
      </c>
      <c r="E44" s="126">
        <v>2014</v>
      </c>
      <c r="F44" s="126">
        <v>8</v>
      </c>
      <c r="G44" s="149">
        <v>1258</v>
      </c>
      <c r="H44" s="105" t="s">
        <v>472</v>
      </c>
      <c r="I44" s="148" t="s">
        <v>477</v>
      </c>
      <c r="J44" s="49"/>
    </row>
    <row r="45" spans="2:10" ht="19.95" customHeight="1" x14ac:dyDescent="0.25">
      <c r="B45" s="51">
        <v>24</v>
      </c>
      <c r="C45" s="148" t="s">
        <v>10</v>
      </c>
      <c r="D45" s="148" t="s">
        <v>473</v>
      </c>
      <c r="E45" s="126">
        <v>2014</v>
      </c>
      <c r="F45" s="126">
        <v>8</v>
      </c>
      <c r="G45" s="149">
        <v>1020</v>
      </c>
      <c r="H45" s="105" t="s">
        <v>472</v>
      </c>
      <c r="I45" s="148" t="s">
        <v>477</v>
      </c>
      <c r="J45" s="49"/>
    </row>
    <row r="46" spans="2:10" ht="19.95" customHeight="1" x14ac:dyDescent="0.25">
      <c r="B46" s="51">
        <v>25</v>
      </c>
      <c r="C46" s="148" t="s">
        <v>436</v>
      </c>
      <c r="D46" s="148" t="s">
        <v>437</v>
      </c>
      <c r="E46" s="126">
        <v>2014</v>
      </c>
      <c r="F46" s="126">
        <v>8</v>
      </c>
      <c r="G46" s="149">
        <v>12200</v>
      </c>
      <c r="H46" s="105" t="s">
        <v>438</v>
      </c>
      <c r="I46" s="148" t="s">
        <v>477</v>
      </c>
      <c r="J46" s="49"/>
    </row>
    <row r="47" spans="2:10" ht="19.95" customHeight="1" x14ac:dyDescent="0.25">
      <c r="B47" s="51">
        <v>26</v>
      </c>
      <c r="C47" s="148" t="s">
        <v>436</v>
      </c>
      <c r="D47" s="148" t="s">
        <v>439</v>
      </c>
      <c r="E47" s="126">
        <v>2014</v>
      </c>
      <c r="F47" s="126">
        <v>8</v>
      </c>
      <c r="G47" s="149">
        <v>9500</v>
      </c>
      <c r="H47" s="105" t="s">
        <v>440</v>
      </c>
      <c r="I47" s="148" t="s">
        <v>477</v>
      </c>
      <c r="J47" s="49"/>
    </row>
    <row r="48" spans="2:10" ht="19.95" customHeight="1" x14ac:dyDescent="0.25">
      <c r="B48" s="51">
        <v>27</v>
      </c>
      <c r="C48" s="148" t="s">
        <v>436</v>
      </c>
      <c r="D48" s="148" t="s">
        <v>439</v>
      </c>
      <c r="E48" s="126">
        <v>2014</v>
      </c>
      <c r="F48" s="126">
        <v>8</v>
      </c>
      <c r="G48" s="149">
        <v>9500</v>
      </c>
      <c r="H48" s="105" t="s">
        <v>441</v>
      </c>
      <c r="I48" s="148" t="s">
        <v>477</v>
      </c>
      <c r="J48" s="49"/>
    </row>
    <row r="49" spans="2:10" ht="19.95" customHeight="1" x14ac:dyDescent="0.25">
      <c r="B49" s="51">
        <v>28</v>
      </c>
      <c r="C49" s="148" t="s">
        <v>436</v>
      </c>
      <c r="D49" s="148" t="s">
        <v>437</v>
      </c>
      <c r="E49" s="126">
        <v>2014</v>
      </c>
      <c r="F49" s="126">
        <v>8</v>
      </c>
      <c r="G49" s="149">
        <v>12500</v>
      </c>
      <c r="H49" s="105" t="s">
        <v>442</v>
      </c>
      <c r="I49" s="148" t="s">
        <v>477</v>
      </c>
      <c r="J49" s="49"/>
    </row>
    <row r="50" spans="2:10" ht="19.95" customHeight="1" x14ac:dyDescent="0.25">
      <c r="B50" s="51">
        <v>29</v>
      </c>
      <c r="C50" s="148" t="s">
        <v>429</v>
      </c>
      <c r="D50" s="148" t="s">
        <v>443</v>
      </c>
      <c r="E50" s="126">
        <v>2014</v>
      </c>
      <c r="F50" s="126">
        <v>8</v>
      </c>
      <c r="G50" s="149">
        <v>850</v>
      </c>
      <c r="H50" s="105" t="s">
        <v>445</v>
      </c>
      <c r="I50" s="148" t="s">
        <v>477</v>
      </c>
      <c r="J50" s="49"/>
    </row>
    <row r="51" spans="2:10" ht="19.95" customHeight="1" x14ac:dyDescent="0.25">
      <c r="B51" s="51">
        <v>30</v>
      </c>
      <c r="C51" s="148" t="s">
        <v>107</v>
      </c>
      <c r="D51" s="148" t="s">
        <v>443</v>
      </c>
      <c r="E51" s="126">
        <v>2014</v>
      </c>
      <c r="F51" s="126">
        <v>8</v>
      </c>
      <c r="G51" s="149">
        <v>850</v>
      </c>
      <c r="H51" s="105" t="s">
        <v>446</v>
      </c>
      <c r="I51" s="148" t="s">
        <v>477</v>
      </c>
      <c r="J51" s="49"/>
    </row>
    <row r="52" spans="2:10" ht="19.95" customHeight="1" x14ac:dyDescent="0.25">
      <c r="B52" s="51">
        <v>31</v>
      </c>
      <c r="C52" s="148" t="s">
        <v>107</v>
      </c>
      <c r="D52" s="148" t="s">
        <v>443</v>
      </c>
      <c r="E52" s="126">
        <v>2014</v>
      </c>
      <c r="F52" s="126">
        <v>8</v>
      </c>
      <c r="G52" s="149">
        <v>850</v>
      </c>
      <c r="H52" s="105" t="s">
        <v>447</v>
      </c>
      <c r="I52" s="148" t="s">
        <v>477</v>
      </c>
      <c r="J52" s="49"/>
    </row>
    <row r="53" spans="2:10" ht="19.95" customHeight="1" x14ac:dyDescent="0.25">
      <c r="B53" s="51">
        <v>32</v>
      </c>
      <c r="C53" s="148" t="s">
        <v>107</v>
      </c>
      <c r="D53" s="148" t="s">
        <v>443</v>
      </c>
      <c r="E53" s="126">
        <v>2014</v>
      </c>
      <c r="F53" s="126">
        <v>8</v>
      </c>
      <c r="G53" s="149">
        <v>850</v>
      </c>
      <c r="H53" s="105" t="s">
        <v>448</v>
      </c>
      <c r="I53" s="148" t="s">
        <v>477</v>
      </c>
      <c r="J53" s="49"/>
    </row>
    <row r="54" spans="2:10" ht="19.95" customHeight="1" x14ac:dyDescent="0.25">
      <c r="B54" s="51">
        <v>33</v>
      </c>
      <c r="C54" s="148" t="s">
        <v>107</v>
      </c>
      <c r="D54" s="148" t="s">
        <v>443</v>
      </c>
      <c r="E54" s="126">
        <v>2014</v>
      </c>
      <c r="F54" s="126">
        <v>8</v>
      </c>
      <c r="G54" s="149">
        <v>850</v>
      </c>
      <c r="H54" s="105" t="s">
        <v>457</v>
      </c>
      <c r="I54" s="148" t="s">
        <v>477</v>
      </c>
      <c r="J54" s="49"/>
    </row>
    <row r="55" spans="2:10" ht="19.95" customHeight="1" x14ac:dyDescent="0.25">
      <c r="B55" s="51">
        <v>34</v>
      </c>
      <c r="C55" s="148" t="s">
        <v>436</v>
      </c>
      <c r="D55" s="148" t="s">
        <v>464</v>
      </c>
      <c r="E55" s="126">
        <v>2014</v>
      </c>
      <c r="F55" s="126">
        <v>8</v>
      </c>
      <c r="G55" s="149">
        <v>2995.4</v>
      </c>
      <c r="H55" s="105" t="s">
        <v>465</v>
      </c>
      <c r="I55" s="148" t="s">
        <v>477</v>
      </c>
      <c r="J55" s="49"/>
    </row>
    <row r="56" spans="2:10" ht="19.95" customHeight="1" x14ac:dyDescent="0.25">
      <c r="B56" s="51">
        <v>35</v>
      </c>
      <c r="C56" s="148" t="s">
        <v>436</v>
      </c>
      <c r="D56" s="148" t="s">
        <v>466</v>
      </c>
      <c r="E56" s="126">
        <v>2014</v>
      </c>
      <c r="F56" s="126">
        <v>8</v>
      </c>
      <c r="G56" s="149">
        <v>4000</v>
      </c>
      <c r="H56" s="105" t="s">
        <v>465</v>
      </c>
      <c r="I56" s="148" t="s">
        <v>477</v>
      </c>
      <c r="J56" s="49"/>
    </row>
    <row r="57" spans="2:10" ht="19.95" customHeight="1" x14ac:dyDescent="0.25">
      <c r="B57" s="51">
        <v>36</v>
      </c>
      <c r="C57" s="148" t="s">
        <v>436</v>
      </c>
      <c r="D57" s="148" t="s">
        <v>467</v>
      </c>
      <c r="E57" s="126">
        <v>2014</v>
      </c>
      <c r="F57" s="126">
        <v>8</v>
      </c>
      <c r="G57" s="149">
        <v>700</v>
      </c>
      <c r="H57" s="105" t="s">
        <v>465</v>
      </c>
      <c r="I57" s="148" t="s">
        <v>477</v>
      </c>
      <c r="J57" s="49"/>
    </row>
    <row r="58" spans="2:10" ht="19.95" customHeight="1" x14ac:dyDescent="0.25">
      <c r="B58" s="51">
        <v>37</v>
      </c>
      <c r="C58" s="148" t="s">
        <v>90</v>
      </c>
      <c r="D58" s="148" t="s">
        <v>494</v>
      </c>
      <c r="E58" s="126">
        <v>2014</v>
      </c>
      <c r="F58" s="126">
        <v>8</v>
      </c>
      <c r="G58" s="149">
        <v>2000</v>
      </c>
      <c r="H58" s="105" t="s">
        <v>495</v>
      </c>
      <c r="I58" s="148" t="s">
        <v>477</v>
      </c>
      <c r="J58" s="49"/>
    </row>
    <row r="59" spans="2:10" ht="9" customHeight="1" x14ac:dyDescent="0.25"/>
    <row r="60" spans="2:10" ht="19.95" customHeight="1" x14ac:dyDescent="0.25">
      <c r="B60" s="7"/>
      <c r="C60" s="8"/>
      <c r="D60" s="8"/>
      <c r="E60" s="127"/>
      <c r="F60" s="127"/>
      <c r="G60" s="162">
        <f>SUM(G22:G58)</f>
        <v>86748.4</v>
      </c>
      <c r="H60" s="128"/>
      <c r="I60" s="114"/>
    </row>
    <row r="61" spans="2:10" ht="9" customHeight="1" x14ac:dyDescent="0.25"/>
    <row r="62" spans="2:10" s="73" customFormat="1" ht="19.95" customHeight="1" x14ac:dyDescent="0.25">
      <c r="B62" s="131" t="s">
        <v>497</v>
      </c>
      <c r="C62" s="78"/>
      <c r="D62" s="78"/>
      <c r="E62" s="132"/>
      <c r="F62" s="133"/>
      <c r="G62" s="79"/>
      <c r="H62" s="134"/>
    </row>
    <row r="63" spans="2:10" ht="5.25" customHeight="1" x14ac:dyDescent="0.25"/>
    <row r="64" spans="2:10" ht="30" customHeight="1" x14ac:dyDescent="0.25">
      <c r="B64" s="80" t="s">
        <v>414</v>
      </c>
      <c r="C64" s="80" t="s">
        <v>415</v>
      </c>
      <c r="D64" s="80" t="s">
        <v>416</v>
      </c>
      <c r="E64" s="130" t="s">
        <v>636</v>
      </c>
      <c r="F64" s="130" t="s">
        <v>418</v>
      </c>
      <c r="G64" s="75" t="s">
        <v>775</v>
      </c>
      <c r="H64" s="108" t="s">
        <v>419</v>
      </c>
      <c r="I64" s="80" t="s">
        <v>420</v>
      </c>
    </row>
    <row r="65" spans="2:10" ht="19.95" customHeight="1" x14ac:dyDescent="0.25">
      <c r="B65" s="51">
        <v>1</v>
      </c>
      <c r="C65" s="148" t="s">
        <v>103</v>
      </c>
      <c r="D65" s="148" t="s">
        <v>480</v>
      </c>
      <c r="E65" s="129">
        <v>42490</v>
      </c>
      <c r="F65" s="126">
        <v>6</v>
      </c>
      <c r="G65" s="149">
        <v>32500</v>
      </c>
      <c r="H65" s="105" t="s">
        <v>481</v>
      </c>
      <c r="I65" s="148" t="s">
        <v>477</v>
      </c>
    </row>
    <row r="66" spans="2:10" ht="19.95" customHeight="1" x14ac:dyDescent="0.25">
      <c r="B66" s="51">
        <v>2</v>
      </c>
      <c r="C66" s="148" t="s">
        <v>88</v>
      </c>
      <c r="D66" s="148" t="s">
        <v>496</v>
      </c>
      <c r="E66" s="129">
        <v>42369</v>
      </c>
      <c r="F66" s="126">
        <v>7</v>
      </c>
      <c r="G66" s="149">
        <v>2500</v>
      </c>
      <c r="H66" s="105" t="s">
        <v>482</v>
      </c>
      <c r="I66" s="148" t="s">
        <v>477</v>
      </c>
      <c r="J66" s="49"/>
    </row>
    <row r="67" spans="2:10" ht="19.95" customHeight="1" x14ac:dyDescent="0.25">
      <c r="B67" s="51">
        <v>3</v>
      </c>
      <c r="C67" s="148" t="s">
        <v>101</v>
      </c>
      <c r="D67" s="148" t="s">
        <v>488</v>
      </c>
      <c r="E67" s="129">
        <v>42369</v>
      </c>
      <c r="F67" s="126">
        <v>7</v>
      </c>
      <c r="G67" s="149">
        <v>6680</v>
      </c>
      <c r="H67" s="105" t="s">
        <v>489</v>
      </c>
      <c r="I67" s="148" t="s">
        <v>477</v>
      </c>
    </row>
    <row r="68" spans="2:10" ht="19.95" customHeight="1" x14ac:dyDescent="0.25">
      <c r="B68" s="51">
        <v>4</v>
      </c>
      <c r="C68" s="148" t="s">
        <v>107</v>
      </c>
      <c r="D68" s="148" t="s">
        <v>631</v>
      </c>
      <c r="E68" s="129">
        <v>43131</v>
      </c>
      <c r="F68" s="126">
        <v>4</v>
      </c>
      <c r="G68" s="149">
        <v>5649</v>
      </c>
      <c r="H68" s="105" t="s">
        <v>632</v>
      </c>
      <c r="I68" s="148" t="s">
        <v>477</v>
      </c>
    </row>
    <row r="69" spans="2:10" ht="19.95" customHeight="1" x14ac:dyDescent="0.25">
      <c r="B69" s="51">
        <v>5</v>
      </c>
      <c r="C69" s="148" t="s">
        <v>90</v>
      </c>
      <c r="D69" s="148" t="s">
        <v>631</v>
      </c>
      <c r="E69" s="129">
        <v>43098</v>
      </c>
      <c r="F69" s="126">
        <v>5</v>
      </c>
      <c r="G69" s="149">
        <v>5997</v>
      </c>
      <c r="H69" s="105" t="s">
        <v>633</v>
      </c>
      <c r="I69" s="148" t="s">
        <v>477</v>
      </c>
    </row>
    <row r="70" spans="2:10" ht="6" customHeight="1" x14ac:dyDescent="0.25"/>
    <row r="71" spans="2:10" ht="19.95" customHeight="1" x14ac:dyDescent="0.25">
      <c r="B71" s="7"/>
      <c r="C71" s="8"/>
      <c r="D71" s="8"/>
      <c r="E71" s="127"/>
      <c r="F71" s="127"/>
      <c r="G71" s="162">
        <f>SUM(G65:G69)</f>
        <v>53326</v>
      </c>
      <c r="H71" s="128"/>
      <c r="I71" s="114"/>
    </row>
    <row r="72" spans="2:10" ht="6" customHeight="1" x14ac:dyDescent="0.25"/>
    <row r="73" spans="2:10" s="73" customFormat="1" ht="19.95" customHeight="1" x14ac:dyDescent="0.25">
      <c r="B73" s="131" t="s">
        <v>498</v>
      </c>
      <c r="C73" s="78"/>
      <c r="D73" s="78"/>
      <c r="E73" s="132"/>
      <c r="F73" s="133"/>
      <c r="G73" s="79"/>
      <c r="H73" s="134"/>
    </row>
    <row r="74" spans="2:10" ht="6" customHeight="1" x14ac:dyDescent="0.25"/>
    <row r="75" spans="2:10" ht="30" customHeight="1" x14ac:dyDescent="0.25">
      <c r="B75" s="80" t="s">
        <v>414</v>
      </c>
      <c r="C75" s="80" t="s">
        <v>415</v>
      </c>
      <c r="D75" s="80" t="s">
        <v>416</v>
      </c>
      <c r="E75" s="130" t="s">
        <v>636</v>
      </c>
      <c r="F75" s="130" t="s">
        <v>418</v>
      </c>
      <c r="G75" s="75" t="s">
        <v>775</v>
      </c>
      <c r="H75" s="108" t="s">
        <v>419</v>
      </c>
      <c r="I75" s="80" t="s">
        <v>420</v>
      </c>
    </row>
    <row r="76" spans="2:10" ht="19.95" customHeight="1" x14ac:dyDescent="0.25">
      <c r="B76" s="51">
        <v>1</v>
      </c>
      <c r="C76" s="148" t="s">
        <v>92</v>
      </c>
      <c r="D76" s="148" t="s">
        <v>478</v>
      </c>
      <c r="E76" s="129">
        <v>40117</v>
      </c>
      <c r="F76" s="126">
        <v>13</v>
      </c>
      <c r="G76" s="149">
        <v>7690</v>
      </c>
      <c r="H76" s="105" t="s">
        <v>479</v>
      </c>
      <c r="I76" s="148" t="s">
        <v>477</v>
      </c>
    </row>
    <row r="77" spans="2:10" ht="19.95" customHeight="1" x14ac:dyDescent="0.25">
      <c r="B77" s="65">
        <v>2</v>
      </c>
      <c r="C77" s="66" t="s">
        <v>97</v>
      </c>
      <c r="D77" s="66" t="s">
        <v>483</v>
      </c>
      <c r="E77" s="129">
        <v>40847</v>
      </c>
      <c r="F77" s="126">
        <v>11</v>
      </c>
      <c r="G77" s="67">
        <v>6056.99</v>
      </c>
      <c r="H77" s="105" t="s">
        <v>484</v>
      </c>
      <c r="I77" s="66" t="s">
        <v>477</v>
      </c>
    </row>
    <row r="78" spans="2:10" ht="19.95" customHeight="1" x14ac:dyDescent="0.25">
      <c r="B78" s="51">
        <v>3</v>
      </c>
      <c r="C78" s="66" t="s">
        <v>90</v>
      </c>
      <c r="D78" s="66" t="s">
        <v>492</v>
      </c>
      <c r="E78" s="129">
        <v>40786</v>
      </c>
      <c r="F78" s="126">
        <v>11</v>
      </c>
      <c r="G78" s="67">
        <v>4600</v>
      </c>
      <c r="H78" s="105" t="s">
        <v>493</v>
      </c>
      <c r="I78" s="66" t="s">
        <v>477</v>
      </c>
    </row>
    <row r="79" spans="2:10" ht="19.95" customHeight="1" x14ac:dyDescent="0.25">
      <c r="B79" s="150">
        <v>4</v>
      </c>
      <c r="C79" s="148" t="s">
        <v>92</v>
      </c>
      <c r="D79" s="148" t="s">
        <v>487</v>
      </c>
      <c r="E79" s="129">
        <v>41698</v>
      </c>
      <c r="F79" s="126">
        <v>8</v>
      </c>
      <c r="G79" s="149">
        <v>24350</v>
      </c>
      <c r="H79" s="105" t="s">
        <v>500</v>
      </c>
      <c r="I79" s="148" t="s">
        <v>477</v>
      </c>
    </row>
    <row r="80" spans="2:10" ht="19.95" customHeight="1" x14ac:dyDescent="0.25">
      <c r="B80" s="51">
        <v>5</v>
      </c>
      <c r="C80" s="148" t="s">
        <v>83</v>
      </c>
      <c r="D80" s="148" t="s">
        <v>490</v>
      </c>
      <c r="E80" s="129">
        <v>41882</v>
      </c>
      <c r="F80" s="126">
        <v>8</v>
      </c>
      <c r="G80" s="149">
        <v>4050</v>
      </c>
      <c r="H80" s="105" t="s">
        <v>491</v>
      </c>
      <c r="I80" s="148" t="s">
        <v>477</v>
      </c>
    </row>
    <row r="81" spans="2:10" ht="19.95" customHeight="1" x14ac:dyDescent="0.25">
      <c r="B81" s="150">
        <v>6</v>
      </c>
      <c r="C81" s="148" t="s">
        <v>86</v>
      </c>
      <c r="D81" s="148" t="s">
        <v>485</v>
      </c>
      <c r="E81" s="129">
        <v>41670</v>
      </c>
      <c r="F81" s="126">
        <v>8</v>
      </c>
      <c r="G81" s="149">
        <v>19237.759999999998</v>
      </c>
      <c r="H81" s="105" t="s">
        <v>486</v>
      </c>
      <c r="I81" s="148" t="s">
        <v>477</v>
      </c>
    </row>
    <row r="82" spans="2:10" ht="6" customHeight="1" x14ac:dyDescent="0.25"/>
    <row r="83" spans="2:10" s="73" customFormat="1" ht="19.95" customHeight="1" x14ac:dyDescent="0.25">
      <c r="B83" s="135"/>
      <c r="C83" s="136"/>
      <c r="D83" s="136"/>
      <c r="E83" s="137"/>
      <c r="F83" s="137"/>
      <c r="G83" s="164">
        <f>SUM(G76:G81)</f>
        <v>65984.75</v>
      </c>
      <c r="H83" s="138"/>
      <c r="I83" s="139"/>
    </row>
    <row r="84" spans="2:10" ht="6" customHeight="1" x14ac:dyDescent="0.25"/>
    <row r="85" spans="2:10" s="73" customFormat="1" ht="19.95" customHeight="1" x14ac:dyDescent="0.25">
      <c r="B85" s="131" t="s">
        <v>634</v>
      </c>
      <c r="C85" s="78"/>
      <c r="D85" s="78"/>
      <c r="E85" s="132"/>
      <c r="F85" s="133"/>
      <c r="G85" s="79"/>
      <c r="H85" s="134"/>
    </row>
    <row r="86" spans="2:10" ht="6" customHeight="1" x14ac:dyDescent="0.25"/>
    <row r="87" spans="2:10" ht="30" customHeight="1" x14ac:dyDescent="0.25">
      <c r="B87" s="80" t="s">
        <v>414</v>
      </c>
      <c r="C87" s="80" t="s">
        <v>415</v>
      </c>
      <c r="D87" s="80" t="s">
        <v>416</v>
      </c>
      <c r="E87" s="130" t="s">
        <v>417</v>
      </c>
      <c r="F87" s="130" t="s">
        <v>418</v>
      </c>
      <c r="G87" s="89" t="s">
        <v>412</v>
      </c>
      <c r="H87" s="108" t="s">
        <v>419</v>
      </c>
      <c r="I87" s="80" t="s">
        <v>420</v>
      </c>
    </row>
    <row r="88" spans="2:10" ht="19.95" customHeight="1" x14ac:dyDescent="0.25">
      <c r="B88" s="65">
        <v>1</v>
      </c>
      <c r="C88" s="53" t="s">
        <v>213</v>
      </c>
      <c r="D88" s="53" t="s">
        <v>474</v>
      </c>
      <c r="E88" s="63">
        <v>2011</v>
      </c>
      <c r="F88" s="126">
        <v>11</v>
      </c>
      <c r="G88" s="70">
        <v>700</v>
      </c>
      <c r="H88" s="105" t="s">
        <v>475</v>
      </c>
      <c r="I88" s="66" t="s">
        <v>512</v>
      </c>
      <c r="J88" s="49"/>
    </row>
    <row r="89" spans="2:10" ht="19.95" customHeight="1" x14ac:dyDescent="0.25">
      <c r="B89" s="51">
        <v>2</v>
      </c>
      <c r="C89" s="66" t="s">
        <v>501</v>
      </c>
      <c r="D89" s="66" t="s">
        <v>474</v>
      </c>
      <c r="E89" s="126">
        <v>2012</v>
      </c>
      <c r="F89" s="126">
        <v>10</v>
      </c>
      <c r="G89" s="67">
        <v>939.25</v>
      </c>
      <c r="H89" s="105" t="s">
        <v>502</v>
      </c>
      <c r="I89" s="66" t="s">
        <v>512</v>
      </c>
    </row>
    <row r="90" spans="2:10" ht="19.95" customHeight="1" x14ac:dyDescent="0.25">
      <c r="B90" s="51">
        <v>3</v>
      </c>
      <c r="C90" s="66" t="s">
        <v>263</v>
      </c>
      <c r="D90" s="66" t="s">
        <v>474</v>
      </c>
      <c r="E90" s="126">
        <v>2012</v>
      </c>
      <c r="F90" s="126">
        <v>10</v>
      </c>
      <c r="G90" s="67">
        <v>1092.1300000000001</v>
      </c>
      <c r="H90" s="105" t="s">
        <v>503</v>
      </c>
      <c r="I90" s="66" t="s">
        <v>512</v>
      </c>
    </row>
    <row r="91" spans="2:10" ht="19.95" customHeight="1" x14ac:dyDescent="0.25">
      <c r="B91" s="51">
        <v>4</v>
      </c>
      <c r="C91" s="151" t="s">
        <v>429</v>
      </c>
      <c r="D91" s="151" t="s">
        <v>506</v>
      </c>
      <c r="E91" s="126">
        <v>2014</v>
      </c>
      <c r="F91" s="126">
        <v>9</v>
      </c>
      <c r="G91" s="152">
        <v>1100</v>
      </c>
      <c r="H91" s="105" t="s">
        <v>507</v>
      </c>
      <c r="I91" s="151" t="s">
        <v>512</v>
      </c>
    </row>
    <row r="92" spans="2:10" ht="19.95" customHeight="1" x14ac:dyDescent="0.25">
      <c r="B92" s="51">
        <v>5</v>
      </c>
      <c r="C92" s="151" t="s">
        <v>504</v>
      </c>
      <c r="D92" s="151" t="s">
        <v>474</v>
      </c>
      <c r="E92" s="126">
        <v>2014</v>
      </c>
      <c r="F92" s="126">
        <v>9</v>
      </c>
      <c r="G92" s="152">
        <v>950</v>
      </c>
      <c r="H92" s="105" t="s">
        <v>505</v>
      </c>
      <c r="I92" s="151" t="s">
        <v>512</v>
      </c>
    </row>
    <row r="93" spans="2:10" ht="19.95" customHeight="1" x14ac:dyDescent="0.25">
      <c r="B93" s="51">
        <v>6</v>
      </c>
      <c r="C93" s="151" t="s">
        <v>107</v>
      </c>
      <c r="D93" s="151" t="s">
        <v>506</v>
      </c>
      <c r="E93" s="126">
        <v>2014</v>
      </c>
      <c r="F93" s="126">
        <v>9</v>
      </c>
      <c r="G93" s="152">
        <v>1100</v>
      </c>
      <c r="H93" s="105" t="s">
        <v>508</v>
      </c>
      <c r="I93" s="151" t="s">
        <v>512</v>
      </c>
    </row>
    <row r="94" spans="2:10" ht="19.95" customHeight="1" x14ac:dyDescent="0.25">
      <c r="B94" s="51">
        <v>7</v>
      </c>
      <c r="C94" s="151" t="s">
        <v>107</v>
      </c>
      <c r="D94" s="151" t="s">
        <v>506</v>
      </c>
      <c r="E94" s="126">
        <v>2014</v>
      </c>
      <c r="F94" s="126">
        <v>9</v>
      </c>
      <c r="G94" s="152">
        <v>1100</v>
      </c>
      <c r="H94" s="105" t="s">
        <v>509</v>
      </c>
      <c r="I94" s="151" t="s">
        <v>512</v>
      </c>
    </row>
    <row r="95" spans="2:10" ht="6.75" customHeight="1" x14ac:dyDescent="0.25"/>
    <row r="96" spans="2:10" ht="19.95" customHeight="1" x14ac:dyDescent="0.25">
      <c r="B96" s="7"/>
      <c r="C96" s="8"/>
      <c r="D96" s="8"/>
      <c r="E96" s="127"/>
      <c r="F96" s="127"/>
      <c r="G96" s="162">
        <f>SUM(G88:G94)</f>
        <v>6981.38</v>
      </c>
      <c r="H96" s="128"/>
      <c r="I96" s="114"/>
    </row>
    <row r="97" spans="2:11" ht="6.75" customHeight="1" x14ac:dyDescent="0.25"/>
    <row r="98" spans="2:11" s="73" customFormat="1" ht="19.95" customHeight="1" x14ac:dyDescent="0.25">
      <c r="B98" s="77" t="s">
        <v>499</v>
      </c>
      <c r="E98" s="133"/>
      <c r="F98" s="133"/>
      <c r="G98" s="79"/>
      <c r="H98" s="134"/>
    </row>
    <row r="99" spans="2:11" ht="6" customHeight="1" x14ac:dyDescent="0.25"/>
    <row r="100" spans="2:11" ht="30" customHeight="1" x14ac:dyDescent="0.25">
      <c r="B100" s="80" t="s">
        <v>414</v>
      </c>
      <c r="C100" s="80" t="s">
        <v>415</v>
      </c>
      <c r="D100" s="80" t="s">
        <v>416</v>
      </c>
      <c r="E100" s="130" t="s">
        <v>417</v>
      </c>
      <c r="F100" s="130" t="s">
        <v>418</v>
      </c>
      <c r="G100" s="89" t="s">
        <v>412</v>
      </c>
      <c r="H100" s="108" t="s">
        <v>419</v>
      </c>
      <c r="I100" s="80" t="s">
        <v>420</v>
      </c>
    </row>
    <row r="101" spans="2:11" ht="19.95" customHeight="1" x14ac:dyDescent="0.25">
      <c r="B101" s="51">
        <v>1</v>
      </c>
      <c r="C101" s="148" t="s">
        <v>429</v>
      </c>
      <c r="D101" s="148" t="s">
        <v>717</v>
      </c>
      <c r="E101" s="126">
        <v>2019</v>
      </c>
      <c r="F101" s="126">
        <v>3</v>
      </c>
      <c r="G101" s="149">
        <v>1450</v>
      </c>
      <c r="H101" s="105" t="s">
        <v>718</v>
      </c>
      <c r="I101" s="148" t="s">
        <v>512</v>
      </c>
      <c r="J101" s="49"/>
    </row>
    <row r="102" spans="2:11" ht="19.95" customHeight="1" x14ac:dyDescent="0.25">
      <c r="B102" s="51">
        <v>2</v>
      </c>
      <c r="C102" s="148" t="s">
        <v>510</v>
      </c>
      <c r="D102" s="148" t="s">
        <v>474</v>
      </c>
      <c r="E102" s="126">
        <v>2015</v>
      </c>
      <c r="F102" s="126">
        <v>7</v>
      </c>
      <c r="G102" s="149">
        <v>650.25</v>
      </c>
      <c r="H102" s="105" t="s">
        <v>511</v>
      </c>
      <c r="I102" s="148" t="s">
        <v>512</v>
      </c>
      <c r="J102" s="49"/>
    </row>
    <row r="103" spans="2:11" ht="19.95" customHeight="1" x14ac:dyDescent="0.25">
      <c r="B103" s="51">
        <v>3</v>
      </c>
      <c r="C103" s="148" t="s">
        <v>429</v>
      </c>
      <c r="D103" s="148" t="s">
        <v>783</v>
      </c>
      <c r="E103" s="126">
        <v>2020</v>
      </c>
      <c r="F103" s="126">
        <v>2</v>
      </c>
      <c r="G103" s="149">
        <v>3000</v>
      </c>
      <c r="H103" s="105" t="s">
        <v>744</v>
      </c>
      <c r="I103" s="148" t="s">
        <v>512</v>
      </c>
      <c r="J103" s="49"/>
    </row>
    <row r="104" spans="2:11" ht="19.95" customHeight="1" x14ac:dyDescent="0.25">
      <c r="B104" s="51">
        <v>4</v>
      </c>
      <c r="C104" s="148" t="s">
        <v>429</v>
      </c>
      <c r="D104" s="148" t="s">
        <v>784</v>
      </c>
      <c r="E104" s="126">
        <v>2021</v>
      </c>
      <c r="F104" s="126">
        <v>1</v>
      </c>
      <c r="G104" s="149">
        <v>4879</v>
      </c>
      <c r="H104" s="105" t="s">
        <v>785</v>
      </c>
      <c r="I104" s="148" t="s">
        <v>512</v>
      </c>
      <c r="J104" s="49"/>
    </row>
    <row r="105" spans="2:11" ht="19.95" customHeight="1" x14ac:dyDescent="0.25">
      <c r="B105" s="51">
        <v>5</v>
      </c>
      <c r="C105" s="148" t="s">
        <v>213</v>
      </c>
      <c r="D105" s="148" t="s">
        <v>786</v>
      </c>
      <c r="E105" s="126">
        <v>2021</v>
      </c>
      <c r="F105" s="126">
        <v>1</v>
      </c>
      <c r="G105" s="149">
        <v>2600</v>
      </c>
      <c r="H105" s="105" t="s">
        <v>787</v>
      </c>
      <c r="I105" s="148" t="s">
        <v>512</v>
      </c>
      <c r="J105" s="49"/>
    </row>
    <row r="106" spans="2:11" ht="6" customHeight="1" x14ac:dyDescent="0.25"/>
    <row r="107" spans="2:11" ht="19.95" customHeight="1" x14ac:dyDescent="0.25">
      <c r="B107" s="7"/>
      <c r="C107" s="8"/>
      <c r="D107" s="8"/>
      <c r="E107" s="127"/>
      <c r="F107" s="127"/>
      <c r="G107" s="162">
        <f>SUM(G101:G105)</f>
        <v>12579.25</v>
      </c>
      <c r="H107" s="128"/>
      <c r="I107" s="114"/>
    </row>
    <row r="108" spans="2:11" ht="6" customHeight="1" x14ac:dyDescent="0.25"/>
    <row r="109" spans="2:11" ht="24" customHeight="1" x14ac:dyDescent="0.25">
      <c r="B109" s="65">
        <v>1</v>
      </c>
      <c r="C109" s="53"/>
      <c r="D109" s="53" t="s">
        <v>578</v>
      </c>
      <c r="E109" s="63"/>
      <c r="F109" s="63"/>
      <c r="G109" s="140">
        <v>100000</v>
      </c>
      <c r="H109" s="62"/>
      <c r="I109" s="53"/>
    </row>
    <row r="110" spans="2:11" ht="6" customHeight="1" x14ac:dyDescent="0.25"/>
    <row r="111" spans="2:11" ht="19.95" customHeight="1" x14ac:dyDescent="0.25">
      <c r="B111" s="215" t="s">
        <v>577</v>
      </c>
      <c r="C111" s="216"/>
      <c r="D111" s="216"/>
      <c r="E111" s="216"/>
      <c r="F111" s="216"/>
      <c r="G111" s="141">
        <f>SUM(G17,G60,G71,G83,G96,G107,G109)</f>
        <v>401616.9</v>
      </c>
      <c r="H111" s="217"/>
      <c r="I111" s="217"/>
    </row>
    <row r="112" spans="2:11" ht="6" customHeight="1" x14ac:dyDescent="0.25">
      <c r="J112" s="48"/>
      <c r="K112" s="48"/>
    </row>
    <row r="113" spans="10:11" x14ac:dyDescent="0.25">
      <c r="J113" s="48"/>
      <c r="K113" s="48"/>
    </row>
    <row r="114" spans="10:11" x14ac:dyDescent="0.25">
      <c r="J114" s="48"/>
      <c r="K114" s="48"/>
    </row>
    <row r="115" spans="10:11" x14ac:dyDescent="0.25">
      <c r="J115" s="48"/>
      <c r="K115" s="48"/>
    </row>
    <row r="116" spans="10:11" x14ac:dyDescent="0.25">
      <c r="J116" s="48"/>
      <c r="K116" s="48"/>
    </row>
    <row r="117" spans="10:11" x14ac:dyDescent="0.25">
      <c r="J117" s="48"/>
      <c r="K117" s="48"/>
    </row>
    <row r="118" spans="10:11" x14ac:dyDescent="0.25">
      <c r="J118" s="48"/>
      <c r="K118" s="48"/>
    </row>
    <row r="119" spans="10:11" x14ac:dyDescent="0.25">
      <c r="J119" s="48"/>
      <c r="K119" s="48"/>
    </row>
    <row r="120" spans="10:11" x14ac:dyDescent="0.25">
      <c r="J120" s="48"/>
      <c r="K120" s="48"/>
    </row>
    <row r="121" spans="10:11" x14ac:dyDescent="0.25">
      <c r="J121" s="48"/>
      <c r="K121" s="48"/>
    </row>
    <row r="122" spans="10:11" x14ac:dyDescent="0.25">
      <c r="J122" s="48"/>
      <c r="K122" s="48"/>
    </row>
    <row r="123" spans="10:11" x14ac:dyDescent="0.25">
      <c r="J123" s="48"/>
      <c r="K123" s="48"/>
    </row>
    <row r="124" spans="10:11" x14ac:dyDescent="0.25">
      <c r="J124" s="49"/>
      <c r="K124" s="49"/>
    </row>
  </sheetData>
  <mergeCells count="2">
    <mergeCell ref="B111:F111"/>
    <mergeCell ref="H111:I1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fitToHeight="2" orientation="portrait" r:id="rId1"/>
  <rowBreaks count="1" manualBreakCount="1">
    <brk id="7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T30"/>
  <sheetViews>
    <sheetView zoomScale="75" zoomScaleNormal="75" zoomScaleSheetLayoutView="5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1" customWidth="1"/>
    <col min="2" max="2" width="3.7265625" style="44" customWidth="1"/>
    <col min="3" max="3" width="8.26953125" style="42" customWidth="1"/>
    <col min="4" max="4" width="33.08984375" style="42" customWidth="1"/>
    <col min="5" max="5" width="20.1796875" style="42" customWidth="1"/>
    <col min="6" max="6" width="13" style="44" customWidth="1"/>
    <col min="7" max="7" width="23.08984375" style="44" customWidth="1"/>
    <col min="8" max="8" width="23" style="44" customWidth="1"/>
    <col min="9" max="9" width="39.453125" style="39" customWidth="1"/>
    <col min="10" max="10" width="21.453125" style="170" customWidth="1"/>
    <col min="11" max="11" width="14.453125" style="1" customWidth="1"/>
    <col min="12" max="12" width="14.6328125" style="43" customWidth="1"/>
    <col min="13" max="13" width="17.6328125" style="40" customWidth="1"/>
    <col min="14" max="14" width="13.26953125" style="43" customWidth="1"/>
    <col min="15" max="15" width="15.08984375" style="43" customWidth="1"/>
    <col min="16" max="16" width="9.453125" style="43" customWidth="1"/>
    <col min="17" max="18" width="2.6328125" style="40" customWidth="1"/>
    <col min="19" max="19" width="15.6328125" style="40" customWidth="1"/>
    <col min="20" max="20" width="9.36328125" style="40" customWidth="1"/>
    <col min="21" max="21" width="14.26953125" style="1" customWidth="1"/>
    <col min="22" max="22" width="13.26953125" style="1" customWidth="1"/>
    <col min="23" max="23" width="16.36328125" style="1" bestFit="1" customWidth="1"/>
    <col min="24" max="24" width="15.7265625" style="1" bestFit="1" customWidth="1"/>
    <col min="25" max="26" width="2.6328125" style="1" customWidth="1"/>
    <col min="27" max="16384" width="9" style="1"/>
  </cols>
  <sheetData>
    <row r="1" spans="2:20" ht="6" customHeight="1" x14ac:dyDescent="0.25"/>
    <row r="2" spans="2:20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  <c r="I2" s="177"/>
      <c r="J2" s="178"/>
      <c r="K2" s="177"/>
      <c r="L2" s="177"/>
      <c r="M2" s="177"/>
      <c r="N2" s="177"/>
      <c r="O2" s="177"/>
      <c r="P2" s="177"/>
      <c r="Q2" s="179"/>
      <c r="R2" s="179"/>
      <c r="S2" s="179"/>
      <c r="T2" s="179"/>
    </row>
    <row r="3" spans="2:20" s="47" customFormat="1" ht="6" customHeight="1" x14ac:dyDescent="0.25">
      <c r="B3" s="46"/>
      <c r="D3" s="42"/>
      <c r="E3" s="42"/>
      <c r="F3" s="46"/>
      <c r="G3" s="46"/>
      <c r="H3" s="46"/>
      <c r="I3" s="39"/>
      <c r="J3" s="170"/>
      <c r="L3" s="43"/>
      <c r="M3" s="40"/>
      <c r="N3" s="43"/>
      <c r="O3" s="43"/>
      <c r="P3" s="43"/>
      <c r="Q3" s="40"/>
      <c r="R3" s="40"/>
      <c r="S3" s="40"/>
      <c r="T3" s="40"/>
    </row>
    <row r="4" spans="2:20" s="47" customFormat="1" ht="19.95" customHeight="1" x14ac:dyDescent="0.25">
      <c r="B4" s="82" t="s">
        <v>743</v>
      </c>
      <c r="D4" s="42"/>
      <c r="E4" s="42"/>
      <c r="F4" s="46"/>
      <c r="G4" s="46"/>
      <c r="H4" s="46"/>
      <c r="I4" s="39"/>
      <c r="J4" s="170"/>
      <c r="L4" s="43"/>
      <c r="M4" s="40"/>
      <c r="N4" s="43"/>
      <c r="O4" s="43"/>
      <c r="P4" s="43"/>
      <c r="Q4" s="40"/>
      <c r="R4" s="40"/>
      <c r="S4" s="40"/>
      <c r="T4" s="40"/>
    </row>
    <row r="5" spans="2:20" ht="6" customHeight="1" x14ac:dyDescent="0.25"/>
    <row r="6" spans="2:20" s="41" customFormat="1" ht="30" customHeight="1" x14ac:dyDescent="0.25">
      <c r="B6" s="80" t="s">
        <v>414</v>
      </c>
      <c r="C6" s="80" t="s">
        <v>519</v>
      </c>
      <c r="D6" s="108" t="s">
        <v>520</v>
      </c>
      <c r="E6" s="80" t="s">
        <v>521</v>
      </c>
      <c r="F6" s="74" t="s">
        <v>766</v>
      </c>
      <c r="G6" s="108" t="s">
        <v>522</v>
      </c>
      <c r="H6" s="160" t="s">
        <v>771</v>
      </c>
      <c r="I6" s="108" t="s">
        <v>523</v>
      </c>
      <c r="J6" s="171" t="s">
        <v>767</v>
      </c>
      <c r="K6" s="74" t="s">
        <v>768</v>
      </c>
      <c r="L6" s="142" t="s">
        <v>568</v>
      </c>
      <c r="M6" s="142" t="s">
        <v>569</v>
      </c>
      <c r="N6" s="142" t="s">
        <v>568</v>
      </c>
      <c r="O6" s="142" t="s">
        <v>569</v>
      </c>
      <c r="P6" s="161" t="s">
        <v>772</v>
      </c>
    </row>
    <row r="7" spans="2:20" s="10" customFormat="1" ht="19.95" customHeight="1" x14ac:dyDescent="0.25">
      <c r="B7" s="51">
        <v>1</v>
      </c>
      <c r="C7" s="66" t="s">
        <v>532</v>
      </c>
      <c r="D7" s="106" t="s">
        <v>533</v>
      </c>
      <c r="E7" s="66" t="s">
        <v>531</v>
      </c>
      <c r="F7" s="51">
        <v>2011</v>
      </c>
      <c r="G7" s="106" t="s">
        <v>534</v>
      </c>
      <c r="H7" s="129">
        <v>40908</v>
      </c>
      <c r="I7" s="106" t="s">
        <v>535</v>
      </c>
      <c r="J7" s="172">
        <v>170000</v>
      </c>
      <c r="K7" s="66" t="s">
        <v>529</v>
      </c>
      <c r="L7" s="143">
        <v>44927</v>
      </c>
      <c r="M7" s="143">
        <v>44985</v>
      </c>
      <c r="N7" s="143">
        <v>45231</v>
      </c>
      <c r="O7" s="143">
        <v>45291</v>
      </c>
      <c r="P7" s="126">
        <v>120</v>
      </c>
    </row>
    <row r="8" spans="2:20" s="12" customFormat="1" ht="19.95" customHeight="1" x14ac:dyDescent="0.25">
      <c r="B8" s="51">
        <v>2</v>
      </c>
      <c r="C8" s="66" t="s">
        <v>532</v>
      </c>
      <c r="D8" s="106" t="s">
        <v>536</v>
      </c>
      <c r="E8" s="66" t="s">
        <v>537</v>
      </c>
      <c r="F8" s="51">
        <v>2011</v>
      </c>
      <c r="G8" s="106" t="s">
        <v>538</v>
      </c>
      <c r="H8" s="129">
        <v>40908</v>
      </c>
      <c r="I8" s="106"/>
      <c r="J8" s="172">
        <v>40000</v>
      </c>
      <c r="K8" s="66" t="s">
        <v>529</v>
      </c>
      <c r="L8" s="143">
        <v>45017</v>
      </c>
      <c r="M8" s="143">
        <v>45230</v>
      </c>
      <c r="N8" s="143"/>
      <c r="O8" s="143"/>
      <c r="P8" s="126">
        <v>214</v>
      </c>
    </row>
    <row r="9" spans="2:20" s="10" customFormat="1" ht="19.95" customHeight="1" x14ac:dyDescent="0.25">
      <c r="B9" s="51">
        <v>3</v>
      </c>
      <c r="C9" s="66" t="s">
        <v>532</v>
      </c>
      <c r="D9" s="106" t="s">
        <v>536</v>
      </c>
      <c r="E9" s="66" t="s">
        <v>537</v>
      </c>
      <c r="F9" s="51">
        <v>2011</v>
      </c>
      <c r="G9" s="106" t="s">
        <v>539</v>
      </c>
      <c r="H9" s="129">
        <v>40908</v>
      </c>
      <c r="I9" s="106"/>
      <c r="J9" s="172">
        <v>40000</v>
      </c>
      <c r="K9" s="66" t="s">
        <v>529</v>
      </c>
      <c r="L9" s="143">
        <v>45017</v>
      </c>
      <c r="M9" s="143">
        <v>45230</v>
      </c>
      <c r="N9" s="143"/>
      <c r="O9" s="143"/>
      <c r="P9" s="126">
        <v>214</v>
      </c>
    </row>
    <row r="10" spans="2:20" s="10" customFormat="1" ht="19.95" customHeight="1" x14ac:dyDescent="0.25">
      <c r="B10" s="51">
        <v>4</v>
      </c>
      <c r="C10" s="66" t="s">
        <v>532</v>
      </c>
      <c r="D10" s="106" t="s">
        <v>536</v>
      </c>
      <c r="E10" s="66" t="s">
        <v>537</v>
      </c>
      <c r="F10" s="51">
        <v>2011</v>
      </c>
      <c r="G10" s="106" t="s">
        <v>540</v>
      </c>
      <c r="H10" s="129">
        <v>40908</v>
      </c>
      <c r="I10" s="106"/>
      <c r="J10" s="172">
        <v>40000</v>
      </c>
      <c r="K10" s="66" t="s">
        <v>529</v>
      </c>
      <c r="L10" s="143">
        <v>45017</v>
      </c>
      <c r="M10" s="143">
        <v>45230</v>
      </c>
      <c r="N10" s="143"/>
      <c r="O10" s="143"/>
      <c r="P10" s="126">
        <v>214</v>
      </c>
    </row>
    <row r="11" spans="2:20" s="10" customFormat="1" ht="19.95" customHeight="1" x14ac:dyDescent="0.25">
      <c r="B11" s="51">
        <v>5</v>
      </c>
      <c r="C11" s="66" t="s">
        <v>532</v>
      </c>
      <c r="D11" s="106" t="s">
        <v>536</v>
      </c>
      <c r="E11" s="66" t="s">
        <v>537</v>
      </c>
      <c r="F11" s="51">
        <v>2011</v>
      </c>
      <c r="G11" s="106" t="s">
        <v>541</v>
      </c>
      <c r="H11" s="129">
        <v>40908</v>
      </c>
      <c r="I11" s="106"/>
      <c r="J11" s="172">
        <v>40000</v>
      </c>
      <c r="K11" s="66" t="s">
        <v>529</v>
      </c>
      <c r="L11" s="143">
        <v>45017</v>
      </c>
      <c r="M11" s="143">
        <v>45230</v>
      </c>
      <c r="N11" s="143"/>
      <c r="O11" s="143"/>
      <c r="P11" s="126">
        <v>214</v>
      </c>
    </row>
    <row r="12" spans="2:20" s="10" customFormat="1" ht="19.95" customHeight="1" x14ac:dyDescent="0.25">
      <c r="B12" s="51">
        <v>6</v>
      </c>
      <c r="C12" s="66" t="s">
        <v>532</v>
      </c>
      <c r="D12" s="106" t="s">
        <v>536</v>
      </c>
      <c r="E12" s="66" t="s">
        <v>537</v>
      </c>
      <c r="F12" s="51">
        <v>2011</v>
      </c>
      <c r="G12" s="106" t="s">
        <v>542</v>
      </c>
      <c r="H12" s="129">
        <v>40908</v>
      </c>
      <c r="I12" s="106"/>
      <c r="J12" s="172">
        <v>40000</v>
      </c>
      <c r="K12" s="66" t="s">
        <v>529</v>
      </c>
      <c r="L12" s="143">
        <v>45017</v>
      </c>
      <c r="M12" s="143">
        <v>45230</v>
      </c>
      <c r="N12" s="143"/>
      <c r="O12" s="143"/>
      <c r="P12" s="126">
        <v>214</v>
      </c>
    </row>
    <row r="13" spans="2:20" s="10" customFormat="1" ht="19.95" customHeight="1" x14ac:dyDescent="0.25">
      <c r="B13" s="51">
        <v>7</v>
      </c>
      <c r="C13" s="66" t="s">
        <v>532</v>
      </c>
      <c r="D13" s="106" t="s">
        <v>536</v>
      </c>
      <c r="E13" s="66" t="s">
        <v>537</v>
      </c>
      <c r="F13" s="51">
        <v>2011</v>
      </c>
      <c r="G13" s="106" t="s">
        <v>543</v>
      </c>
      <c r="H13" s="129">
        <v>40908</v>
      </c>
      <c r="I13" s="106"/>
      <c r="J13" s="172">
        <v>40000</v>
      </c>
      <c r="K13" s="66" t="s">
        <v>529</v>
      </c>
      <c r="L13" s="143">
        <v>45017</v>
      </c>
      <c r="M13" s="143">
        <v>45230</v>
      </c>
      <c r="N13" s="143"/>
      <c r="O13" s="143"/>
      <c r="P13" s="126">
        <v>214</v>
      </c>
    </row>
    <row r="14" spans="2:20" s="10" customFormat="1" ht="19.95" customHeight="1" x14ac:dyDescent="0.25">
      <c r="B14" s="51">
        <v>8</v>
      </c>
      <c r="C14" s="66" t="s">
        <v>532</v>
      </c>
      <c r="D14" s="106" t="s">
        <v>536</v>
      </c>
      <c r="E14" s="66" t="s">
        <v>537</v>
      </c>
      <c r="F14" s="51">
        <v>2011</v>
      </c>
      <c r="G14" s="106" t="s">
        <v>544</v>
      </c>
      <c r="H14" s="129">
        <v>40908</v>
      </c>
      <c r="I14" s="106"/>
      <c r="J14" s="172">
        <v>40000</v>
      </c>
      <c r="K14" s="66" t="s">
        <v>529</v>
      </c>
      <c r="L14" s="143">
        <v>45017</v>
      </c>
      <c r="M14" s="143">
        <v>45230</v>
      </c>
      <c r="N14" s="143"/>
      <c r="O14" s="143"/>
      <c r="P14" s="126">
        <v>214</v>
      </c>
    </row>
    <row r="15" spans="2:20" s="10" customFormat="1" ht="19.95" customHeight="1" x14ac:dyDescent="0.25">
      <c r="B15" s="51">
        <v>9</v>
      </c>
      <c r="C15" s="66" t="s">
        <v>532</v>
      </c>
      <c r="D15" s="106" t="s">
        <v>545</v>
      </c>
      <c r="E15" s="66" t="s">
        <v>537</v>
      </c>
      <c r="F15" s="51">
        <v>2013</v>
      </c>
      <c r="G15" s="106" t="s">
        <v>546</v>
      </c>
      <c r="H15" s="129">
        <v>41639</v>
      </c>
      <c r="I15" s="106"/>
      <c r="J15" s="172">
        <v>55000</v>
      </c>
      <c r="K15" s="66" t="s">
        <v>529</v>
      </c>
      <c r="L15" s="143">
        <v>45017</v>
      </c>
      <c r="M15" s="143">
        <v>45230</v>
      </c>
      <c r="N15" s="143"/>
      <c r="O15" s="143"/>
      <c r="P15" s="126">
        <v>214</v>
      </c>
    </row>
    <row r="16" spans="2:20" s="10" customFormat="1" ht="19.95" customHeight="1" x14ac:dyDescent="0.25">
      <c r="B16" s="51">
        <v>10</v>
      </c>
      <c r="C16" s="66" t="s">
        <v>530</v>
      </c>
      <c r="D16" s="106" t="s">
        <v>548</v>
      </c>
      <c r="E16" s="66" t="s">
        <v>537</v>
      </c>
      <c r="F16" s="51">
        <v>2011</v>
      </c>
      <c r="G16" s="106" t="s">
        <v>549</v>
      </c>
      <c r="H16" s="129">
        <v>40908</v>
      </c>
      <c r="I16" s="106"/>
      <c r="J16" s="172">
        <v>1100</v>
      </c>
      <c r="K16" s="66" t="s">
        <v>529</v>
      </c>
      <c r="L16" s="143">
        <v>45017</v>
      </c>
      <c r="M16" s="143">
        <v>45230</v>
      </c>
      <c r="N16" s="143"/>
      <c r="O16" s="143"/>
      <c r="P16" s="126">
        <v>214</v>
      </c>
    </row>
    <row r="17" spans="2:16" s="10" customFormat="1" ht="19.95" customHeight="1" x14ac:dyDescent="0.25">
      <c r="B17" s="51">
        <v>11</v>
      </c>
      <c r="C17" s="66" t="s">
        <v>550</v>
      </c>
      <c r="D17" s="106" t="s">
        <v>551</v>
      </c>
      <c r="E17" s="66" t="s">
        <v>552</v>
      </c>
      <c r="F17" s="51">
        <v>2011</v>
      </c>
      <c r="G17" s="106" t="s">
        <v>553</v>
      </c>
      <c r="H17" s="129">
        <v>40908</v>
      </c>
      <c r="I17" s="106"/>
      <c r="J17" s="172">
        <v>14500</v>
      </c>
      <c r="K17" s="66" t="s">
        <v>529</v>
      </c>
      <c r="L17" s="143">
        <v>45017</v>
      </c>
      <c r="M17" s="143">
        <v>45230</v>
      </c>
      <c r="N17" s="143"/>
      <c r="O17" s="143"/>
      <c r="P17" s="126">
        <v>214</v>
      </c>
    </row>
    <row r="18" spans="2:16" s="10" customFormat="1" ht="19.95" customHeight="1" x14ac:dyDescent="0.25">
      <c r="B18" s="51">
        <v>12</v>
      </c>
      <c r="C18" s="66" t="s">
        <v>550</v>
      </c>
      <c r="D18" s="106" t="s">
        <v>551</v>
      </c>
      <c r="E18" s="66" t="s">
        <v>552</v>
      </c>
      <c r="F18" s="51">
        <v>2011</v>
      </c>
      <c r="G18" s="106" t="s">
        <v>554</v>
      </c>
      <c r="H18" s="129">
        <v>40908</v>
      </c>
      <c r="I18" s="106"/>
      <c r="J18" s="172">
        <v>14500</v>
      </c>
      <c r="K18" s="66" t="s">
        <v>529</v>
      </c>
      <c r="L18" s="143">
        <v>45017</v>
      </c>
      <c r="M18" s="143">
        <v>45230</v>
      </c>
      <c r="N18" s="143"/>
      <c r="O18" s="143"/>
      <c r="P18" s="126">
        <v>214</v>
      </c>
    </row>
    <row r="19" spans="2:16" s="10" customFormat="1" ht="19.95" customHeight="1" x14ac:dyDescent="0.25">
      <c r="B19" s="51">
        <v>13</v>
      </c>
      <c r="C19" s="66" t="s">
        <v>550</v>
      </c>
      <c r="D19" s="106" t="s">
        <v>551</v>
      </c>
      <c r="E19" s="66" t="s">
        <v>552</v>
      </c>
      <c r="F19" s="51">
        <v>2011</v>
      </c>
      <c r="G19" s="106" t="s">
        <v>555</v>
      </c>
      <c r="H19" s="129">
        <v>40908</v>
      </c>
      <c r="I19" s="106"/>
      <c r="J19" s="172">
        <v>14500</v>
      </c>
      <c r="K19" s="66" t="s">
        <v>529</v>
      </c>
      <c r="L19" s="143">
        <v>45017</v>
      </c>
      <c r="M19" s="143">
        <v>45230</v>
      </c>
      <c r="N19" s="143"/>
      <c r="O19" s="143"/>
      <c r="P19" s="126">
        <v>214</v>
      </c>
    </row>
    <row r="20" spans="2:16" s="10" customFormat="1" ht="19.95" customHeight="1" x14ac:dyDescent="0.25">
      <c r="B20" s="51">
        <v>14</v>
      </c>
      <c r="C20" s="66" t="s">
        <v>550</v>
      </c>
      <c r="D20" s="106" t="s">
        <v>551</v>
      </c>
      <c r="E20" s="66" t="s">
        <v>552</v>
      </c>
      <c r="F20" s="51">
        <v>2011</v>
      </c>
      <c r="G20" s="106" t="s">
        <v>556</v>
      </c>
      <c r="H20" s="129">
        <v>40908</v>
      </c>
      <c r="I20" s="106"/>
      <c r="J20" s="172">
        <v>14500</v>
      </c>
      <c r="K20" s="66" t="s">
        <v>529</v>
      </c>
      <c r="L20" s="143">
        <v>45017</v>
      </c>
      <c r="M20" s="143">
        <v>45230</v>
      </c>
      <c r="N20" s="143"/>
      <c r="O20" s="143"/>
      <c r="P20" s="126">
        <v>214</v>
      </c>
    </row>
    <row r="21" spans="2:16" s="10" customFormat="1" ht="19.95" customHeight="1" x14ac:dyDescent="0.25">
      <c r="B21" s="51">
        <v>15</v>
      </c>
      <c r="C21" s="66" t="s">
        <v>550</v>
      </c>
      <c r="D21" s="106" t="s">
        <v>551</v>
      </c>
      <c r="E21" s="66" t="s">
        <v>552</v>
      </c>
      <c r="F21" s="51">
        <v>2011</v>
      </c>
      <c r="G21" s="106" t="s">
        <v>557</v>
      </c>
      <c r="H21" s="129">
        <v>40908</v>
      </c>
      <c r="I21" s="106"/>
      <c r="J21" s="172">
        <v>14500</v>
      </c>
      <c r="K21" s="66" t="s">
        <v>529</v>
      </c>
      <c r="L21" s="143">
        <v>45017</v>
      </c>
      <c r="M21" s="143">
        <v>45230</v>
      </c>
      <c r="N21" s="143"/>
      <c r="O21" s="143"/>
      <c r="P21" s="126">
        <v>214</v>
      </c>
    </row>
    <row r="22" spans="2:16" s="10" customFormat="1" ht="19.95" customHeight="1" x14ac:dyDescent="0.25">
      <c r="B22" s="51">
        <v>16</v>
      </c>
      <c r="C22" s="66" t="s">
        <v>550</v>
      </c>
      <c r="D22" s="106" t="s">
        <v>551</v>
      </c>
      <c r="E22" s="66" t="s">
        <v>552</v>
      </c>
      <c r="F22" s="51">
        <v>2011</v>
      </c>
      <c r="G22" s="106" t="s">
        <v>558</v>
      </c>
      <c r="H22" s="129">
        <v>40908</v>
      </c>
      <c r="I22" s="106"/>
      <c r="J22" s="172">
        <v>14500</v>
      </c>
      <c r="K22" s="66" t="s">
        <v>529</v>
      </c>
      <c r="L22" s="143">
        <v>45017</v>
      </c>
      <c r="M22" s="143">
        <v>45230</v>
      </c>
      <c r="N22" s="143"/>
      <c r="O22" s="143"/>
      <c r="P22" s="126">
        <v>214</v>
      </c>
    </row>
    <row r="23" spans="2:16" s="10" customFormat="1" ht="19.95" customHeight="1" x14ac:dyDescent="0.25">
      <c r="B23" s="51">
        <v>17</v>
      </c>
      <c r="C23" s="66" t="s">
        <v>550</v>
      </c>
      <c r="D23" s="106" t="s">
        <v>551</v>
      </c>
      <c r="E23" s="66" t="s">
        <v>552</v>
      </c>
      <c r="F23" s="51">
        <v>2011</v>
      </c>
      <c r="G23" s="106" t="s">
        <v>559</v>
      </c>
      <c r="H23" s="129">
        <v>40908</v>
      </c>
      <c r="I23" s="106"/>
      <c r="J23" s="172">
        <v>14500</v>
      </c>
      <c r="K23" s="66" t="s">
        <v>529</v>
      </c>
      <c r="L23" s="143">
        <v>45017</v>
      </c>
      <c r="M23" s="143">
        <v>45230</v>
      </c>
      <c r="N23" s="143"/>
      <c r="O23" s="143"/>
      <c r="P23" s="126">
        <v>214</v>
      </c>
    </row>
    <row r="24" spans="2:16" s="10" customFormat="1" ht="19.95" customHeight="1" x14ac:dyDescent="0.25">
      <c r="B24" s="51">
        <v>18</v>
      </c>
      <c r="C24" s="66" t="s">
        <v>550</v>
      </c>
      <c r="D24" s="106" t="s">
        <v>560</v>
      </c>
      <c r="E24" s="66" t="s">
        <v>552</v>
      </c>
      <c r="F24" s="51">
        <v>2013</v>
      </c>
      <c r="G24" s="106" t="s">
        <v>561</v>
      </c>
      <c r="H24" s="129">
        <v>41638</v>
      </c>
      <c r="I24" s="106"/>
      <c r="J24" s="172">
        <v>15800</v>
      </c>
      <c r="K24" s="66" t="s">
        <v>529</v>
      </c>
      <c r="L24" s="143">
        <v>45017</v>
      </c>
      <c r="M24" s="143">
        <v>45230</v>
      </c>
      <c r="N24" s="143"/>
      <c r="O24" s="143"/>
      <c r="P24" s="126">
        <v>214</v>
      </c>
    </row>
    <row r="25" spans="2:16" s="10" customFormat="1" ht="19.95" customHeight="1" x14ac:dyDescent="0.25">
      <c r="B25" s="51">
        <v>19</v>
      </c>
      <c r="C25" s="66" t="s">
        <v>530</v>
      </c>
      <c r="D25" s="106" t="s">
        <v>562</v>
      </c>
      <c r="E25" s="66" t="s">
        <v>552</v>
      </c>
      <c r="F25" s="51">
        <v>2011</v>
      </c>
      <c r="G25" s="106" t="s">
        <v>563</v>
      </c>
      <c r="H25" s="129">
        <v>40908</v>
      </c>
      <c r="I25" s="106"/>
      <c r="J25" s="172">
        <v>4000</v>
      </c>
      <c r="K25" s="66" t="s">
        <v>529</v>
      </c>
      <c r="L25" s="143">
        <v>45017</v>
      </c>
      <c r="M25" s="143">
        <v>45230</v>
      </c>
      <c r="N25" s="143"/>
      <c r="O25" s="143"/>
      <c r="P25" s="126">
        <v>214</v>
      </c>
    </row>
    <row r="26" spans="2:16" s="10" customFormat="1" ht="19.95" customHeight="1" x14ac:dyDescent="0.25">
      <c r="B26" s="51">
        <v>20</v>
      </c>
      <c r="C26" s="66" t="s">
        <v>532</v>
      </c>
      <c r="D26" s="106" t="s">
        <v>565</v>
      </c>
      <c r="E26" s="66" t="s">
        <v>552</v>
      </c>
      <c r="F26" s="51">
        <v>2016</v>
      </c>
      <c r="G26" s="106" t="s">
        <v>566</v>
      </c>
      <c r="H26" s="129"/>
      <c r="I26" s="106"/>
      <c r="J26" s="172">
        <v>20000</v>
      </c>
      <c r="K26" s="66" t="s">
        <v>529</v>
      </c>
      <c r="L26" s="143">
        <v>45017</v>
      </c>
      <c r="M26" s="143">
        <v>45230</v>
      </c>
      <c r="N26" s="143"/>
      <c r="O26" s="143"/>
      <c r="P26" s="126">
        <v>214</v>
      </c>
    </row>
    <row r="27" spans="2:16" s="10" customFormat="1" ht="19.95" customHeight="1" x14ac:dyDescent="0.25">
      <c r="B27" s="51">
        <v>21</v>
      </c>
      <c r="C27" s="151" t="s">
        <v>532</v>
      </c>
      <c r="D27" s="106" t="s">
        <v>759</v>
      </c>
      <c r="E27" s="151" t="s">
        <v>758</v>
      </c>
      <c r="F27" s="51">
        <v>2003</v>
      </c>
      <c r="G27" s="106" t="s">
        <v>760</v>
      </c>
      <c r="H27" s="129"/>
      <c r="I27" s="106"/>
      <c r="J27" s="172">
        <v>27000</v>
      </c>
      <c r="K27" s="151" t="s">
        <v>529</v>
      </c>
      <c r="L27" s="143">
        <v>45017</v>
      </c>
      <c r="M27" s="143">
        <v>45230</v>
      </c>
      <c r="N27" s="143"/>
      <c r="O27" s="143"/>
      <c r="P27" s="126">
        <v>214</v>
      </c>
    </row>
    <row r="28" spans="2:16" ht="6" customHeight="1" x14ac:dyDescent="0.25"/>
    <row r="29" spans="2:16" ht="19.95" customHeight="1" x14ac:dyDescent="0.25">
      <c r="B29" s="7"/>
      <c r="C29" s="144"/>
      <c r="D29" s="144"/>
      <c r="E29" s="144"/>
      <c r="F29" s="94"/>
      <c r="G29" s="94"/>
      <c r="H29" s="94"/>
      <c r="I29" s="128"/>
      <c r="J29" s="173">
        <f>SUM(J7:J27)</f>
        <v>674400</v>
      </c>
      <c r="K29" s="8"/>
      <c r="L29" s="145"/>
      <c r="M29" s="146"/>
      <c r="N29" s="145"/>
      <c r="O29" s="145"/>
      <c r="P29" s="174"/>
    </row>
    <row r="30" spans="2:16" ht="6" customHeight="1" x14ac:dyDescent="0.25"/>
  </sheetData>
  <printOptions horizontalCentered="1"/>
  <pageMargins left="0.25" right="0.25" top="0.75" bottom="0.75" header="0.3" footer="0.3"/>
  <pageSetup paperSize="8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A17A7-4406-4B46-94E1-5EE0DDD5C1C6}">
  <sheetPr>
    <pageSetUpPr fitToPage="1"/>
  </sheetPr>
  <dimension ref="B1:T22"/>
  <sheetViews>
    <sheetView tabSelected="1" topLeftCell="D1" zoomScale="75" zoomScaleNormal="75" workbookViewId="0">
      <pane ySplit="2" topLeftCell="A3" activePane="bottomLeft" state="frozen"/>
      <selection pane="bottomLeft" activeCell="K25" sqref="K25"/>
    </sheetView>
  </sheetViews>
  <sheetFormatPr defaultColWidth="9" defaultRowHeight="13.2" x14ac:dyDescent="0.25"/>
  <cols>
    <col min="1" max="1" width="2.6328125" style="47" customWidth="1"/>
    <col min="2" max="2" width="3.7265625" style="47" customWidth="1"/>
    <col min="3" max="3" width="32.08984375" style="47" customWidth="1"/>
    <col min="4" max="4" width="14.26953125" style="47" customWidth="1"/>
    <col min="5" max="5" width="11.7265625" style="47" customWidth="1"/>
    <col min="6" max="6" width="7.1796875" style="47" customWidth="1"/>
    <col min="7" max="9" width="15.6328125" style="47" customWidth="1"/>
    <col min="10" max="11" width="10.6328125" style="47" customWidth="1"/>
    <col min="12" max="12" width="15.6328125" style="47" customWidth="1"/>
    <col min="13" max="13" width="13.90625" style="47" bestFit="1" customWidth="1"/>
    <col min="14" max="14" width="13" style="47" bestFit="1" customWidth="1"/>
    <col min="15" max="15" width="23.08984375" style="47" customWidth="1"/>
    <col min="16" max="16" width="21.453125" style="47" customWidth="1"/>
    <col min="17" max="17" width="14.453125" style="47" customWidth="1"/>
    <col min="18" max="18" width="15.453125" style="47" customWidth="1"/>
    <col min="19" max="20" width="20.6328125" style="47" customWidth="1"/>
    <col min="21" max="22" width="2.6328125" style="47" customWidth="1"/>
    <col min="23" max="16384" width="9" style="47"/>
  </cols>
  <sheetData>
    <row r="1" spans="2:20" ht="6" customHeight="1" x14ac:dyDescent="0.25"/>
    <row r="2" spans="2:20" s="180" customFormat="1" ht="30" customHeight="1" x14ac:dyDescent="0.25">
      <c r="B2" s="175" t="s">
        <v>788</v>
      </c>
      <c r="C2" s="17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</row>
    <row r="3" spans="2:20" ht="6" customHeight="1" x14ac:dyDescent="0.25">
      <c r="B3" s="46"/>
      <c r="D3" s="4"/>
      <c r="F3" s="46"/>
    </row>
    <row r="4" spans="2:20" ht="19.95" customHeight="1" x14ac:dyDescent="0.25">
      <c r="B4" s="77" t="s">
        <v>799</v>
      </c>
      <c r="C4" s="73"/>
      <c r="D4" s="4"/>
      <c r="F4" s="46"/>
    </row>
    <row r="5" spans="2:20" ht="6" customHeight="1" x14ac:dyDescent="0.25"/>
    <row r="6" spans="2:20" ht="30" customHeight="1" x14ac:dyDescent="0.25">
      <c r="B6" s="80" t="s">
        <v>414</v>
      </c>
      <c r="C6" s="80" t="s">
        <v>513</v>
      </c>
      <c r="D6" s="80" t="s">
        <v>3</v>
      </c>
      <c r="E6" s="80" t="s">
        <v>514</v>
      </c>
      <c r="F6" s="80" t="s">
        <v>515</v>
      </c>
      <c r="G6" s="80" t="s">
        <v>516</v>
      </c>
      <c r="H6" s="80" t="s">
        <v>517</v>
      </c>
      <c r="I6" s="80" t="s">
        <v>518</v>
      </c>
      <c r="J6" s="159" t="s">
        <v>763</v>
      </c>
      <c r="K6" s="80" t="s">
        <v>519</v>
      </c>
      <c r="L6" s="159" t="s">
        <v>764</v>
      </c>
      <c r="M6" s="74" t="s">
        <v>765</v>
      </c>
      <c r="N6" s="74" t="s">
        <v>766</v>
      </c>
      <c r="O6" s="108" t="s">
        <v>522</v>
      </c>
      <c r="P6" s="75" t="s">
        <v>767</v>
      </c>
      <c r="Q6" s="74" t="s">
        <v>768</v>
      </c>
      <c r="R6" s="80" t="s">
        <v>567</v>
      </c>
      <c r="S6" s="74" t="s">
        <v>789</v>
      </c>
      <c r="T6" s="74" t="s">
        <v>790</v>
      </c>
    </row>
    <row r="7" spans="2:20" ht="19.95" customHeight="1" x14ac:dyDescent="0.25">
      <c r="B7" s="165">
        <v>1</v>
      </c>
      <c r="C7" s="104" t="s">
        <v>524</v>
      </c>
      <c r="D7" s="104" t="s">
        <v>525</v>
      </c>
      <c r="E7" s="104" t="s">
        <v>526</v>
      </c>
      <c r="F7" s="51" t="s">
        <v>527</v>
      </c>
      <c r="G7" s="51">
        <v>871528212</v>
      </c>
      <c r="H7" s="51" t="s">
        <v>528</v>
      </c>
      <c r="I7" s="165" t="s">
        <v>665</v>
      </c>
      <c r="J7" s="62" t="s">
        <v>666</v>
      </c>
      <c r="K7" s="53"/>
      <c r="L7" s="106" t="s">
        <v>667</v>
      </c>
      <c r="M7" s="53" t="s">
        <v>644</v>
      </c>
      <c r="N7" s="165">
        <v>1976</v>
      </c>
      <c r="O7" s="69" t="s">
        <v>818</v>
      </c>
      <c r="P7" s="169">
        <v>34749.370000000003</v>
      </c>
      <c r="Q7" s="53" t="s">
        <v>801</v>
      </c>
      <c r="R7" s="53"/>
      <c r="S7" s="206">
        <v>44927</v>
      </c>
      <c r="T7" s="206">
        <v>45291</v>
      </c>
    </row>
    <row r="8" spans="2:20" ht="19.95" customHeight="1" x14ac:dyDescent="0.25">
      <c r="B8" s="165">
        <v>2</v>
      </c>
      <c r="C8" s="104" t="s">
        <v>524</v>
      </c>
      <c r="D8" s="104" t="s">
        <v>525</v>
      </c>
      <c r="E8" s="104" t="s">
        <v>526</v>
      </c>
      <c r="F8" s="51" t="s">
        <v>527</v>
      </c>
      <c r="G8" s="51">
        <v>871528212</v>
      </c>
      <c r="H8" s="51" t="s">
        <v>528</v>
      </c>
      <c r="I8" s="165" t="s">
        <v>668</v>
      </c>
      <c r="J8" s="62" t="s">
        <v>669</v>
      </c>
      <c r="K8" s="53"/>
      <c r="L8" s="106" t="s">
        <v>667</v>
      </c>
      <c r="M8" s="53" t="s">
        <v>644</v>
      </c>
      <c r="N8" s="165">
        <v>1976</v>
      </c>
      <c r="O8" s="69" t="s">
        <v>800</v>
      </c>
      <c r="P8" s="169">
        <v>31888.06</v>
      </c>
      <c r="Q8" s="53" t="s">
        <v>801</v>
      </c>
      <c r="R8" s="53"/>
      <c r="S8" s="206">
        <v>44927</v>
      </c>
      <c r="T8" s="206">
        <v>45291</v>
      </c>
    </row>
    <row r="9" spans="2:20" ht="19.95" customHeight="1" x14ac:dyDescent="0.25">
      <c r="B9" s="165">
        <v>3</v>
      </c>
      <c r="C9" s="104" t="s">
        <v>524</v>
      </c>
      <c r="D9" s="104" t="s">
        <v>525</v>
      </c>
      <c r="E9" s="104" t="s">
        <v>526</v>
      </c>
      <c r="F9" s="51" t="s">
        <v>527</v>
      </c>
      <c r="G9" s="51">
        <v>871528212</v>
      </c>
      <c r="H9" s="51" t="s">
        <v>528</v>
      </c>
      <c r="I9" s="165" t="s">
        <v>670</v>
      </c>
      <c r="J9" s="62" t="s">
        <v>671</v>
      </c>
      <c r="K9" s="53"/>
      <c r="L9" s="106" t="s">
        <v>667</v>
      </c>
      <c r="M9" s="53" t="s">
        <v>644</v>
      </c>
      <c r="N9" s="165">
        <v>1976</v>
      </c>
      <c r="O9" s="69" t="s">
        <v>802</v>
      </c>
      <c r="P9" s="169">
        <v>41472.65</v>
      </c>
      <c r="Q9" s="53" t="s">
        <v>801</v>
      </c>
      <c r="R9" s="53"/>
      <c r="S9" s="206">
        <v>44927</v>
      </c>
      <c r="T9" s="206">
        <v>45291</v>
      </c>
    </row>
    <row r="10" spans="2:20" ht="19.95" customHeight="1" x14ac:dyDescent="0.25">
      <c r="B10" s="165">
        <v>4</v>
      </c>
      <c r="C10" s="104" t="s">
        <v>524</v>
      </c>
      <c r="D10" s="104" t="s">
        <v>525</v>
      </c>
      <c r="E10" s="104" t="s">
        <v>526</v>
      </c>
      <c r="F10" s="51" t="s">
        <v>527</v>
      </c>
      <c r="G10" s="51">
        <v>871528212</v>
      </c>
      <c r="H10" s="51" t="s">
        <v>528</v>
      </c>
      <c r="I10" s="165" t="s">
        <v>672</v>
      </c>
      <c r="J10" s="62" t="s">
        <v>673</v>
      </c>
      <c r="K10" s="53"/>
      <c r="L10" s="106" t="s">
        <v>667</v>
      </c>
      <c r="M10" s="53" t="s">
        <v>644</v>
      </c>
      <c r="N10" s="165">
        <v>1976</v>
      </c>
      <c r="O10" s="69" t="s">
        <v>803</v>
      </c>
      <c r="P10" s="169">
        <v>54877.64</v>
      </c>
      <c r="Q10" s="53" t="s">
        <v>801</v>
      </c>
      <c r="R10" s="53"/>
      <c r="S10" s="206">
        <v>44927</v>
      </c>
      <c r="T10" s="206">
        <v>45291</v>
      </c>
    </row>
    <row r="11" spans="2:20" ht="19.95" customHeight="1" x14ac:dyDescent="0.25">
      <c r="B11" s="165">
        <v>5</v>
      </c>
      <c r="C11" s="104" t="s">
        <v>524</v>
      </c>
      <c r="D11" s="104" t="s">
        <v>525</v>
      </c>
      <c r="E11" s="104" t="s">
        <v>526</v>
      </c>
      <c r="F11" s="51" t="s">
        <v>527</v>
      </c>
      <c r="G11" s="51">
        <v>871528212</v>
      </c>
      <c r="H11" s="51" t="s">
        <v>528</v>
      </c>
      <c r="I11" s="165" t="s">
        <v>674</v>
      </c>
      <c r="J11" s="62" t="s">
        <v>675</v>
      </c>
      <c r="K11" s="53"/>
      <c r="L11" s="106" t="s">
        <v>667</v>
      </c>
      <c r="M11" s="53" t="s">
        <v>644</v>
      </c>
      <c r="N11" s="165">
        <v>1974</v>
      </c>
      <c r="O11" s="69" t="s">
        <v>804</v>
      </c>
      <c r="P11" s="169">
        <v>87765.35</v>
      </c>
      <c r="Q11" s="53" t="s">
        <v>801</v>
      </c>
      <c r="R11" s="53"/>
      <c r="S11" s="206">
        <v>44927</v>
      </c>
      <c r="T11" s="206">
        <v>45291</v>
      </c>
    </row>
    <row r="12" spans="2:20" ht="19.95" customHeight="1" x14ac:dyDescent="0.25">
      <c r="B12" s="165">
        <v>6</v>
      </c>
      <c r="C12" s="104" t="s">
        <v>524</v>
      </c>
      <c r="D12" s="104" t="s">
        <v>525</v>
      </c>
      <c r="E12" s="104" t="s">
        <v>526</v>
      </c>
      <c r="F12" s="51" t="s">
        <v>527</v>
      </c>
      <c r="G12" s="51">
        <v>871528212</v>
      </c>
      <c r="H12" s="51" t="s">
        <v>528</v>
      </c>
      <c r="I12" s="165" t="s">
        <v>676</v>
      </c>
      <c r="J12" s="62" t="s">
        <v>677</v>
      </c>
      <c r="K12" s="53"/>
      <c r="L12" s="106" t="s">
        <v>667</v>
      </c>
      <c r="M12" s="53" t="s">
        <v>644</v>
      </c>
      <c r="N12" s="165">
        <v>1972</v>
      </c>
      <c r="O12" s="69" t="s">
        <v>805</v>
      </c>
      <c r="P12" s="169">
        <v>38588.46</v>
      </c>
      <c r="Q12" s="53" t="s">
        <v>801</v>
      </c>
      <c r="R12" s="53"/>
      <c r="S12" s="206">
        <v>44927</v>
      </c>
      <c r="T12" s="206">
        <v>45291</v>
      </c>
    </row>
    <row r="13" spans="2:20" ht="19.95" customHeight="1" x14ac:dyDescent="0.25">
      <c r="B13" s="165">
        <v>7</v>
      </c>
      <c r="C13" s="104" t="s">
        <v>524</v>
      </c>
      <c r="D13" s="104" t="s">
        <v>525</v>
      </c>
      <c r="E13" s="104" t="s">
        <v>526</v>
      </c>
      <c r="F13" s="51" t="s">
        <v>527</v>
      </c>
      <c r="G13" s="51">
        <v>871528212</v>
      </c>
      <c r="H13" s="51" t="s">
        <v>528</v>
      </c>
      <c r="I13" s="165" t="s">
        <v>678</v>
      </c>
      <c r="J13" s="62" t="s">
        <v>679</v>
      </c>
      <c r="K13" s="53"/>
      <c r="L13" s="106" t="s">
        <v>667</v>
      </c>
      <c r="M13" s="53" t="s">
        <v>644</v>
      </c>
      <c r="N13" s="165">
        <v>1972</v>
      </c>
      <c r="O13" s="69" t="s">
        <v>806</v>
      </c>
      <c r="P13" s="169">
        <v>36585.24</v>
      </c>
      <c r="Q13" s="53" t="s">
        <v>801</v>
      </c>
      <c r="R13" s="53"/>
      <c r="S13" s="206">
        <v>44927</v>
      </c>
      <c r="T13" s="206">
        <v>45291</v>
      </c>
    </row>
    <row r="14" spans="2:20" ht="19.95" customHeight="1" x14ac:dyDescent="0.25">
      <c r="B14" s="165">
        <v>8</v>
      </c>
      <c r="C14" s="107" t="s">
        <v>680</v>
      </c>
      <c r="D14" s="107" t="s">
        <v>681</v>
      </c>
      <c r="E14" s="104" t="s">
        <v>526</v>
      </c>
      <c r="F14" s="51" t="s">
        <v>527</v>
      </c>
      <c r="G14" s="62" t="s">
        <v>682</v>
      </c>
      <c r="H14" s="165" t="s">
        <v>683</v>
      </c>
      <c r="I14" s="165" t="s">
        <v>810</v>
      </c>
      <c r="J14" s="62" t="s">
        <v>809</v>
      </c>
      <c r="K14" s="53" t="s">
        <v>807</v>
      </c>
      <c r="L14" s="69" t="s">
        <v>808</v>
      </c>
      <c r="M14" s="53" t="s">
        <v>644</v>
      </c>
      <c r="N14" s="165">
        <v>2022</v>
      </c>
      <c r="O14" s="106"/>
      <c r="P14" s="169">
        <v>3950000</v>
      </c>
      <c r="Q14" s="53" t="s">
        <v>811</v>
      </c>
      <c r="R14" s="168" t="s">
        <v>687</v>
      </c>
      <c r="S14" s="206">
        <v>45170</v>
      </c>
      <c r="T14" s="206">
        <v>45535</v>
      </c>
    </row>
    <row r="15" spans="2:20" ht="19.95" customHeight="1" x14ac:dyDescent="0.25">
      <c r="B15" s="165">
        <v>9</v>
      </c>
      <c r="C15" s="107" t="s">
        <v>680</v>
      </c>
      <c r="D15" s="107" t="s">
        <v>681</v>
      </c>
      <c r="E15" s="104" t="s">
        <v>526</v>
      </c>
      <c r="F15" s="51" t="s">
        <v>527</v>
      </c>
      <c r="G15" s="62" t="s">
        <v>682</v>
      </c>
      <c r="H15" s="165" t="s">
        <v>683</v>
      </c>
      <c r="I15" s="165" t="s">
        <v>812</v>
      </c>
      <c r="J15" s="62" t="s">
        <v>813</v>
      </c>
      <c r="K15" s="53" t="s">
        <v>807</v>
      </c>
      <c r="L15" s="69" t="s">
        <v>808</v>
      </c>
      <c r="M15" s="53" t="s">
        <v>644</v>
      </c>
      <c r="N15" s="165">
        <v>2022</v>
      </c>
      <c r="O15" s="106"/>
      <c r="P15" s="169">
        <v>3950000</v>
      </c>
      <c r="Q15" s="53" t="s">
        <v>811</v>
      </c>
      <c r="R15" s="168" t="s">
        <v>687</v>
      </c>
      <c r="S15" s="206">
        <v>45170</v>
      </c>
      <c r="T15" s="206">
        <v>45535</v>
      </c>
    </row>
    <row r="16" spans="2:20" ht="19.95" customHeight="1" x14ac:dyDescent="0.25">
      <c r="B16" s="165">
        <v>10</v>
      </c>
      <c r="C16" s="107" t="s">
        <v>680</v>
      </c>
      <c r="D16" s="107" t="s">
        <v>681</v>
      </c>
      <c r="E16" s="104" t="s">
        <v>526</v>
      </c>
      <c r="F16" s="51" t="s">
        <v>527</v>
      </c>
      <c r="G16" s="62" t="s">
        <v>682</v>
      </c>
      <c r="H16" s="165" t="s">
        <v>683</v>
      </c>
      <c r="I16" s="165" t="s">
        <v>814</v>
      </c>
      <c r="J16" s="62" t="s">
        <v>815</v>
      </c>
      <c r="K16" s="53" t="s">
        <v>807</v>
      </c>
      <c r="L16" s="69" t="s">
        <v>808</v>
      </c>
      <c r="M16" s="53" t="s">
        <v>644</v>
      </c>
      <c r="N16" s="165">
        <v>2022</v>
      </c>
      <c r="O16" s="106"/>
      <c r="P16" s="169">
        <v>3950000</v>
      </c>
      <c r="Q16" s="53" t="s">
        <v>811</v>
      </c>
      <c r="R16" s="168" t="s">
        <v>687</v>
      </c>
      <c r="S16" s="206">
        <v>45170</v>
      </c>
      <c r="T16" s="206">
        <v>45535</v>
      </c>
    </row>
    <row r="17" spans="2:20" ht="19.95" customHeight="1" x14ac:dyDescent="0.25">
      <c r="B17" s="165">
        <v>11</v>
      </c>
      <c r="C17" s="107" t="s">
        <v>680</v>
      </c>
      <c r="D17" s="107" t="s">
        <v>681</v>
      </c>
      <c r="E17" s="104" t="s">
        <v>526</v>
      </c>
      <c r="F17" s="51" t="s">
        <v>527</v>
      </c>
      <c r="G17" s="62" t="s">
        <v>682</v>
      </c>
      <c r="H17" s="165" t="s">
        <v>683</v>
      </c>
      <c r="I17" s="165" t="s">
        <v>817</v>
      </c>
      <c r="J17" s="62" t="s">
        <v>816</v>
      </c>
      <c r="K17" s="53" t="s">
        <v>807</v>
      </c>
      <c r="L17" s="69" t="s">
        <v>808</v>
      </c>
      <c r="M17" s="53" t="s">
        <v>644</v>
      </c>
      <c r="N17" s="165">
        <v>2022</v>
      </c>
      <c r="O17" s="106"/>
      <c r="P17" s="169">
        <v>3950000</v>
      </c>
      <c r="Q17" s="53" t="s">
        <v>811</v>
      </c>
      <c r="R17" s="168" t="s">
        <v>687</v>
      </c>
      <c r="S17" s="206">
        <v>45170</v>
      </c>
      <c r="T17" s="206">
        <v>45535</v>
      </c>
    </row>
    <row r="18" spans="2:20" ht="6" customHeight="1" x14ac:dyDescent="0.25"/>
    <row r="19" spans="2:20" ht="19.95" customHeight="1" x14ac:dyDescent="0.25">
      <c r="B19" s="113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162">
        <f>SUM(P7:P17)</f>
        <v>16125926.77</v>
      </c>
      <c r="Q19" s="8"/>
      <c r="R19" s="8"/>
      <c r="S19" s="8"/>
      <c r="T19" s="114"/>
    </row>
    <row r="20" spans="2:20" ht="6" customHeight="1" x14ac:dyDescent="0.25"/>
    <row r="21" spans="2:20" ht="19.95" customHeight="1" x14ac:dyDescent="0.25">
      <c r="O21" s="153" t="s">
        <v>755</v>
      </c>
      <c r="P21" s="4">
        <f>SUM(P14:P17)</f>
        <v>15800000</v>
      </c>
    </row>
    <row r="22" spans="2:20" ht="6" customHeight="1" x14ac:dyDescent="0.25"/>
  </sheetData>
  <printOptions horizontalCentered="1"/>
  <pageMargins left="0.25" right="0.25" top="0.75" bottom="0.75" header="0.3" footer="0.3"/>
  <pageSetup paperSize="9" scale="4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C8C2E-3800-421E-A640-5C8DE8BB8E16}">
  <dimension ref="B1:F44"/>
  <sheetViews>
    <sheetView zoomScale="75" zoomScaleNormal="7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47" customWidth="1"/>
    <col min="2" max="3" width="20.6328125" style="43" customWidth="1"/>
    <col min="4" max="4" width="20.6328125" style="188" customWidth="1"/>
    <col min="5" max="6" width="20.6328125" style="4" customWidth="1"/>
    <col min="7" max="8" width="2.6328125" style="47" customWidth="1"/>
    <col min="9" max="16384" width="9" style="47"/>
  </cols>
  <sheetData>
    <row r="1" spans="2:6" ht="6" customHeight="1" x14ac:dyDescent="0.25"/>
    <row r="2" spans="2:6" s="189" customFormat="1" ht="30" customHeight="1" x14ac:dyDescent="0.25">
      <c r="B2" s="190" t="s">
        <v>788</v>
      </c>
      <c r="C2" s="190"/>
      <c r="D2" s="191"/>
      <c r="E2" s="192"/>
      <c r="F2" s="192"/>
    </row>
    <row r="3" spans="2:6" ht="6" customHeight="1" x14ac:dyDescent="0.25"/>
    <row r="4" spans="2:6" ht="30" customHeight="1" x14ac:dyDescent="0.25">
      <c r="B4" s="193" t="s">
        <v>789</v>
      </c>
      <c r="C4" s="193" t="s">
        <v>790</v>
      </c>
      <c r="D4" s="194" t="s">
        <v>791</v>
      </c>
      <c r="E4" s="195" t="s">
        <v>792</v>
      </c>
      <c r="F4" s="195" t="s">
        <v>793</v>
      </c>
    </row>
    <row r="5" spans="2:6" ht="6" customHeight="1" x14ac:dyDescent="0.25"/>
    <row r="6" spans="2:6" ht="19.95" customHeight="1" x14ac:dyDescent="0.25">
      <c r="B6" s="43">
        <v>40544</v>
      </c>
      <c r="C6" s="43">
        <v>40908</v>
      </c>
      <c r="D6" s="188">
        <v>8</v>
      </c>
      <c r="E6" s="4">
        <v>18982</v>
      </c>
      <c r="F6" s="4">
        <v>0</v>
      </c>
    </row>
    <row r="7" spans="2:6" ht="19.95" customHeight="1" x14ac:dyDescent="0.25">
      <c r="B7" s="43">
        <v>40909</v>
      </c>
      <c r="C7" s="43">
        <v>41274</v>
      </c>
      <c r="D7" s="188">
        <v>1</v>
      </c>
      <c r="E7" s="4">
        <v>375.26</v>
      </c>
      <c r="F7" s="4">
        <v>0</v>
      </c>
    </row>
    <row r="8" spans="2:6" ht="19.95" customHeight="1" x14ac:dyDescent="0.25">
      <c r="B8" s="43">
        <v>41275</v>
      </c>
      <c r="C8" s="43">
        <v>41639</v>
      </c>
      <c r="D8" s="188">
        <v>3</v>
      </c>
      <c r="E8" s="4">
        <v>25162</v>
      </c>
      <c r="F8" s="4">
        <v>0</v>
      </c>
    </row>
    <row r="9" spans="2:6" ht="19.95" customHeight="1" x14ac:dyDescent="0.25">
      <c r="B9" s="43">
        <v>41640</v>
      </c>
      <c r="C9" s="43">
        <v>42004</v>
      </c>
      <c r="D9" s="188">
        <v>0</v>
      </c>
      <c r="E9" s="4">
        <v>0</v>
      </c>
      <c r="F9" s="4">
        <v>0</v>
      </c>
    </row>
    <row r="10" spans="2:6" ht="19.95" customHeight="1" x14ac:dyDescent="0.25">
      <c r="B10" s="43">
        <v>42005</v>
      </c>
      <c r="C10" s="43">
        <v>42369</v>
      </c>
      <c r="D10" s="188">
        <v>0</v>
      </c>
      <c r="E10" s="4">
        <v>0</v>
      </c>
      <c r="F10" s="4">
        <v>0</v>
      </c>
    </row>
    <row r="11" spans="2:6" ht="19.95" customHeight="1" x14ac:dyDescent="0.25">
      <c r="B11" s="43">
        <v>42370</v>
      </c>
      <c r="C11" s="43">
        <v>42735</v>
      </c>
      <c r="D11" s="188">
        <v>1</v>
      </c>
      <c r="E11" s="4">
        <v>97170.12</v>
      </c>
      <c r="F11" s="4">
        <v>0</v>
      </c>
    </row>
    <row r="12" spans="2:6" ht="20.100000000000001" customHeight="1" x14ac:dyDescent="0.25">
      <c r="B12" s="43">
        <v>42736</v>
      </c>
      <c r="C12" s="43">
        <v>43100</v>
      </c>
      <c r="D12" s="188">
        <v>0</v>
      </c>
      <c r="E12" s="4">
        <v>0</v>
      </c>
      <c r="F12" s="4">
        <v>0</v>
      </c>
    </row>
    <row r="13" spans="2:6" ht="20.100000000000001" customHeight="1" x14ac:dyDescent="0.25">
      <c r="B13" s="196">
        <v>43101</v>
      </c>
      <c r="C13" s="196">
        <v>43465</v>
      </c>
      <c r="D13" s="197">
        <v>0</v>
      </c>
      <c r="E13" s="198">
        <v>0</v>
      </c>
      <c r="F13" s="198">
        <v>0</v>
      </c>
    </row>
    <row r="14" spans="2:6" ht="20.100000000000001" customHeight="1" x14ac:dyDescent="0.25">
      <c r="B14" s="196">
        <v>43466</v>
      </c>
      <c r="C14" s="196">
        <v>43830</v>
      </c>
      <c r="D14" s="197">
        <v>1</v>
      </c>
      <c r="E14" s="198">
        <v>8872</v>
      </c>
      <c r="F14" s="198">
        <v>0</v>
      </c>
    </row>
    <row r="15" spans="2:6" ht="20.100000000000001" customHeight="1" x14ac:dyDescent="0.25">
      <c r="B15" s="196">
        <v>43831</v>
      </c>
      <c r="C15" s="196">
        <v>44196</v>
      </c>
      <c r="D15" s="197">
        <v>0</v>
      </c>
      <c r="E15" s="198">
        <v>0</v>
      </c>
      <c r="F15" s="198">
        <v>0</v>
      </c>
    </row>
    <row r="16" spans="2:6" ht="20.100000000000001" customHeight="1" x14ac:dyDescent="0.25">
      <c r="B16" s="196">
        <v>44197</v>
      </c>
      <c r="C16" s="196">
        <v>44561</v>
      </c>
      <c r="D16" s="197">
        <v>0</v>
      </c>
      <c r="E16" s="198">
        <v>0</v>
      </c>
      <c r="F16" s="198">
        <v>0</v>
      </c>
    </row>
    <row r="17" spans="2:6" ht="20.100000000000001" customHeight="1" x14ac:dyDescent="0.25">
      <c r="B17" s="196">
        <v>44562</v>
      </c>
      <c r="C17" s="199">
        <v>44851</v>
      </c>
      <c r="D17" s="197">
        <v>0</v>
      </c>
      <c r="E17" s="198">
        <v>0</v>
      </c>
      <c r="F17" s="198">
        <v>0</v>
      </c>
    </row>
    <row r="18" spans="2:6" ht="6" customHeight="1" x14ac:dyDescent="0.25"/>
    <row r="19" spans="2:6" ht="20.100000000000001" customHeight="1" x14ac:dyDescent="0.25">
      <c r="B19" s="200"/>
      <c r="C19" s="201" t="s">
        <v>794</v>
      </c>
      <c r="D19" s="202">
        <f>AVERAGE(D6:D17)</f>
        <v>1.1666666666666667</v>
      </c>
      <c r="E19" s="72">
        <f>AVERAGE(E6:E17)</f>
        <v>12546.781666666668</v>
      </c>
      <c r="F19" s="203">
        <f>AVERAGE(F6:F17)</f>
        <v>0</v>
      </c>
    </row>
    <row r="20" spans="2:6" ht="6" customHeight="1" x14ac:dyDescent="0.25"/>
    <row r="21" spans="2:6" ht="19.95" customHeight="1" x14ac:dyDescent="0.25">
      <c r="D21" s="204" t="s">
        <v>795</v>
      </c>
      <c r="E21" s="205">
        <f>SUM(E6:E17)</f>
        <v>150561.38</v>
      </c>
    </row>
    <row r="22" spans="2:6" ht="6" customHeight="1" x14ac:dyDescent="0.25"/>
    <row r="26" spans="2:6" ht="30" customHeight="1" x14ac:dyDescent="0.25">
      <c r="B26" s="193" t="s">
        <v>789</v>
      </c>
      <c r="C26" s="193" t="s">
        <v>790</v>
      </c>
      <c r="D26" s="194" t="s">
        <v>796</v>
      </c>
      <c r="E26" s="195" t="s">
        <v>797</v>
      </c>
      <c r="F26" s="195" t="s">
        <v>798</v>
      </c>
    </row>
    <row r="27" spans="2:6" ht="6" customHeight="1" x14ac:dyDescent="0.25"/>
    <row r="28" spans="2:6" ht="19.95" customHeight="1" x14ac:dyDescent="0.25">
      <c r="B28" s="43">
        <v>40544</v>
      </c>
      <c r="C28" s="43">
        <v>40908</v>
      </c>
      <c r="D28" s="188">
        <v>11</v>
      </c>
      <c r="E28" s="4">
        <v>34933.660000000003</v>
      </c>
      <c r="F28" s="4">
        <v>0</v>
      </c>
    </row>
    <row r="29" spans="2:6" ht="19.95" customHeight="1" x14ac:dyDescent="0.25">
      <c r="B29" s="43">
        <v>40909</v>
      </c>
      <c r="C29" s="43">
        <v>41274</v>
      </c>
      <c r="D29" s="188">
        <v>8</v>
      </c>
      <c r="E29" s="4">
        <v>18375.669999999998</v>
      </c>
      <c r="F29" s="4">
        <v>0</v>
      </c>
    </row>
    <row r="30" spans="2:6" ht="19.95" customHeight="1" x14ac:dyDescent="0.25">
      <c r="B30" s="43">
        <v>41275</v>
      </c>
      <c r="C30" s="43">
        <v>41639</v>
      </c>
      <c r="D30" s="188">
        <v>3</v>
      </c>
      <c r="E30" s="4">
        <v>7427.05</v>
      </c>
      <c r="F30" s="4">
        <v>0</v>
      </c>
    </row>
    <row r="31" spans="2:6" ht="19.95" customHeight="1" x14ac:dyDescent="0.25">
      <c r="B31" s="43">
        <v>41640</v>
      </c>
      <c r="C31" s="43">
        <v>42004</v>
      </c>
      <c r="D31" s="188">
        <v>1</v>
      </c>
      <c r="E31" s="4">
        <v>903.51</v>
      </c>
      <c r="F31" s="4">
        <v>0</v>
      </c>
    </row>
    <row r="32" spans="2:6" ht="19.95" customHeight="1" x14ac:dyDescent="0.25">
      <c r="B32" s="43">
        <v>42005</v>
      </c>
      <c r="C32" s="43">
        <v>42369</v>
      </c>
      <c r="D32" s="188">
        <v>20</v>
      </c>
      <c r="E32" s="4">
        <v>60435.7</v>
      </c>
      <c r="F32" s="4">
        <v>0</v>
      </c>
    </row>
    <row r="33" spans="2:6" ht="19.95" customHeight="1" x14ac:dyDescent="0.25">
      <c r="B33" s="43">
        <v>42370</v>
      </c>
      <c r="C33" s="43">
        <v>42735</v>
      </c>
      <c r="D33" s="188">
        <v>7</v>
      </c>
      <c r="E33" s="4">
        <v>11416.08</v>
      </c>
      <c r="F33" s="4">
        <v>0</v>
      </c>
    </row>
    <row r="34" spans="2:6" ht="19.95" customHeight="1" x14ac:dyDescent="0.25">
      <c r="B34" s="43">
        <v>42736</v>
      </c>
      <c r="C34" s="43">
        <v>43100</v>
      </c>
      <c r="D34" s="188">
        <v>12</v>
      </c>
      <c r="E34" s="4">
        <v>58130.75</v>
      </c>
      <c r="F34" s="4">
        <v>0</v>
      </c>
    </row>
    <row r="35" spans="2:6" ht="19.95" customHeight="1" x14ac:dyDescent="0.25">
      <c r="B35" s="196">
        <v>43101</v>
      </c>
      <c r="C35" s="196">
        <v>43465</v>
      </c>
      <c r="D35" s="197">
        <v>1</v>
      </c>
      <c r="E35" s="198">
        <v>12481.9</v>
      </c>
      <c r="F35" s="198">
        <v>0</v>
      </c>
    </row>
    <row r="36" spans="2:6" ht="19.95" customHeight="1" x14ac:dyDescent="0.25">
      <c r="B36" s="196">
        <v>43466</v>
      </c>
      <c r="C36" s="196">
        <v>43830</v>
      </c>
      <c r="D36" s="197">
        <v>4</v>
      </c>
      <c r="E36" s="198">
        <v>21569.1</v>
      </c>
      <c r="F36" s="198">
        <v>0</v>
      </c>
    </row>
    <row r="37" spans="2:6" ht="19.95" customHeight="1" x14ac:dyDescent="0.25">
      <c r="B37" s="196">
        <v>43831</v>
      </c>
      <c r="C37" s="196">
        <v>44196</v>
      </c>
      <c r="D37" s="197">
        <v>8</v>
      </c>
      <c r="E37" s="198">
        <v>32313.59</v>
      </c>
      <c r="F37" s="198">
        <v>0</v>
      </c>
    </row>
    <row r="38" spans="2:6" ht="19.95" customHeight="1" x14ac:dyDescent="0.25">
      <c r="B38" s="196">
        <v>44197</v>
      </c>
      <c r="C38" s="196">
        <v>44561</v>
      </c>
      <c r="D38" s="197">
        <v>4</v>
      </c>
      <c r="E38" s="198">
        <v>22975.94</v>
      </c>
      <c r="F38" s="198">
        <v>0</v>
      </c>
    </row>
    <row r="39" spans="2:6" ht="19.95" customHeight="1" x14ac:dyDescent="0.25">
      <c r="B39" s="196">
        <v>44562</v>
      </c>
      <c r="C39" s="199">
        <v>44851</v>
      </c>
      <c r="D39" s="197">
        <v>1</v>
      </c>
      <c r="E39" s="198">
        <v>0</v>
      </c>
      <c r="F39" s="198">
        <v>2700</v>
      </c>
    </row>
    <row r="40" spans="2:6" ht="6" customHeight="1" x14ac:dyDescent="0.25"/>
    <row r="41" spans="2:6" ht="19.95" customHeight="1" x14ac:dyDescent="0.25">
      <c r="B41" s="200"/>
      <c r="C41" s="201" t="s">
        <v>794</v>
      </c>
      <c r="D41" s="202">
        <f>AVERAGE(D28:D39)</f>
        <v>6.666666666666667</v>
      </c>
      <c r="E41" s="72">
        <f>AVERAGE(E28:E39)</f>
        <v>23413.579166666663</v>
      </c>
      <c r="F41" s="203">
        <f>AVERAGE(F28:F39)</f>
        <v>225</v>
      </c>
    </row>
    <row r="42" spans="2:6" ht="6" customHeight="1" x14ac:dyDescent="0.25"/>
    <row r="43" spans="2:6" ht="19.95" customHeight="1" x14ac:dyDescent="0.25">
      <c r="D43" s="204" t="s">
        <v>795</v>
      </c>
      <c r="E43" s="205">
        <f>SUM(E28:E39)</f>
        <v>280962.94999999995</v>
      </c>
    </row>
    <row r="44" spans="2:6" ht="6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9</vt:i4>
      </vt:variant>
    </vt:vector>
  </HeadingPairs>
  <TitlesOfParts>
    <vt:vector size="18" baseType="lpstr">
      <vt:lpstr>Budynki i budowle</vt:lpstr>
      <vt:lpstr>Maszyny i urządzenia</vt:lpstr>
      <vt:lpstr>Wyposażenie (COZ)</vt:lpstr>
      <vt:lpstr>Stacje ładowania</vt:lpstr>
      <vt:lpstr>Tramwaje (AR)</vt:lpstr>
      <vt:lpstr>Sprzęt elektroniczny</vt:lpstr>
      <vt:lpstr>Pługi i posypywarki</vt:lpstr>
      <vt:lpstr>Tramwaje (casco)</vt:lpstr>
      <vt:lpstr>Szkodowość (majątek)</vt:lpstr>
      <vt:lpstr>'Budynki i budowle'!Obszar_wydruku</vt:lpstr>
      <vt:lpstr>'Maszyny i urządzenia'!Obszar_wydruku</vt:lpstr>
      <vt:lpstr>'Pługi i posypywarki'!Obszar_wydruku</vt:lpstr>
      <vt:lpstr>'Sprzęt elektroniczny'!Obszar_wydruku</vt:lpstr>
      <vt:lpstr>'Stacje ładowania'!Obszar_wydruku</vt:lpstr>
      <vt:lpstr>'Tramwaje (AR)'!Obszar_wydruku</vt:lpstr>
      <vt:lpstr>'Tramwaje (casco)'!Obszar_wydruku</vt:lpstr>
      <vt:lpstr>'Wyposażenie (COZ)'!Obszar_wydruku</vt:lpstr>
      <vt:lpstr>'Pługi i posypywarki'!Tytuły_wydruku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TOMCZAK</dc:creator>
  <cp:lastModifiedBy>Daniel Więcławski</cp:lastModifiedBy>
  <cp:lastPrinted>2022-11-04T07:05:16Z</cp:lastPrinted>
  <dcterms:created xsi:type="dcterms:W3CDTF">2017-09-13T09:46:58Z</dcterms:created>
  <dcterms:modified xsi:type="dcterms:W3CDTF">2022-11-15T13:47:37Z</dcterms:modified>
</cp:coreProperties>
</file>