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500" activeTab="0"/>
  </bookViews>
  <sheets>
    <sheet name="Arkusz1" sheetId="1" r:id="rId1"/>
    <sheet name="Arkusz2" sheetId="2" r:id="rId2"/>
    <sheet name="Arkusz3" sheetId="3" r:id="rId3"/>
  </sheets>
  <definedNames>
    <definedName name="Excel_BuiltIn_Print_Area_1">'Arkusz1'!$A$1:$J$386</definedName>
    <definedName name="_xlnm.Print_Area" localSheetId="0">'Arkusz1'!$A$1:$J$569</definedName>
  </definedNames>
  <calcPr fullCalcOnLoad="1"/>
</workbook>
</file>

<file path=xl/sharedStrings.xml><?xml version="1.0" encoding="utf-8"?>
<sst xmlns="http://schemas.openxmlformats.org/spreadsheetml/2006/main" count="1410" uniqueCount="410">
  <si>
    <t>Lp.</t>
  </si>
  <si>
    <t>Nazwa</t>
  </si>
  <si>
    <t xml:space="preserve">Jednostka </t>
  </si>
  <si>
    <t xml:space="preserve">Cena jednostkowa </t>
  </si>
  <si>
    <t>Wartość</t>
  </si>
  <si>
    <t>Podatek</t>
  </si>
  <si>
    <t xml:space="preserve">Wartość </t>
  </si>
  <si>
    <t>Nazwa/Producent/</t>
  </si>
  <si>
    <t>miary</t>
  </si>
  <si>
    <t>Ilość</t>
  </si>
  <si>
    <t>netto</t>
  </si>
  <si>
    <t>bez podatku</t>
  </si>
  <si>
    <t>%</t>
  </si>
  <si>
    <t>Kwota</t>
  </si>
  <si>
    <t>z podatkiem</t>
  </si>
  <si>
    <t>Nr katalogowy</t>
  </si>
  <si>
    <t>(zł)</t>
  </si>
  <si>
    <t>Producenta</t>
  </si>
  <si>
    <t>op.</t>
  </si>
  <si>
    <t>Igła iniekcyjna j.u. 1,1 x 40 mm a' 100szt.</t>
  </si>
  <si>
    <t xml:space="preserve">op. </t>
  </si>
  <si>
    <t>szt.</t>
  </si>
  <si>
    <r>
      <rPr>
        <b/>
        <sz val="10"/>
        <rFont val="Arial"/>
        <family val="2"/>
      </rPr>
      <t xml:space="preserve">Strzykawka napełniana fabrycznie do przepłukiwania </t>
    </r>
    <r>
      <rPr>
        <sz val="10"/>
        <rFont val="Arial"/>
        <family val="2"/>
      </rPr>
      <t>zawierająca chlorek sodu (izotoniczny roztwór NaCl 0,9%) o pojemności 5 ml. Zabezpieczona korkiem zamykającym wejście do strzykawki Luer Lock, zapobiegający przypadkowej  kontaminacji wejścia do strzykawki. Specjalna budowa tłoka eliminująca napływ krwi do cewnika (zerowy refluks).</t>
    </r>
  </si>
  <si>
    <r>
      <rPr>
        <b/>
        <sz val="10"/>
        <rFont val="Arial"/>
        <family val="2"/>
      </rPr>
      <t xml:space="preserve">Strzykawka napełniana fabrycznie do przepłukiwania </t>
    </r>
    <r>
      <rPr>
        <sz val="10"/>
        <rFont val="Arial"/>
        <family val="2"/>
      </rPr>
      <t>zawierająca chlorek sodu (izotoniczny roztwór NaCl 0,9%) o pojemności 5 ml ze zintegrowanym  korkiem do dezynfekcji dostępu bezigłowego. Korek nasączony 70% alkoholem IPA (izopropanol), utrzymujący zdezynfekowaną powierzchnie zaworu do 7 dni. Strzykawka ma posiadać średnicę cylindra odpowiadającą strzykawce o pojemności 10 ml. Zabezpieczona korkiem zamykającym wejście do strzykawki Luer Lock, zapobiegającym przypadkowej kontaminacji wejścia do strzykawki. Specjalna budowa tłoka eliminująca napływ krwi do cewnika (zerowy refluks).</t>
    </r>
  </si>
  <si>
    <r>
      <rPr>
        <b/>
        <sz val="10"/>
        <rFont val="Arial"/>
        <family val="2"/>
      </rPr>
      <t>Strzykawka trzyczęściowa TBC j.u. 1ml</t>
    </r>
    <r>
      <rPr>
        <sz val="10"/>
        <rFont val="Arial"/>
        <family val="2"/>
      </rPr>
      <t xml:space="preserve"> z wbudowaną igłą 0,4x12,5mm</t>
    </r>
    <r>
      <rPr>
        <b/>
        <sz val="10"/>
        <rFont val="Arial"/>
        <family val="2"/>
      </rPr>
      <t xml:space="preserve">, </t>
    </r>
    <r>
      <rPr>
        <sz val="10"/>
        <rFont val="Arial"/>
        <family val="2"/>
      </rPr>
      <t>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</si>
  <si>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3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</si>
  <si>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5 ml, sterylna, a'100szt.</t>
    </r>
  </si>
  <si>
    <r>
      <rPr>
        <b/>
        <sz val="10"/>
        <rFont val="Arial"/>
        <family val="2"/>
      </rPr>
      <t xml:space="preserve">Strzykawka trzyczęściowa bezpieczna </t>
    </r>
    <r>
      <rPr>
        <sz val="10"/>
        <rFont val="Arial"/>
        <family val="2"/>
      </rPr>
      <t>z koncówką luer-lock,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pojemność 10 ml, sterylna, a'100szt.</t>
    </r>
  </si>
  <si>
    <r>
      <rPr>
        <b/>
        <sz val="10"/>
        <rFont val="Arial"/>
        <family val="2"/>
      </rPr>
      <t xml:space="preserve">Łącznik międzystrzykawkowy do leków </t>
    </r>
    <r>
      <rPr>
        <sz val="10"/>
        <rFont val="Arial"/>
        <family val="2"/>
      </rPr>
      <t>służący do szybkiego i bezpiecznego przenoszenia leków między strzykawkami.</t>
    </r>
  </si>
  <si>
    <r>
      <rPr>
        <b/>
        <sz val="10"/>
        <rFont val="Arial"/>
        <family val="2"/>
      </rPr>
      <t xml:space="preserve">Przyrząd do przetaczania płynów z pomiarem OCŻ </t>
    </r>
    <r>
      <rPr>
        <sz val="10"/>
        <rFont val="Arial"/>
        <family val="2"/>
      </rPr>
      <t>odpowietrznik sprawnie działający, zakończony filtrem, łatwa obsługa poprzez obracanie kranika trójdrożnego, końcówka lock, sprawnie działający zaciskacz na aparacie do infuzji, przyrząd bez zawartości ftalanów, dren do skali min. 100 cm, sterylny</t>
    </r>
  </si>
  <si>
    <r>
      <rPr>
        <b/>
        <sz val="10"/>
        <rFont val="Arial"/>
        <family val="2"/>
      </rPr>
      <t xml:space="preserve">Przyrządy do szybkiego przetaczania krwi i preparatów krwiopochodnych. </t>
    </r>
    <r>
      <rPr>
        <sz val="10"/>
        <rFont val="Arial"/>
        <family val="2"/>
      </rPr>
      <t>Igła biorcza dwukanałowa o odpowiedniej ostrości, z kryzą ograniczającą, przeciwbakteryjny filtr powietrza zabezpieczony zatyczką, elastyczna komora kroplowa z filtrem krwi o wielkości oczek 200 µm, aktywna powierzchnia filtracyjna min. 15 cm</t>
    </r>
    <r>
      <rPr>
        <vertAlign val="superscript"/>
        <sz val="10"/>
        <rFont val="Arial"/>
        <family val="2"/>
      </rPr>
      <t>2</t>
    </r>
    <r>
      <rPr>
        <sz val="10"/>
        <rFont val="Arial"/>
        <family val="2"/>
      </rPr>
      <t>, pompka do szybkiego przetaczania, rolkowy regulator przepływu z zaczepem dla odłączonego drenu, łącznik Luer-Lock z osłonką, długość min. 1500 mm, sterylny.</t>
    </r>
  </si>
  <si>
    <t>RAZEM</t>
  </si>
  <si>
    <t>Producent/</t>
  </si>
  <si>
    <t>Kraj pochodzenia</t>
  </si>
  <si>
    <r>
      <rPr>
        <b/>
        <sz val="10"/>
        <rFont val="Arial"/>
        <family val="2"/>
      </rPr>
      <t xml:space="preserve">Igła do punkcji mostka 14G </t>
    </r>
    <r>
      <rPr>
        <sz val="10"/>
        <rFont val="Arial"/>
        <family val="2"/>
      </rPr>
      <t>regulacja w zakresie 15-35mm</t>
    </r>
    <r>
      <rPr>
        <b/>
        <sz val="10"/>
        <rFont val="Arial"/>
        <family val="2"/>
      </rPr>
      <t xml:space="preserve">, </t>
    </r>
    <r>
      <rPr>
        <sz val="10"/>
        <rFont val="Arial"/>
        <family val="2"/>
      </rPr>
      <t>igła ze znacznikiem głębokości i podziałką centymetrową, uchwytem motylkowym o min. długości 62mm, aspiracja przy użyciu strzykawki Luer, sterylna.</t>
    </r>
  </si>
  <si>
    <r>
      <rPr>
        <b/>
        <sz val="10"/>
        <rFont val="Arial"/>
        <family val="2"/>
      </rPr>
      <t xml:space="preserve">Igła do punkcji mostka 14G </t>
    </r>
    <r>
      <rPr>
        <sz val="10"/>
        <rFont val="Arial"/>
        <family val="2"/>
      </rPr>
      <t>regulacja w zakresie 25-45mm</t>
    </r>
    <r>
      <rPr>
        <b/>
        <sz val="10"/>
        <rFont val="Arial"/>
        <family val="2"/>
      </rPr>
      <t xml:space="preserve">, </t>
    </r>
    <r>
      <rPr>
        <sz val="10"/>
        <rFont val="Arial"/>
        <family val="2"/>
      </rPr>
      <t xml:space="preserve">igła ze znacznikiem głębokości i podziałką centymetrową , uchwytem motylkowym o min. długości 62mm, aspiracja przy użyciu strzykawki Luer, sterylna. </t>
    </r>
  </si>
  <si>
    <r>
      <rPr>
        <b/>
        <sz val="10"/>
        <rFont val="Arial"/>
        <family val="2"/>
      </rPr>
      <t xml:space="preserve">Łącznik drenów z kontrolą ssania </t>
    </r>
    <r>
      <rPr>
        <sz val="10"/>
        <rFont val="Arial"/>
        <family val="2"/>
      </rPr>
      <t>jałowy</t>
    </r>
  </si>
  <si>
    <r>
      <rPr>
        <b/>
        <sz val="10"/>
        <rFont val="Arial"/>
        <family val="2"/>
      </rPr>
      <t>Cewnik Tiemanna CH-12 do CH-20</t>
    </r>
    <r>
      <rPr>
        <sz val="10"/>
        <rFont val="Arial"/>
        <family val="2"/>
      </rPr>
      <t>, wykonany z PCW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xml:space="preserve">, posiadający konektor półprzeźroczysty, powierzchnia satynowa (zmrożona). Opakowanie folia-papier, na opakowaniu jednostkowym nadrukowany opis w języku polskim. Parametry potwierdzone katalogiem producenta, sterylny                </t>
    </r>
  </si>
  <si>
    <r>
      <rPr>
        <b/>
        <sz val="10"/>
        <rFont val="Arial"/>
        <family val="2"/>
      </rPr>
      <t>Cewnik Nelatona CH-10 - CH-20</t>
    </r>
    <r>
      <rPr>
        <sz val="10"/>
        <rFont val="Arial"/>
        <family val="2"/>
      </rPr>
      <t xml:space="preserve"> wykonany z PCV o jakości medycznej i twardości 76</t>
    </r>
    <r>
      <rPr>
        <vertAlign val="superscript"/>
        <sz val="10"/>
        <rFont val="Arial"/>
        <family val="2"/>
      </rPr>
      <t>o</t>
    </r>
    <r>
      <rPr>
        <sz val="10"/>
        <rFont val="Arial"/>
        <family val="2"/>
      </rPr>
      <t xml:space="preserve"> ShA +/- 4</t>
    </r>
    <r>
      <rPr>
        <vertAlign val="superscript"/>
        <sz val="10"/>
        <rFont val="Arial"/>
        <family val="2"/>
      </rPr>
      <t>o</t>
    </r>
    <r>
      <rPr>
        <sz val="10"/>
        <rFont val="Arial"/>
        <family val="2"/>
      </rPr>
      <t>, powierzchnia satynowa (zmrożona), posiadający kolorowy półprzeźroczysty konektor oznaczający rozmiar cewnika, opakowanie folia-papier, na opakowaniu nadrukowany opis w języku polskim (nadrukowany nie naklejany). Parametry potwierdzone katalogiem producenta.</t>
    </r>
  </si>
  <si>
    <r>
      <rPr>
        <b/>
        <sz val="10"/>
        <rFont val="Arial"/>
        <family val="2"/>
      </rPr>
      <t xml:space="preserve">Cewnik Foleya CH-6 do CH-10 </t>
    </r>
    <r>
      <rPr>
        <sz val="10"/>
        <rFont val="Arial"/>
        <family val="2"/>
      </rPr>
      <t xml:space="preserve">silikonowany, sterylizowany tlenkiem etylenu, sterylny.  </t>
    </r>
    <r>
      <rPr>
        <b/>
        <sz val="10"/>
        <rFont val="Arial"/>
        <family val="2"/>
      </rPr>
      <t xml:space="preserve">                                                 </t>
    </r>
  </si>
  <si>
    <r>
      <rPr>
        <b/>
        <sz val="10"/>
        <rFont val="Arial"/>
        <family val="2"/>
      </rPr>
      <t xml:space="preserve">Worek na mocz z odpływem poj. 2000ml, </t>
    </r>
    <r>
      <rPr>
        <sz val="10"/>
        <rFont val="Arial"/>
        <family val="2"/>
      </rPr>
      <t xml:space="preserve">z zastawką antyrefluksyjną, sterylny </t>
    </r>
  </si>
  <si>
    <t>Wieszak do worków na mocz</t>
  </si>
  <si>
    <r>
      <rPr>
        <b/>
        <sz val="10"/>
        <rFont val="Arial"/>
        <family val="2"/>
      </rPr>
      <t xml:space="preserve">Zatyczka do cewników </t>
    </r>
    <r>
      <rPr>
        <sz val="10"/>
        <rFont val="Arial"/>
        <family val="2"/>
      </rPr>
      <t>a'100szt</t>
    </r>
  </si>
  <si>
    <t>Rurka nosowa-gardłowa rozm. od 2,5 do 9,0</t>
  </si>
  <si>
    <r>
      <rPr>
        <b/>
        <sz val="10"/>
        <rFont val="Arial"/>
        <family val="2"/>
      </rPr>
      <t xml:space="preserve">Rurka intubacyjna z mankietem od nr 5,5 do nr 10,0           </t>
    </r>
    <r>
      <rPr>
        <sz val="9"/>
        <rFont val="Arial"/>
        <family val="2"/>
      </rPr>
      <t>mankiet niskociśnieniowy, miękki, nie powodujący urazów ścian tchawicy, rurka do przedłużonej intubacji wykonana z PCV o jakości medycznej, łagodnie zakończony koniec rurki, posiadająca znacznik długości rurki, czytelnie oznakowana, sterylna</t>
    </r>
  </si>
  <si>
    <r>
      <rPr>
        <b/>
        <sz val="10"/>
        <rFont val="Arial"/>
        <family val="2"/>
      </rPr>
      <t xml:space="preserve">Rurka intubacyjna z mankietem zbrojona od nr 7,0 do nr 8,5 </t>
    </r>
    <r>
      <rPr>
        <sz val="9"/>
        <rFont val="Arial"/>
        <family val="2"/>
      </rPr>
      <t>mankiet niskociśnieniowy, miękki, nie powodujący urazów ścian tchawicy, wykonany z PCV o jakości medycznej, wzmocnienie drutem kwasoodpornym na całej długości rurki, odporna na zginanie, wyprofilowana w kształcie łuku, łagodnie zakończony koniec rurki, posiadająca znacznik długości rurki, czytelnie oznakowana, sterylna</t>
    </r>
  </si>
  <si>
    <r>
      <rPr>
        <b/>
        <sz val="10"/>
        <rFont val="Arial"/>
        <family val="2"/>
      </rPr>
      <t xml:space="preserve">Prowadnica do rurek intubacyjnych od nr 1,9 do nr 5,0 </t>
    </r>
    <r>
      <rPr>
        <sz val="10"/>
        <rFont val="Arial"/>
        <family val="2"/>
      </rPr>
      <t>metalowa pokryta tworzywem, miękki koniec, jednorazowego użytku, jałowa</t>
    </r>
  </si>
  <si>
    <r>
      <rPr>
        <b/>
        <sz val="10"/>
        <rFont val="Arial"/>
        <family val="2"/>
      </rPr>
      <t xml:space="preserve">Prowadnica typ Bougie do trudnych intubacji wielorazowego użytku z futerałem </t>
    </r>
    <r>
      <rPr>
        <sz val="10"/>
        <rFont val="Arial"/>
        <family val="2"/>
      </rPr>
      <t>w rozm. 3,3/600 mm; 3,3/800 mm; 3,3/1000 mm; 5,0/600 mm; 5,0/800 mm 5,0/1000 mm</t>
    </r>
  </si>
  <si>
    <r>
      <rPr>
        <b/>
        <sz val="10"/>
        <rFont val="Arial"/>
        <family val="2"/>
      </rPr>
      <t xml:space="preserve">Zestaw do aerozoloterapii dla dorosłych </t>
    </r>
    <r>
      <rPr>
        <sz val="10"/>
        <rFont val="Arial"/>
        <family val="2"/>
      </rPr>
      <t>(nebulizator, ustnik kątowy i dren dł. min. 180cm)</t>
    </r>
  </si>
  <si>
    <t>Maska tlenowa dla dorosłych z drenem</t>
  </si>
  <si>
    <r>
      <rPr>
        <b/>
        <sz val="10"/>
        <rFont val="Arial"/>
        <family val="2"/>
      </rPr>
      <t xml:space="preserve">Dren tlenowy (przedłużacz do tlenu) - </t>
    </r>
    <r>
      <rPr>
        <sz val="10"/>
        <rFont val="Arial"/>
        <family val="2"/>
      </rPr>
      <t>wężyk dł. min. 200cm</t>
    </r>
  </si>
  <si>
    <r>
      <rPr>
        <b/>
        <sz val="10"/>
        <rFont val="Arial"/>
        <family val="2"/>
      </rPr>
      <t xml:space="preserve">Zgłębnik żołądkowy od CH-14 do CH-20 </t>
    </r>
    <r>
      <rPr>
        <sz val="10"/>
        <rFont val="Arial"/>
        <family val="2"/>
      </rPr>
      <t xml:space="preserve">dł. 80cm, posiadający dwa otwory boczne, wykonany z PCV o jakości medycznej, powierzchnia satynowa "zmrożona",konektory zgłębników wyposażone we wkładki redukcyjne Luer oraz zatyczki, kolor konektora oznaczający kod średnicy cewnika, sterylny </t>
    </r>
  </si>
  <si>
    <r>
      <rPr>
        <b/>
        <sz val="10"/>
        <rFont val="Arial"/>
        <family val="2"/>
      </rPr>
      <t xml:space="preserve">Zgłębnik przeznaczony do żywienia dożołądkowego lub dojelitowego ze złączem typu ENFIT </t>
    </r>
    <r>
      <rPr>
        <sz val="10"/>
        <rFont val="Arial"/>
        <family val="2"/>
      </rPr>
      <t>Zgłębnik wykonany z miękkiego przeźroczystego poliuretanu nietwardniejącego przy dłuższym stosowaniu. Zawiera oznakowaną centymetrową podziałkę znakowaną dokładnie co 1 cm ułatwiającą kontrolowanie długości wprowadzonego zgłębnika, j.u., nie zawierajacy DEHP, nie zawierający lateksu, pakowany pojedyńczo w rozm. CH 6/60 cm, 8/110 cm, 10/110 i 12/110</t>
    </r>
  </si>
  <si>
    <r>
      <rPr>
        <b/>
        <sz val="10"/>
        <rFont val="Arial"/>
        <family val="2"/>
      </rPr>
      <t xml:space="preserve">Kanka odbytnicza CH-16 (5,3x200mm)                                  </t>
    </r>
    <r>
      <rPr>
        <sz val="9"/>
        <rFont val="Arial"/>
        <family val="2"/>
      </rPr>
      <t>otwór gładko zakończony, sterylna</t>
    </r>
  </si>
  <si>
    <r>
      <rPr>
        <b/>
        <sz val="10"/>
        <rFont val="Arial"/>
        <family val="2"/>
      </rPr>
      <t xml:space="preserve">Kanka odbytnicza CH-24 (8x250mm)                                     </t>
    </r>
    <r>
      <rPr>
        <sz val="9"/>
        <rFont val="Arial"/>
        <family val="2"/>
      </rPr>
      <t>otwór gładko zakończony, sterylna</t>
    </r>
  </si>
  <si>
    <r>
      <rPr>
        <b/>
        <sz val="10"/>
        <rFont val="Arial"/>
        <family val="2"/>
      </rPr>
      <t xml:space="preserve">Kanka odbytnicza CH-30 (10x300mm)                                   </t>
    </r>
    <r>
      <rPr>
        <sz val="9"/>
        <rFont val="Arial"/>
        <family val="2"/>
      </rPr>
      <t>otwór gładko zakończony, sterylna</t>
    </r>
  </si>
  <si>
    <r>
      <rPr>
        <b/>
        <sz val="10"/>
        <rFont val="Arial"/>
        <family val="2"/>
      </rPr>
      <t xml:space="preserve">Rampa 5-kranikowa </t>
    </r>
    <r>
      <rPr>
        <sz val="10"/>
        <rFont val="Arial"/>
        <family val="2"/>
      </rPr>
      <t>przeznaczona do prowadzenia infuzji wieloma lekami. Wykonana z poliamidu o dużej odporności na działanie nawet bardzo agresywnych leków. Kraniki z wielokolorowymi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umożliwiająca mocowanie jej do stojaków pionowych. Produkt pakowany pojedynczo, sterylny.</t>
    </r>
  </si>
  <si>
    <r>
      <rPr>
        <b/>
        <sz val="10"/>
        <rFont val="Arial"/>
        <family val="2"/>
      </rPr>
      <t xml:space="preserve">Zestaw do punkcji jamy opłucnej </t>
    </r>
    <r>
      <rPr>
        <sz val="10"/>
        <rFont val="Arial"/>
        <family val="2"/>
      </rPr>
      <t>składający się z cienkościennej kaniuli punkcyjnej, z krótkim szlifem, średnica 1,8 mm dł. 80 mm, dren łączący z końcówką lock, strzykawka 3-częściowa 60ml, worek 2- litrowy, żółty kranik trójdrożny.</t>
    </r>
  </si>
  <si>
    <r>
      <rPr>
        <b/>
        <sz val="10"/>
        <rFont val="Arial"/>
        <family val="2"/>
      </rPr>
      <t>Kateter do histerosalpingografii 12F</t>
    </r>
    <r>
      <rPr>
        <sz val="10"/>
        <rFont val="Arial"/>
        <family val="2"/>
      </rPr>
      <t>, pojemność balonu napełnionego płynem 6,0ml, pojemność balonu napełnionego powietrzem 12cm3,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</si>
  <si>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t>szt</t>
  </si>
  <si>
    <t xml:space="preserve"> </t>
  </si>
  <si>
    <r>
      <rPr>
        <b/>
        <sz val="10"/>
        <rFont val="Arial"/>
        <family val="2"/>
      </rPr>
      <t xml:space="preserve">System zamknięty </t>
    </r>
    <r>
      <rPr>
        <sz val="10"/>
        <rFont val="Arial"/>
        <family val="2"/>
      </rPr>
      <t>z przedłużeniem typu szeregowego i z 2 portami bezigłowymi z barierą mikrobiologiczną z podwójnym systemem zabezpieczenia: podzielnej membrany i tępej końcówki wewnętrznej, bez elementów metalowych i lateksowych, objętość portu 0,04 ml, przepływ 165 ml/min, do stosowania przez 7 dni, ilość aktywacji min. 400. Droga przepływu laminarna. Dren przedłużający o średnicy 2,3 mm, z 1 klemem typu suwakowego. Dł. systemu 22 cm, objętość 1,1 ml. Zakończony nakręcaną końcówką luer lock. Przystosowany do wielokrotnego toczenia krwi, tłuszczów, leków przeciwnowotworowych i izotopów. Pakowany pojedyńczo, sterylny. Nie zawiera PCV i DEHP.</t>
    </r>
  </si>
  <si>
    <r>
      <rPr>
        <b/>
        <sz val="10"/>
        <rFont val="Arial"/>
        <family val="2"/>
      </rPr>
      <t xml:space="preserve">System zamknięty </t>
    </r>
    <r>
      <rPr>
        <sz val="10"/>
        <rFont val="Arial"/>
        <family val="2"/>
      </rPr>
      <t>z przedłużeniem typu szeregowego i z 3 portami bezigłowymi z barierą mikrobiologiczną z podwójnym systemem zabezpieczenia: podzielnej membrany i tępej końcówki wewnętrznej, bez elementów metalowych i lateksowych, objętość portu bezigłowego 0,04 ml, przepływ 165 ml/min, do stosowania przez 7 dni, ilość aktywacji min. 400. Droga przepływu laminarna. Dren przedłużający o średnicy 2,3 mm, z 2 klemami typu Roberts. Dł. systemu 48 cm, objętość 2,3 ml. Zakończony nakręcaną końcówką luer lock. Przystosowany do wielokrotnego toczenia krwi, tłuszczów, leków przeciwnowotworowych i izotopów. Pakowany pojedyńczo, sterylny. Nie zawiera PCV i DEHP.</t>
    </r>
  </si>
  <si>
    <r>
      <rPr>
        <b/>
        <sz val="10"/>
        <rFont val="Arial"/>
        <family val="2"/>
      </rPr>
      <t>Dren typu Penrose silikonowy</t>
    </r>
    <r>
      <rPr>
        <sz val="10"/>
        <rFont val="Arial"/>
        <family val="2"/>
      </rPr>
      <t>,przeznaczony do długotrwałego drenażu grawitacyjnego szer. 25 mm dł. 300 mm, transparentny, wewnętrznie żebrowany. Pasek kontrastujący w RTG na całej długości drenu.Dodatkowe przedłużenie drenu z mozliwością podłączenia do butelek ssących. O szer. 5, 6, 8, 10, 12, 15, 19, 25 mm, pakowany podwójnie: opakowanie wewnętrzne perforowana folia, zewnętrzne papier folia.</t>
    </r>
  </si>
  <si>
    <r>
      <rPr>
        <b/>
        <sz val="10"/>
        <rFont val="Arial"/>
        <family val="2"/>
      </rPr>
      <t xml:space="preserve">Woreczek ekstrakcyjny </t>
    </r>
    <r>
      <rPr>
        <sz val="10"/>
        <rFont val="Arial"/>
        <family val="2"/>
      </rPr>
      <t>do mało inwazyjnej resekcji o pojemności 200ml,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</si>
  <si>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rPr>
        <b/>
        <sz val="10"/>
        <rFont val="Arial"/>
        <family val="2"/>
      </rPr>
      <t>Pneumotachograf dPP</t>
    </r>
    <r>
      <rPr>
        <sz val="10"/>
        <rFont val="Arial"/>
        <family val="2"/>
      </rPr>
      <t xml:space="preserve">                                                              jednorazowy, pakowany pojedynczo</t>
    </r>
  </si>
  <si>
    <r>
      <rPr>
        <b/>
        <sz val="10"/>
        <rFont val="Arial"/>
        <family val="2"/>
      </rPr>
      <t xml:space="preserve">Ustnik plastikowy                                                                      </t>
    </r>
    <r>
      <rPr>
        <sz val="10"/>
        <rFont val="Arial"/>
        <family val="2"/>
      </rPr>
      <t>jednorazowy, pakowany pojedynczo</t>
    </r>
  </si>
  <si>
    <r>
      <rPr>
        <b/>
        <sz val="10"/>
        <rFont val="Arial"/>
        <family val="2"/>
      </rPr>
      <t xml:space="preserve">Zestaw do drenażu ran pooperacyjnych </t>
    </r>
    <r>
      <rPr>
        <sz val="10"/>
        <rFont val="Arial"/>
        <family val="2"/>
      </rPr>
      <t xml:space="preserve">z pojemnikiem typu mieszek, z zastawką antyzwrotną, drenem łączącym. służący do wywierania podciśnienia od 120mbar;
dren łączący o długości 125cm; uniwersalna silikonowa końcówka schodkowa dla drenów Redona od Ch6 do Ch18; jałowy, nie pirogenny. Mieszek skalowany precyzyjnie co 40ml. Dodatkowa skala na dnie pojemnika. Sterylny, pakowany podwójnie- opakowanie zewnętrzne papier-folia, wewnętrzne folia, pojemność 250ml, 1 łącznik
</t>
    </r>
  </si>
  <si>
    <r>
      <rPr>
        <b/>
        <sz val="10"/>
        <rFont val="Arial"/>
        <family val="2"/>
      </rPr>
      <t xml:space="preserve">Zestaw do niskociśnieniowego drenażu ran pooperacyjnych. </t>
    </r>
    <r>
      <rPr>
        <sz val="10"/>
        <rFont val="Arial"/>
        <family val="2"/>
      </rPr>
      <t>W skład zestawu wchodzi: pojemnik ssący typu okrągły mieszek o pojemności 400ml, wykonany z polietylenu, dren łączący o długości 110cm, zakończony uniwersalną, silikonową końcówką do drenów Redona o rozmiarach CH6- CH 18, z możliwością docinania oraz łącznikiem do mieszka. Uniwersalny system podwieszania do ramy łóżka. Dren łączący wyposażony w zamykającą klamrę schodkową. Mieszek wyposażony w samodomykalny zawór uszczelniający z zastawką jednokierunkową, umożliwiającą ponowne wytworzenie podciśnienia bez konieczności rozłączania zestawu. Skalowany od 25ml co 100ml. Zestaw sterylny, pakowany podwójnie: opakowanie zewnętrzne papier-folia, wewnętrzne folia.  Dostępny w wersji z pojedynczym lub podwójnym łącznikiem typu Y do drenów Redona.</t>
    </r>
  </si>
  <si>
    <t>Worek (Kaczka) na mocz z zastawką antyzwrotną</t>
  </si>
  <si>
    <t>Baseny jednorazowe</t>
  </si>
  <si>
    <r>
      <rPr>
        <b/>
        <sz val="10"/>
        <rFont val="Arial"/>
        <family val="2"/>
      </rPr>
      <t xml:space="preserve">Bezigłowa nasadka na fiolkę </t>
    </r>
    <r>
      <rPr>
        <sz val="10"/>
        <rFont val="Arial"/>
        <family val="2"/>
      </rPr>
      <t>o średnicy 20 mm. Nie wymagająca stosowania koreczków zabezpieczających. System podzielnej silikonowej membrany, prosty przepływ, pasująca do standardowych złączy luer oraz luer-lock. Obudowa wykonana z polikarbonu.</t>
    </r>
  </si>
  <si>
    <r>
      <rPr>
        <b/>
        <sz val="10"/>
        <rFont val="Arial"/>
        <family val="2"/>
      </rPr>
      <t xml:space="preserve">Bezigłowa nasadka na fiolkę </t>
    </r>
    <r>
      <rPr>
        <sz val="10"/>
        <rFont val="Arial"/>
        <family val="2"/>
      </rPr>
      <t>o średnicy 13 mm. Nie wymagająca stosowania koreczków zabezpieczających. System podzielnej silikonowej membrany, prosty przepływ, pasująca do standardowych złączy luer oraz luer-lock. Obudowa wykonana z polikarbonu.</t>
    </r>
  </si>
  <si>
    <r>
      <rPr>
        <b/>
        <sz val="10"/>
        <rFont val="Arial"/>
        <family val="2"/>
      </rPr>
      <t xml:space="preserve">Zestaw serwet do porodu w składzie:
</t>
    </r>
    <r>
      <rPr>
        <sz val="10"/>
        <rFont val="Arial"/>
        <family val="2"/>
      </rPr>
      <t xml:space="preserve">- 2 x serweta bez przylepca o wymiarach min. 90 cm x 120 cm wykonana z chłonnego i nieprzemakalnego laminatu dwuwarstwowego o gramaturze 56 g/m2
- 6 x ręcznik chłonny o wymiarach min, 30 cm x 30 cm wykonany z włókniny typu spunlace  o gramaturze 45 g/m2
- 1 x serweta chłonna dla noworodka o wymiarach min, 75 cm x 80 cm  wykonana z włókniny typu spunlace o gramaturze 80 g/m2
- 2 x podład wysokochłonny wypełniony pulpą celulozową  o wymiarach min, 60 cm x 90 cm
Zestaw sterylizowany radiacyjnie. Opakowanie folia-papier wyposażone w informację o kierunku o twierania oraz min, 3 etykiety samoprzylepne typu TAG służące do archiwizacji danych. Na każdej etykiecie samoprzylepnej,  znajdują się następujące informacje : numer ref., data ważności, nr serii, dane wytwórcy oraz kod kreskowy. Spełnia wymogi aktualnej normy PN-EN 13795.
</t>
    </r>
  </si>
  <si>
    <r>
      <rPr>
        <b/>
        <sz val="10"/>
        <rFont val="Arial"/>
        <family val="2"/>
      </rPr>
      <t xml:space="preserve">Jednorazowa myjka do mycia ciała </t>
    </r>
    <r>
      <rPr>
        <sz val="10"/>
        <rFont val="Arial"/>
        <family val="2"/>
      </rPr>
      <t xml:space="preserve">nasączona jednostronnie środkami myjącymi o neutralnym PH 5,5, wykonana w całości z poliestru, o rozmiarze 12cm x 20 cm, gramaturze 90g/m2. Produkowana zgodnie z wymaganiami ISO 22716:2007 oraz ISO 9001:2008 (certyfikaty dołączone do oferty). Czystość mikrobiologiczna potwierdzona badaniami nie starszymi niż 2013 rok na brak zawartości Pseudomonas aeruginosa, Candida albicans, Staphylococcus aureus oraz Escherichia coli. Opakowanie jednostkowe a'24 sztuki z nadrukowanym rozmiarem, graficzną instrukcją stosowania oraz składem. Produkt pozbawiony latexu. </t>
    </r>
  </si>
  <si>
    <t>Worek ileostomijny otwarty, beżowy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</si>
  <si>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ileostomijny otwarty, przezroczysty w systemie jednoczęściowym z przylepcem do modelowania bez użycia nożyczek w rozmiarze 30-40 mm. Technologia plastyczna przylepca tworzy szczelne dopasowanie wokół stomii, co minimalizuje ryzyko podciekania i powstawania powikłań skórnych. Worek  z filtrem węglowym w kształcie półksiężyca umieszczonym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t>
  </si>
  <si>
    <t>Worek ileostomijny otwarty, przezroczysty z przylepcem do docinania  nożyczkami.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Możliwość docięcia przylepca od 20mm do 70mm.</t>
  </si>
  <si>
    <t>Worek jednoczęściowy, ileostomijny otwarty, beżowy z gotowym otworem. Ze względu na swój wypukły kształt, przeznaczony jest do zaopatrzenia stomii wklęsłych i płaskich. Przylepiec hydrokoloidowy posiada właściwości ochronne i gojące, które zapobiegają powstawaniu powikłań skórnych na skórze wokół stomii. Zaopatrzony w filtr węglowy w kształcie półksiężyca umieszczony w górnej części worka. Worek z dodatkową warstwą folii ochronnej wewnątrz, chroniącą filtr przed kontaktem z treścią jelitową. Worek o prostym i symetrycznym kształcie z miękkimi krawędziami. Zbudowany z hydrofobowego materiału. Plastikowa zapinka rzepowa niepochłaniająca zapachów. Worek wyposażony w kieszonkę do schowania zamkniętego odpływu worka. Dostępne rozmiary 20mm, 22mm, 25mm, 28mm, 32mm, 35mm, 38mm.</t>
  </si>
  <si>
    <r>
      <t xml:space="preserve">Igła do znieczuleń PP, </t>
    </r>
    <r>
      <rPr>
        <sz val="10"/>
        <rFont val="Arial"/>
        <family val="2"/>
      </rPr>
      <t>rozm. G25 0,53x88mm z eliptycznym bezbarwnym uchwytem oraz pryzmatem zmieniającym barwę podczas PMR, sterylna</t>
    </r>
  </si>
  <si>
    <r>
      <t xml:space="preserve">Igła do znieczuleń PP, </t>
    </r>
    <r>
      <rPr>
        <sz val="10"/>
        <rFont val="Arial"/>
        <family val="2"/>
      </rPr>
      <t>rozm. G27 0,42x88mm z eliptycznym bezbarwnym uchwytem oraz pryzmatem zmieniającym barwę podczas identyfikacji PMR, sterylna</t>
    </r>
  </si>
  <si>
    <r>
      <t xml:space="preserve">Bezigłowy system dostępu do linii infuzyjnej </t>
    </r>
    <r>
      <rPr>
        <sz val="10"/>
        <rFont val="Arial"/>
        <family val="2"/>
      </rPr>
      <t>redukujący przypadkowe zakażenia przez dotyk, bez potrzeby stosowania dodatkowego koreczka, bezpieczne podawanie leków i płynów, nie zawierający PVC, DEHP i lateksu, posiadający przezroczystą obudowę i niebieską membranę (przy wkłuciach obwodowych) oraz czerwoną obudowę (przy wkłuciach centralnych), gładka powierzchnia membrany, czas stosowania do 7 dni lub 200 aktywacji.</t>
    </r>
    <r>
      <rPr>
        <b/>
        <i/>
        <sz val="10"/>
        <rFont val="Arial"/>
        <family val="2"/>
      </rPr>
      <t xml:space="preserve"> </t>
    </r>
  </si>
  <si>
    <r>
      <t>Dren lateksowy PEZZER</t>
    </r>
    <r>
      <rPr>
        <sz val="10"/>
        <rFont val="Arial"/>
        <family val="2"/>
      </rPr>
      <t>, rozm. od Ch12 do Ch36, długość 400 mm, wykonany z latexu naturalnego, trzy otwory w końcu dystalnym. Pakowany podwójnie folia/folia-papier, na opakowaniu jednostkowym nadrukowany opis w języku polskim, sterylny</t>
    </r>
  </si>
  <si>
    <r>
      <t xml:space="preserve">Sterylny filtr elektrostatyczny anestezjologiczny, </t>
    </r>
    <r>
      <rPr>
        <sz val="10"/>
        <rFont val="Arial"/>
        <family val="2"/>
      </rPr>
      <t>antybakteryjny, antywirusowy z portem kapno, z wymiennikiem ciepła i wilgoci. Skuteczność filtracji bakteryjnej i wirusowej &gt;99,999%, potwierdzona protokołami z niezależnych laboratoriów skuteczność filtracji wobec HCV i TB, system rozprowadzania gazu pa całej powierzchni filtra, antyokluzyjny mechanizm zabezpieczający, przestrzeń martwa 56ml, waga 30g, wydajność nawilżania min 32mh H2O/l, objętość oddechowa min. 150ml,  złącze proste, o czasie stosowania 24h, pakowany pojedynczo.</t>
    </r>
  </si>
  <si>
    <r>
      <t xml:space="preserve">Przedłużacz - przestrzeń martwa, </t>
    </r>
    <r>
      <rPr>
        <sz val="10"/>
        <rFont val="Arial"/>
        <family val="2"/>
      </rPr>
      <t>wewnętrznie gładka, długości 180 lub 120 mm, ze złączem kolankowym podwójnie obrotowym i z portem do odsysania i bronchoskopii, sterylna</t>
    </r>
  </si>
  <si>
    <r>
      <t>"Sztuczny nos" - Wymiennik ciepła i wilgoci,</t>
    </r>
    <r>
      <rPr>
        <sz val="10"/>
        <rFont val="Arial"/>
        <family val="2"/>
      </rPr>
      <t xml:space="preserve"> z wkładem z gąbki medycznej, masa 19g. Zwrot wilgoci 26mg H2O/l, przestrzeń martwa 19ml, minimalna objętość oddechowa 50ml. Wymiennik wyposażony w wbudowany obrotowy łącznik tlenowy oraz zatrzaskowy port do odsysania (umożliwia łatwiejsze odsysanie wydzieliny bez odłączania wymiennika). Posiada mechanizm antyoklzuyjny zwiększający bezpieczeństwo pacjenta, mikrobiologicznie czysty.</t>
    </r>
  </si>
  <si>
    <r>
      <t xml:space="preserve">Jednorazowy układ oddechowy do respiratora, </t>
    </r>
    <r>
      <rPr>
        <sz val="10"/>
        <rFont val="Arial"/>
        <family val="2"/>
      </rPr>
      <t xml:space="preserve">rozciągliwy 22mm dla dorosłych, 42-200cm, ze złączem respiratora 22F-22F, równoległoramienny trójnik kątowy Y, kolanko z portem luer lock zabezpieczonym zatyczką na uwięzi, ze złączami pacjenta 22M/15F, łącznik prosty 22M-22M/19F. Wolny od PCV i ftalanów. </t>
    </r>
  </si>
  <si>
    <r>
      <t xml:space="preserve">Układ oddechowy j.u., </t>
    </r>
    <r>
      <rPr>
        <sz val="10"/>
        <rFont val="Arial"/>
        <family val="2"/>
      </rPr>
      <t>mikrobiologicznie czysty, gładki lub karbowany wewnątrz, śr. 22 mm, długość min. 150 cm, końcówki do aparatu 22F, pasujący do respiratorów PARA-PAC200 .</t>
    </r>
  </si>
  <si>
    <r>
      <t xml:space="preserve">Maska nadkrtaniowa żelowa </t>
    </r>
    <r>
      <rPr>
        <sz val="10"/>
        <rFont val="Arial"/>
        <family val="2"/>
      </rPr>
      <t>wyposażona w nienadmuchiwany mankiet, dostępny w pełnej gamie rozmiarów dla dorosłych i dzieci. Urządzenie wyposażone jest w kanał gastryczny, który w zdecydowanym stopniu podnosi bezpieczeństwo pacjenta; zintegrowany bloker zgryzu, mający na celu uniemożliwienie przytkania światła rurki oraz stabilizator położenia w jamie ustnej, ułatwiający wprowadzenie i zapobiegający potencjalnej rotacji, rozm. od 1 do 5.</t>
    </r>
  </si>
  <si>
    <r>
      <t xml:space="preserve">Maska krtaniowa jednorazowego użytku, </t>
    </r>
    <r>
      <rPr>
        <sz val="10"/>
        <rFont val="Arial"/>
        <family val="2"/>
      </rPr>
      <t>bezlateksowa, do wentylacji pacjenta z wbudowanym drenem do napełniania mankietu w strukturę rurki (ochrona przed możliwością przypadkowego przegryzienia), z dystalnie wbudowanym trzonem rurki w mankiet, w rozmiarach 1-5 i zakresach wagowych: 5kg, 5-10 kg, 10-20 kg, 20-30kg, 30-50kg, 50-70 kg, 70+kg. Sterylna.</t>
    </r>
  </si>
  <si>
    <r>
      <t xml:space="preserve">Woreczek ekstrakcyjny </t>
    </r>
    <r>
      <rPr>
        <sz val="10"/>
        <rFont val="Arial"/>
        <family val="2"/>
      </rPr>
      <t>do mało inwazyjnej resekcji o pojemności 400ml,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</si>
  <si>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 xml:space="preserve">Woreczek ekstrakcyjny </t>
    </r>
    <r>
      <rPr>
        <sz val="10"/>
        <rFont val="Arial"/>
        <family val="2"/>
      </rPr>
      <t>do mało inwazyjnej resekcji o pojemności 800ml, łatwy w obsłudze, otwierany samoczynnie, przeźroczysty materiał wytrzymujący bardzo wysokie naprężenia i ciśnienia (napięcia o sile do 50-60 N), ścianki worka nieprzepuszczalne dla płynów, system Nitinol ze stopu niklowo-tytanowego z efektem pamięci, automatycznie utrzymujący woreczek otwarty bez dalszej manipulacji i bez blokowania trocara, posiadający tłoczek do wyzwalania woreczka, podwójny uchwyt na korpusie obudowy, sterylny</t>
    </r>
  </si>
  <si>
    <r>
      <t>Worek zabezpieczający do drenów grawitacyjnych:</t>
    </r>
    <r>
      <rPr>
        <sz val="10"/>
        <rFont val="Arial"/>
        <family val="2"/>
      </rPr>
      <t xml:space="preserve"> dedykowany do drenów typu Penrose, wielokanalikowych, Jacksons- Pratt, pojemność 150 ml,samoprzylepny pierścień dostosowany dla drenów o średnicy 6, 8, 10, 12 mm, oryginalny otwór dostosowany do drenów kapilarnych o szerokości 20 mm, worek posiada zawór spustowy typu przesuwnego, nie zawiera groźnych dla życia i zdrowia ftalanów, skalowany od 50 ml co 25 ml
pakowany podwójnie: opakowanie wewnętrzne - perforowana folia, zewnętrzne papier-folia</t>
    </r>
  </si>
  <si>
    <r>
      <rPr>
        <b/>
        <sz val="10"/>
        <rFont val="Arial"/>
        <family val="2"/>
      </rPr>
      <t>Uzupełniający zestaw do przezskórnej tracheotomii metodą Griggsa</t>
    </r>
    <r>
      <rPr>
        <sz val="10"/>
        <rFont val="Arial"/>
        <family val="2"/>
      </rPr>
      <t xml:space="preserve"> oparty na użyciu peana, zawierający skalpel, kaniulę z igłą i strzykawką do identyfikacji tchawicy, prowadnicę Seldingera, rozszerzadło oraz rurkę tracheostomijną z wbudowanym przewodem do odsysania z przestrzeni podgłośniowej z mankietem niskociśnieniowym, posiadającą sztywny samoblokujący się mandryn z otworem na prowadnicę Seldingera, pakowany na jednej sztywnej tacy umożliwiającej szybkie otwarcie zestawu. Rozmiary 7,0 mm, 8,0 mm, 9,0 mm</t>
    </r>
  </si>
  <si>
    <r>
      <rPr>
        <b/>
        <sz val="10"/>
        <rFont val="Arial"/>
        <family val="2"/>
      </rPr>
      <t>Rurka tracheostomijna</t>
    </r>
    <r>
      <rPr>
        <sz val="10"/>
        <rFont val="Arial"/>
        <family val="2"/>
      </rPr>
      <t xml:space="preserve"> z odsysaniem z przestrzeni podgłośniowej z termoplastycznego PCW, z mankietem niskociśnieniowym, balonik kontrolny wyraźnie wskazujący na wypełnienie mankietu, elastyczny, przezroczysty kołnierz z oznaczeniem rozmiaru i długości rurki, samoblokujący się mandryn z otworem na prowadnicę Seldingera, sterylnie pakiwane w opakowanie typu blister, rozmiary od 6,0mm do 10,0mm co 1,0mm oraz 7,5mm i 8,5mm</t>
    </r>
  </si>
  <si>
    <r>
      <rPr>
        <b/>
        <sz val="10"/>
        <rFont val="Arial"/>
        <family val="2"/>
      </rPr>
      <t>Rurka intubacyjna z mankietem</t>
    </r>
    <r>
      <rPr>
        <sz val="10"/>
        <rFont val="Arial"/>
        <family val="2"/>
      </rPr>
      <t xml:space="preserve"> zwężającym się ku dołowi, o potwierdzonej badaniami klinicznymi obniżonej przenikalnośći dla ppodtlenku azotu, z otworem Murphy'ego, balonikkontrolny z oznaczeniem nazwy producenta, średnicy rurki i mankietu oraz rodzaju mankietu, dodatkowe oznaczenie rozmiaru na korpusie rurki w miejscu widocznym po zaintubowaniu jak i na łączniku, linia RTG na całej długości rurki, skala centymetrowa, oznaczenie poziomu strun głosowych, oznaczenie miejsca cięcia korpusu rurki ustna/nosowa - linia przerywana, sterylna, jednorazowa, rozmiary od 5,0 do 10,0mm co 0,5mm</t>
    </r>
  </si>
  <si>
    <r>
      <rPr>
        <b/>
        <sz val="10"/>
        <rFont val="Arial"/>
        <family val="2"/>
      </rPr>
      <t>Rurka intubacyjna z mankietem</t>
    </r>
    <r>
      <rPr>
        <sz val="10"/>
        <rFont val="Arial"/>
        <family val="2"/>
      </rPr>
      <t xml:space="preserve"> zwężającym się ku dołowi, posiadająca duży otwór usytuowany tuż nad mankietem pozwalający na efektywne i dokładne odessanie gromadzącej się wydzielny, wbudowany w ściankę rurki przewód do odsysania niezmniejszający jej wewnętrznego świata z przymocowanym kapturkiem w jaskrawym kolorze, z otworem Murphy'ego, o wygładzonych wszystkich krawędziach wewnątrztchawicznych, z gładkim połaczeniem mankietu z rurką, balonik kontrolny wskazujący na stan wypełnienia mankietu (płaski przed wypełnnieniem) z oznaczeniem nazwy producenta, średnicy rurki i mankietu oraz rodzaju mankietu, przewód łaczący balonik kontrolny w innym kolorze niż korpus rurki, dodatkowe oznaczenie rozmiaru na korpusie rurki w miejscu widocznym po zaintubowaniu jak i na łączniku, linia RTG na całej długości rurki, skala centymetrowa podana na korpusie rurki pomagająca określić głębokość intubacji wraz z oznaczeniem poziomu strun głosowych, sterylna, jednorazowa</t>
    </r>
  </si>
  <si>
    <r>
      <rPr>
        <b/>
        <sz val="10"/>
        <rFont val="Arial"/>
        <family val="2"/>
      </rPr>
      <t>Opaska do rurki tracheostomijnej</t>
    </r>
    <r>
      <rPr>
        <sz val="10"/>
        <rFont val="Arial"/>
        <family val="2"/>
      </rPr>
      <t>, miękka, szeroka , mocowana na rzep</t>
    </r>
  </si>
  <si>
    <r>
      <t>Kranik trójdrożny wykonany</t>
    </r>
    <r>
      <rPr>
        <sz val="10"/>
        <rFont val="Arial"/>
        <family val="2"/>
      </rPr>
      <t xml:space="preserve"> z poliamidu z pokrętłem posiadający optyczny i wyczuwalny indykator pozycji otwarty - zamknięty, pakowany pojedynczo, sterylny.</t>
    </r>
  </si>
  <si>
    <r>
      <t xml:space="preserve">Kranik trójdrożny z drenem dł. 10cm </t>
    </r>
    <r>
      <rPr>
        <sz val="10"/>
        <rFont val="Arial"/>
        <family val="2"/>
      </rPr>
      <t>wykonany z poliamidu z pokrętłem, posiadający optyczny i wyczuwalny indykator pozycji otwarty – zamknięty, kompatybilny z końcówkami luer-lock, zapewniający szczelność podczas infuzji, pakowany pojedynczo, sterylny.</t>
    </r>
  </si>
  <si>
    <r>
      <t xml:space="preserve">Rampa 3-kranikowa </t>
    </r>
    <r>
      <rPr>
        <sz val="10"/>
        <rFont val="Arial"/>
        <family val="2"/>
      </rPr>
      <t>przeznaczona do prowadzenia infuzji wieloma lekami. Wykonana z poliamidu o dużej odporności na działanie nawet bardzo agresywnych leków. Kraniki z jednokolorowymi pokrętłami o wyczuwalnym indykatorze położenia otwarty/zamknięty. Wszystkie ramiona kraników zabezpieczone koreczkami. Prawe ramię ostatniego kranika rampy musi posiadać łącznik rotacyjny, który po połączeniu z linią infuzyjną musi zapewnić swobodny obrót rampy wokół osi linii infuzyjnej bez możliwości skręcania jej. Zespół kraników tworzących rampę trwale połączony ze sobą i zintegrowanyny z białą podstawą umożliwiającą mocowanie jej do stojaków pionowych. Produkt pakowany pojedynczo, sterylny.</t>
    </r>
  </si>
  <si>
    <r>
      <t>Zestaw do ZO  G 19 x 31/4 ,</t>
    </r>
    <r>
      <rPr>
        <sz val="10"/>
        <rFont val="Arial"/>
        <family val="2"/>
      </rPr>
      <t xml:space="preserve"> cewnik zbrojony, skalowany 19G dł. Min. 22cm, igła Touchy 17G dł. 9,84 cm ze skalowaniem długości, łącznik do wprowadzenia cewnika, filtr przeciwbakteryjny płaski 0,2 mikrona, łącznik luer i strzykawka niskooporowa poj. min. 10ml</t>
    </r>
  </si>
  <si>
    <r>
      <t xml:space="preserve">Jednorazowy zestaw anestezjologiczny, </t>
    </r>
    <r>
      <rPr>
        <sz val="10"/>
        <rFont val="Arial"/>
        <family val="2"/>
      </rPr>
      <t xml:space="preserve">rozciągliwy 22mm dla dorosłych, 42-200cm, ze złączem respiratora 22F-22F, równoległoramienny trójnik kątowy Y 90, kolanko z portem luer lock zabezpieczonym zatyczką na uwięzi, ze złączami pacjenta 22M/15F, łącznik prosty 22M-22M/19F, 2l worek bezlateksowy z koszykiem zapobiegającym sklejaniu worka pod wpływem wilgoci, ramie dodatkowe 90-150cm, układ mikrobiologicznie czysty. Wolny od PCV i ftalanów. </t>
    </r>
  </si>
  <si>
    <r>
      <t xml:space="preserve">Maska anestetyczna dla dzieci, kobiet i mężczyzn, jednorazowa, </t>
    </r>
    <r>
      <rPr>
        <sz val="10"/>
        <rFont val="Arial"/>
        <family val="2"/>
      </rPr>
      <t>Maska z nienadmuchiwanym mankietem, wykonanym z termoplastycznego elastomeru z wewnętrznym użebrowaniem zapewniającym szczelność. Kopuła maski przezroczysta</t>
    </r>
  </si>
  <si>
    <r>
      <t xml:space="preserve">Zestaw do aerozoloterapii dla dzieci. </t>
    </r>
    <r>
      <rPr>
        <sz val="10"/>
        <rFont val="Arial"/>
        <family val="2"/>
      </rPr>
      <t>Zestaw do nebulizacji składający się z nebulizatora, w którym przy przepływie gazu 8l/min 74% objętości wyjściowej stanowią drobiny o rozmiarze nie przekraczającym 5 mikronów, MDD 3,3 mikrona. Maska z możliwością stosowania w środowisku MRI, bez PCV i ftalanów, miękki mankiet uszczelniający zapewniający komfort pacjenta, podwójne uszczelnienie mankietu na brodzie, dren o długości 2,1 m. Mikrobiologicznie czyste.</t>
    </r>
  </si>
  <si>
    <r>
      <t xml:space="preserve">Maska tlenowa dla dzieci z drenem. </t>
    </r>
    <r>
      <rPr>
        <sz val="10"/>
        <rFont val="Arial"/>
        <family val="2"/>
      </rPr>
      <t>Maska z możliwośćią stosowania w środowisku MRI (nie posiada blaszki uciskającej nos), bez PCV i ftalanów, miękki mankiet uszczelniający zapewniający komfort pacjenta, podwójne uszczelnienie mankietu na brodzie, dren o długości 2,1 m. Mikrobiologicznie czyste</t>
    </r>
  </si>
  <si>
    <r>
      <t xml:space="preserve">System rampa </t>
    </r>
    <r>
      <rPr>
        <sz val="10"/>
        <rFont val="Arial"/>
        <family val="2"/>
      </rPr>
      <t>z 4 kranikami i 5 łącznikami bezigłowymi o długości systemu 70 cm, dren na stałe zmontowany z rampą, pojemność 4,0 ml, ilość aktywacji 600 – nie dłużej niż do 7 dni, podłączenie luer i luer-lock, wielokrotny kontakt z: krwią, lipidami, chemioterapeutykami, chlohexydyną i alkoholami, wolny od lateksu, DEHP i części metalowych, produkt pakowany pojedynczo- sterylny</t>
    </r>
    <r>
      <rPr>
        <b/>
        <sz val="10"/>
        <rFont val="Arial"/>
        <family val="2"/>
      </rPr>
      <t xml:space="preserve">
</t>
    </r>
  </si>
  <si>
    <r>
      <t xml:space="preserve">Dren redona </t>
    </r>
    <r>
      <rPr>
        <sz val="10"/>
        <rFont val="Arial"/>
        <family val="2"/>
      </rPr>
      <t>wykonany ze 100% silikonu klasy medycznej, atraumatyczne, miękkie zakończenie drenu. 6 otworów, naprzemianległych, perforacja na długości 12 cm. Pasek kontrastujący w RTG na całej długości drenu. Długość drenu 500 mm. Sterylny, pakowany na prosto, opakowanie podwójne wewnętrzne foliowe, zewnętrzne papier/folia. Rozmiary CH 8,10, 12, 14, 15, 18, 20</t>
    </r>
  </si>
  <si>
    <r>
      <t xml:space="preserve">Cewnik Foley'a </t>
    </r>
    <r>
      <rPr>
        <sz val="10"/>
        <rFont val="Arial"/>
        <family val="2"/>
      </rPr>
      <t>dwudrożny z plastikową zastawką do napełnienia balonu, 100 % silikon, kontrast RTG, strzykawka z gliceryną. Linia kontrastująca w RTG wzdłuż całej długości cewnika. Wewnątrz opakowania osobno pakowana zatyczka. Łącznik kodowany kolorystycznie. 10 ml strzykawka z 10 % sterylnym roztworem gliceryny do uszczelniania balonu umieszczona wewnątrz opakowania. Na cewniku nadrukowany: rozmiar  pojemność balonu. Pakowany podwójnie: folia z min. podwójną perforacją, folia-papier z min. 1cm listkami do otwierania oraz napisami w j. polskim. Rozmiary: CH 6 - 24</t>
    </r>
  </si>
  <si>
    <r>
      <t xml:space="preserve">Pasek drenujący </t>
    </r>
    <r>
      <rPr>
        <sz val="10"/>
        <rFont val="Arial"/>
        <family val="2"/>
      </rPr>
      <t>wykonany z 100% biokompatybilnego silikonu, pasek kontrastujący w promieniach RTG na całej długości, wewnętrzne żebrowanie, długość drenu 10 cm, szerokość 8 mm, zgodny z dyrektywą 93/42/EWG, sterylny, nie zawiera lateksu i ftalanów.</t>
    </r>
  </si>
  <si>
    <r>
      <t xml:space="preserve">Przylepiec stabilizujący do rurki intubacyjnej. </t>
    </r>
    <r>
      <rPr>
        <sz val="10"/>
        <rFont val="Arial"/>
        <family val="2"/>
      </rPr>
      <t>Skład zestawu: 2 podkładki  i 1 pasek o dł.16 mm x 40 cm. Podkładki z samoprzylepnej włókniny z mikroperforacjami i warstwą rzepu na stronie wierzchniej. Pasek z włókniny, mocowany do warstwy rzepa podkładki. W środkowej części paska przylepne pole, dla lepszej stabilizacji rurki. Kolor biały,niejałowy</t>
    </r>
  </si>
  <si>
    <r>
      <t xml:space="preserve">Podkład </t>
    </r>
    <r>
      <rPr>
        <sz val="10"/>
        <rFont val="Arial"/>
        <family val="2"/>
      </rPr>
      <t>z możliwością przenoszenia  pacjenta do 150 kg, z wkładem chłonnym zawierającym superabsorbent , umożliwiający trwałe zatrzymanie płynu w rdzeniu, w rozmiarze 210x80 cm(wkład chłonny 200x60), w kolorze białym; przyjazny dla skóry, z gładkim wkładem chłonnym, pokryty włókniną PP, wzmocniony co umożliwia przenoszenie pacjenta do 150 kg. Chłonność min. 1,5 litra. Zapewnia trwałe zatrzymanie bakterii, w tym MRSA,E.Coli, redukuje zapach. Pokryty hydrofilną włókniną o gramaturze 15g/m² na całej powierzchni. Wkład chłonny o gramaturze 126g/m² z superabsorbentem .Warstwa spodnia o gramaturze 70g/m² wykonana z włókniny polipropylenowej wzmocnionej foli. op. a'20 szt.</t>
    </r>
  </si>
  <si>
    <r>
      <t xml:space="preserve">Cewnik do podawania tlenu przez nos (wąsy),                    </t>
    </r>
    <r>
      <rPr>
        <sz val="10"/>
        <rFont val="Arial"/>
        <family val="2"/>
      </rPr>
      <t>długość drenu 200cm, pakowany pakowany w opakowanie foliowe, sterylny</t>
    </r>
    <r>
      <rPr>
        <b/>
        <i/>
        <sz val="10"/>
        <color indexed="18"/>
        <rFont val="Arial"/>
        <family val="2"/>
      </rPr>
      <t>.</t>
    </r>
  </si>
  <si>
    <r>
      <rPr>
        <b/>
        <sz val="10"/>
        <rFont val="Arial"/>
        <family val="2"/>
      </rPr>
      <t>Pojemnik średniociśnieniowy do odsysania</t>
    </r>
    <r>
      <rPr>
        <sz val="10"/>
        <rFont val="Arial"/>
        <family val="2"/>
      </rPr>
      <t xml:space="preserve"> typu Bellows poj. 500ml, wykonany z PCW, z zaworem jednokierunkowym chroniącym przed powrotem drenowanej krwi do pacjenta, z wewnętrzną sprężyną pozwalającą na równomierne rozprężenie i znacznikami objętości, sterylny</t>
    </r>
  </si>
  <si>
    <r>
      <t>Zestaw materiałów zużywalnych wielokrotego użytku typu Multi-Patient</t>
    </r>
    <r>
      <rPr>
        <sz val="10"/>
        <rFont val="Arial"/>
        <family val="2"/>
      </rPr>
      <t xml:space="preserve"> do zastosowania z wstrzykiwaczem Medrad stellant CT D o maksymalnie 12-godzinnym okresie użytkowania zawierający: 2 wkłady wielokrotnego napełnienia o poj. 200ml (12-godzinne), 2 zestawy transferowe z zastawkami antyzwrotnymi i zintegrowanymi spike'ami, 1 złacze wielorazowego użytku (12-godzinne)</t>
    </r>
  </si>
  <si>
    <r>
      <t xml:space="preserve">Jednorazowy dren spiralny </t>
    </r>
    <r>
      <rPr>
        <sz val="10"/>
        <rFont val="Arial"/>
        <family val="2"/>
      </rPr>
      <t>tzw. Linia pacjenta o długości minimum 250 cm przy pełnymn rozciągnięciu z dwoma zintegrowanymi zastawkami antyzwrotnymi, kompatybilny z zestawem Multi-Patient dla wstrzykiwacza Medrad Stellant</t>
    </r>
  </si>
  <si>
    <t>op</t>
  </si>
  <si>
    <t xml:space="preserve">Igła iniekcyjna j.u. 0,45 x 12 mm  a’ 100 szt.   </t>
  </si>
  <si>
    <r>
      <rPr>
        <b/>
        <sz val="10"/>
        <rFont val="Arial"/>
        <family val="2"/>
      </rPr>
      <t xml:space="preserve">Etui jednorazowe na holter </t>
    </r>
    <r>
      <rPr>
        <sz val="10"/>
        <rFont val="Arial"/>
        <family val="2"/>
      </rPr>
      <t xml:space="preserve">wykonane z fizeliny z paskami umożliwiającymi zawieszenie na szyi pacjenta.
</t>
    </r>
  </si>
  <si>
    <t xml:space="preserve">Igła iniekcyjna j.u. 0,40 x 18 mm a’ 100 szt.    </t>
  </si>
  <si>
    <t xml:space="preserve">Igła iniekcyjna j.u. 0,5 x 25 mm a’ 100 szt.     </t>
  </si>
  <si>
    <t xml:space="preserve">Igła iniekcyjna j.u. 0,6 x 30 mm  a' 100 szt.    </t>
  </si>
  <si>
    <t>Igła iniekcyjna j.u. 0,7 x 40 mm a'100 szt.</t>
  </si>
  <si>
    <t>Igła iniekcykjna j.u. 0,8 x 40 mm a'100 szt.</t>
  </si>
  <si>
    <t>Igła iniekcyjna j.u. 0,9 x 40 mm a'100 szt</t>
  </si>
  <si>
    <t xml:space="preserve">Rozróżnienie kolorystyczne według rozmiarów na opakowaniu jednostkowym i opakowaniu zbiorczym, sterylne </t>
  </si>
  <si>
    <t>Igła iniekcyjna j.u. 1,2 x 40 mm  a ‘100 szt.</t>
  </si>
  <si>
    <t>Igła iniekcyjna bezpieczna j.u. 0,5 x 25 mm a'50 szt.</t>
  </si>
  <si>
    <t>Igła iniekcyjna bezpieczna j.u. 0,6 x 30 mm a'50 szt.</t>
  </si>
  <si>
    <t>Igła iniekcyjna bezpieczna j.u. 0,7 x 30 mm a'50 szt.</t>
  </si>
  <si>
    <t>Igła iniekcyjna bezpieczna j.u. 0,8 x 40 mm a'50 szt.</t>
  </si>
  <si>
    <t>Igła iniekcyjna bezpieczna j.u. 0,9 x 40 mm a'50 szt.</t>
  </si>
  <si>
    <r>
      <rPr>
        <b/>
        <sz val="10"/>
        <rFont val="Arial"/>
        <family val="2"/>
      </rPr>
      <t>Igła iniekcyjna j.u. bezpieczna</t>
    </r>
    <r>
      <rPr>
        <sz val="10"/>
        <rFont val="Arial"/>
        <family val="2"/>
      </rPr>
      <t xml:space="preserve"> z osłoną zabezpieczającą igłę bezpośrednio po iniekcji, kolorystyczne oznaczenie nasadki według rozmiaru oraz kolorystyczne oznaczenie rozmiaru na opakowaniu pojedynczym i opakowaniu zbiorczymi, sterylna, rozmiary:</t>
    </r>
  </si>
  <si>
    <r>
      <rPr>
        <b/>
        <sz val="10"/>
        <rFont val="Arial"/>
        <family val="2"/>
      </rPr>
      <t xml:space="preserve">Igła PEN j.U. 30G x 8 mm </t>
    </r>
    <r>
      <rPr>
        <sz val="10"/>
        <rFont val="Arial"/>
        <family val="2"/>
      </rPr>
      <t>a'100 szt., sterylizowana EO, sterylna</t>
    </r>
  </si>
  <si>
    <t xml:space="preserve">szt. </t>
  </si>
  <si>
    <r>
      <t>Kaniula bezpieczna 26G x 19mm (przepływ: 17ml/min),</t>
    </r>
    <r>
      <rPr>
        <sz val="10"/>
        <rFont val="Arial"/>
        <family val="2"/>
      </rPr>
      <t xml:space="preserve"> wykonana z FEP, posiadająca wbudowany plastikowy element bezpieczeństwa pasywnego nakrywający igłę po wyjęciu w celu zapobiegnięcia przypadkowemu zakłuciu, posiadający samodomykający się koreczek, wyposażona w filtr hydrofobowy, nazwa producenta umieszczona bezpośrednio na kaniuli, opakowanie tyvec, sterylizowana EO.</t>
    </r>
  </si>
  <si>
    <t>Kaniula 22G x 25 mm (przepływ 36 ml/min)</t>
  </si>
  <si>
    <t>Kaniula 18G x 45 mm (przepływ 90 ml/min)</t>
  </si>
  <si>
    <t>Kaniula 17G x 45 mm (przepływ 142 ml/min)</t>
  </si>
  <si>
    <t>Kaniula 16G x 45 mm (przepływ 200 ml/min)</t>
  </si>
  <si>
    <t>Kaniula 14G x 45 mm (przepływ 305 ml/min)</t>
  </si>
  <si>
    <r>
      <t xml:space="preserve">Strzykawka trzyczęściowa inuslinowa j.u. 1ml </t>
    </r>
    <r>
      <rPr>
        <sz val="10"/>
        <rFont val="Arial"/>
        <family val="2"/>
      </rPr>
      <t xml:space="preserve">z wbudowaną igłą 0,33x12,5mm, posiadająca mechanizm umożliwiający schowanie igły w cylindrze po użyciu oraz zabezpieczenie przed ponownym użyciem strzykawki,  czytelna i trwała czarna skala pomiarowa, podwójne uszczelnienie tłoka, nazwa własna na cylindrze, sterylizowane EO, informacja o braku lateksu na opakowaniu jednostkowym, sterylna, a’100szt.
</t>
    </r>
  </si>
  <si>
    <r>
      <t xml:space="preserve">Czyścik narzędzi elektrochirurgicznych, </t>
    </r>
    <r>
      <rPr>
        <sz val="10"/>
        <rFont val="Arial"/>
        <family val="2"/>
      </rPr>
      <t xml:space="preserve">przyklejany, jednorazowy, o wymiarach 5 cm x 5 cm, a'100 szt. </t>
    </r>
  </si>
  <si>
    <r>
      <t xml:space="preserve">Gotowa do użycia, jednorazowa gąbka </t>
    </r>
    <r>
      <rPr>
        <sz val="10"/>
        <rFont val="Arial"/>
        <family val="2"/>
      </rPr>
      <t xml:space="preserve">zaimpregnowana 25ml antyseptycznym roztworem czyszczącym glikonianu chlorheksydyny 2% o formule bez spłukiwania (nie zawiera mydła). Stosowana do antyseptycznego mycia ciała i czyszczenia skóry bez użycia wody. Rozmiar 12cm x 7,5cm x 2,3 cm, wykonana z poliuretanu. Wyrób nie zawiera latexu.Pakowana pojedynczo. Opakowanie blistrowe z systemem łatwego rozdzieralnego otwarcia. Zarejestrowana jako wyrób medyczny. </t>
    </r>
  </si>
  <si>
    <r>
      <t xml:space="preserve">Dwuwarstwowa, jednorazowa myjka do mycia ciała w formie prostokątnej rękawicy </t>
    </r>
    <r>
      <rPr>
        <sz val="10"/>
        <rFont val="Arial"/>
        <family val="2"/>
      </rPr>
      <t xml:space="preserve">nasączona obustronnie środkami myjącymi o nautralnym PH 5,5, wykonana w 100% z włókien poliestrowych. Obie warstwy myjki nie podfoliowane. Rozmiar 15cm x 22cm, gramatura 65g/m2. Produkowana zgodnie z wymaganiami ISO 22716:2007 oraz ISO 9001:2008 (certyfikaty dołączone do oferty). Czystość mikrobiologiczna potwierdzona badaniami nie starszymi niż 2013rok na brak zawartości Pseudomonas aeruginosa, Candida albicans, Staphylococcus aureus oraz Escherichia coli. Opakowanie jednostkowe a'12 sztuk z graficzną instrukcją stosowania oraz składem  Produkt pozbawiony latexu. </t>
    </r>
  </si>
  <si>
    <t>Pakiet 1 - Igły iniekcyjne j.u., igły pen</t>
  </si>
  <si>
    <t>Pakiet 2 - Igły iniekcyjne j.u., strzykawki, przedłużacze, przyrządy do przetoczeń, przyrządy do aspiracji płynów, zestawy do znieczuleń zewnątrzoponowych</t>
  </si>
  <si>
    <r>
      <t xml:space="preserve">Rurka intubacyjna bez mankietu od nr 2,0 do nr 5,0  </t>
    </r>
    <r>
      <rPr>
        <sz val="9"/>
        <rFont val="Arial"/>
        <family val="2"/>
      </rPr>
      <t>bez otworu Murphy'ego</t>
    </r>
    <r>
      <rPr>
        <b/>
        <sz val="9"/>
        <rFont val="Arial"/>
        <family val="2"/>
      </rPr>
      <t>,</t>
    </r>
    <r>
      <rPr>
        <b/>
        <sz val="10"/>
        <rFont val="Arial"/>
        <family val="2"/>
      </rPr>
      <t xml:space="preserve"> </t>
    </r>
    <r>
      <rPr>
        <sz val="9"/>
        <rFont val="Arial"/>
        <family val="2"/>
      </rPr>
      <t>wykonana z PCV o jakości medycznej, łagodnie zakończony koniec rurki, posiadająca znacznik długości rurki, barwny znacznik na zakończeniu rurki w kolorze czarnym lub innym, czytelnie oznakowana, sterylna</t>
    </r>
  </si>
  <si>
    <r>
      <t xml:space="preserve">Przedłużacz ze złączem rurki intubacyjnej 22M/15F </t>
    </r>
    <r>
      <rPr>
        <sz val="10"/>
        <rFont val="Arial"/>
        <family val="2"/>
      </rPr>
      <t xml:space="preserve">prosty, rozciągliwy, dł. od 10cm - 16cm, obj. wewnętrzna 25-44 ml. </t>
    </r>
  </si>
  <si>
    <r>
      <t xml:space="preserve">Maska tlenowa do podawania średnich stężeń z filtrem i drenem dla dorosłych. </t>
    </r>
    <r>
      <rPr>
        <sz val="10"/>
        <rFont val="Arial"/>
        <family val="2"/>
      </rPr>
      <t>Wykonana z miękkiego, plastycznego polipropylenu całkowicie pozbawionego PCV, nie zawierająca ftalanów. Mankiet uszczelniający elastomerowy, bezciśnieniowy, termoplastyczny, ściśle obejmujący twarz łacznie z brodą, mocowanie za pomocą gumki z możliwością regulacji. Rozmiar uniwersalny. W zestawie dren tlenowy, odłączalny, przezroczysty o przekroju gwiazdkowym (nie załamującym się) o długości 210 cm, końcówka standardowa, wyprofilowany zachyłek nosowy pozbawiony blaszki. Na kopule maski dwa filtry o skuteczności filtracji wirusów i bakterii .99,99%. jednorazowego użytku, pakowane pojedynczo</t>
    </r>
  </si>
  <si>
    <r>
      <rPr>
        <b/>
        <sz val="10"/>
        <rFont val="Arial"/>
        <family val="2"/>
      </rPr>
      <t>Przezroczysty port bezigłowy</t>
    </r>
    <r>
      <rPr>
        <sz val="10"/>
        <rFont val="Arial"/>
        <family val="2"/>
      </rPr>
      <t xml:space="preserve"> z systemem zamkniętym w sensie mechanicznym i mikrobiologicznym o parametrach: przestrzeń martwa 0,06 ml, szybkość przepływu 185 ml/min, ilość aktywacji 600 w czasie 7 dni, wielokrotny kontakt z krwią, lipidami, chemioterapeutykami, chlorhexydyną i alkoholami, wolny od lateksu i części metalowych. Produkt sterylny, pakowany pojedynczo.
  </t>
    </r>
  </si>
  <si>
    <r>
      <t xml:space="preserve">Jednorazowy zestaw do higieny jamy ustnej pacjenta, </t>
    </r>
    <r>
      <rPr>
        <sz val="10"/>
        <rFont val="Arial"/>
        <family val="2"/>
      </rPr>
      <t xml:space="preserve">składający się z:
- szczoteczki do zębów, z funkcją odsysania oraz otworem umożliwiającym regulację siły ssania. Włosie szczoteczki stanowi jednolity odlew z trzonkiem uniemożliwiając wyczepienie się, otwory do odsysania wewnątrz i na zewnątrz główki szczoteczki.
- gąbka do zwilżania ust
- saszetka z roztworem chlorhexydyny 0,12%
- kieliszek do dozowania chlorhexydyny </t>
    </r>
  </si>
  <si>
    <r>
      <rPr>
        <b/>
        <sz val="10"/>
        <rFont val="Arial"/>
        <family val="2"/>
      </rPr>
      <t>Jednorazowa rurka krtaniowa LTSD (</t>
    </r>
    <r>
      <rPr>
        <sz val="10"/>
        <rFont val="Arial"/>
        <family val="2"/>
      </rPr>
      <t xml:space="preserve"> dwukanałowa) wykonana z PVC, z portem do sondy żołądkowej (kanał 10-18FR)- rurka wentylacyjna zakończona łącznikiem standardowym 15 mm- znacznik poziomu zębów na rurce ;- dwa mankiety uszczelniające: bliższy i dalszy; - jeden przewód do pompowania obu mankietów- otwory wentylacyjne pomiędzy mankietami - sterylna, bez lateksu - dostępne rozmiary 0; 1; 2; 2,5; 3; 4; 5 kodowane kolorami, zestaw zawiera: strzykawkę, rurkę LTSD.</t>
    </r>
  </si>
  <si>
    <r>
      <t xml:space="preserve">Zestaw dwubutlowy do drenażu KLP </t>
    </r>
    <r>
      <rPr>
        <sz val="10"/>
        <rFont val="Arial"/>
        <family val="2"/>
      </rPr>
      <t xml:space="preserve"> o całkowitej pojemności 3,7L - możliwość wykorzystania jako drenażu czynnego lub biernego,  komora kolekcyjna wykonana z tworzywa sztucznego odpornego na uderzenia o pojemności  3000ml pełniąca równocześnie funkcje zastawki podwodnej oraz komory regulacji siły ssania o regulacji podciśnienia w zakresie 0-25 cmH2O, komora z funkcją regulacji próżni o pojemności 700ml, dren łączący odporny na zginanie wykonany z miękkiego samouszczelniającego się materiału o długości 1500mm i wewnętrznym przekroju 7mm, dren zabezpieczony spiralą zabezpieczającą przed zatamowaniem wydzieliny, dren łączący do próżni o dł. 385mm i przekroju 7mm, uniwersalny łącznik schodkowy do katetera, komplet haków umożliwiających powieszenie drenażu, kołnierz mocujący butle z  możliwością rozłączenia i umiejscowienia butli w specjalnych  stojakach, opakowanie zbiorcze zawiera statyw mocujący do butli, zestaw sterylny, jednorazowego użytku</t>
    </r>
  </si>
  <si>
    <r>
      <t>Zestaw do drenażu klatki piersiowej</t>
    </r>
    <r>
      <rPr>
        <sz val="10"/>
        <rFont val="Arial"/>
        <family val="2"/>
      </rPr>
      <t xml:space="preserve"> bez zastawki wodnej - możliwość wykorzystania jako drenażu czynnego lub biernego, wyskalowana komora  na wydzielinę o pojemności 1000 ml z zaworem spustowym, sucha zastawka z funkcją wychyłową informującą o prawidłowym umieszczeniu cewnika, automatyczne zawory bezpieczeństwa ciśnienia dodatniego oraz wysokiego ujemnego, płynna regulacja siły ssania za pomocą pokrętła w zakresie od 0 do 45 cm H20, czerwony wskaźnik harmonijkowy informujący o rzeczywistej sile ssania (wydolności zewnętrznego źródła próżni), możliwość regulacji podciśnienia w dowolnym momencie pracy zestawu bez konieczności rozłączania układu, gruszka informująca nas o stanie rozprężenia płuca i umożliwiająca dodatkową ewakuację płynu, monitor przecieku powietrza, port bezigłowy w komorze kolekcyjnej do pobierania próbek, zawór spustowy z  mechanizmem zamykającym, możliwość pracy w pozycji leżącej,  przystosowany do zawieszenia na łóżku, zestaw bezszmerowy, sterylny, jednorazowego użytku</t>
    </r>
  </si>
  <si>
    <r>
      <t>Worek spustowy na wydzielinę o pojemności 1000ml,</t>
    </r>
    <r>
      <rPr>
        <sz val="10"/>
        <rFont val="Arial"/>
        <family val="2"/>
      </rPr>
      <t xml:space="preserve"> kompatybilny z portem umieszczonym w drenażu KLP o  pojemności 1000ml,  wyposażony w zatyczkę umożliwiającą bezpieczne zamknięcie worka po napełnieniu wydzieliną, jednorazowego użytku</t>
    </r>
  </si>
  <si>
    <t>Igła iniekcyjna j.u. 0,7 x 30 mm a'100 szt.</t>
  </si>
  <si>
    <t>Igła iniekcyjna j.u. 1,1 x 25 mm a' 100szt.</t>
  </si>
  <si>
    <t>Igła iniekcyjna j.u. 1,1 x 50 mm a' 100 szt.</t>
  </si>
  <si>
    <t>Kaniula 20G x 32 mm (przepływ 56 ml/min)</t>
  </si>
  <si>
    <r>
      <rPr>
        <b/>
        <sz val="10"/>
        <rFont val="Arial"/>
        <family val="2"/>
      </rPr>
      <t>Koreczki do kaniul dwufunkcyjne j.uż.</t>
    </r>
    <r>
      <rPr>
        <sz val="10"/>
        <rFont val="Arial"/>
        <family val="2"/>
      </rPr>
      <t xml:space="preserve"> do zamykania światła kaniuli i strzykawki z końcówką luer-lock, konstrukcja zapewnia szczelność i kompatybilność ze standardowym portem, pakowane indywidualnie, sterylne. </t>
    </r>
  </si>
  <si>
    <r>
      <t xml:space="preserve">Korek luer-lock do dezynfekcji zaworów bezigłowych,  </t>
    </r>
    <r>
      <rPr>
        <sz val="10"/>
        <rFont val="Arial"/>
        <family val="2"/>
      </rPr>
      <t>z wewnętrzną gąbką nasączoną 70% alkoholem izopropylowym (IPA), który chroni pacjentów przed infekcjami.Utrzymuje zdezynfekowaną powierzchnię zaworu do 7 dni, sterylny, nie zawiera PVC i lateksu.</t>
    </r>
  </si>
  <si>
    <r>
      <rPr>
        <b/>
        <sz val="10"/>
        <rFont val="Arial"/>
        <family val="2"/>
      </rPr>
      <t>Elektroda neutralna jednorazowa,</t>
    </r>
    <r>
      <rPr>
        <sz val="10"/>
        <rFont val="Arial"/>
        <family val="2"/>
      </rPr>
      <t xml:space="preserve"> złożona z dwóch jednakowych części, symetryczna, okrągła, powierzchnia czynna 80-85 cm2, z dodatkowym pierścieniem rozpraszającym oddzielonym mechanicznie i elektrycznie od obu części przewodzących elektrody o powierzchni do 25 cm2, elektroda dla pacjentów o masie od 8 kg, elektroda przydatna do użycia w terminie min. 10 dni od otwarcia opakowania, kompatybilna z systemem ochronnym diatermii typu ERBE VIO, op. a'50 szt.</t>
    </r>
  </si>
  <si>
    <r>
      <t xml:space="preserve">Igła z otworem bocznym </t>
    </r>
    <r>
      <rPr>
        <sz val="10"/>
        <rFont val="Arial"/>
        <family val="2"/>
      </rPr>
      <t xml:space="preserve">przeznaczona do pobierania leków m. in. z fiolek z gumowym korkiem o konstrukcji zapobiegającej spienianiu się leków i aspiracji fragmentów korka, z nasadką dopasowaną do strzykawek luer i luer-lock, rozmiar 18G x 30mm (1,2 x 30 mm), sterylna, a'100szt. </t>
    </r>
  </si>
  <si>
    <r>
      <t>Igła tępa do pobierania leków</t>
    </r>
    <r>
      <rPr>
        <sz val="10"/>
        <rFont val="Arial"/>
        <family val="2"/>
      </rPr>
      <t xml:space="preserve"> z fiolek z gumowym korkiem lub ampułki, ścięta pod kątem 45 stopni, uniemożliwiająca fragmentację korka podczas przekłuwania, z wbudowanym filtrem cząsteczkowym 5um, dodatkowo zabezpieczająca przed przypadkowym zakłuciem, sterylizowana EO, rozmiar 18G x 38 mm (1,2 x 38 mm), sterylna a'100szt.
</t>
    </r>
  </si>
  <si>
    <r>
      <t xml:space="preserve">Aparat przepływu służący do regulowania prędkości </t>
    </r>
    <r>
      <rPr>
        <sz val="10"/>
        <rFont val="Arial"/>
        <family val="2"/>
      </rPr>
      <t xml:space="preserve">w infuzjach grawitacyjnych, zwiększający regularność i dokładność ciągłej infuzji grawitacyjnej, zastępując pompy objętościowe. Aparat z komorą kroplową (20 kropel/ml), zamykanym odpowietrznikiem, z dodatkowym bezlateksowym portem bocznym, z podwójną skalą, sterylny
</t>
    </r>
  </si>
  <si>
    <r>
      <rPr>
        <b/>
        <sz val="10"/>
        <rFont val="Arial"/>
        <family val="2"/>
      </rPr>
      <t>Przyrząd do wielokrotnego aspirowania płynów i leków z opakowań zbiorczych</t>
    </r>
    <r>
      <rPr>
        <sz val="10"/>
        <rFont val="Arial"/>
        <family val="2"/>
      </rPr>
      <t xml:space="preserve"> z filtrem p/bakteryjnym 0,45 µm posiadający standardowy ostry kolec, samozamykający się górny port, zastawkę bezzwrotną zapobiegającą przypadkowemu wydostawaniu się leku na zewnątrz po rozłączeniu strzykawki oraz posiadający zatyczkę zamykającą łącznik do pobierania leku zapewniającą ochronę przed zanieczyszczeniami. </t>
    </r>
  </si>
  <si>
    <r>
      <t xml:space="preserve">Kaniula 24G x 19 mm i 26G x 19mm           
</t>
    </r>
    <r>
      <rPr>
        <sz val="10"/>
        <rFont val="Arial"/>
        <family val="2"/>
      </rPr>
      <t xml:space="preserve">Kaniula dla noworodków typu neoflon 0,6x 19mm, wykonana z PTFE, ze zdejmowalnym uchwytem ułatwiajacym wprowadzenie kaniuli do naczynia, widoczna w USG. Na opakowaniu fabrycznie nadrukowana  informacja o braku zawartości PCV i lateksu w kaniuli, rozmiar 24G 0,7 x 19 mm (kolor żółty) przepływ 13 ml/min  i 26G x 19mm (kolor fioletowy) przepływ 13ml/min.                       </t>
    </r>
  </si>
  <si>
    <r>
      <t xml:space="preserve">Kaniula dotętnicza 20G z zamknięciem typu Flo-Swith, </t>
    </r>
    <r>
      <rPr>
        <sz val="10"/>
        <rFont val="Arial"/>
        <family val="2"/>
      </rPr>
      <t xml:space="preserve">zawór zintegrowany z kaniulą , sterylna, cewnik kaniuli wykonany z PTFE, opakowanie typu Tyvec. </t>
    </r>
  </si>
  <si>
    <r>
      <t xml:space="preserve">Cewnik do odsysania górnych dróg oddechowych od CH-6 do CH-10, </t>
    </r>
    <r>
      <rPr>
        <sz val="10"/>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</si>
  <si>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do odsysania górnych dróg oddechowych od CH-12 do CH-18, </t>
    </r>
    <r>
      <rPr>
        <sz val="10"/>
        <color indexed="8"/>
        <rFont val="Arial"/>
        <family val="2"/>
      </rPr>
      <t>długość 60cm, bez kontroli ssania, wykonany z PCV o jakości medycznej, z otworem centralnym i dwoma bocznymi naprzeciwległymi, powierzchnia satynowa "zmrożona", kolor konektora oznaczający kod średnicy cewnika,  sterylny</t>
    </r>
  </si>
  <si>
    <r>
      <t xml:space="preserve">Cewnik Foleya od CH-12 do CH-26 </t>
    </r>
    <r>
      <rPr>
        <sz val="10"/>
        <rFont val="Arial"/>
        <family val="2"/>
      </rPr>
      <t xml:space="preserve">silikonowany, zastawka wykonana z lateksu możliwość napełniania strzykawką Luer. Pakowany podwójnie wewnętrzny worek foliowy oraz opakowanie zewnętrzne foliowo-papierowe, sterylizowany tlenkiem etylenu.                                </t>
    </r>
  </si>
  <si>
    <r>
      <t xml:space="preserve">Rurka ustno-gardłowa Guedel od nr 000  do nr 4,0              </t>
    </r>
    <r>
      <rPr>
        <sz val="9"/>
        <rFont val="Arial"/>
        <family val="2"/>
      </rPr>
      <t>wykonana z miękkiego tworzywa, oznakowana międzynarodowym  kodem kolorów, usztywnienie za kołnierzem na wysokości zębów zapobiegające zagryzaniu, możliwość odsysania z jamy ustnej przez światło rurki, sterylna</t>
    </r>
  </si>
  <si>
    <r>
      <t xml:space="preserve">Rurka intubacyjna bez mankietu od nr 5,5 do nr 10,0, </t>
    </r>
    <r>
      <rPr>
        <sz val="10"/>
        <rFont val="Arial"/>
        <family val="2"/>
      </rPr>
      <t>wykonana z PCV o jakości medycznej, łagodnie zakończony koniec rurki, posiadająca znacznik długości rurki, barwny znacznik na zakończeniu rurki w kolorze czarnym lub innym, czytelnie oznakowana, sterylna</t>
    </r>
  </si>
  <si>
    <r>
      <t xml:space="preserve">Rurka tracheostomijna z mankietem i ruchomym szyldem od nr 6,0 do nr 10,0  </t>
    </r>
    <r>
      <rPr>
        <sz val="9"/>
        <rFont val="Arial"/>
        <family val="2"/>
      </rPr>
      <t>mankiet niskociśnieniowy, miękki, nie powodujący urazów ścian tchawicy, wykonana z PCV o jakości medycznej, łatwość wypełniania mankietu i odciągania powietrza, czytelne oznakowanie na opakowaniu i elemencie rurki widocznym po jej założeniu, bez mandrynu z otworem na prowadnicę seldingera, prowadnica w rurce gładko zakończona, sterylna</t>
    </r>
  </si>
  <si>
    <t>Wózek do transportowania wiader i kuwet z namoczonymi (wstępnie nasączonymi) mopami i ściereczkami z mikrofibry, jak również innych przydatnych do sprzątania akcesoriów. Zwrotny i łatwy w prowadzeniu, wygodny i bezpieczny w użytkowaniu.</t>
  </si>
  <si>
    <t>Opis wyposażenia:</t>
  </si>
  <si>
    <t>1) Stelaż musi być wykonany z polipropylenu odpornego na działanie środków chemicznych; powierzchnie muszą być gładkie, odporne na naprężenia mechaniczne, mycie oraz dezynfekcję. Wózek musi mieć dwie ściany ślepe wyposażone w przynajmniej 12 relingów na każdej ścianie do umieszczania tac i kuwet. Duża liczba relingów umożliwia zastosowanie kuwet różnych rozmiarów.</t>
  </si>
  <si>
    <t>2) Wyciągane kuwety do wstępnego namaczania mopów i przechowywania akcesoriów powinny być wykonane z polipropylenu, być wyposażone w ograniczniki, łatwe do wyciągnięcia, wyposażone w specjalne uchwyty do przenoszenia; kuwety muszą być bezpiecznie instalowane jedna na drugiej, zaprojektowane do pionowego umieszczania mopów w liczbie przynajmniej 20 sztuk na tacę. Kuweta powinna mieć rozmiary przynajmniej 47,5 * 33,5 * 19 cm (długość, szerokość, wysokość).</t>
  </si>
  <si>
    <t xml:space="preserve">3) Kółka w wózku powinny mieć średnicę 12-14 cm; powinny być wykonane z gumy. </t>
  </si>
  <si>
    <t>4) Ogólne wymiary całego zestawu: 44-55 cm x 50-55 cm x 112-120 cm (długość, szerokość, wysokość). Wymogiem koniecznym jest instrukcja użytkowania zatwierdzona przez producenta.</t>
  </si>
  <si>
    <r>
      <rPr>
        <b/>
        <sz val="10"/>
        <rFont val="Arial"/>
        <family val="2"/>
      </rPr>
      <t>Kateter do histerosalpingografii 5F</t>
    </r>
    <r>
      <rPr>
        <sz val="10"/>
        <rFont val="Arial"/>
        <family val="2"/>
      </rPr>
      <t>, pojemność balonu napełnionego płynem 0,75ml, pojemność balonu napełnionego powietrzem 1,5cm3,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</si>
  <si>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Igła do znieczuleń podpajęczynówkowych  27G (z igłą prowadzącą 22G/38 mm), dł. 120mm</t>
    </r>
    <r>
      <rPr>
        <sz val="10"/>
        <rFont val="Arial"/>
        <family val="2"/>
      </rPr>
      <t xml:space="preserve"> /ostrze ołówkowe/ 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</si>
  <si>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r>
      <rPr>
        <b/>
        <sz val="10"/>
        <rFont val="Arial"/>
        <family val="2"/>
      </rPr>
      <t xml:space="preserve">Zestaw do kaniulacji dużych naczyń metodą Seldingera trzykanałowy dla dorosłych rozmiar 7F   </t>
    </r>
    <r>
      <rPr>
        <sz val="10"/>
        <rFont val="Arial"/>
        <family val="2"/>
      </rPr>
      <t xml:space="preserve">                             kateter 20 cm, igła 18G/70mm, prowadnik z rdzeniem nitinolowym odporny na odkształcenia, z podziałką długości, z miękkimi końcówkami: prostą i typu "J" dł. 60cm, rozszerzacz, skalpel, strzykawka 10ml, sterylny</t>
    </r>
  </si>
  <si>
    <t>Igła Touchy 18G/80mm</t>
  </si>
  <si>
    <r>
      <rPr>
        <b/>
        <sz val="10"/>
        <rFont val="Arial"/>
        <family val="2"/>
      </rPr>
      <t>Cewnik naczyniowy do embolektomii od 3F do 10F</t>
    </r>
    <r>
      <rPr>
        <sz val="10"/>
        <rFont val="Arial"/>
        <family val="2"/>
      </rPr>
      <t xml:space="preserve"> jednokanałowy, długość 80cm, z balonem, dren cewnika wykonany z bikompatybilnego materiału, nie ulegający deformacjom podczas zabiegu, balonik wykonany z lateksu o podwyższonej wytrzymałości mechanicznej, jałowy, nietoksyczny i apirogenny.</t>
    </r>
  </si>
  <si>
    <r>
      <rPr>
        <b/>
        <sz val="10"/>
        <rFont val="Arial"/>
        <family val="2"/>
      </rPr>
      <t>Dren Redon do odsysania ran CH14, CH16, CH20 sterylny</t>
    </r>
    <r>
      <rPr>
        <sz val="10"/>
        <rFont val="Arial"/>
        <family val="2"/>
      </rPr>
      <t>, nie sklejający się przy ssaniu butli, tego samego producenta co butelki z poz. 9-10, dł. drenu 70 cm, zapakowany podłużenie</t>
    </r>
  </si>
  <si>
    <r>
      <rPr>
        <b/>
        <sz val="10"/>
        <rFont val="Arial"/>
        <family val="2"/>
      </rPr>
      <t>Dren REDON CH 8-32</t>
    </r>
    <r>
      <rPr>
        <sz val="10"/>
        <rFont val="Arial"/>
        <family val="2"/>
      </rPr>
      <t>, wykonany z termoplastycznego PCW, odporny na załamanie, gładki, z linią widoczną                  w RTG, dł. 50cm, sterylny, zapakowany podłużnie</t>
    </r>
  </si>
  <si>
    <r>
      <rPr>
        <b/>
        <sz val="10"/>
        <rFont val="Arial"/>
        <family val="2"/>
      </rPr>
      <t>Zestaw do odsysania pola operacyjnego CH27</t>
    </r>
    <r>
      <rPr>
        <sz val="10"/>
        <rFont val="Arial"/>
        <family val="2"/>
      </rPr>
      <t>, sterylny, przewód ssący dł. min. 200cm z końcówką z kontrolą siły ssania</t>
    </r>
  </si>
  <si>
    <r>
      <rPr>
        <b/>
        <sz val="10"/>
        <rFont val="Arial"/>
        <family val="2"/>
      </rPr>
      <t>Kateter do histerosalpingografii 8F</t>
    </r>
    <r>
      <rPr>
        <sz val="10"/>
        <rFont val="Arial"/>
        <family val="2"/>
      </rPr>
      <t>, pojemność balonu napełnionego płynem 2,5ml, pojemność balonu napełnionego powietrzem 3,5cm3, długość katetera 25cm, dwukanałowy kateter widoczny w promieniach RTG, zawór odcinający regulujący ciśnienie w baloniku, końcówka do wstrzykiwania kontrastu, balon blokujący odpływ kontrastu w czasie badania, zacisk w drenie blokujący wypływ kontrastu przy zmianie strzykawki, sterylny</t>
    </r>
  </si>
  <si>
    <r>
      <rPr>
        <b/>
        <sz val="10"/>
        <rFont val="Arial"/>
        <family val="2"/>
      </rPr>
      <t>Przedłużacz do drenażu przezskórnego 12F</t>
    </r>
    <r>
      <rPr>
        <sz val="10"/>
        <rFont val="Arial"/>
        <family val="2"/>
      </rPr>
      <t xml:space="preserve"> dł.25cm,                z końcówką Luer-Lock z jednej strony i końcówką pozwalającą na podłączenie zestawu z typowym workiem na mocz z drugiej strony, sterylny</t>
    </r>
  </si>
  <si>
    <r>
      <rPr>
        <b/>
        <sz val="10"/>
        <rFont val="Arial"/>
        <family val="2"/>
      </rPr>
      <t>Zestaw z zastawką do wprowadzania elektrod endokawitarnych (Introduktor)rozmiar 7F</t>
    </r>
    <r>
      <rPr>
        <sz val="10"/>
        <rFont val="Arial"/>
        <family val="2"/>
      </rPr>
      <t xml:space="preserve"> koszulka z zastawką 7Fx11cm, prowadnik typ "J" 035”x40cm, rozszerzacz 7Fx18cm, igła prosta 18Gx70mm, kranik trójdrożny, sterylny </t>
    </r>
  </si>
  <si>
    <r>
      <rPr>
        <b/>
        <sz val="10"/>
        <rFont val="Arial"/>
        <family val="2"/>
      </rPr>
      <t>Dren brzuszny CH30, 32, 34</t>
    </r>
    <r>
      <rPr>
        <sz val="10"/>
        <rFont val="Arial"/>
        <family val="2"/>
      </rPr>
      <t>, z 3 otworami bocznymi, widoczny w Rtg,  dł. 40 cm</t>
    </r>
  </si>
  <si>
    <r>
      <t xml:space="preserve">Zastawka do dostępu bezigłowego </t>
    </r>
    <r>
      <rPr>
        <sz val="10"/>
        <rFont val="Arial"/>
        <family val="2"/>
      </rPr>
      <t>o ergonomicznym kształcie z przeźroczystą obudową, przezierną silikonową membraną zapewniającą łatwą i pewną dezynfekcję miejsca dostępu oraz dobrze widoczną drogę przepływu. Zastawka bez elementów metalowych, zakończona końcówkami luer-lock, posiadająca automatyczny system zapobiegający cofaniu  krwi/leku w kierunku zastawki po odłączeniu strzykawki lub linii infuzyjnej, umożliwiająca stosowanie ponad 200 dostępów, wyrzut pozytywny  0,03ml, odporność ciśnieniowa min 300psi/21 bar, bez lateksu i DEHP, pakowana pojedynczo, sterylna</t>
    </r>
  </si>
  <si>
    <r>
      <rPr>
        <b/>
        <sz val="10"/>
        <rFont val="Arial"/>
        <family val="2"/>
      </rPr>
      <t>Zamknięty system do odsysania rurki intubacyjnej</t>
    </r>
    <r>
      <rPr>
        <sz val="10"/>
        <rFont val="Arial"/>
        <family val="2"/>
      </rPr>
      <t xml:space="preserve"> CH 12/14/16 dł. 56 cm możliwość stosowania min. 72 godz.; CH 14/16 dł. 62 cm możliwość stosowania min. 72 godz.; CH 18  dł. 54 cm czas użycia min 48 godz oraz rurki tracheostomijnej CH 12/14/16 dł. 36 cm , możliwość stosowania min. 72 godz. Zintegrowany/wbudowany podwójnie obrotowy łącznik o kącie 90 st., zamykany, obrotowy port do przepłukiwania cewnika o długości min. 5 cm, zamykany port do podawania leków wziewnych (MDI) zintegrowany bezpośrednio w części łącznika podłączanej do rurki pacjenta, komora pozwalająca do obserwację wydzieliny pacjenta, zabezpieczenie łącznika podciśnienia w postaci kapturka, zamocowane do zestawu w sposób zapobiegający zagubieniu, aktywacja podciśnienia za pomocą przycisku ściskanego wnętrzem dłoni, blokada przycisku aktywacji podciśnienia poprzez jego obrót o 90 st., uniemożliwiająca przypadkową aktywację odsysania. Przekręcana zastawka na wysokości portu do przepłukiwania oddzielająca cewnik od pacjenta po usunięciu go z rurki (nie dotyczy CH18 dł. 54 cm), zapewniająca szczelność zestawu. Cewnik: bez konieczności wymiany po każdorazowej procedurze odsysania, zakończony atraumatycznie (zaokrąglona końcówka bez żadnych ostrych krawędzi oraz ścięć), z dwoma otworami po przeciwległych stronach, zakończony obwódką w kolorze czarnym, pozwalającym na jego wizualizację podczas przepłukiwania, oznaczenie rozmiaru cewnika bezpośrednio na dystalnym końcu cewnika, cewnik z widocznymi oznaczeniami głębokości insercji skalowanymi co 1 cm. System stanowiący integralną całość, nierozłączalny, wszystkie elementy systemu sterylne. System gotowy do użycia bezpośrednio po wyjęciu z opakowania, bez potrzeby dodatkowego montażu akcesoriów. Nie dopuszcza się systemu wymagającego dodatkowych elementów koniecznych do odłączania systemu od rurki intubacyjnej / tracheostomijnej. Nie dopuszcza się systemu wymagającego dodatkowych elementów koniecznych lub wspomagających odłączanie systemu od rurki intubacyjnej / tracheostomijnej.</t>
    </r>
  </si>
  <si>
    <r>
      <rPr>
        <b/>
        <sz val="10"/>
        <rFont val="Arial"/>
        <family val="2"/>
      </rPr>
      <t>Dreny do zamkniętych systemów do odsysania</t>
    </r>
    <r>
      <rPr>
        <sz val="10"/>
        <rFont val="Arial"/>
        <family val="2"/>
      </rPr>
      <t>, sterylny, kompletny zestaw drenów przeznaczony do stosowania z zamkniętymi systemami do odsysania oraz akcesoriami do higieny jamy ustnej. W skład zestawu wchodzi łącznik "Y" do podłączenia pojemnika na wydzielinę, 2 dreny z zaciskami umożliwiające niezależne połączenie z zamkniętym systemem do odsysania oraz standardowym cewnikiem do odsysania z jamy ustnej (końcówka drenu zaopatrzona w łącznik prosty, schodkowy z zatyczką umożliwiającą regulację siły odsysania w systemie otwartym). Dreny gotowe do użycia bezpośrednio po wyjęciu z opakowania, bez potrzeby dodatkowego montażu akcesoriów. Możliwość stosowania do 72 godz. - potwierdzone przez producenta (złożyć potwierdzenie na etapie składania ofert). Długość drenów min. 2 metry, średnica drenów 25Ch. Opakowanie folia - folia:papier.</t>
    </r>
  </si>
  <si>
    <r>
      <rPr>
        <b/>
        <sz val="10"/>
        <rFont val="Arial"/>
        <family val="2"/>
      </rPr>
      <t>Łyżka do laryngoskopu, światłowodowa, jednorazowa, typ McIntosh</t>
    </r>
    <r>
      <rPr>
        <sz val="10"/>
        <rFont val="Arial"/>
        <family val="2"/>
      </rPr>
      <t>. Rozmiary 00, 0, 1, 2, 3, 4, 5 - wszystkie rozmiary łyżek mają pochodzić od jednego producenta. Wymiary łyżek w rozmiarach 3 i 4 (+/- 1 mm) odpowiednio (długość całkowita / długość robocza / szerokość końcówki dystalnej /szerokość łyżki od strony wprowadzania rurki / odległość od końcówki dystalnej łyżki do końcówki światłowodu) dla rozm. 3 (131 mm / 108 mm / 13 mm / 16 mm / 46 mm);  dla rozm. 4 (158 mm /140 mm / 13 mm / 16 mm/ 54 mm).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Światłowód wykonany z polerowanego tworzywa sztucznego, dający mocne, skupione światło. Światłowód nieosłonięty, doświetlający wnętrze jamy ustnej i gardło. Średnica światłowodu 5 mm (+/- 1 mm). Zakończenie łyżki, atraumatyczne, zaokrąglone, pogrubione. Wytrzymały zatrzask kulkowy zapewniający trwałe mocowanie w rękojeści, długość haka do mocowania łyżki do rękojeści 9 mm (+/- 1 mm). Stopka mocująca do rękojeści również wykonana ze stopu metalu. Wymiary stopki mocującej (wys. / szer. / gł. /) - 18  mm / 24 mm / 13 mm. Wyraźne oznakowanie rozmiaru łyżki, symbol CE, numeru seryjnego i symbol „nie do powtórnego użycia” (przekreślona cyfra 2) naniesione po stronie wyprowadzenia światłowodu, pakowanie folia-folia. Na opakowaniu jednostkowym data ważności łyżki do min. 5 lat - potwierdzenie od Producenta załączyć do oferty. Możliwość stosowania łyżki w polu magnetycznym - potwierdzenie od Producenta załączyć do oferty. Na opakowaniu jednostkowym: nr katalogowy, opis produktu w języku polskim wraz z oznaczeniem rozmiaru, LOT, nazwa producenta.</t>
    </r>
  </si>
  <si>
    <r>
      <rPr>
        <b/>
        <sz val="10"/>
        <rFont val="Arial"/>
        <family val="2"/>
      </rPr>
      <t>Łyżka do laryngoskopu, światłowodowa, jednorazowa, Miller</t>
    </r>
    <r>
      <rPr>
        <sz val="10"/>
        <rFont val="Arial"/>
        <family val="2"/>
      </rPr>
      <t xml:space="preserve"> - rozmiary 00, 0, 1, 2, 3, 4. Wszystkie rozmiary łyżek mają pochodzić od jednego producenta. Nieodkształcająca się łyżka wykonana z niemagnetycznego, lekkiego stopu metalu, kompatybilna rękojeściami w standardzie ISO 7376 (tzw. zielona specyfikacja). Profil łyżek identyczny z profilem łyżek wielorazowego użytku. Mocowanie światłowodu zatopione w tworzywie sztucznym koloru zielonego, ułatwiającym identyfikację ze standardem ISO 7376. Metalowa stopka łącząca się z rękojeścią.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(miejsce w którym światłowód przechodzi na drugą stronę łyżki). Pakowanie folia-folia. Możliwość stosowania łyżki w polu magnetycznym - wymagane potwierdzenie od producenta - załączyć do oferty.</t>
    </r>
  </si>
  <si>
    <r>
      <rPr>
        <b/>
        <sz val="10"/>
        <rFont val="Arial"/>
        <family val="2"/>
      </rPr>
      <t>Rękojeść do laryngoskopu, jednorazowa</t>
    </r>
    <r>
      <rPr>
        <sz val="10"/>
        <rFont val="Arial"/>
        <family val="2"/>
      </rPr>
      <t>. Rękojeść wykonana z niemagnetycznego, lekkiego stopu aluminium, kompatybilna z łyżkami w standardzie ISO 7376 (tzw. zielona specyfikacja). Rękojeść z podłużnymi frezami zapewniającymi pewny chwyt, zakończona czopem z tworzywa sztucznego w kolorze zielonym, ułatwiającym identyfikację ze standardem ISO 7376. Rękojeść z wbudowanym źródłem światła - dioda LED, zapewniającym mocne światło. Rękojeść stanowiąca ogniwo zasilające dla źródła światła, pakowanie folia-folia. Możliwość stosowania rękojeści w polu magnetycznym - potwierdzenie od producenta załączyć do oferty.</t>
    </r>
  </si>
  <si>
    <r>
      <rPr>
        <b/>
        <sz val="10"/>
        <rFont val="Arial"/>
        <family val="2"/>
      </rPr>
      <t>Worek do  godzinowej zbiórki moczu jednorazowego użytku</t>
    </r>
    <r>
      <rPr>
        <sz val="10"/>
        <rFont val="Arial"/>
        <family val="2"/>
      </rPr>
      <t xml:space="preserve">, pakowany pojedynczo w opakowanie blister, pojemność worka  2 600 ml, pojemność komory pomiarowej 500 ml, odpowietrznik z hydrofobowym filtrem, system By-Pass zapobiega przepełnieniu, zawór antyrefluksowy, zawór dolny typu T, zacisk ślizgowy, port do pobierania próbek, elastyczne sznurki mocujące, wbudowany wieszak w worek na mocz, tylna biała ściana umożliwiająca lepszą wizualizację wypełnienia worka, dren o długości 120 cm.
</t>
    </r>
  </si>
  <si>
    <r>
      <rPr>
        <b/>
        <sz val="10"/>
        <rFont val="Arial"/>
        <family val="2"/>
      </rPr>
      <t>Maska tlenowa wysokiej koncentracji</t>
    </r>
    <r>
      <rPr>
        <sz val="10"/>
        <rFont val="Arial"/>
        <family val="2"/>
      </rPr>
      <t xml:space="preserve"> z możliwością pomiaru kapnograficznego. Wykonana z medycznego przezroczystego PVC, posiada system umożliwiający koncentrację tlenu do 98%. Inowacyjny zawór umożliwiający pobór próbki CO2 bezpośrednio z wydychanego powietrza, zapakowana odpowiednio przed zniekształceniem, jednorazowego użytku.</t>
    </r>
  </si>
  <si>
    <r>
      <rPr>
        <b/>
        <sz val="10"/>
        <rFont val="Arial"/>
        <family val="2"/>
      </rPr>
      <t>Maska tlenowa z gumką</t>
    </r>
    <r>
      <rPr>
        <sz val="10"/>
        <rFont val="Arial"/>
        <family val="2"/>
      </rPr>
      <t xml:space="preserve"> (gumka wykonana z PP/lycra), anatomicznie wyprofilowana, jednorazowego użytku dla dorosłych, dwa boczne zawory z rezerwuarem tlenu (rezerwuar wykonany z PVC), o poj. 600 ml, przeźroczysta, przylegająca pod brodę ze standardowymi złączami. Posiada elastyczną metalowa płytkę  (aluminium) umożliwiającą dopasowanie do nosa. Końcówka drenu doprowadzającego o długości 210 cm, dren niezagniatający się, wykonany z PVC. Stężenie tlenu w mieszance oddechowej 40% przy przepływie 6 l/min, 45% przy 8 l/min, 55% przy 10 l/min. Maska wykonana z PVC. Wszystkie elementy zapakowane w jedno oryginalne opakowanie producenta. Na każdym opakowaniu jednostkowym data ważności i numer serii - pakowana pojedynczo folia-papier. Produkt wolny od DEHP i lateksu, czysty mikrobiologicznie.</t>
    </r>
  </si>
  <si>
    <r>
      <t xml:space="preserve">Konektor do połączenia do zestawu do żywienia EnFit, </t>
    </r>
    <r>
      <rPr>
        <sz val="10"/>
        <rFont val="Arial"/>
        <family val="2"/>
      </rPr>
      <t>ze strzykawką  EnLock (op 30 szt.)</t>
    </r>
  </si>
  <si>
    <r>
      <rPr>
        <b/>
        <sz val="10"/>
        <rFont val="Arial"/>
        <family val="2"/>
      </rPr>
      <t>Filtr jednorazowy bakteryjny</t>
    </r>
    <r>
      <rPr>
        <sz val="10"/>
        <rFont val="Arial"/>
        <family val="2"/>
      </rPr>
      <t xml:space="preserve"> z końcówką Medela, filtr przeciwbakteryjny jednorazowy z końcówkami umożliwiającymi bezpośredni montaż na zbiorniku zabezpieczającym ssaka.</t>
    </r>
  </si>
  <si>
    <r>
      <rPr>
        <b/>
        <sz val="10"/>
        <rFont val="Arial"/>
        <family val="2"/>
      </rPr>
      <t xml:space="preserve">Jednorazowy resuscytator dla noworodków, dzieci i dorosłych. </t>
    </r>
    <r>
      <rPr>
        <sz val="10"/>
        <rFont val="Arial"/>
        <family val="2"/>
      </rPr>
      <t xml:space="preserve">
W skład zestawu wchodzą: 2 maski, dren tlenowy i rezerwuar tlenowy. Wszystkie elementy w jednym opakowaniu – data ważności na opakowaniu. Objętość worka dla dorosłych 1600 ml, dla dzieci 550 ml, dla noworodków 280 ml. Pojemności rezerwuaru tlenowego: dorośli – 2500 ml, dzieci – 2500 ml, noworodki – 600 ml. Limit ciśnienia: dorośli – 60 cm H2O, dzieci – 40 cm H2O, noworodki – 40 cm H2O. Maski: dorośli – 4 (objętość martwej przestrzeni 149 ml +/- 1 ml) i 5 (188 ml +/- 1 ml), dzieci – 2 (73 ml +/- 1 ml) i 3 (96 ml) +/- 1 ml), noworodki – 0 (19 ml) +/- 1 ml) i 1 (30 ml +/- 1 ml). Wszystkie modele mają pochodzić od jednego producenta.</t>
    </r>
  </si>
  <si>
    <r>
      <rPr>
        <b/>
        <sz val="10"/>
        <rFont val="Arial"/>
        <family val="2"/>
      </rPr>
      <t>Cewnik do odsysania z jamy ustnej</t>
    </r>
    <r>
      <rPr>
        <sz val="10"/>
        <rFont val="Arial"/>
        <family val="2"/>
      </rPr>
      <t xml:space="preserve"> z możliwością nadania kształtu typu „ślinociąg”. Cewnik zakończony z jednej strony łącznikiem typu „lejek”, z drugiej strony specjalną końcówką zapobiegającą uszkodzeniom śluzówki jamy ustnej podczas odsysania. Opakowanie 10 szt.</t>
    </r>
  </si>
  <si>
    <r>
      <t xml:space="preserve">Woreczki do pobierania próbek moczu od dzieci (chłopcy, dziewczynki) </t>
    </r>
    <r>
      <rPr>
        <sz val="9"/>
        <rFont val="Arial"/>
        <family val="2"/>
      </rPr>
      <t>wykonane z miękkiego tworzywa, niepowodujące otarć i reakcji alergicznych, powierzchnia przylepna dobrze klejąca</t>
    </r>
  </si>
  <si>
    <r>
      <t xml:space="preserve">Kanka prosta Pool </t>
    </r>
    <r>
      <rPr>
        <sz val="10"/>
        <rFont val="Arial"/>
        <family val="2"/>
      </rPr>
      <t>do odsysania pola operacyjnego 8/6 mm dł. 258 mm</t>
    </r>
  </si>
  <si>
    <r>
      <rPr>
        <b/>
        <sz val="10"/>
        <rFont val="Arial"/>
        <family val="2"/>
      </rPr>
      <t>Termometr lekarski</t>
    </r>
    <r>
      <rPr>
        <sz val="10"/>
        <rFont val="Arial"/>
        <family val="2"/>
      </rPr>
      <t xml:space="preserve"> cieczowy ze szkła wypełniony galistanem, duże czytelne cyferki (oznaczające wysokość temperatury).</t>
    </r>
  </si>
  <si>
    <t>Szpatułki drewniane a'100szt</t>
  </si>
  <si>
    <r>
      <rPr>
        <b/>
        <sz val="10"/>
        <rFont val="Arial"/>
        <family val="2"/>
      </rPr>
      <t>Zaciskacz do pępowiny</t>
    </r>
    <r>
      <rPr>
        <sz val="10"/>
        <rFont val="Arial"/>
        <family val="2"/>
      </rPr>
      <t xml:space="preserve"> dł. 5,5cm, wykonany ze sztucznego tworzywa, łatwość w zaciskaniu, niemożność samoistnego otwarcia, sterylny. </t>
    </r>
  </si>
  <si>
    <r>
      <rPr>
        <b/>
        <sz val="10"/>
        <rFont val="Arial"/>
        <family val="2"/>
      </rPr>
      <t>Opaska identyfikacyjna dla niemowląt</t>
    </r>
    <r>
      <rPr>
        <sz val="10"/>
        <rFont val="Arial"/>
        <family val="2"/>
      </rPr>
      <t xml:space="preserve">, czytelne miejsce na dane niemowlęcia, odporna na płyny, wykonana z wytrzymałego tworzywa, łatwość zapinania, op. a'100szt. </t>
    </r>
  </si>
  <si>
    <r>
      <rPr>
        <b/>
        <sz val="10"/>
        <rFont val="Arial"/>
        <family val="2"/>
      </rPr>
      <t>Opaska identyfikacyjna dla dorosłych,</t>
    </r>
    <r>
      <rPr>
        <sz val="10"/>
        <rFont val="Arial"/>
        <family val="2"/>
      </rPr>
      <t xml:space="preserve"> czytelne miejsce na dane pacjenta, odporna na płyny, wykonana z wytrzymałego tworzywa, łatwość zapinania </t>
    </r>
  </si>
  <si>
    <t>Pęsety anatomiczne jednorazowego użytku</t>
  </si>
  <si>
    <r>
      <rPr>
        <b/>
        <sz val="10"/>
        <rFont val="Arial"/>
        <family val="2"/>
      </rPr>
      <t>Wziernik ginekologiczny typ Cusco rozmiar XS, S, M, L</t>
    </r>
    <r>
      <rPr>
        <sz val="10"/>
        <rFont val="Arial"/>
        <family val="2"/>
      </rPr>
      <t xml:space="preserve"> jednorazowego użytku, blokada wziernika za pomocą łopatki blokującej po przekręceniu o 90 stopni, sterylny, op. a'100 szt.</t>
    </r>
  </si>
  <si>
    <r>
      <rPr>
        <b/>
        <sz val="10"/>
        <rFont val="Arial"/>
        <family val="2"/>
      </rPr>
      <t>Szczoteczka do wymazów cytologicznych typu „Cervex-Brusch”</t>
    </r>
    <r>
      <rPr>
        <sz val="10"/>
        <rFont val="Arial"/>
        <family val="2"/>
      </rPr>
      <t xml:space="preserve">, op. a'100szt, sterylne. </t>
    </r>
  </si>
  <si>
    <r>
      <rPr>
        <b/>
        <sz val="10"/>
        <rFont val="Arial"/>
        <family val="2"/>
      </rPr>
      <t>Wzierniki uszne j.u. do otoskopu</t>
    </r>
    <r>
      <rPr>
        <sz val="10"/>
        <rFont val="Arial"/>
        <family val="2"/>
      </rPr>
      <t xml:space="preserve"> rozm. 2,5 lub 4 mm, opak. 250 szt. </t>
    </r>
  </si>
  <si>
    <r>
      <rPr>
        <b/>
        <sz val="10"/>
        <rFont val="Arial"/>
        <family val="2"/>
      </rPr>
      <t>Golarka medyczna j.u. do przygotowania pola operacyjnego</t>
    </r>
    <r>
      <rPr>
        <sz val="10"/>
        <rFont val="Arial"/>
        <family val="2"/>
      </rPr>
      <t>, jednoostrzowa, ostrze wykonane ze stali nierdzewnej pokrytej platyną oraz teflonem, o szerokiej powierzchni golącej, konstrukcja zapobiegająca zapychaniu ostrza, golenie na sucho i mokro, łatwa do spłukania, specjalny grzebień zapobiegający zapychaniu, łatwe odłamywanie zużytego ostrza, golarka o karbowanym uchwycie zapewniającym stabilizację oraz specjalnym wycięciu umożliwiającym dokładny widok golonego obszaru, o wym. golarki wraz z teksturowaną osłonką: dł. 5,0 x szer. 6,0 x grubość 1,2 cm i wymiarach ostrza: dł. 1,0 x szer. 4,3 x grubość 0,01 cm, opak. a'50szt.</t>
    </r>
  </si>
  <si>
    <r>
      <rPr>
        <b/>
        <sz val="10"/>
        <rFont val="Arial"/>
        <family val="2"/>
      </rPr>
      <t>Sterylny zestaw do pobierania próbek wydzieliny pacjenta</t>
    </r>
    <r>
      <rPr>
        <sz val="10"/>
        <rFont val="Arial"/>
        <family val="2"/>
      </rPr>
      <t xml:space="preserve"> o pojemności 10-15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r>
  </si>
  <si>
    <r>
      <rPr>
        <b/>
        <sz val="10"/>
        <rFont val="Arial"/>
        <family val="2"/>
      </rPr>
      <t>Sterylna, przezroczysta osłona na powieki</t>
    </r>
    <r>
      <rPr>
        <sz val="10"/>
        <rFont val="Arial"/>
        <family val="2"/>
      </rPr>
      <t xml:space="preserve"> zaprojektowana w celu utrzymania zamknięcia powiek podczas znieczulenia ogólnego na bloku operacyjnym lub głębokiej sedacji, np. na OIOM. Zapewnia szybkie, całkowite i bezpieczne zamknięcie powiek. Dzięki obwodowemu uszczelnieniu wokół oka cała wilgoć zostaje zatrzymana, zapobiegając w ten sposób „wysychaniu” oka. Zmniejsza tym samym ryzyko uszkodzenia rogówki i keratopatii ekspozycyjnej. Zabezpiecza także przed zabrudzeniem oraz dostaniem się płynów do oczu podczas zabiegów operacyjnych. W skład opatrunku chodzą dwie sztuki osłon o wymiarach 3,7cm x 9,3cm. Opakowanie 50 szt.</t>
    </r>
  </si>
  <si>
    <r>
      <rPr>
        <b/>
        <sz val="10"/>
        <rFont val="Arial"/>
        <family val="2"/>
      </rPr>
      <t>Mankiet do szybkich toczeń</t>
    </r>
    <r>
      <rPr>
        <sz val="10"/>
        <rFont val="Arial"/>
        <family val="2"/>
      </rPr>
      <t xml:space="preserve"> o pojemności 500 ml lub 1000 ml, jednorazowego u żytku, data ważności na każdym pojedynczym mankiecie.</t>
    </r>
  </si>
  <si>
    <r>
      <rPr>
        <b/>
        <sz val="10"/>
        <rFont val="Arial"/>
        <family val="2"/>
      </rPr>
      <t>Szczoteczka jednorazowego użytku do mycia i dezynfekcji rąk,</t>
    </r>
    <r>
      <rPr>
        <sz val="10"/>
        <rFont val="Arial"/>
        <family val="2"/>
      </rPr>
      <t xml:space="preserve">  nylonowa miękka szczecinka z jednej strony szczotki i polietylenowa gąbka z drugiej, jałowa</t>
    </r>
  </si>
  <si>
    <t>Staza automatyczna</t>
  </si>
  <si>
    <r>
      <rPr>
        <b/>
        <sz val="10"/>
        <rFont val="Arial"/>
        <family val="2"/>
      </rPr>
      <t>Staza bezlateksowa, jednorazowego użytku</t>
    </r>
    <r>
      <rPr>
        <sz val="10"/>
        <rFont val="Arial"/>
        <family val="2"/>
      </rPr>
      <t>, opakowanie 1 rolka = 25 szt., perforacja co 45 cm. Na opakowaniu graficzna instrukcja obsługi. Dostępna w dwóch kolorach - niebieskim i różowym, do wyboru przez Zamawiającego.</t>
    </r>
  </si>
  <si>
    <r>
      <rPr>
        <b/>
        <sz val="10"/>
        <rFont val="Arial"/>
        <family val="2"/>
      </rPr>
      <t>Ostrza węglowe, wymienne do skalpeli od nr 10 do nr 25</t>
    </r>
    <r>
      <rPr>
        <sz val="10"/>
        <rFont val="Arial"/>
        <family val="2"/>
      </rPr>
      <t>, nazwa producenta i numer ostrza wygrawerowane na ostrzu, sterylne, a'100szt.</t>
    </r>
  </si>
  <si>
    <r>
      <rPr>
        <b/>
        <sz val="10"/>
        <rFont val="Arial"/>
        <family val="2"/>
      </rPr>
      <t xml:space="preserve">Bezpieczny skalpel </t>
    </r>
    <r>
      <rPr>
        <sz val="10"/>
        <rFont val="Arial"/>
        <family val="2"/>
      </rPr>
      <t>- ostrze chirurgiczne wykonane ze stali węglowej w przeźroczystej osłonie, umożliwiającej stałą obserwację ostrza w każdym położeniu. Skalpel powinien posiadać przycisk umożliwiający obsługę jednoręczną, mechanizm blokujący pozwalający na bezpieczne zablokowanie ostrza w pozycji uniemożliwiającej zakłucie. Blokada ostrza w pozycji bezpiecznej musi być trwała uniemożliwiająca ponowne użycie go. Obudowa skalpela powinna być wyposażona w miarkę w centymetrach od 0 do 5 cm. Nadruk numer serii i data ważności wydrukowana na każdej pojedyńczej sztuce. Skalpel sterylny j.u. w rozm. od nr 10 do 36, a'10 szt.</t>
    </r>
  </si>
  <si>
    <r>
      <rPr>
        <b/>
        <sz val="10"/>
        <rFont val="Arial"/>
        <family val="2"/>
      </rPr>
      <t>Torba na wymiociny</t>
    </r>
    <r>
      <rPr>
        <sz val="10"/>
        <rFont val="Arial"/>
        <family val="2"/>
      </rPr>
      <t xml:space="preserve"> posiadająca: szeroki wygodny otwór wlotowy zapobiegający rozlaniu treści, twardy plastik obręczy umożliwiający łatwy chwyt i obsługę co zmniejsza ryzyko zanieczyszczenia, worek o pojemności min. 1,5 l, skalowany co 100 ml. "Twist&amp;lock" funkcja na obręczy zabezpiecza zawartość torby, z instrukcją obsługi umieszczoną na opakowaniu zbiorczym.</t>
    </r>
  </si>
  <si>
    <r>
      <rPr>
        <b/>
        <sz val="10"/>
        <rFont val="Arial"/>
        <family val="2"/>
      </rPr>
      <t>Fartuch foliowy j.u.</t>
    </r>
    <r>
      <rPr>
        <sz val="10"/>
        <rFont val="Arial"/>
        <family val="2"/>
      </rPr>
      <t xml:space="preserve"> op. a'100 szt.</t>
    </r>
  </si>
  <si>
    <r>
      <rPr>
        <b/>
        <sz val="10"/>
        <rFont val="Arial"/>
        <family val="2"/>
      </rPr>
      <t>Zestaw z podkładem higienicznym</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poprzez czytelne, trwale i w higieniczny sposób naniesione oznaczenie nazwą produktu lub producenta. Gramatura produktu 125g/m2 (+/-2%). W zestawie z prześcieradłem transportowym o udźwigu minimum 250kg (opatrzony nazwą produktu lub producenta) oraz osłonami na podłokietniki i zagłówek.</t>
    </r>
  </si>
  <si>
    <r>
      <rPr>
        <b/>
        <sz val="10"/>
        <rFont val="Arial"/>
        <family val="2"/>
      </rPr>
      <t>Mata na podłogę</t>
    </r>
    <r>
      <rPr>
        <sz val="10"/>
        <rFont val="Arial"/>
        <family val="2"/>
      </rPr>
      <t xml:space="preserve">, o dużej wchłanialności płynów min. 1,3l/m2, z możliwością przytwierdzania do podłóg, o wymiarze 81 cm x 121cm. </t>
    </r>
  </si>
  <si>
    <r>
      <rPr>
        <b/>
        <sz val="10"/>
        <rFont val="Arial"/>
        <family val="2"/>
      </rPr>
      <t>Prześcieradło do transportu</t>
    </r>
    <r>
      <rPr>
        <sz val="10"/>
        <rFont val="Arial"/>
        <family val="2"/>
      </rPr>
      <t xml:space="preserve"> - nie pylące prześcieradło transportowe o wymiarach 101cm (+/-2cm) x 203cm(+/-2cm). Udźwig minimum 250kg. Produkt łatwy do identyfikacji po rozpakowaniu (opatrzony nazwą produktu lub producenta).</t>
    </r>
  </si>
  <si>
    <r>
      <rPr>
        <b/>
        <sz val="10"/>
        <rFont val="Arial"/>
        <family val="2"/>
      </rPr>
      <t>Sterylna, bezlateksowa,  jednorazowa osłona na sondę do USG śródoperacyjnego</t>
    </r>
    <r>
      <rPr>
        <sz val="10"/>
        <rFont val="Arial"/>
        <family val="2"/>
      </rPr>
      <t>. Wymiary 10 na 61cm. W komplecie z elementami mocującymi, polem sterylnym i żelem sterylnym a'20ml.</t>
    </r>
  </si>
  <si>
    <r>
      <rPr>
        <b/>
        <sz val="10"/>
        <rFont val="Arial"/>
        <family val="2"/>
      </rPr>
      <t>Jednorazowe pasy niesterylne do stabilizacji ciała lub kolana pacjenta</t>
    </r>
    <r>
      <rPr>
        <sz val="10"/>
        <rFont val="Arial"/>
        <family val="2"/>
      </rPr>
      <t xml:space="preserve"> składające się z trzech warstw (warstwa górna i dolna tkanina z włókna poliestrowego, warstwa środkowa: gąbka kompozytowa). W zestawie znajdują się 2 pasy o wym. szerokość: 10,2 cm długość pierwszego – 84 cm (+/- 3cm), długość drugiego - 71cm(+/- 3cm). Możliwość regulacji długości pasów. Produkt zgodny z EN ISO 13485: 2016. Ilość w opakowaniu 12szt. </t>
    </r>
  </si>
  <si>
    <r>
      <rPr>
        <b/>
        <sz val="10"/>
        <rFont val="Arial"/>
        <family val="2"/>
      </rPr>
      <t xml:space="preserve">Pokrowiec na nosze j.u. </t>
    </r>
    <r>
      <rPr>
        <sz val="10"/>
        <rFont val="Arial"/>
        <family val="2"/>
      </rPr>
      <t>75x190cm niebieski, dopasowany do noszy w karetkach pogotowia z zaszyciami z dwóch stron oraz z dodatkowymi wiązaniami uniemożliwiającymi przesuwanie się pokrowca.</t>
    </r>
  </si>
  <si>
    <r>
      <rPr>
        <b/>
        <sz val="10"/>
        <rFont val="Arial"/>
        <family val="2"/>
      </rPr>
      <t>Poszwa na koc j.u</t>
    </r>
    <r>
      <rPr>
        <sz val="10"/>
        <rFont val="Arial"/>
        <family val="2"/>
      </rPr>
      <t>. 160x210cm z polipropylenu, w kolorze zielonym</t>
    </r>
  </si>
  <si>
    <r>
      <rPr>
        <b/>
        <sz val="10"/>
        <rFont val="Arial"/>
        <family val="2"/>
      </rPr>
      <t>Poszewka na poduszkę</t>
    </r>
    <r>
      <rPr>
        <sz val="10"/>
        <rFont val="Arial"/>
        <family val="2"/>
      </rPr>
      <t xml:space="preserve"> 70x80cm z polipropylenu o gramaturze min. 20g/m2 w kolorze zielonym</t>
    </r>
  </si>
  <si>
    <r>
      <rPr>
        <b/>
        <sz val="10"/>
        <rFont val="Arial"/>
        <family val="2"/>
      </rPr>
      <t>Kołdra jedn. uż. rozm. 110x220cm</t>
    </r>
    <r>
      <rPr>
        <sz val="10"/>
        <rFont val="Arial"/>
        <family val="2"/>
      </rPr>
      <t>, składająca się z 3 warstw - w tym dwie warstwy polipropylenu o gramaturze min. 30g/m2 i jedna warstwa włókniny typu Molton wiskozowo-poliestrowej o gramaturze min. 60g/m2, szyta ultradźwiękowo, w kolorze niebiesko-zielonym, pakowana pojedynczo.</t>
    </r>
  </si>
  <si>
    <r>
      <rPr>
        <b/>
        <sz val="10"/>
        <rFont val="Arial"/>
        <family val="2"/>
      </rPr>
      <t>Pościel jednorazowego użytku</t>
    </r>
    <r>
      <rPr>
        <sz val="10"/>
        <rFont val="Arial"/>
        <family val="2"/>
      </rPr>
      <t xml:space="preserve"> składająca się z: poszewki o rozm. 70x80cm, poszwy 160x200cm oraz prześcieradła w rozm. 160x210cm (rozm.+/-5%)</t>
    </r>
  </si>
  <si>
    <r>
      <rPr>
        <b/>
        <sz val="10"/>
        <rFont val="Arial"/>
        <family val="2"/>
      </rPr>
      <t xml:space="preserve">Koc przeżycia (termiczny) </t>
    </r>
    <r>
      <rPr>
        <sz val="10"/>
        <rFont val="Arial"/>
        <family val="2"/>
      </rPr>
      <t>1,6x2,1-2,4m</t>
    </r>
  </si>
  <si>
    <r>
      <rPr>
        <b/>
        <sz val="10"/>
        <rFont val="Arial"/>
        <family val="2"/>
      </rPr>
      <t>Kołnierz ortopedyczny</t>
    </r>
    <r>
      <rPr>
        <sz val="10"/>
        <rFont val="Arial"/>
        <family val="2"/>
      </rPr>
      <t xml:space="preserve"> PATRIOT jednoczęściowy dla dorosłych</t>
    </r>
  </si>
  <si>
    <r>
      <rPr>
        <b/>
        <sz val="10"/>
        <rFont val="Arial"/>
        <family val="2"/>
      </rPr>
      <t>Kołnierz ortopedyczny PATRIOT</t>
    </r>
    <r>
      <rPr>
        <sz val="10"/>
        <rFont val="Arial"/>
        <family val="2"/>
      </rPr>
      <t xml:space="preserve"> jednoczęściowy dla dzieci</t>
    </r>
  </si>
  <si>
    <r>
      <rPr>
        <b/>
        <sz val="10"/>
        <rFont val="Arial"/>
        <family val="2"/>
      </rPr>
      <t>Ręczniki z celulozy do wycierania po umyciu pacjenta</t>
    </r>
    <r>
      <rPr>
        <sz val="10"/>
        <rFont val="Arial"/>
        <family val="2"/>
      </rPr>
      <t>, gramatura min. 70g/m2, rozmiar 80x60 cm (+/- 2cm), op. a'30szt.</t>
    </r>
  </si>
  <si>
    <r>
      <t>Rękawice do jednoczesnego mycia i pielęgnacji ciała pacjentów.</t>
    </r>
    <r>
      <rPr>
        <sz val="10"/>
        <rFont val="Arial"/>
        <family val="2"/>
      </rPr>
      <t xml:space="preserve"> Gotowy do użycia. Nie wymagający użycia wody i spłukiwania. Bez mydła i barwników. Zawierający w składzie substancję pielęgnującą (alantoinę). pH neutralne dla skóry. Przebadany dermatologicznie. Wymiar rękawicy 15,5 x 23,5 cm +/- 1 cm. Możliwość podgrzania w kuchence mikrofalowej. Kosmetyk. Opakowanie 10 szt.    </t>
    </r>
  </si>
  <si>
    <r>
      <rPr>
        <b/>
        <sz val="10"/>
        <rFont val="Arial"/>
        <family val="2"/>
      </rPr>
      <t>Nasączony czepek do jednoczesnego mycia, dekontaminacji włosów i skóry głowy pacjentów</t>
    </r>
    <r>
      <rPr>
        <sz val="10"/>
        <rFont val="Arial"/>
        <family val="2"/>
      </rPr>
      <t xml:space="preserve">. Zawierający w składzie dichlorowodrek octenidyny oraz substancję pielęgnującą (alantoinę). Gotowy do użycia. Nie wymagający użycia wody spłukiwania. Bez barwników i substancji zapachowych. pH neutralne dla skóry. Przebadany dermatologicznie. Możliwość podgrzania w kuchence mikrofalowej. Kosmetyk. Opakowanie a 1 szt.      </t>
    </r>
  </si>
  <si>
    <r>
      <rPr>
        <b/>
        <sz val="10"/>
        <rFont val="Arial"/>
        <family val="2"/>
      </rPr>
      <t>Pianka do czyszczenia i pielęgnacji zanieczyszczonej skóry pacjentów</t>
    </r>
    <r>
      <rPr>
        <sz val="10"/>
        <rFont val="Arial"/>
        <family val="2"/>
      </rPr>
      <t xml:space="preserve">. Niepowodująca podrażnienia skóry i błon śluzowych. Posiadająca jako nośnik gaz. Na bazie parafiny, zawierająca alkohole aromatyczne (benzylowy, fenoksyetylowy )  i  tenzydy. pH 6,7 - 7,3. Kosmetyk. Opakowanie a 500ml </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</si>
  <si>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38cm x dł. 40m z perforacją co 50 cm.</t>
    </r>
  </si>
  <si>
    <r>
      <rPr>
        <b/>
        <sz val="10"/>
        <rFont val="Arial"/>
        <family val="2"/>
      </rPr>
      <t>Podkład higieniczny</t>
    </r>
    <r>
      <rPr>
        <sz val="10"/>
        <rFont val="Arial"/>
        <family val="2"/>
      </rPr>
      <t xml:space="preserve"> perforowany z oznaczeniem perforacji co 50cm na kozetkę w rolce, nieskładany, z nadrukiem perforacji, podfoliowany, dwuwarstwowa bibuła, gramatura 2 x 18g/m2, brzeg bez postrzępień, grubość zgrzewanej folii min 20um, powierzchnia tłoczona wygniatana, chłonność min.160g/m2, o szer. 51cm x dł. 40m z perforacją co 50 cm.</t>
    </r>
  </si>
  <si>
    <r>
      <rPr>
        <b/>
        <sz val="10"/>
        <rFont val="Arial"/>
        <family val="2"/>
      </rPr>
      <t xml:space="preserve">Podkład higieniczny </t>
    </r>
    <r>
      <rPr>
        <sz val="10"/>
        <rFont val="Arial"/>
        <family val="2"/>
      </rPr>
      <t>perforowany z oznaczeniem perforacji co 50cm na kozetkę w rolce, nieskładany, z nadrukiem perforacji, podfoliowany, dwuwarstwowa bibuła, gramatura 2 x 18g/m2, brzeg bez postrzępień, grubość zgrzewanej folii min. 20um, powierzchnia tłoczona wygniatana, chłonność min.160g/m2, o szer. 33cm x dł. 48m z perforacją co 50 cm.</t>
    </r>
  </si>
  <si>
    <r>
      <rPr>
        <b/>
        <sz val="10"/>
        <rFont val="Arial"/>
        <family val="2"/>
      </rPr>
      <t>Podkład higieniczny</t>
    </r>
    <r>
      <rPr>
        <sz val="10"/>
        <rFont val="Arial"/>
        <family val="2"/>
      </rPr>
      <t xml:space="preserve"> z bibuły z oznaczeniem perforacji co 50cm na kozetkę w rolce, o szer. 50cm x dł. 50m.</t>
    </r>
  </si>
  <si>
    <r>
      <rPr>
        <b/>
        <sz val="10"/>
        <rFont val="Arial"/>
        <family val="2"/>
      </rPr>
      <t>Wkład jednorazowy na wydzielinę</t>
    </r>
    <r>
      <rPr>
        <sz val="10"/>
        <rFont val="Arial"/>
        <family val="2"/>
      </rPr>
      <t>, o poj, 1,5L lub 2,5L kompatybilny ze zbiornikami i ssakami firmy Medela, ze zintegrowaną pokrywą z dwoma portami: portem do pacjenta i portem do połączenia szeregowego, dwa uchwyty przy wkładzie umożliwiające obsługę przez osoby prawo i leworęczne; zabezpieczenie zwrotne przez cofaniem się wydzieliny do pacjenta; zintegrowany filtr antybakteryjny i przeciwprzelewowy (hydrofobowy); ochrona przeciwbryzgowa zapobiegająca przedwczesnemu zamknięciu filtra; łącznik kątowy zabezpieczający przez zamknięciem światła drenu pacjenta; wymiana wkładów bez konieczności odłączenia źródła ssania. Opakowanie 40 szt.</t>
    </r>
  </si>
  <si>
    <r>
      <rPr>
        <b/>
        <sz val="10"/>
        <rFont val="Arial"/>
        <family val="2"/>
      </rPr>
      <t>Pojemnik do wkładów jednorazowych, wielorazowego użytku</t>
    </r>
    <r>
      <rPr>
        <sz val="10"/>
        <rFont val="Arial"/>
        <family val="2"/>
      </rPr>
      <t xml:space="preserve"> o pojemności 1,5L lub 2,5 L wykonany z PC, posiadający zaczep do zawieszenia do ssaka i drenu pacjenta. Zapewnia łatwy sposób montażu i wymiany wkładów jednorazowych. Zbiornik posiada blokadę zabezpieczającą przed wysuwaniem sie z uchwytu w czasie wymiany wkładów, dzięki czemu wkład możemy wymienić jedną ręką. Zbiorniki podobnie jak wkłady są kodowane kolorem, co ułatwia rozpoznaienie odpowiednich pojemności zbiornika i wkładu. Zbiornik przystosowany jest do mycia mechanicznego, dezynfekcji w ogólniedostępnych środkach dezynfekcyjnych (również w myjko-dezynfektorach) oraz sterylizacji niskotemperaturowej (w tlenku etylenu i plazmie). Tworzywa jest nietłukące i odporne na uszkodzenia mechaniczne.</t>
    </r>
  </si>
  <si>
    <r>
      <rPr>
        <b/>
        <sz val="10"/>
        <rFont val="Arial"/>
        <family val="2"/>
      </rPr>
      <t xml:space="preserve">Pojemnik na odpady medyczne 3,5l </t>
    </r>
    <r>
      <rPr>
        <sz val="10"/>
        <rFont val="Arial"/>
        <family val="2"/>
      </rPr>
      <t xml:space="preserve">wys. 27-28,5cm  wykonany z tworzywa, które nie może ulec przekłuciu , wygodne, poręczne zamykanie i otwieranie wieczka, oznakowany  "Materiał skażony", kolor czerwony </t>
    </r>
  </si>
  <si>
    <t>Worki foliowe na zwłoki</t>
  </si>
  <si>
    <t>Szyna do palców 200 x 20</t>
  </si>
  <si>
    <t>Szyna do palców 260 x 20</t>
  </si>
  <si>
    <t>Szyna do palców 400 x 20</t>
  </si>
  <si>
    <t>Szyna do palców 460 x 13</t>
  </si>
  <si>
    <t>Szyna Kramera 600 x 70</t>
  </si>
  <si>
    <t>Szyna Kramera 1000 x 70</t>
  </si>
  <si>
    <t>Szyna Kramera 1000 x 100</t>
  </si>
  <si>
    <t>Szyna Kramera 1500 x 70</t>
  </si>
  <si>
    <t>Szyna Kramera 1500 x 100</t>
  </si>
  <si>
    <r>
      <rPr>
        <b/>
        <sz val="10"/>
        <rFont val="Arial"/>
        <family val="2"/>
      </rPr>
      <t>Osłonki na USG</t>
    </r>
    <r>
      <rPr>
        <sz val="10"/>
        <rFont val="Arial"/>
        <family val="2"/>
      </rPr>
      <t xml:space="preserve"> pakowane pojedynczo, a' 144 szt.nawilżane</t>
    </r>
  </si>
  <si>
    <r>
      <rPr>
        <b/>
        <sz val="10"/>
        <rFont val="Arial"/>
        <family val="2"/>
      </rPr>
      <t>Podkład higieniczny</t>
    </r>
    <r>
      <rPr>
        <sz val="10"/>
        <rFont val="Arial"/>
        <family val="2"/>
      </rPr>
      <t xml:space="preserve"> - jednorazowy, wysokochłonny, niepylny, nie uczulający podkład higieniczny na stół operacyjny wykonany polipropylenu, poliestru oraz SAP. Wytwarzany zgodnie z normą czystości ISO 13485
(potwierdzone certyfikatem). Zbudowany z mocnego, nieprzemakalnego niebieskiego laminatu. Wymiary prześcieradła 100 cm (+/-2cm) x 225cm ( +/- 4cm). Warstwa chłonna o równomiernie rozmieszczonej rowkowokanalikowej perforacji chłonnej powodującej szybkie wchłanianie płynów o wymiarach - długość 190cm(+/- 2cm) i szerokość 50cm(+/-1cm). Wchłanialność co najmniej 5600g/m2 potwierdzona badaniami akredytowanego laboratorium. Produkt łatwy do identyfikacji po rozpakowaniu (opatrzony nazwą produktu lub wytwórcy). </t>
    </r>
  </si>
  <si>
    <t>rolka</t>
  </si>
  <si>
    <t>Szyna do palców 460 x 20</t>
  </si>
  <si>
    <r>
      <t xml:space="preserve">Igła do znieczuleń podpajęczynówkowych 22G, 25G (z igłą prowadzącą 20G/38 mm), 26G (z igłą prowadzącą 20G/38 mm), 27G (z igłą prowadzącą 22G/38 mm), dł. 90mm /ostrze klasyczne/ </t>
    </r>
    <r>
      <rPr>
        <sz val="10"/>
        <rFont val="Arial"/>
        <family val="2"/>
      </rPr>
      <t>nasada igły przeźroczysta, umożliwiająca obserwację wycieku płynu mózgowo-rdzeniowego, szczelna przy połączeniu ze strzykawką, sterylna</t>
    </r>
  </si>
  <si>
    <r>
      <t xml:space="preserve">Igła do znieczuleń podpajęczynówkowych 25G (z igłą prowadzącą 20G/38 mm), 26G (z igłą prowadzącą 20G/38 mm), 27G (z igłą prowadzącą 22G/38 mm), dł. 90mm /ostrze ołówkowe/ </t>
    </r>
    <r>
      <rPr>
        <sz val="10"/>
        <rFont val="Arial"/>
        <family val="2"/>
      </rPr>
      <t>prowadnica standardowa odpowiednia dla poszczególnych rozmiarów igieł, nasada igły przeźroczysta dł. 17mm, umożliwiająca obserwację wycieku płynu mózgowo-rdzeniowego, szczelna przy połączeniu ze strzykawką  z dobrze zaznaczoną stroną na której umieszczony jest otwór w końcu igły, dokładne dopasowanie igły do prowadnicy- nie może stawiać oporów,” zgrzytać” przy wprowadzaniu igły do prowadnicy, dokładnie wyprofilowana nasada prowadnicy umożliwiająca bezkolizyjne wprowadzenie igły właściwej (gładka wewnętrzna powierzchnia nasady prowadnicy), sterylna</t>
    </r>
  </si>
  <si>
    <t>Dren tlenowy (przedłużacz do tlenu) sterylny - wężyk dł. min. 420cm</t>
  </si>
  <si>
    <r>
      <rPr>
        <b/>
        <sz val="10"/>
        <rFont val="Arial"/>
        <family val="2"/>
      </rPr>
      <t>Zestaw do kaniulacji dużych naczyń metodą Seldingera jednokanałowy dla dorosłych rozmiar 7F</t>
    </r>
    <r>
      <rPr>
        <sz val="10"/>
        <rFont val="Arial"/>
        <family val="2"/>
      </rPr>
      <t xml:space="preserve"> kateter 20 cm, igła 18G, prowadnik stalowy typ "J" dł. 60cm, rozszerzacz, skalpel, strzykawka 10ml, sterylny </t>
    </r>
  </si>
  <si>
    <r>
      <rPr>
        <b/>
        <sz val="10"/>
        <rFont val="Arial"/>
        <family val="2"/>
      </rPr>
      <t>Zestaw do kaniulacji dużych naczyń metodą Seldingera dwukanałowy dla dorosłych rozmiar 7F</t>
    </r>
    <r>
      <rPr>
        <sz val="10"/>
        <rFont val="Arial"/>
        <family val="2"/>
      </rPr>
      <t xml:space="preserve">  kateter 20 cm, igła 18G, prowadnik stalowy typ "J" dł. 60cm, rozszerzacz, skalpel, strzykawka 10ml, sterylny</t>
    </r>
  </si>
  <si>
    <r>
      <t xml:space="preserve">Strzykawka Enteralna ENFit  jedn. użytku </t>
    </r>
    <r>
      <rPr>
        <sz val="10"/>
        <rFont val="Arial"/>
        <family val="2"/>
      </rPr>
      <t>o pojemności 60 ml centryczna przeznaczona tylko do obsługi żywienia drogą przewodu pokarmowego, sterylna.</t>
    </r>
  </si>
  <si>
    <r>
      <t xml:space="preserve">Cewnik foley Dufour od CH-18 do CH-24 </t>
    </r>
    <r>
      <rPr>
        <sz val="10"/>
        <rFont val="Arial"/>
        <family val="2"/>
      </rPr>
      <t xml:space="preserve"> trójdrożny , termoplastyczny z  balonem 75 ml wykonanym z lateksu,  wyposażony w zawór do końcówek strzykawki Luer i Luer-Lock, czerwony kontrastowy pasek wzdłuż trzonu cewnika oraz 2 otwory na końcu cewnika oddalone od siebie. Długość 42 cm.</t>
    </r>
  </si>
  <si>
    <r>
      <t xml:space="preserve">Elektroda neutralna jednorazowego użytku, </t>
    </r>
    <r>
      <rPr>
        <sz val="10"/>
        <rFont val="Arial"/>
        <family val="2"/>
      </rPr>
      <t>dwudzielna,</t>
    </r>
    <r>
      <rPr>
        <b/>
        <sz val="10"/>
        <rFont val="Arial"/>
        <family val="2"/>
      </rPr>
      <t xml:space="preserve"> </t>
    </r>
    <r>
      <rPr>
        <sz val="10"/>
        <rFont val="Arial"/>
        <family val="2"/>
      </rPr>
      <t>owalna, hydrożelowa, wyposażona w pas bezpieczeństwa, który gwarantuje równomierne rozprowadzenie prądu na elektrodzie, niezależnie od kierunku aplikacji, o powierzchni przewodzącej 110 cm2,         powierzchni całkowitej 170 cm2, rozmiar elektrody: 176 x 122 mm, elektrody pakowane w pakietach po 5 szt., do każdego pakietu dołączone naklejki z informacją o numerze serii i datą ważności, gotowe do wklejenia do protokołu pacjenta, opakowanie zbiorcze 50 szt., kompatybilne z aparatami Emed.</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</si>
  <si>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1.0 m2 lub 1.5 m2 (do wyboru przez Zamawiającego),  filtr i dreny fabrycznie połączone,</t>
    </r>
    <r>
      <rPr>
        <b/>
        <sz val="10"/>
        <rFont val="Arial"/>
        <family val="2"/>
      </rPr>
      <t xml:space="preserve"> kompatybilny z aparatami PRISMAFLEX</t>
    </r>
    <r>
      <rPr>
        <sz val="10"/>
        <rFont val="Arial"/>
        <family val="2"/>
      </rPr>
      <t xml:space="preserve">
</t>
    </r>
  </si>
  <si>
    <r>
      <t xml:space="preserve">Zestaw do zabiegów nerkozastępczych z użyciem cytrynianów lub heparyny, </t>
    </r>
    <r>
      <rPr>
        <sz val="10"/>
        <rFont val="Arial"/>
        <family val="2"/>
      </rPr>
      <t>w zestawie: dren napływu, powrotu, substytucyjny, dializacyjny, PBP, odprowadzeniowy, heparynowy, worek odprowadzeniowy 5l z wlotem i wylotem po przeciwnych stronach, igły plastikowe spike, hemofiltr o pow. 1.5 m2, zestaw z filtrem z błoną posiadającą właściwości „celowania” cząsteczek biorących udział w kaskadzie septycznej np. cytokiny, endotoksyny, filtr i dreny fabrycznie połączone</t>
    </r>
    <r>
      <rPr>
        <b/>
        <sz val="10"/>
        <rFont val="Arial"/>
        <family val="2"/>
      </rPr>
      <t xml:space="preserve">  kompatybilny z aparatem PRISMAFLEX
</t>
    </r>
  </si>
  <si>
    <r>
      <t xml:space="preserve">Linia do podaży wapnia, </t>
    </r>
    <r>
      <rPr>
        <sz val="10"/>
        <rFont val="Arial"/>
        <family val="2"/>
      </rPr>
      <t xml:space="preserve"> oznaczenie „Ca++” ( wapń) w celu łatwej identyfikacji, jednokierunkowy zawór powrotny zapobiegający opróżnianiu drenu i  przepływowi powrotnemu, do zastosowania przy regionalnej antykoagulacji cytrynianowej przy użyciu aparatów </t>
    </r>
    <r>
      <rPr>
        <b/>
        <sz val="10"/>
        <rFont val="Arial"/>
        <family val="2"/>
      </rPr>
      <t>PRISMAFLEX</t>
    </r>
  </si>
  <si>
    <r>
      <t xml:space="preserve">Cewnik dializacyjny </t>
    </r>
    <r>
      <rPr>
        <sz val="10"/>
        <rFont val="Arial"/>
        <family val="2"/>
      </rPr>
      <t xml:space="preserve">2-światłowy, powłoka bizmutowa, wysokoprzepływowy, z miękkiego poliuretanu,  bez otworów bocznych, średnica 11.5/13 Fr, długość 15/20/25 cm.
</t>
    </r>
  </si>
  <si>
    <r>
      <t xml:space="preserve">Worek odpadowy </t>
    </r>
    <r>
      <rPr>
        <sz val="10"/>
        <rFont val="Arial"/>
        <family val="2"/>
      </rPr>
      <t xml:space="preserve">o pojemności 9 litrów, wlot i wylot po przeciwnych stronach, kompatybilny z aparatami </t>
    </r>
    <r>
      <rPr>
        <b/>
        <sz val="10"/>
        <rFont val="Arial"/>
        <family val="2"/>
      </rPr>
      <t xml:space="preserve">PRISMAFLEX
</t>
    </r>
  </si>
  <si>
    <r>
      <rPr>
        <b/>
        <sz val="10"/>
        <rFont val="Arial"/>
        <family val="2"/>
      </rPr>
      <t xml:space="preserve">Butelka Redon do  odsysania ran poj. 250ml </t>
    </r>
    <r>
      <rPr>
        <sz val="10"/>
        <rFont val="Arial"/>
        <family val="2"/>
      </rPr>
      <t xml:space="preserve"> dolna część butelki o kształcie harmonijkowym, łatwość wytworzenia próżni, widoczna skala, końcówka dostosowana do różnych średnic drenów od 6F do 32F, sterylna, wykonana z polietylenu </t>
    </r>
  </si>
  <si>
    <r>
      <rPr>
        <b/>
        <sz val="10"/>
        <rFont val="Arial"/>
        <family val="2"/>
      </rPr>
      <t>Butelka Redon do odsysania ran poj. 400ml</t>
    </r>
    <r>
      <rPr>
        <sz val="10"/>
        <rFont val="Arial"/>
        <family val="2"/>
      </rPr>
      <t xml:space="preserve">   dolna część butelki o kształcie harmonijkowym, łatwość wytworzenia próżni, widoczna skala, końcówka dostosowana do różnych średnic drenów od 6F do 32F, sterylna, wykonana z polietylenu</t>
    </r>
  </si>
  <si>
    <r>
      <rPr>
        <b/>
        <sz val="10"/>
        <rFont val="Arial"/>
        <family val="2"/>
      </rPr>
      <t>Dren z Trocarem do drenażu opłucnej  od CH-20, CH-24, CH-28, CH-32, dł. 400mm</t>
    </r>
    <r>
      <rPr>
        <sz val="10"/>
        <rFont val="Arial"/>
        <family val="2"/>
      </rPr>
      <t>, dren wykonany z gładkiego, odpornego na załamania PCV, posiadający linię kontrastującą w promieniach RTG, zaoblony koniec, gładko wykończone otwory, znacznik głębokości co 5 cm, trokar ze stopu lekkiego, ostry, z uchwytem ułatwiającym wprowadzanie, sterylny.</t>
    </r>
  </si>
  <si>
    <t>Załącznik nr 2 do SWZ</t>
  </si>
  <si>
    <t>Znak: ZP/SJ/18/22</t>
  </si>
  <si>
    <r>
      <rPr>
        <b/>
        <sz val="10"/>
        <rFont val="Arial"/>
        <family val="2"/>
      </rPr>
      <t>Igła doszpikowa</t>
    </r>
    <r>
      <rPr>
        <sz val="10"/>
        <rFont val="Arial"/>
        <family val="2"/>
      </rPr>
      <t xml:space="preserve"> "aparat automatyczny" do iniekcji kostnych dla dorosłych i dzieci powyżej 12 roku życia</t>
    </r>
  </si>
  <si>
    <r>
      <rPr>
        <b/>
        <sz val="10"/>
        <rFont val="Arial"/>
        <family val="2"/>
      </rPr>
      <t>Igła doszpikowa</t>
    </r>
    <r>
      <rPr>
        <sz val="10"/>
        <rFont val="Arial"/>
        <family val="2"/>
      </rPr>
      <t xml:space="preserve"> "aparat automatyczny" do iniekcji kostnych dla dzieci do 12 roku życia</t>
    </r>
  </si>
  <si>
    <r>
      <t>Kaniula 24G x 19mm (przepływ: 23 ml/min)</t>
    </r>
    <r>
      <rPr>
        <sz val="10"/>
        <rFont val="Arial"/>
        <family val="2"/>
      </rPr>
      <t xml:space="preserve"> Kaniula dożylna z portem iniekcyjnym, wykonana z FEP, posiadająca zawór portu górnego, widoczna w promieniach RTG, sztywne opakowanie folia-papier, sterylizowana EO. </t>
    </r>
  </si>
  <si>
    <t>Kaniula 24G x 19 mm (przepływ 23ml/min)</t>
  </si>
  <si>
    <t>Kaniula 20G x 25 mm (przepływ 65ml/min)</t>
  </si>
  <si>
    <t>Kaniula 20G x 32 mm (przepływ 61 ml/min)</t>
  </si>
  <si>
    <t>Kaniula 18G x 32 mm (przepływ 105 ml/min)</t>
  </si>
  <si>
    <t>Kaniula 18G x 45 mm (przepływ 100 ml/min)</t>
  </si>
  <si>
    <r>
      <t xml:space="preserve">Kaniula bezpieczna </t>
    </r>
    <r>
      <rPr>
        <sz val="10"/>
        <rFont val="Arial"/>
        <family val="2"/>
      </rPr>
      <t>do długotrwałego podawania płynów i leków, z automatycznie zamykającym się zabezpieczeniem ostrza igły po wyjęciu z kaniuli (z plastikowym zatrzaskiem chroniącym ostry koniec igły bezpośrednio po jej usunięciu z naczynia), wykonana z poliuretanu z dodatkowym portem do iniekcji, z 6 wtopionymi paskami kontrastującymi w promieniach RTG, filtr hydrofobowy, skrzydełka zapewniające dobrą stabilizację kaniuli, port boczny umiejscowiony bezpośrednio nad skrzydełkami,  nazwa producenta umieszczona bezpośrednio na kaniuli, sterylizowana EO, międzynarodowy kod kolorów</t>
    </r>
  </si>
  <si>
    <r>
      <rPr>
        <b/>
        <sz val="10"/>
        <rFont val="Arial"/>
        <family val="2"/>
      </rPr>
      <t>Koreczki do kaniul, j.uż. Luer-lock</t>
    </r>
    <r>
      <rPr>
        <sz val="10"/>
        <rFont val="Arial"/>
        <family val="2"/>
      </rPr>
      <t xml:space="preserve">, konstrukcja zapewnia szczelność i kompatybilność ze standardowym portem, pakowane indywidualnie, sterylne. </t>
    </r>
  </si>
  <si>
    <t>Kaniula 18G x 32 mm (przepływ 84 ml/min)</t>
  </si>
  <si>
    <t>Kaniula 20G x 32 mm (przepływ 58 ml/min)</t>
  </si>
  <si>
    <t>Kaniula 22G x 25 mm (przepływ 33 ml/min)</t>
  </si>
  <si>
    <t>Kaniula 24G x 19 mm (przepływ 18 ml/min)</t>
  </si>
  <si>
    <r>
      <t>Kaniula dożylna bezpieczna w systemie zamkniętym,</t>
    </r>
    <r>
      <rPr>
        <sz val="10"/>
        <rFont val="Arial"/>
        <family val="2"/>
      </rPr>
      <t xml:space="preserve"> z fabrycznie zintegrowanym drenem zakończonym podwójnym rozgałęzieniem (jedno zakończone przeźroczystym zaworem dostępu naczyniowego z przeźroczystą silikonową membraną zakończoną, równo z konektorem) osłonka igły chroniąca przed zakłuciem cewnik wykonany z PUR, min. 3 pasków radiocieniujących, otwór przy ostrzu igły umożliwiający pojawienie się krwi pomiędzy igłą a cewnikiem-potwierdzający wejście do naczynia podczas kaniulacji.opakowanie a'20 szt.</t>
    </r>
  </si>
  <si>
    <r>
      <rPr>
        <b/>
        <sz val="10"/>
        <rFont val="Arial"/>
        <family val="2"/>
      </rPr>
      <t>Kaniula dożylna z portem iniekcyjnym</t>
    </r>
    <r>
      <rPr>
        <sz val="10"/>
        <rFont val="Arial"/>
        <family val="2"/>
      </rPr>
      <t xml:space="preserve">, wykonana z PTFE, z portem górnym, skrzydełka zapewniające dobrą stabilizację, wyposażona w filtr hydrofobowy, widoczna w promieniach RTG, sztywne opakowanie folia-papier, sterylizowana EO                 </t>
    </r>
  </si>
  <si>
    <t>Kaniula 26G x 19 mm (przepływ 17 ml/min)</t>
  </si>
  <si>
    <t>Kaniula 24G x 19 mm (przepływ 23 ml/min)</t>
  </si>
  <si>
    <r>
      <rPr>
        <b/>
        <sz val="10"/>
        <rFont val="Arial"/>
        <family val="2"/>
      </rPr>
      <t>Strzykawka trzyczęściowa niskooporowa</t>
    </r>
    <r>
      <rPr>
        <sz val="10"/>
        <rFont val="Arial"/>
        <family val="2"/>
      </rPr>
      <t xml:space="preserve"> 10 ml j.u. do znieczuleń, sterylna</t>
    </r>
  </si>
  <si>
    <r>
      <rPr>
        <b/>
        <sz val="10"/>
        <rFont val="Arial"/>
        <family val="2"/>
      </rPr>
      <t xml:space="preserve">Kaniula dożylna </t>
    </r>
    <r>
      <rPr>
        <sz val="10"/>
        <rFont val="Arial"/>
        <family val="2"/>
      </rPr>
      <t>wykonana z FEP, jałowa, ze skrzydełkami, bez portu bocznego, z zastawką, 2 linie kotrastujące w promieniach RTG, rozmiary i oznaczenia kolorami w skali międzynarodowej. Opak. a'50 szt.</t>
    </r>
  </si>
  <si>
    <r>
      <rPr>
        <b/>
        <sz val="10"/>
        <rFont val="Arial"/>
        <family val="2"/>
      </rPr>
      <t>Koszulka dostępu moczowodowego</t>
    </r>
    <r>
      <rPr>
        <sz val="10"/>
        <rFont val="Arial"/>
        <family val="2"/>
      </rPr>
      <t xml:space="preserve"> służąca do wytworzenia kanału w trakcie endoskopowych zabiegów urologicznych z dostępem moczowodowym, ułatwiające przejście endoskopem i innymi narzędziami do dróg moczowych, zapewniające poszerzenie moczowodu i ciągły kanał. roboczy do wprowadzania endoskopów Zawierające powłokę hydrofilną,  widoczne w promieniach rtg Rozmiar kanalu roboczego: 9,5 Fr  i 10,7 Fr oraz 12 Fr, długość 35  cm oraz 45 cm (koszulka zawiera rowek w dalszej częsci rozszerzacza pozwalajacy , po wprowadzeniu koszulki do moczowodu pozostawić kanał roboczy czysty)</t>
    </r>
  </si>
  <si>
    <r>
      <rPr>
        <b/>
        <sz val="10"/>
        <rFont val="Arial"/>
        <family val="2"/>
      </rPr>
      <t xml:space="preserve">Jednorazowy zestaw do recznej irygacji </t>
    </r>
    <r>
      <rPr>
        <sz val="10"/>
        <rFont val="Arial"/>
        <family val="2"/>
      </rPr>
      <t xml:space="preserve">podczas zabiegów gietkiej ureterorenoskopii w kształcie walca </t>
    </r>
  </si>
  <si>
    <r>
      <rPr>
        <b/>
        <sz val="10"/>
        <rFont val="Arial"/>
        <family val="2"/>
      </rPr>
      <t>Zestaw stentu do szynowania moczowodu</t>
    </r>
    <r>
      <rPr>
        <sz val="10"/>
        <rFont val="Arial"/>
        <family val="2"/>
      </rPr>
      <t xml:space="preserve"> z możliwością utrzymywania do 6 m-cy, podwójnie zagięty Rozmiar stentu  6 Fr dł. 26  cm z końcami otwarty - otwarty , prowadnik z nitinolu pokrytego warstwą hydrofilnego polimeru , popychacz z mechanizmem blokującym</t>
    </r>
  </si>
  <si>
    <r>
      <rPr>
        <b/>
        <sz val="10"/>
        <rFont val="Arial"/>
        <family val="2"/>
      </rPr>
      <t>Prowadniki wiodące hydrofilne</t>
    </r>
    <r>
      <rPr>
        <sz val="10"/>
        <rFont val="Arial"/>
        <family val="2"/>
      </rPr>
      <t xml:space="preserve"> czarne obustronnie giętkie z jedną końcówką  zagiętą 3 cm drugą prostą 3 cm , umożliwiające poślizg po zetknięciu z płynem, do ureterorenoskopii,   z nieruchomym nitynolowym rdzeniem standartowym oraz sztywnym , widoczne w promieniach rtg, dł. 150 cm, rozmiar: 0,35”  pokryte warstwą hydrofilnego polimeru</t>
    </r>
  </si>
  <si>
    <r>
      <t xml:space="preserve">Jednorazowe włókno laserowe </t>
    </r>
    <r>
      <rPr>
        <sz val="10"/>
        <rFont val="Arial"/>
        <family val="2"/>
      </rPr>
      <t>273 µm oraz 365 µm wspólpracujáce z Laserem holmowym 30 watowym  H-30 Rhapsody (włókna pakowane po 3 sztuki)</t>
    </r>
  </si>
  <si>
    <t>Pakiet 3 - Strzykawki, przedłużacze do pomp infuzyjnych, przyrządy do przetaczania płynów infuzyjnych oraz krwi i jej preparatow</t>
  </si>
  <si>
    <r>
      <rPr>
        <b/>
        <sz val="10"/>
        <rFont val="Arial"/>
        <family val="2"/>
      </rPr>
      <t>Strzykawka j.u. 2 ml</t>
    </r>
    <r>
      <rPr>
        <sz val="10"/>
        <rFont val="Arial"/>
        <family val="2"/>
      </rPr>
      <t xml:space="preserve"> a’ 100 szt. wyraźna i niezmywalna rozszerzona skala do 3 ml</t>
    </r>
  </si>
  <si>
    <r>
      <rPr>
        <b/>
        <sz val="10"/>
        <rFont val="Arial"/>
        <family val="2"/>
      </rPr>
      <t>Strzykawka j.u. 5 ml</t>
    </r>
    <r>
      <rPr>
        <sz val="10"/>
        <rFont val="Arial"/>
        <family val="2"/>
      </rPr>
      <t xml:space="preserve">  a' 100 szt.  wyraźna i niezmywalna rozszerzona skala do 6 ml</t>
    </r>
  </si>
  <si>
    <r>
      <rPr>
        <b/>
        <sz val="10"/>
        <rFont val="Arial"/>
        <family val="2"/>
      </rPr>
      <t>Strzykawka j.u. 10 ml</t>
    </r>
    <r>
      <rPr>
        <sz val="10"/>
        <rFont val="Arial"/>
        <family val="2"/>
      </rPr>
      <t xml:space="preserve"> a' 100 szt.  wyraźna i niezmywalna czarna rozszerzona skala do 12 ml</t>
    </r>
  </si>
  <si>
    <r>
      <rPr>
        <b/>
        <sz val="10"/>
        <rFont val="Arial"/>
        <family val="2"/>
      </rPr>
      <t>Strzykawka j.u. 20 ml</t>
    </r>
    <r>
      <rPr>
        <sz val="10"/>
        <rFont val="Arial"/>
        <family val="2"/>
      </rPr>
      <t xml:space="preserve"> a' 100 szt. wyraźna i niezmywalna czarna rozszerzona skala do 24 ml, </t>
    </r>
  </si>
  <si>
    <t>Pakiet 4 - Kaniule zwykłe i bezpieczne, koreczki zwykłe, dwufunkcyjne, dezynfekujace</t>
  </si>
  <si>
    <t>Pakiet  5 - Kaniule Neoflon i dotętnicze</t>
  </si>
  <si>
    <t>Pakiet  6 - Igły do punkcji mostka</t>
  </si>
  <si>
    <t>Pakiet 7 - Cewniki, dreny, rurki i różny sprzęt medyczny</t>
  </si>
  <si>
    <t>Pakiet 8 - Różny sprzęt medyczny</t>
  </si>
  <si>
    <t>Pakiet 9 - Higiena i pielęgnacja pacjenta</t>
  </si>
  <si>
    <t>Pakiet 10 - Filtry, układy oddechowe, maski krtaniowe i nadkrtaniowe</t>
  </si>
  <si>
    <t>Pakiet 11 - Strzykawki do gazometrii</t>
  </si>
  <si>
    <t>Pakiet 12 - Zestawy drenażowe</t>
  </si>
  <si>
    <r>
      <t xml:space="preserve">Torba do przechwytywania płynów </t>
    </r>
    <r>
      <rPr>
        <sz val="10"/>
        <rFont val="Arial"/>
        <family val="2"/>
      </rPr>
      <t>o wymiarach 50cm x 50cm wyposażoną w sztywnik w górnej części torebki, filtr w dolnej, wewnętrznej części torby i port do odsysania treści w dolnej części worka, którego budowa umożliwia podłączania drenów o różnej średnicy. Torba wykonana z przeźroczystej folii polietylenowej 0.065 mm.</t>
    </r>
  </si>
  <si>
    <r>
      <rPr>
        <b/>
        <sz val="10"/>
        <rFont val="Arial"/>
        <family val="2"/>
      </rPr>
      <t>Zestaw osłon na ramię C RTG</t>
    </r>
    <r>
      <rPr>
        <sz val="10"/>
        <rFont val="Arial"/>
        <family val="2"/>
      </rPr>
      <t>, zestaw składa się z czterech części: dwóch osłon z gumką do stabilizacji osłony na aparaturze i dwóch taśm. Wykonany z przeźroczystej folii polietylenowej 0.065 mm.</t>
    </r>
  </si>
  <si>
    <r>
      <rPr>
        <b/>
        <sz val="10"/>
        <rFont val="Arial"/>
        <family val="2"/>
      </rPr>
      <t>Elektroda EKG dla dzieci</t>
    </r>
    <r>
      <rPr>
        <sz val="10"/>
        <rFont val="Arial"/>
        <family val="2"/>
      </rPr>
      <t xml:space="preserve"> na podkładzie gąbkowym z żelem stałym</t>
    </r>
  </si>
  <si>
    <r>
      <rPr>
        <b/>
        <sz val="10"/>
        <rFont val="Arial"/>
        <family val="2"/>
      </rPr>
      <t>Elektroda do defibrylatora LIFEPAK 12, LIFEPAK 15</t>
    </r>
    <r>
      <rPr>
        <sz val="10"/>
        <rFont val="Arial"/>
        <family val="2"/>
      </rPr>
      <t xml:space="preserve"> dla dzieci, op. a'2 szt.</t>
    </r>
  </si>
  <si>
    <r>
      <rPr>
        <b/>
        <sz val="10"/>
        <rFont val="Arial"/>
        <family val="2"/>
      </rPr>
      <t>Elektroda do defibrylatora LIFEPAK 12, LIFEPAK 15</t>
    </r>
    <r>
      <rPr>
        <sz val="10"/>
        <rFont val="Arial"/>
        <family val="2"/>
      </rPr>
      <t xml:space="preserve"> dla dorosłych, op. a'2 szt.</t>
    </r>
  </si>
  <si>
    <r>
      <rPr>
        <b/>
        <sz val="10"/>
        <rFont val="Arial"/>
        <family val="2"/>
      </rPr>
      <t>Elektroda jedn. użytku do defibrylatora ZOLL dla dorosłych</t>
    </r>
    <r>
      <rPr>
        <sz val="10"/>
        <rFont val="Arial"/>
        <family val="2"/>
      </rPr>
      <t>, powierzchnia aktywna 83 cm2 rozmiar 105x155mm, wyrób niejałowy, op. a'2szt.</t>
    </r>
  </si>
  <si>
    <r>
      <rPr>
        <b/>
        <sz val="10"/>
        <rFont val="Arial"/>
        <family val="2"/>
      </rPr>
      <t>Elektroda jedn. użytku do defibrylatora ZOLL dla dzieci</t>
    </r>
    <r>
      <rPr>
        <sz val="10"/>
        <rFont val="Arial"/>
        <family val="2"/>
      </rPr>
      <t>, powierzchnia aktywna 25 cm2 rozmiar 105x110mm, wyrób niejałowy, op. a'2 szt.</t>
    </r>
  </si>
  <si>
    <r>
      <rPr>
        <b/>
        <sz val="10"/>
        <rFont val="Arial"/>
        <family val="2"/>
      </rPr>
      <t>Zestaw do podawania środków kontrastujących</t>
    </r>
    <r>
      <rPr>
        <sz val="10"/>
        <rFont val="Arial"/>
        <family val="2"/>
      </rPr>
      <t xml:space="preserve"> Guebert w trakcie badań rezonansem przy użyciu wstrzykiwacza Guebert OptiStar Elite, składający się z:                                                                                - podwójnej strzykawki RM 60ml z pojedynczym zaworem zwrotnym,    - drenu z rozdzielaczem i końcówkami do napełniania.                     </t>
    </r>
    <r>
      <rPr>
        <b/>
        <sz val="10"/>
        <rFont val="Arial"/>
        <family val="2"/>
      </rPr>
      <t xml:space="preserve">   W związku z faktem iż w/w wstrzykiwacz jest na gwarancji Zamawiający wymaga, aby zgodnie z warunkami gwarancji wstrzykiwacza, oferowane wyroby medyczne były oryginalne i wskazane przez producenta wstrzykiwacza. W przeciwnym wypadku Zamawiający utraci gwarancję na wstrzykiwacz OptiStar Elite</t>
    </r>
  </si>
  <si>
    <r>
      <rPr>
        <b/>
        <sz val="10"/>
        <rFont val="Arial"/>
        <family val="2"/>
      </rPr>
      <t>Elektroda jedn. użytku do defibrylatora CORPULS dla dorosłych</t>
    </r>
    <r>
      <rPr>
        <sz val="10"/>
        <rFont val="Arial"/>
        <family val="2"/>
      </rPr>
      <t xml:space="preserve">, </t>
    </r>
  </si>
  <si>
    <r>
      <rPr>
        <b/>
        <sz val="10"/>
        <rFont val="Arial"/>
        <family val="2"/>
      </rPr>
      <t>Elektroda jedn. użytku do defibrylatora CORPULS dla dzieci</t>
    </r>
    <r>
      <rPr>
        <sz val="10"/>
        <rFont val="Arial"/>
        <family val="2"/>
      </rPr>
      <t xml:space="preserve">, </t>
    </r>
  </si>
  <si>
    <r>
      <t>Strzykawki 2-częściowe j.uż.</t>
    </r>
    <r>
      <rPr>
        <sz val="10"/>
        <rFont val="Arial"/>
        <family val="2"/>
      </rPr>
      <t xml:space="preserve">wykonane z polipropylenu PP korpus, polietylenu PE tłok umożliwiający dokładną kontrolę wizualną podawanego leku, strzykawka posiada czytelną i niezmywalną podwójną/dwustronną  czarną skalę, stożek Luer zbieżnosc 6:100 kompatybilny z igłami j.u. położenie stożka strzykawka 2ml centrycznie, strzykawka 5ml, 10ml, 20ml - nie centrycznie, podwójna kryza na korpusie strzykawki, uniemożliwiająca przypadkowe wysunięcie tłoka, z prostym sztywnym tłokiem gwarantującym płynną podaż leku bez dodatkowych przewężeń w jego środkowej części, opakowania jednostkowe typu blister pack, na opakowaniu jednostkowym nr serii i data ważności, strzykawki jałowe, apyrogenne i nietoksyczne sterylizowane tlenkiem etylenu, na pojedynczej strzykawce (cylindrze) nadrukowana informacja z nazwą producenta i typem strzykawki, kolorystyczne oznakowanie rozmiaru strzykawki na pojedynczym opakowaniu każdej sztuki oraz informacja o braku zawartości ftalanów. sterylna, jednorazowego użytku. opakowanie 100 szt. Skalowanie rozszerzone: strzykawka 2ml skala do 3ml; strzykawka 5ml skala do 6ml; strzykawka 10ml skala do 12ml; strzykawka 20ml skala do 24ml </t>
    </r>
    <r>
      <rPr>
        <b/>
        <sz val="10"/>
        <rFont val="Arial"/>
        <family val="2"/>
      </rPr>
      <t>(opis dotyczy poz. 1-4)</t>
    </r>
  </si>
  <si>
    <r>
      <rPr>
        <b/>
        <sz val="10"/>
        <rFont val="Arial"/>
        <family val="2"/>
      </rPr>
      <t>Strzykawka trzyczęściowa, jednorazowego użytku, biała, 50 ml (60 ml), do pomp infuzyjnych</t>
    </r>
    <r>
      <rPr>
        <sz val="10"/>
        <rFont val="Arial"/>
        <family val="2"/>
      </rPr>
      <t>, z łącznikiem stożkowym luer-lock, gumowy tłoczek z podwójnym uszczelnieniem, dwustronna/podwójna skala pomiarowa co 1 ml, podwójne uszczelnienie tłoka, czterostronne podcięcie tłoczyska dla dobrej stabilizacji w pompie, długość całkowita min. 16 cm, cylinder  z polipropylenu, nazwa producenta na cylindrze, oznaczenie o braku zawartości lateksu fabrycznie nadrukowane na opakowaniu jednostkowym , sterylizowane EO, opakowanie papier-folia. opakowanie 85 szt.</t>
    </r>
  </si>
  <si>
    <r>
      <rPr>
        <b/>
        <sz val="10"/>
        <rFont val="Arial"/>
        <family val="2"/>
      </rPr>
      <t>Strzykawka trzyczęściowa, jednorazowego użytku, bursztynowa, 50 ml (60 ml), do pomp infuzyjnych</t>
    </r>
    <r>
      <rPr>
        <sz val="10"/>
        <rFont val="Arial"/>
        <family val="2"/>
      </rPr>
      <t xml:space="preserve"> z łącznikiem stożkowym luer-lock, gumowy tłoczek z podwójnym uszczelnieniem, dwustronna/podwójna skala pomiarowa co 1 ml, podwójne uszczelnienie tłoka, czterostronne podcięcie tłoczyska dla dobrej stabilizacji w pompie, długość całkowita min. 16 cm, cylinder z polipropylenu, nazwa producenta na cylindrze, oznaczenie o braku zawartości lateksu fabrycznie nadrukowane na opakowaniu jednostkowym,sterylizowane EO, opakowanie papier-folia, opakowanie 85 szt.</t>
    </r>
  </si>
  <si>
    <r>
      <rPr>
        <b/>
        <sz val="10"/>
        <rFont val="Arial"/>
        <family val="2"/>
      </rPr>
      <t>Strzykawka cewnikowa, janeta</t>
    </r>
    <r>
      <rPr>
        <sz val="10"/>
        <rFont val="Arial"/>
        <family val="2"/>
      </rPr>
      <t xml:space="preserve"> do płukania cewnika,  pęcherza 50/60 ml z podwójnym  gumowym uszczelniaczem tłoka (bez zawartości lateksu - informacja nadrukowana na opakowaniu jednostkowym), wykonana z polipropylenu (wolna od PCV) wylot strzykawki zakończony prosto (nie pod kątem), sterylna, bez uskoków , nazwa producenta na cylindrze umożliwiająca łatwą identyfikację ,  blokada tłoka zapobiegająca niekontrolowanemu wysunięciu tloka z cylindra, opakowanie 85 szt.</t>
    </r>
  </si>
  <si>
    <r>
      <rPr>
        <b/>
        <sz val="10"/>
        <rFont val="Arial"/>
        <family val="2"/>
      </rPr>
      <t>Przedłużacz do pomp infuzyjnych</t>
    </r>
    <r>
      <rPr>
        <sz val="10"/>
        <rFont val="Arial"/>
        <family val="2"/>
      </rPr>
      <t xml:space="preserve"> długość ok. 150 cm, wolny od lateksu i FTALANÓW- oznaczenie/piktogram  fabrycznie nadrukowane na opakowaniu jednostkowym) , zapewniający trwałe i szczelne połączenie. Wyposażony w osłonkę łącznika luer-lock, łącznik stożkowy luer-lock „męski”, dren o średnicy wewn.  1,24 mm, łącznik stożkowy luer -lock „żeński” oraz osłonkę łącznika. Opakowanie papier-folia. Opakowanie 300 szt. </t>
    </r>
  </si>
  <si>
    <r>
      <rPr>
        <b/>
        <sz val="10"/>
        <rFont val="Arial"/>
        <family val="2"/>
      </rPr>
      <t>Przedłużacz do pomp infuzyjnych dla leków światłoczułych /bursztynowy/</t>
    </r>
    <r>
      <rPr>
        <sz val="10"/>
        <rFont val="Arial"/>
        <family val="2"/>
      </rPr>
      <t xml:space="preserve">, długość ok. 150 cm, wolny od lateksu i FTALANÓW- oznaczenie/piktogram fabrycznie nadrukowane  na opakowaniu jednostkowym) , zapewniający trwałe i szczelne połączenie. Wyposażony w osłonkę łącznika luer-lock, łącznik stożkowy luer-lock „męski”, dren o średnicy wewn. 1,24 mm, łącznik stożkowy luer -lock „żeński” oraz osłonkę łącznika. Opakowanie papier-folia. Opakowanie 300 szt. </t>
    </r>
  </si>
  <si>
    <r>
      <rPr>
        <b/>
        <sz val="10"/>
        <rFont val="Arial"/>
        <family val="2"/>
      </rPr>
      <t>Przyrząd do przetaczania płynów infuzyjnych</t>
    </r>
    <r>
      <rPr>
        <sz val="10"/>
        <rFont val="Arial"/>
        <family val="2"/>
      </rPr>
      <t>, komora kroplowa z miękkiego elastycznego tworzywa,   (bez PCV)  o długości min. 60 mm w części przezroczystej, całość wolna od ftalanów i lateksu( informacja fabrycznie nadrukowana  na opakowaniu jednostkowym) , bez zawartości Bisfenolu A (BPA), igła biorcza dwukanałowa,  ścięta dwupłaszczyznowo  z ABS ,  zacisk rolkowy wyposażony w uchwyt na dren oraz możliwość zabezpieczenia igły biorczej po użyciu, dren o dł. 150 cm,  objętość wypełnienia drenu 11 ml, dren o średnicy 3 mm,  wyposażone w opaskę lub gumkę stabilizującą dren wewnątrz opakowania, opakowanie kolorystyczne folia-papier, sterylny, opakowanie 200 szt.</t>
    </r>
  </si>
  <si>
    <r>
      <rPr>
        <b/>
        <sz val="10"/>
        <rFont val="Arial"/>
        <family val="2"/>
      </rPr>
      <t>Przyrząd do przetaczania płynów infuzyjnych z łącznikiem do do</t>
    </r>
    <r>
      <rPr>
        <sz val="10"/>
        <rFont val="Arial"/>
        <family val="2"/>
      </rPr>
      <t>, komora kroplowa z miękkiego elastycznego tworzywa,   (bez PCV)  o długości min. 60 mm w części przezroczystej, całość wolna od ftalanów i lateksu( informacja fabrycznie nadrukowana na opakowaniu jednostkowym) , bez zawartości Bisfenolu A (BPA), igła biorcza stożkowa, dwukanałowa,    zacisk rolkowy wyposażony w uchwyt na dren oraz możliwość zabezpieczenia igły biorczej po użyciu, nazwa producenta bezpośrednio na przyrządzie, dren o dł. 150 cm,  objętość wypełnienia drenu 11 ml, dren o średnicy 3 mm,  wyposażone w opaskę lub gumkę stabilizującą dren wewnątrz opakowania,.opakowanie kolorystyczne folia-papier, sterylny, opakowanie 200 szt.</t>
    </r>
  </si>
  <si>
    <r>
      <rPr>
        <b/>
        <sz val="10"/>
        <rFont val="Arial"/>
        <family val="2"/>
      </rPr>
      <t>Przyrząd do przetaczania płynów infuzyjnych, bursztynowy - do leków światłoczułych</t>
    </r>
    <r>
      <rPr>
        <sz val="10"/>
        <rFont val="Arial"/>
        <family val="2"/>
      </rPr>
      <t>, fabrycznie zapakowany razem  z workiem /osłoną  21 x 30 cm , komora kroplowa z miękkiego elastycznego tworzywa,   (bez PCV)  o długości min. 60 mm w części przezroczystej, całość wolna od ftalanów i lateksu( informacja fabrycznie nadrukowana na opakowaniu jednostkowym) , bez zawartości Bisfenolu A (BPA), igła biorcza stożkowa, dwukanałowa,    zacisk rolkowy wyposażony w uchwyt na dren oraz możliwość zabezpieczenia igły biorczej po użyciu, nazwa producenta bezpośrednio na przyrządzie, dren o dł. 150 cm,  objętość wypełnienia drenu 11 ml, dren o średnicy 3 mm,  wyposażone w opaskę lub gumkę stabilizującą dren wewnątrz opakowania,.opakowanie kolorystyczne folia-papier, sterylny, opakowanie 200 szt.</t>
    </r>
  </si>
  <si>
    <r>
      <rPr>
        <b/>
        <sz val="10"/>
        <rFont val="Arial"/>
        <family val="2"/>
      </rPr>
      <t>Przyrząd do przetaczania krwi i preparatów krwiopochodnych/ transfuzji,</t>
    </r>
    <r>
      <rPr>
        <sz val="10"/>
        <rFont val="Arial"/>
        <family val="2"/>
      </rPr>
      <t xml:space="preserve"> z  komora kroplowa wolna od PVC o długości min. 80mm w części przezroczystej , z odpowietrznikiem,zatyczka filtra w kolorze czerwonym,  pojemność komory 18 ml,  całość bez zawartości ftalanów i lateksu (informacja fabrycznie nadrukowana  na opakowaniu jednostkowym),bez zawartości bisfenolu A ( BPA), zacisk rolkowy wyposażony w uchwyt na dren oraz możliwość zabezpieczenia igły biorczej po użyciu, nazwa producenta bezpośrednio na przyrządzie, dren o dł. 150 cm wyposażone w opaskę lub gumkę stabilizującą dren wewnątrz opakowania, opakowanie kolorystyczne - nadruk w kolorze czerwonym, folia-papier, sterylna, opakowanie 180 szt, </t>
    </r>
  </si>
  <si>
    <r>
      <t xml:space="preserve">Zestaw do aerozoloterapii dla dorosłych </t>
    </r>
    <r>
      <rPr>
        <sz val="10"/>
        <rFont val="Arial"/>
        <family val="2"/>
      </rPr>
      <t>(maska L, XL z nebulizatorem + dren dł. min. 180cm)</t>
    </r>
  </si>
  <si>
    <r>
      <rPr>
        <b/>
        <sz val="10"/>
        <rFont val="Arial"/>
        <family val="2"/>
      </rPr>
      <t>Klipsownica hemostatyczna</t>
    </r>
    <r>
      <rPr>
        <sz val="10"/>
        <rFont val="Arial"/>
        <family val="2"/>
      </rPr>
      <t xml:space="preserve"> z załadowanym, gotowym do użycia klipsem. Obrotowa - 360 stopni w obydwu kierunkach. Możliwość wielokrotnego zamknięcia i otwarcia przed ostatecznym uwolnieniem klipsa. Średnica narzędzia 2,6mm, rozwarcie ramion klipsa 11mm (długość ramienia 9mm) i 16mm (długość ramienia 9,5mm), stopień zagięcia ramion klipsa 90 stopni i 135 stopni, długość narzędzia 2300mm. Możliwość rezpozycjonowania już zaaplikowanego klipsa. Klipsownica pakowana sterylnie, pojedynczo w pakiety i dodatkowo w plastikowy pancerz transportowy.  Możliwość wykonywania badań rezonansu magnetycznego u pacjentów z zaaplikowanym klipsem (warunki opisane w dołączonej instrucji użytkowania wyrobu). Opakowanie handlowe = 10 sztuk. </t>
    </r>
  </si>
  <si>
    <r>
      <rPr>
        <b/>
        <sz val="10"/>
        <rFont val="Arial"/>
        <family val="2"/>
      </rPr>
      <t xml:space="preserve">Klipsownica hemostatyczna </t>
    </r>
    <r>
      <rPr>
        <sz val="10"/>
        <rFont val="Arial"/>
        <family val="2"/>
      </rPr>
      <t xml:space="preserve">z załadowanym, gotowym do użycia klipsem oraz dodatkowymi dwoma klipsami, zapakowanymi oddzielnie. Obrotowa - 360 stopni w obydwu kierunkach. Możliwość wielokrotnego zamknięcia i otwarcia przed ostatecznym uwolnieniem klipsa. Średnica narzędzia 2,6mm, rozwarcie ramion klipsa 11mm, stopień zagięcia ramion klipsa 90 stopni, długość narzędzia 2300mm.  Klipsownica pakowana sterylnie, pojedynczo, końcówka narzędzia z klipsem zabezpieczona silikonową osłonką.  Możliwość wykonywania badań rezonansu magnetycznego u pacjentów z zaaplikowanym klipsem (warunki opisane w dołączonej instrucji użytkowania wyrobu). Opakowanie handlowe = 10 sztuk. </t>
    </r>
  </si>
  <si>
    <r>
      <rPr>
        <b/>
        <sz val="10"/>
        <rFont val="Arial"/>
        <family val="2"/>
      </rPr>
      <t>Pętla do polipektomii jednorazowego użytku</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 4 etykiety samoprzylepne do dokumentacji z nr katalogowym, nr LOT, datą ważności oraz danymi producenta. Opakowanie handlowe = 10 sztuk.</t>
    </r>
  </si>
  <si>
    <r>
      <rPr>
        <b/>
        <sz val="10"/>
        <rFont val="Arial"/>
        <family val="2"/>
      </rPr>
      <t>Pętla do polipektomii jednorazowego użytku z funkcją rotacji</t>
    </r>
    <r>
      <rPr>
        <sz val="10"/>
        <rFont val="Arial"/>
        <family val="2"/>
      </rPr>
      <t>, sterylna, owalna, z możliwością cięcia z użyciem elektrokoagulacji lub bez, pleciona, drut o średnicy 0,30 mm dla średnicy otwarcia  10mm i 15mm oraz 0,41mm dla średnicy otwarcia pętli 25mm i 32mm. Długość oczka pętli 38,5mm. Narzędzie ze skalowaną rękojeścią. Długość narzędzia 2300mm, średnica osłonki 2,4mm. Pakowane pojedynczo, w zestawie 4 etykiety samoprzylepne do dokumentacji z nr katalogowym, nr LOT, datą ważności oraz danymi producenta. Opakowanie handlowe = 10 sztuk.</t>
    </r>
  </si>
  <si>
    <r>
      <rPr>
        <b/>
        <sz val="10"/>
        <rFont val="Arial"/>
        <family val="2"/>
      </rPr>
      <t>Pętla do polipektomii jednorazowego użytku z funkcją rotacji dedykowana resekcjom płaskim</t>
    </r>
    <r>
      <rPr>
        <sz val="10"/>
        <rFont val="Arial"/>
        <family val="2"/>
      </rPr>
      <t>, sterylna, owalna, z możliwością cięcia z użyciem elektrokoagulacji lub bez, pleciona, drut o średnicy 0,43 mm z techonologią zwiększonego tarcia potwierdzoną przez producenta. Średnica otwarcia 15mm lub 25mm. Narzędzie ze skalowaną rękojeścią. Długość narzędzia 2300mm, średnica osłonki 2,4mm. Pakowane pojedynczo, w zestawie 4 etykiety samoprzylepne do dokumentacji z nr katalogowym, nr LOT, datą ważności oraz danymi producenta. Opakowanie handlowe = 10 sztuk.</t>
    </r>
  </si>
  <si>
    <r>
      <t>Ustnik endoskopowy</t>
    </r>
    <r>
      <rPr>
        <sz val="10"/>
        <rFont val="Arial"/>
        <family val="2"/>
      </rPr>
      <t xml:space="preserve"> z otworem centralnym o średnicy 22mm x 27mm, ze wstepnie założoną po jednej stronie gumką tekstylną. Nie zawiera lateksu. Otwory w gumce co 15 mm dające wiele możliwości w zakresie poprawnego mocowania ustnika. Ustnik posiadający silikonową osłonę uzębienia pacjenta. Pakowany pojedynczo, w zestawie  3 etykiety samoprzylepne do dokumentacji z nr katalogowym, nr LOT, datą ważności oraz danymi producenta. Opakowanie handlowe = 100 sztuk.</t>
    </r>
  </si>
  <si>
    <t>zestaw</t>
  </si>
  <si>
    <r>
      <rPr>
        <b/>
        <sz val="10"/>
        <rFont val="Arial"/>
        <family val="2"/>
      </rPr>
      <t>Szczoteczka do czyszczenia gniazd zaworów</t>
    </r>
    <r>
      <rPr>
        <sz val="10"/>
        <rFont val="Arial"/>
        <family val="2"/>
      </rPr>
      <t>: jednorazowego użytku, dwustronna, o średnicy włosia po obu końcach 5mm i 10mm; uchwyt w części środkowej; długość narzędzia 150-160mm. Na końcach szczotki plastikowe kulki chroniące kanał endoskopu przed zarysowaniami. Pakowane pojedynczo, w zestawie 3 etykiety samoprzylepne do dokumentacji z nr katalogowym, nr LOT, datą ważności oraz danymi producenta. Opakowanie handlowe = 100 sztuk.</t>
    </r>
  </si>
  <si>
    <r>
      <rPr>
        <b/>
        <sz val="10"/>
        <rFont val="Arial"/>
        <family val="2"/>
      </rPr>
      <t>Korek do kanałów biopsyjnych</t>
    </r>
    <r>
      <rPr>
        <sz val="10"/>
        <rFont val="Arial"/>
        <family val="2"/>
      </rPr>
      <t xml:space="preserve"> gumowy, sterylny, jednorazowego użytku. Kompatybilny z aparatami Olympus, Fujinon lub Pentax (do wyboru Zamawiającego). Opakowanie handlowe = 100 sztuk.</t>
    </r>
  </si>
  <si>
    <r>
      <rPr>
        <b/>
        <sz val="10"/>
        <rFont val="Arial"/>
        <family val="2"/>
      </rPr>
      <t>Marker węglowy, jednorazowego użytku</t>
    </r>
    <r>
      <rPr>
        <sz val="10"/>
        <rFont val="Arial"/>
        <family val="2"/>
      </rPr>
      <t>, sterylny, stosowany do wstrzyknięcia podśluzówkowego celem odznaczenia miejsca położenia zmiany patologicznej w obrębie przewodu pokarmowego. Opakowanie pojedyncze typu strzykawka luer lock o pojemności 5ml. Opakowanie handlowe = 10 sztuk.</t>
    </r>
  </si>
  <si>
    <t>Pakiet 13 - Elektrody</t>
  </si>
  <si>
    <r>
      <rPr>
        <b/>
        <sz val="10"/>
        <rFont val="Arial"/>
        <family val="2"/>
      </rPr>
      <t>Elektrody z ciekłym żelem</t>
    </r>
    <r>
      <rPr>
        <sz val="10"/>
        <rFont val="Arial"/>
        <family val="2"/>
      </rPr>
      <t xml:space="preserve"> śr. 68 mm mikrooporowe wymiary całkowite: 72 x 68 mm, powierzchnia kontaktu ze skórą (śr.) : 68mm, pole powierzchni adhezyjnej: 3377 mm2. Grubość bez złącza/przewodu: 1 mm, powierzchnia czujnika: 20,8 mm2. Powierzchnia żelu/ pomiarowa: 254 mm2</t>
    </r>
  </si>
  <si>
    <r>
      <rPr>
        <b/>
        <sz val="10"/>
        <rFont val="Arial"/>
        <family val="2"/>
      </rPr>
      <t xml:space="preserve">Elektroda do czasowej stymulacji serca 7F </t>
    </r>
    <r>
      <rPr>
        <sz val="10"/>
        <rFont val="Arial"/>
        <family val="2"/>
      </rPr>
      <t>z miękkim zagiętym końcem, widoczna w promieniach RTG, jednorazowa,nietoksyczna, apirogenna, sterylna, współpraca z kardiostymulatorem MIP 801 (ITAM Zabrze)</t>
    </r>
  </si>
  <si>
    <r>
      <rPr>
        <b/>
        <sz val="10"/>
        <rFont val="Arial"/>
        <family val="2"/>
      </rPr>
      <t xml:space="preserve">Elektroda typu Holter </t>
    </r>
    <r>
      <rPr>
        <sz val="10"/>
        <rFont val="Arial"/>
        <family val="2"/>
      </rPr>
      <t>42x56 na podkładzie gąbkowym z żelem stałym</t>
    </r>
  </si>
  <si>
    <r>
      <rPr>
        <b/>
        <sz val="10"/>
        <rFont val="Arial"/>
        <family val="2"/>
      </rPr>
      <t>Elektrody do prób wysiłkowych EKG</t>
    </r>
    <r>
      <rPr>
        <sz val="10"/>
        <rFont val="Arial"/>
        <family val="2"/>
      </rPr>
      <t>, wymiary całkowite: 68,2 x 55 mm, powierzchnia kontaktu ze skórą (śr.) : 55mm, pole powierzchni adhezyjnej: 2121 mm2. Grubość bez złącza: 1 mm, powierzchnia czujnika: 20,8 mm2. Powierzchnia żelu/ pomiarowa: 254 mm2</t>
    </r>
  </si>
  <si>
    <t>Pakiet 14 - Elektrody do defibrylatorów LIFEPAK</t>
  </si>
  <si>
    <t>Pakiet 15 - Elektrody do defibrylatora ZOLL</t>
  </si>
  <si>
    <t>Pakiet 16 - Elektrody do defibrylatora CORPULS</t>
  </si>
  <si>
    <t>Pakiet 17 - Elektrody neutralne, uchwyt do elektrod, czyścik narzędzi elektrochirurgicznych</t>
  </si>
  <si>
    <t>Pakiet 18 - Łączniki bezigłowe</t>
  </si>
  <si>
    <t>Pakiet 19 - Dreny redona, dreny penrose i worki zabezpieczające do drenów</t>
  </si>
  <si>
    <t>Pakiet 20 - Woreczki ekstrakcyjne</t>
  </si>
  <si>
    <t>Pakiet 21 - Akcesoria do spirometru PNEUMO RS</t>
  </si>
  <si>
    <t>Pakiet 22 - Sprzęt różny i higiena pacjenta</t>
  </si>
  <si>
    <t>Pakiet 23 - Sprzęt jednorazowego użytku do terapii nerkozastępczej</t>
  </si>
  <si>
    <t>Pakiet 24 - Akcesoria do tomografii komputerowej</t>
  </si>
  <si>
    <t>Pakiet 25 - Akcesoria do rezonansu magnetycznego</t>
  </si>
  <si>
    <t>Pakiet 26 - Worki stomijne</t>
  </si>
  <si>
    <t>Pakiet 27 - Sprzęt anestezjologiczny</t>
  </si>
  <si>
    <t>Pakiet 28 - Igły iniekcyjne i zestawy do znieczulenia</t>
  </si>
  <si>
    <t>Pakiet 29 - Elektrody do diatermii chirurgicznej</t>
  </si>
  <si>
    <t>Pakiet 30 - Pokrowce jednorazowe do holtera</t>
  </si>
  <si>
    <t>Pakiet 31 - Akcesoria do badań endoskopowych</t>
  </si>
  <si>
    <t>Pakiet 32 - Igły doszpikowe</t>
  </si>
  <si>
    <t>Pakiet 33 - Sprzęt jednorazowego użytku do zabiegów urologicznych</t>
  </si>
  <si>
    <t xml:space="preserve">UWAGA!
1. Dokument należy podpisać kwalifikowanym podpisem elektronicznym przez osobę/osoby uprawnioną/uprawnione do reprezentowanie Wykonawcy.
2. Nanoszenie jakichkolwiek zmian w treści dokumentu po opatrzeniu ww. podpisem może skutkować naruszeniem integralności podpisu, a w konsekwencji skutkować odrzuceniem oferty. 
</t>
  </si>
  <si>
    <t>para</t>
  </si>
  <si>
    <r>
      <rPr>
        <b/>
        <sz val="10"/>
        <rFont val="Arial"/>
        <family val="2"/>
      </rPr>
      <t>Igłowe nakłuwacze automatyczne do palca</t>
    </r>
    <r>
      <rPr>
        <sz val="10"/>
        <rFont val="Arial"/>
        <family val="2"/>
      </rPr>
      <t>, wyposażony w dwu sprężynowy mechanizm, długość szlifu igły 3,14mm (+/- 0,05mm), całkowite cofanie się igły po użyciu.  Na wezwanie Zamawiającego Wykonawca przedstawi badania kliniczne potwierdzające ilość krwi oraz odczucie bólu pacjenta. Rozmiar 21G, głębokość nakłucia 1,8 mm; 2,4mm; 1 opak. = 100 szt.</t>
    </r>
  </si>
  <si>
    <r>
      <t>Strzykawka j.u. 1ml do insuliny</t>
    </r>
    <r>
      <rPr>
        <sz val="10"/>
        <rFont val="Arial"/>
        <family val="2"/>
      </rPr>
      <t xml:space="preserve"> z niewtapianą igłą 0,4x13mm; 0,33x13mm, wyraźna i trwała podziałka, tłok przylegający szczelnie do korpusu, sterylna, a’100szt.</t>
    </r>
  </si>
  <si>
    <r>
      <t xml:space="preserve">Strzykawka TBC z podziałką </t>
    </r>
    <r>
      <rPr>
        <sz val="10"/>
        <rFont val="Arial"/>
        <family val="2"/>
      </rPr>
      <t>co 0,1 ml poj. 1 ml z igłą 0,5x16; 0,45x12 jałowa a'100 szt.</t>
    </r>
  </si>
  <si>
    <r>
      <rPr>
        <b/>
        <sz val="10"/>
        <rFont val="Arial"/>
        <family val="2"/>
      </rPr>
      <t>Aparat do infuzji grawitacyjnych oraz ciśnieniowych</t>
    </r>
    <r>
      <rPr>
        <sz val="10"/>
        <rFont val="Arial"/>
        <family val="2"/>
      </rPr>
      <t>, długość komory kroplowej wraz z kolcem nie krótsza niż 120mm, przeźroczysta, bardzo ostra dwupłaszczyznowo ścięta igła biorcza ze zintegrowanym filtrem przeciwbakteryjnym, górna część komory kroplowej twarda, dolna część komory kroplowej elastyczna, w celu łatwego ustawienia poziomu płynu.  Pierścień okalający komorę kroplową pozwalający na łatwiejsze wkłuwanie się do opakowania, ergonomiczna komora kroplowa wykonana z przezroczystego materiału, ostry przezroczysty kolec, wyposażony w odpowietrznik z filtrem (BFE min. 99,9999941% - potwierdzony badaniami) zabezpieczonym klapką, 15 um filtr zabezpieczający przed większymi cząsteczkami, precyzyjny zacisk rolkowy, z miejscem na kolec komory kroplowej po użyciu oraz miejsce do podwieszania drenu, filtr hydrofobowy na końcu drenu, zabezpieczający przed wyciekaniem płynu z drenu podczas jego odpowietrzania, filtr hydrofilny w komorze kroplowej, zabezpieczający przed dostaniem się powietrza do drenu, po opróżnieniem opakowania z płynem, pozbawiony ftalanów DEHP,  dren o długości 180 cm zakończony zastawką przeciwzwrotną zapobiegająca cofaniu się krwi do dostępu naczyniowego. Nazwa producenta na komorze kroplowej umożliwiająca szybką identyfikację w przypadku incydentu medycznego lub reklamacji, opakowanie papier-folia.</t>
    </r>
  </si>
  <si>
    <r>
      <t xml:space="preserve">Przyrząd do infuzji z regulatorem przepływu i łącznikiem Y, </t>
    </r>
    <r>
      <rPr>
        <sz val="10"/>
        <rFont val="Arial"/>
        <family val="2"/>
      </rPr>
      <t>dodatkowym port do iniekcji (igłowy), wyposażony w zacisk na drenie do zamknięcia infuzji,  regulator przepływu w kształcie cylindra - 2 skale dla płynów o różnej gęstości: 
1 zakres 5-250 ml/h  - 10%, 
2 zakres 5-200 ml/h  - 40%
- komora kroplowa 20 kropli = 1 ml± 0.1 ml, przyrząd z  dren o długości 150 cm lub  dren o długości 200 cm (do wyboru przez Zamwiającego), opakowanie blister folia-papier, sterylny.</t>
    </r>
  </si>
  <si>
    <r>
      <rPr>
        <b/>
        <sz val="10"/>
        <rFont val="Arial"/>
        <family val="2"/>
      </rPr>
      <t>Dren KEHR</t>
    </r>
    <r>
      <rPr>
        <sz val="10"/>
        <rFont val="Arial"/>
        <family val="2"/>
      </rPr>
      <t xml:space="preserve"> rozm. 38-47 x 20, Ch12, Ch14, Ch16, Ch18. Wykonany z latexu naturalnego, pakowany podwójnie folia/folia-papier, opis na opakowaniu jednostkowym nadrukowany w języku polskim, sterylny.</t>
    </r>
  </si>
  <si>
    <r>
      <rPr>
        <b/>
        <sz val="10"/>
        <rFont val="Arial"/>
        <family val="2"/>
      </rPr>
      <t>Kieliszki do podawania leków</t>
    </r>
    <r>
      <rPr>
        <sz val="10"/>
        <rFont val="Arial"/>
        <family val="2"/>
      </rPr>
      <t xml:space="preserve">, wykonane z polipropylenu, skala pomiarowa do podawania medykamentów, a' 85szt. </t>
    </r>
  </si>
  <si>
    <r>
      <rPr>
        <b/>
        <sz val="10"/>
        <rFont val="Arial"/>
        <family val="2"/>
      </rPr>
      <t xml:space="preserve">Podkład higieniczny j.u. z warstwą chłonną </t>
    </r>
    <r>
      <rPr>
        <sz val="10"/>
        <rFont val="Arial"/>
        <family val="2"/>
      </rPr>
      <t>do ochrony łóżka, wyposażony z dwóch stron taśmami samoprzylepnymi zapobiegającymi przesuwaniu się podkładu, o chłonności min. 2150 ml., rozm. 75 x 90 cm.</t>
    </r>
  </si>
  <si>
    <r>
      <rPr>
        <b/>
        <sz val="10"/>
        <rFont val="Arial"/>
        <family val="2"/>
      </rPr>
      <t>Miska nerkowata</t>
    </r>
    <r>
      <rPr>
        <sz val="10"/>
        <rFont val="Arial"/>
        <family val="2"/>
      </rPr>
      <t xml:space="preserve"> z pulpy celulozowej j.u. o wymiarach min. dł. 255mm x szer. 155mm x wys. 48mm.</t>
    </r>
  </si>
  <si>
    <r>
      <rPr>
        <b/>
        <sz val="10"/>
        <rFont val="Arial"/>
        <family val="2"/>
      </rPr>
      <t>Pojemnik na odpady medyczne 0,2-0,25l</t>
    </r>
    <r>
      <rPr>
        <sz val="10"/>
        <rFont val="Arial"/>
        <family val="2"/>
      </rPr>
      <t xml:space="preserve"> wykonany z tworzywa, które nie może ulec przekłuciu , wygodne, poręczne zamykanie i otwieranie wieczka, oznakowany "Materiał skażony", kolor czerwony, pojemnik płaski, podstawa owalna</t>
    </r>
  </si>
  <si>
    <r>
      <rPr>
        <b/>
        <sz val="10"/>
        <rFont val="Arial"/>
        <family val="2"/>
      </rPr>
      <t>Pojemnik na odpady medyczne 0,7L</t>
    </r>
    <r>
      <rPr>
        <sz val="10"/>
        <rFont val="Arial"/>
        <family val="2"/>
      </rPr>
      <t>, wys. 121mm, podstawa dolna 80mm, górna 109mm, otwór wrzutowy 80x55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</si>
  <si>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Pojemnik na odpady medyczne 1l</t>
    </r>
    <r>
      <rPr>
        <sz val="10"/>
        <rFont val="Arial"/>
        <family val="2"/>
      </rPr>
      <t xml:space="preserve">   wys. 120mm,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</si>
  <si>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2l </t>
    </r>
    <r>
      <rPr>
        <sz val="10"/>
        <rFont val="Arial"/>
        <family val="2"/>
      </rPr>
      <t xml:space="preserve"> wys. 210mm, podstawa dolna 110mm, górna 130mm, otwór wrzutowy 100x70 mm, wykonany z tworzywa, które nie może ulec przekłuciu , wygodne, poręczne zamykanie i otwieranie wieczka, oznakowany  "Materiał skażony", kolor czerwony, pakowany zbiorczo w sztywne kartony (nie dopuszcza sie opakowania foliowego)</t>
    </r>
  </si>
  <si>
    <r>
      <rPr>
        <b/>
        <sz val="10"/>
        <rFont val="Arial"/>
        <family val="2"/>
      </rPr>
      <t xml:space="preserve">Pojemnik na odpady medyczne 5l  </t>
    </r>
    <r>
      <rPr>
        <sz val="10"/>
        <rFont val="Arial"/>
        <family val="2"/>
      </rPr>
      <t>wys. 220mm, podstawa dolna 170x135 mm, górna 220x185 mm, otwór wrzutowy 100x70 mm, wykonany z tworzywa, które nie może ulec przekłuciu , wygodne, poręczne zamykanie i otwieranie wieczka, oznakowany  "Materiał skażony", kolor czerwony, pakowany zbiorczo w sztywne kartony (nie dopuszcza sie opakowania foliowego), z rączką do łatwego przenoszenia.</t>
    </r>
  </si>
  <si>
    <r>
      <rPr>
        <b/>
        <sz val="10"/>
        <rFont val="Arial"/>
        <family val="2"/>
      </rPr>
      <t xml:space="preserve">Pojemnik na odpady medyczne 10l </t>
    </r>
    <r>
      <rPr>
        <sz val="10"/>
        <rFont val="Arial"/>
        <family val="2"/>
      </rPr>
      <t xml:space="preserve"> wykonany z tworzywa, które nie może ulec przekłuciu , wygodne, poręczne zamykanie i otwieranie wieczka, oznakowany    "Materiał skażony", kolor czerwony, z rączką do łatwego przenoszenia.</t>
    </r>
  </si>
  <si>
    <r>
      <rPr>
        <b/>
        <sz val="10"/>
        <rFont val="Arial"/>
        <family val="2"/>
      </rPr>
      <t>Pojemnik na odpady medyczne 60l</t>
    </r>
    <r>
      <rPr>
        <sz val="10"/>
        <rFont val="Arial"/>
        <family val="2"/>
      </rPr>
      <t xml:space="preserve">   podstawa prostokątna, wykonany z tworzywa, które nie może ulec przekłuciu , wygodne, poręczne zamykanie i otwieranie wieczka, oznakowany    "Materiał skażony", kolor czerwony</t>
    </r>
  </si>
  <si>
    <r>
      <rPr>
        <b/>
        <sz val="10"/>
        <rFont val="Arial"/>
        <family val="2"/>
      </rPr>
      <t>Kapcie włókninowe jedn. użytku</t>
    </r>
    <r>
      <rPr>
        <sz val="10"/>
        <rFont val="Arial"/>
        <family val="2"/>
      </rPr>
      <t xml:space="preserve"> pes kolor (spód włóknina poliestrowa igłowana, wierzch włóknina polipropylenowa kolorowa)</t>
    </r>
  </si>
  <si>
    <t>Zamawiający wymaga do Pakietu 8 do pozycji 23 użyczenia wózka do higienicznego transportu zestawów na salę operacyjną</t>
  </si>
  <si>
    <r>
      <t xml:space="preserve">Strzykawka do gazometrii poj. 2 - 3ml,                             </t>
    </r>
    <r>
      <rPr>
        <sz val="9"/>
        <rFont val="Arial"/>
        <family val="2"/>
      </rPr>
      <t xml:space="preserve"> wypełniona suchą heparyną litową, posiadająca filtr umożliwiający usunięcie drobinek powietrza z próbki krwi (pakowany  łącznie ze strzykawką), możliwość wykonania precyzyjnego pomiaru parametrów gazometrycznych, hemoglobiny, elektrolitów ( Ca ++,Mg ++,Cl -) i glukozy. Sposób pobierania ( aspiracja manualna, prekalibracja, napływ naturalny), pakowane pojedynczo </t>
    </r>
    <r>
      <rPr>
        <b/>
        <i/>
        <sz val="9"/>
        <rFont val="Arial"/>
        <family val="2"/>
      </rPr>
      <t>Zamawiający dopuszcza strzykawkę do gazometrii wypełnioną suchą heparyną litową, bez filtra; możliwość wykonania precyzyjnego pomiaru parametrów gazometrycznych, hemoglobiny, elektrolitów ( Ca ++,Mg ++,Cl -) i glukozy. Sposób pobierania (aspiracja manualna, prekalibracja, napływ naturalny), pakowana pojedynczo</t>
    </r>
  </si>
  <si>
    <r>
      <rPr>
        <b/>
        <sz val="10"/>
        <rFont val="Arial"/>
        <family val="2"/>
      </rPr>
      <t>Elektroda do EKG</t>
    </r>
    <r>
      <rPr>
        <sz val="10"/>
        <rFont val="Arial"/>
        <family val="2"/>
      </rPr>
      <t xml:space="preserve"> fi 43 na podkładzie gąbkowym z żelem stałym </t>
    </r>
    <r>
      <rPr>
        <b/>
        <i/>
        <sz val="10"/>
        <rFont val="Arial"/>
        <family val="2"/>
      </rPr>
      <t>Zamawiającego o dopuszcza elektrody o wymiarach 45x42 mm, w pozostałych parametrach bez zmian. Zamawiającego dopuszcza elektrody o wymiarach 42x36 mm, w pozostałych parametrach bez zmian</t>
    </r>
  </si>
  <si>
    <r>
      <t xml:space="preserve">Uchwyt do elektrod monopolarnych </t>
    </r>
    <r>
      <rPr>
        <sz val="10"/>
        <rFont val="Arial"/>
        <family val="2"/>
      </rPr>
      <t xml:space="preserve">z nożem, wąski 4mm, jednorazowy, z dwoma przyciskami, kabel o długości 3 m, wtyk 3-pin, pakowany sterylnie. </t>
    </r>
    <r>
      <rPr>
        <b/>
        <i/>
        <sz val="10"/>
        <rFont val="Arial"/>
        <family val="2"/>
      </rPr>
      <t>Zamawiający dopuszcza zaoferowanie uchwytów z trzonkiem o średnicy 2,4mm. Zamawiający dopuszcza zaoferowanie 20 szt. czyli 2 opakowań handlowych</t>
    </r>
  </si>
  <si>
    <t>W przypadku zaoferowania produktów dopuszczonych przez Zamawiającego, należy wyróżnić zaoferowaną pozycję poprzez zastosowanie np. kolorowej czcionki, pogrubienia itp. W przypadku dopuszczenia przeliczeń zaoferowanej ilości, należy wstawić i wyróżnić oferowaną ilość</t>
  </si>
  <si>
    <r>
      <rPr>
        <b/>
        <sz val="10"/>
        <rFont val="Arial"/>
        <family val="2"/>
      </rPr>
      <t>Igła do ostrzykiwań jednorazowego użytku</t>
    </r>
    <r>
      <rPr>
        <sz val="10"/>
        <rFont val="Arial"/>
        <family val="2"/>
      </rPr>
      <t xml:space="preserve">, w osłonce PTFE, o grubości igły 0,6 mm lub 0,8 mm i głębokości nakłucia 4 mm lub 6 mm (do wyboru przez Zamawiającego). Średnica nrzędzia 2,4mm; igła kompatybilna z kanałem roboczym 2,8mm. Długość narzędzia 2300mm. Zablokowanie igły słyszalne wyraźnym kliknięciem. Rękojeść igły z czterema plastikowymi wypustkami dla precyzyjnego uchwytu. Ostrze igły szlifowane pod pdwójnym kątem dla zwiększenia ostrości narzędzia. Opakowanie handlowe = 10 sztuk. </t>
    </r>
    <r>
      <rPr>
        <b/>
        <i/>
        <sz val="10"/>
        <rFont val="Arial"/>
        <family val="2"/>
      </rPr>
      <t>Zamawiający dopuszcza igły o grubości igły 0,6 oraz 0,7 mm, średnica narzędzia 2.3mm? Pozostałe parametry zgodne z SWZ</t>
    </r>
  </si>
  <si>
    <r>
      <rPr>
        <b/>
        <sz val="10"/>
        <rFont val="Arial"/>
        <family val="2"/>
      </rPr>
      <t>Zestaw do opaskowania żylaków przełyku, jednorazowego użytku</t>
    </r>
    <r>
      <rPr>
        <sz val="10"/>
        <rFont val="Arial"/>
        <family val="2"/>
      </rPr>
      <t>, składający się z nasadki na endoskop zawierającej 7 opasek czarnych oraz głowicy z nicią o długości 1650mm do zrzucania opasek połączoną fabrycznie z pokrętłem działającym w dwóch kierunkach i pokrętłem do napinania nici, nasadka z nicią do zrzucania opasek łączona przez przełożenie pętli za pętlę, w głowicy port z łącznikiem Luer-Lock do przepłukiwania miejsca obliteracji, zrzucenie gumki zasygnalizowane mechanicznie i dźwiękowo. Współpracuje z minimalnym kanałem roboczym 9,3mm. Opakowanie handlowe = 1 zestaw. Z</t>
    </r>
    <r>
      <rPr>
        <b/>
        <i/>
        <sz val="10"/>
        <rFont val="Arial"/>
        <family val="2"/>
      </rPr>
      <t>amawiający dopuszcza zestaw do opaskowania żylaków przełyku, jednorazowego użytku, składający się z nasadki na endoskop zawierającej 7 opasek czarnych oraz głowicy z nicią o długości 1650mm do zrzucania opasek połączoną fabrycznie z pokrętłem działającym w dwóch do napinania nici, zestaw wyposażony w port luer/złącze do irygacji, słyszalne „kliknięcie” po każdym uwolnieniu gumki. Współpracuje z minimalnym kanałem roboczym 9,4mm. Opakowanie handlowe = 1 zestaw.</t>
    </r>
  </si>
  <si>
    <r>
      <t>FORMULARZ CENOWY</t>
    </r>
    <r>
      <rPr>
        <b/>
        <i/>
        <sz val="11"/>
        <rFont val="Arial"/>
        <family val="2"/>
      </rPr>
      <t xml:space="preserve"> zmodyfikowany 15.12.2022 r.</t>
    </r>
  </si>
  <si>
    <r>
      <rPr>
        <b/>
        <sz val="10"/>
        <rFont val="Arial"/>
        <family val="2"/>
      </rPr>
      <t>Kleszcze biopsyjne jednorazowego użytku</t>
    </r>
    <r>
      <rPr>
        <sz val="10"/>
        <rFont val="Arial"/>
        <family val="2"/>
      </rPr>
      <t xml:space="preserve">, w powleczeniu PE, z markerami głębokości widocznymi w obrazie endoskopowym, łyżeczki o długości 3,21mm, rozwarciu 7mm. Łyżeczki owalne: gładkie, gładkie z igłą. Dostępne w długościach: 1600mm, 2300mm - przy średnicy narzędzia 2,3mm. Kolor powleczenia niebieski dla długości kleszczy przeznaczonych do kolonoskopii oraz zielony dla kleszczy przeznaczonych do gastroskopii.  Pakowane pojedynczo, w zestawie 4 etykiety samoprzylepne do dokumentacji z nr katalogowym, nr LOT, datą ważności i danymi producenta. Opakowanie handlowe = 10 sztuk. </t>
    </r>
    <r>
      <rPr>
        <b/>
        <i/>
        <sz val="10"/>
        <rFont val="Arial"/>
        <family val="2"/>
      </rPr>
      <t>Zamawiający dopuszcza zaoferowanie kleszczy w powleczeniu PTFE, z łyżeczkami o długości 4,0 mm, rozwarcie łyżeczek 8 mm, średnica narzędzia 2,4 mm, kolor powleczenia niebieski dla szczypiec kolonoskopowych i szary dla szczypiec gastroskopowych</t>
    </r>
  </si>
  <si>
    <r>
      <rPr>
        <b/>
        <sz val="10"/>
        <rFont val="Arial"/>
        <family val="2"/>
      </rPr>
      <t>Kleszcze biopsyjne jednorazowego użytku</t>
    </r>
    <r>
      <rPr>
        <sz val="10"/>
        <rFont val="Arial"/>
        <family val="2"/>
      </rPr>
      <t xml:space="preserve">, w powleczeniu PE, z markerami głębokości widocznymi w obrazie endoskopowym, łyżeczki o długości 3,86mm, rozwarciu 8mm. Łyżeczki owalne: gładkie, gładkie z igłą, aligator, aligator z igłą. Dostępne w długościach: 1600mm, 1800mm, 2300mm - przy średnicy narzędzia 2,3mm. Kolor powleczenia niebieski dla długości kleszczy przeznaczonych do kolonoskopii oraz zielony dla kleszczy przeznaczonych do gastroskopii. </t>
    </r>
    <r>
      <rPr>
        <b/>
        <sz val="10"/>
        <rFont val="Arial"/>
        <family val="2"/>
      </rPr>
      <t>Kleszcze z funkcją biopsji stycznych</t>
    </r>
    <r>
      <rPr>
        <sz val="10"/>
        <rFont val="Arial"/>
        <family val="2"/>
      </rPr>
      <t xml:space="preserve">. Pakowane pojedynczo, w zestawie 4 etykiety samoprzylepne do dokumentacji z nr katalogowym, nr LOT, datą ważności oraz danymi producenta. Opakowanie handlowe = 10 sztuk. </t>
    </r>
    <r>
      <rPr>
        <b/>
        <i/>
        <sz val="10"/>
        <rFont val="Arial"/>
        <family val="2"/>
      </rPr>
      <t>Zamawiający dopuszcza zaoferowanie kleszczy w powleczeniu PTFE, z łyżeczkami o długości 4,0 mm, rozwarcie łyżeczek 8 mm, średnica narzędzia 2,4 mm, kolor powleczenia niebieski dla szczypiec kolonoskopowych i szary dla szczypiec gastroskopowych</t>
    </r>
  </si>
  <si>
    <r>
      <rPr>
        <b/>
        <sz val="10"/>
        <rFont val="Arial"/>
        <family val="2"/>
      </rPr>
      <t>Igła do ostrzykiwań jednorazowego użytku</t>
    </r>
    <r>
      <rPr>
        <sz val="10"/>
        <rFont val="Arial"/>
        <family val="2"/>
      </rPr>
      <t>, w zielonej dobrze widocznej osłonce PTFE, o grubości igły 0,6 mm  i głębokości nakłucia 4 mm lub 6 mm. Kąt ścięcia ostrza igły  23,5°. Średnica nrzędzia 2,4mm; igła kompatybilna z kanałem roboczym 2,8mm. Długość narzędzia 2300mm. Pancerz igły zakończony metalowym, zewnętrznym pierścieniem w miejscu jej wyjścia stabilizujący pracę igły i eliminujący możliwość jej wyginania. Zablokowanie igły słyszalne wyraźnym kliknięciem. Możliwość wysunięcia i schowania igły bez względu na stopień zagięcia endoskpou. Rękojeść igły z czterema plastikowymi wypustkami dla precezyjnego uchwytu. Ostrze igły szlifowane pod pdwójnym kątem dla zwiększenia ostrości narzędzia. Opakowanie handlowe = 10 sztuk.</t>
    </r>
    <r>
      <rPr>
        <b/>
        <i/>
        <sz val="10"/>
        <rFont val="Arial"/>
        <family val="2"/>
      </rPr>
      <t xml:space="preserve"> Zamawiający dopuszcza igły do ostrzykiwań jednorazowego użytku, w osłonce PTFE, o grubości igły 0,6 mm lub 0,7 mm i głębokości nakłucia 4 mm lub 5 mm (do wyboru przez Zamawiającego). Średnica narzędzia 2,3mm; igła kompatybilna z kanałem roboczym 2,8mm. Pozostałe parametry zgodne z SWZ. Zamawiający dopuści zaoferowanie igieł w białej osłonce, średnica narzędzia 2,3 mm</t>
    </r>
  </si>
  <si>
    <r>
      <rPr>
        <b/>
        <sz val="10"/>
        <rFont val="Arial"/>
        <family val="2"/>
      </rPr>
      <t>Szczotka jednorazowego użytku do czyszczenia endoskopu</t>
    </r>
    <r>
      <rPr>
        <sz val="10"/>
        <rFont val="Arial"/>
        <family val="2"/>
      </rPr>
      <t>. Dwustronna o średnicy drutu prowadzącego 1,7mm ze średnicą włosia 5mm i 10mm przy długości narzędzia 2300mm. Na końcach szczotki plastikowe kulki chroniace kanał endoskopu przed zarysowaniami. Szczotka współpracująca z minimalnym kanałem roboczym 2,8mm. Pakowane pojedynczo, w zestawie 4 etykiety samoprzylepne do dokumentacji z nr katalogowym, nr LOT, datą ważności oraz danymi producenta. Opakowanie handlowe = 50 sztuk.</t>
    </r>
    <r>
      <rPr>
        <b/>
        <i/>
        <sz val="10"/>
        <rFont val="Arial"/>
        <family val="2"/>
      </rPr>
      <t xml:space="preserve"> Zamawiający dopuszcza zaoferowanie szczotek o długości 2500 mm</t>
    </r>
  </si>
</sst>
</file>

<file path=xl/styles.xml><?xml version="1.0" encoding="utf-8"?>
<styleSheet xmlns="http://schemas.openxmlformats.org/spreadsheetml/2006/main">
  <numFmts count="1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 * #,##0.00&quot; zł &quot;;\-* #,##0.00&quot; zł &quot;;\ * \-#&quot; zł &quot;;\ @\ "/>
    <numFmt numFmtId="167" formatCode="#,##0.00&quot;     &quot;"/>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s>
  <fonts count="67">
    <font>
      <sz val="10"/>
      <name val="Arial"/>
      <family val="2"/>
    </font>
    <font>
      <sz val="10"/>
      <color indexed="9"/>
      <name val="Arial"/>
      <family val="2"/>
    </font>
    <font>
      <b/>
      <sz val="10"/>
      <color indexed="8"/>
      <name val="Arial"/>
      <family val="2"/>
    </font>
    <font>
      <sz val="10"/>
      <color indexed="16"/>
      <name val="Arial"/>
      <family val="2"/>
    </font>
    <font>
      <b/>
      <sz val="10"/>
      <color indexed="9"/>
      <name val="Arial"/>
      <family val="2"/>
    </font>
    <font>
      <i/>
      <sz val="10"/>
      <color indexed="23"/>
      <name val="Arial"/>
      <family val="2"/>
    </font>
    <font>
      <sz val="10"/>
      <color indexed="17"/>
      <name val="Arial"/>
      <family val="2"/>
    </font>
    <font>
      <sz val="18"/>
      <color indexed="8"/>
      <name val="Arial"/>
      <family val="2"/>
    </font>
    <font>
      <sz val="12"/>
      <color indexed="8"/>
      <name val="Arial"/>
      <family val="2"/>
    </font>
    <font>
      <b/>
      <sz val="24"/>
      <color indexed="8"/>
      <name val="Arial"/>
      <family val="2"/>
    </font>
    <font>
      <sz val="10"/>
      <color indexed="19"/>
      <name val="Arial"/>
      <family val="2"/>
    </font>
    <font>
      <sz val="10"/>
      <color indexed="63"/>
      <name val="Arial"/>
      <family val="2"/>
    </font>
    <font>
      <b/>
      <sz val="11"/>
      <name val="Arial"/>
      <family val="2"/>
    </font>
    <font>
      <sz val="9"/>
      <name val="Arial Narrow"/>
      <family val="2"/>
    </font>
    <font>
      <sz val="8"/>
      <name val="Arial Narrow"/>
      <family val="2"/>
    </font>
    <font>
      <sz val="10"/>
      <color indexed="10"/>
      <name val="Arial"/>
      <family val="2"/>
    </font>
    <font>
      <b/>
      <sz val="10"/>
      <name val="Arial"/>
      <family val="2"/>
    </font>
    <font>
      <sz val="10"/>
      <color indexed="8"/>
      <name val="Arial"/>
      <family val="2"/>
    </font>
    <font>
      <sz val="11"/>
      <name val="Arial"/>
      <family val="2"/>
    </font>
    <font>
      <b/>
      <i/>
      <sz val="10"/>
      <name val="Arial"/>
      <family val="2"/>
    </font>
    <font>
      <b/>
      <i/>
      <sz val="10"/>
      <color indexed="18"/>
      <name val="Arial"/>
      <family val="2"/>
    </font>
    <font>
      <sz val="9"/>
      <name val="Arial"/>
      <family val="2"/>
    </font>
    <font>
      <vertAlign val="superscript"/>
      <sz val="10"/>
      <name val="Arial"/>
      <family val="2"/>
    </font>
    <font>
      <b/>
      <sz val="10"/>
      <color indexed="10"/>
      <name val="Arial"/>
      <family val="2"/>
    </font>
    <font>
      <sz val="10"/>
      <color indexed="23"/>
      <name val="Arial Narrow"/>
      <family val="2"/>
    </font>
    <font>
      <b/>
      <sz val="10"/>
      <color indexed="8"/>
      <name val="Arial Narrow"/>
      <family val="2"/>
    </font>
    <font>
      <sz val="10"/>
      <name val="Arial Narrow"/>
      <family val="2"/>
    </font>
    <font>
      <sz val="8"/>
      <color indexed="10"/>
      <name val="Arial"/>
      <family val="2"/>
    </font>
    <font>
      <b/>
      <sz val="9"/>
      <name val="Arial"/>
      <family val="2"/>
    </font>
    <font>
      <i/>
      <sz val="10"/>
      <name val="Arial"/>
      <family val="2"/>
    </font>
    <font>
      <b/>
      <i/>
      <sz val="11"/>
      <name val="Arial"/>
      <family val="2"/>
    </font>
    <font>
      <b/>
      <i/>
      <sz val="9"/>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0"/>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7"/>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16"/>
        <bgColor indexed="64"/>
      </patternFill>
    </fill>
    <fill>
      <patternFill patternType="solid">
        <fgColor indexed="42"/>
        <bgColor indexed="64"/>
      </patternFill>
    </fill>
    <fill>
      <patternFill patternType="solid">
        <fgColor rgb="FFA5A5A5"/>
        <bgColor indexed="64"/>
      </patternFill>
    </fill>
    <fill>
      <patternFill patternType="solid">
        <fgColor indexed="26"/>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3"/>
      </left>
      <right style="thin">
        <color indexed="23"/>
      </right>
      <top style="thin">
        <color indexed="23"/>
      </top>
      <bottom style="thin">
        <color indexed="2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style="thin">
        <color indexed="8"/>
      </bottom>
    </border>
    <border>
      <left style="thin"/>
      <right style="thin"/>
      <top style="thin">
        <color indexed="8"/>
      </top>
      <bottom style="thin"/>
    </border>
    <border>
      <left style="thin"/>
      <right style="thin"/>
      <top style="thin"/>
      <bottom style="thin"/>
    </border>
    <border>
      <left style="thin">
        <color indexed="8"/>
      </left>
      <right style="thin">
        <color indexed="8"/>
      </right>
      <top>
        <color indexed="63"/>
      </top>
      <bottom style="thin"/>
    </border>
    <border>
      <left style="thin">
        <color indexed="8"/>
      </left>
      <right>
        <color indexed="63"/>
      </right>
      <top>
        <color indexed="63"/>
      </top>
      <bottom style="thin"/>
    </border>
    <border>
      <left style="thin"/>
      <right style="thin"/>
      <top style="thin">
        <color indexed="8"/>
      </top>
      <bottom>
        <color indexed="63"/>
      </bottom>
    </border>
    <border>
      <left style="thin"/>
      <right style="thin"/>
      <top style="thin"/>
      <bottom>
        <color indexed="63"/>
      </bottom>
    </border>
    <border>
      <left>
        <color indexed="63"/>
      </left>
      <right>
        <color indexed="63"/>
      </right>
      <top>
        <color indexed="63"/>
      </top>
      <bottom style="thin">
        <color indexed="8"/>
      </bottom>
    </border>
    <border>
      <left style="hair">
        <color indexed="8"/>
      </left>
      <right style="hair">
        <color indexed="8"/>
      </right>
      <top style="hair">
        <color indexed="8"/>
      </top>
      <bottom>
        <color indexed="63"/>
      </bottom>
    </border>
    <border>
      <left style="thin">
        <color indexed="8"/>
      </left>
      <right style="thin"/>
      <top style="thin">
        <color indexed="8"/>
      </top>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8"/>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3" fillId="29" borderId="0" applyNumberFormat="0" applyBorder="0" applyAlignment="0" applyProtection="0"/>
    <xf numFmtId="0" fontId="51" fillId="30" borderId="1" applyNumberFormat="0" applyAlignment="0" applyProtection="0"/>
    <xf numFmtId="0" fontId="52" fillId="31" borderId="2" applyNumberFormat="0" applyAlignment="0" applyProtection="0"/>
    <xf numFmtId="0" fontId="53" fillId="32" borderId="0" applyNumberFormat="0" applyBorder="0" applyAlignment="0" applyProtection="0"/>
    <xf numFmtId="165" fontId="0" fillId="0" borderId="0" applyFill="0" applyBorder="0" applyAlignment="0" applyProtection="0"/>
    <xf numFmtId="164" fontId="0" fillId="0" borderId="0" applyFill="0" applyBorder="0" applyAlignment="0" applyProtection="0"/>
    <xf numFmtId="0" fontId="4" fillId="33" borderId="0" applyNumberFormat="0" applyBorder="0" applyAlignment="0" applyProtection="0"/>
    <xf numFmtId="0" fontId="5" fillId="0" borderId="0" applyNumberFormat="0" applyFill="0" applyBorder="0" applyAlignment="0" applyProtection="0"/>
    <xf numFmtId="0" fontId="6" fillId="34"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54" fillId="0" borderId="3" applyNumberFormat="0" applyFill="0" applyAlignment="0" applyProtection="0"/>
    <xf numFmtId="0" fontId="55" fillId="35" borderId="4" applyNumberFormat="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10" fillId="36" borderId="0" applyNumberFormat="0" applyBorder="0" applyAlignment="0" applyProtection="0"/>
    <xf numFmtId="0" fontId="59" fillId="37" borderId="0" applyNumberFormat="0" applyBorder="0" applyAlignment="0" applyProtection="0"/>
    <xf numFmtId="0" fontId="11" fillId="36" borderId="8" applyNumberFormat="0" applyAlignment="0" applyProtection="0"/>
    <xf numFmtId="0" fontId="60" fillId="31" borderId="1" applyNumberFormat="0" applyAlignment="0" applyProtection="0"/>
    <xf numFmtId="9" fontId="0" fillId="0" borderId="0" applyFill="0" applyBorder="0" applyAlignment="0" applyProtection="0"/>
    <xf numFmtId="0" fontId="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0" fillId="0" borderId="0" applyNumberFormat="0" applyFill="0" applyBorder="0" applyAlignment="0" applyProtection="0"/>
    <xf numFmtId="0" fontId="64" fillId="0" borderId="0" applyNumberFormat="0" applyFill="0" applyBorder="0" applyAlignment="0" applyProtection="0"/>
    <xf numFmtId="0" fontId="0" fillId="38" borderId="10" applyNumberFormat="0" applyFont="0" applyAlignment="0" applyProtection="0"/>
    <xf numFmtId="166" fontId="0" fillId="0" borderId="0" applyFill="0" applyBorder="0" applyAlignment="0" applyProtection="0"/>
    <xf numFmtId="42" fontId="0" fillId="0" borderId="0" applyFill="0" applyBorder="0" applyAlignment="0" applyProtection="0"/>
    <xf numFmtId="0" fontId="3" fillId="0" borderId="0" applyNumberFormat="0" applyFill="0" applyBorder="0" applyAlignment="0" applyProtection="0"/>
    <xf numFmtId="0" fontId="65" fillId="39" borderId="0" applyNumberFormat="0" applyBorder="0" applyAlignment="0" applyProtection="0"/>
  </cellStyleXfs>
  <cellXfs count="324">
    <xf numFmtId="0" fontId="0" fillId="0" borderId="0" xfId="0" applyAlignment="1">
      <alignment/>
    </xf>
    <xf numFmtId="0" fontId="12" fillId="0" borderId="0"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xf>
    <xf numFmtId="0" fontId="13" fillId="40" borderId="11" xfId="0" applyFont="1" applyFill="1" applyBorder="1" applyAlignment="1">
      <alignment horizontal="center"/>
    </xf>
    <xf numFmtId="0" fontId="14" fillId="40" borderId="12" xfId="0" applyFont="1" applyFill="1" applyBorder="1" applyAlignment="1">
      <alignment horizontal="center"/>
    </xf>
    <xf numFmtId="0" fontId="13" fillId="40" borderId="12" xfId="0" applyFont="1" applyFill="1" applyBorder="1" applyAlignment="1">
      <alignment horizontal="center"/>
    </xf>
    <xf numFmtId="0" fontId="13" fillId="40" borderId="13" xfId="0" applyFont="1" applyFill="1" applyBorder="1" applyAlignment="1">
      <alignment horizontal="center"/>
    </xf>
    <xf numFmtId="0" fontId="14" fillId="40" borderId="14" xfId="0" applyFont="1" applyFill="1" applyBorder="1" applyAlignment="1">
      <alignment horizontal="center"/>
    </xf>
    <xf numFmtId="0" fontId="13" fillId="40" borderId="14" xfId="0" applyFont="1" applyFill="1" applyBorder="1" applyAlignment="1">
      <alignment horizontal="center"/>
    </xf>
    <xf numFmtId="0" fontId="13" fillId="40" borderId="15" xfId="0" applyFont="1" applyFill="1" applyBorder="1" applyAlignment="1">
      <alignment horizontal="center"/>
    </xf>
    <xf numFmtId="0" fontId="0" fillId="0" borderId="0" xfId="0" applyFill="1" applyAlignment="1">
      <alignment horizontal="right"/>
    </xf>
    <xf numFmtId="0" fontId="15" fillId="0" borderId="16" xfId="0" applyFont="1" applyFill="1" applyBorder="1" applyAlignment="1" applyProtection="1">
      <alignment horizontal="center" vertical="center"/>
      <protection locked="0"/>
    </xf>
    <xf numFmtId="0" fontId="16" fillId="0" borderId="11" xfId="0" applyFont="1" applyBorder="1" applyAlignment="1">
      <alignment vertical="top" wrapText="1"/>
    </xf>
    <xf numFmtId="0" fontId="17" fillId="0" borderId="17" xfId="0" applyFont="1" applyFill="1" applyBorder="1" applyAlignment="1">
      <alignment horizontal="center" vertical="center"/>
    </xf>
    <xf numFmtId="3" fontId="17" fillId="0" borderId="16" xfId="0" applyNumberFormat="1" applyFont="1" applyFill="1" applyBorder="1" applyAlignment="1">
      <alignment horizontal="center" vertical="center"/>
    </xf>
    <xf numFmtId="4" fontId="17" fillId="0" borderId="16" xfId="0" applyNumberFormat="1" applyFont="1" applyFill="1" applyBorder="1" applyAlignment="1">
      <alignment horizontal="center" vertical="center"/>
    </xf>
    <xf numFmtId="4"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protection/>
    </xf>
    <xf numFmtId="167" fontId="0" fillId="40" borderId="16" xfId="73" applyNumberFormat="1" applyFont="1" applyFill="1" applyBorder="1" applyAlignment="1" applyProtection="1">
      <alignment horizontal="center" vertical="center" wrapText="1"/>
      <protection/>
    </xf>
    <xf numFmtId="0" fontId="16" fillId="0" borderId="12" xfId="0" applyFont="1" applyBorder="1" applyAlignment="1">
      <alignment vertical="top" wrapText="1"/>
    </xf>
    <xf numFmtId="0" fontId="16" fillId="0" borderId="14" xfId="0" applyFont="1" applyBorder="1" applyAlignment="1">
      <alignment vertical="top" wrapText="1"/>
    </xf>
    <xf numFmtId="0" fontId="0" fillId="0" borderId="11"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16" fillId="0" borderId="16" xfId="0" applyFont="1" applyBorder="1" applyAlignment="1">
      <alignment vertical="top" wrapText="1"/>
    </xf>
    <xf numFmtId="167" fontId="0" fillId="40" borderId="11" xfId="73" applyNumberFormat="1" applyFont="1" applyFill="1" applyBorder="1" applyAlignment="1" applyProtection="1">
      <alignment horizontal="center" vertical="center"/>
      <protection/>
    </xf>
    <xf numFmtId="0" fontId="17" fillId="0" borderId="16" xfId="0" applyFont="1" applyFill="1" applyBorder="1" applyAlignment="1">
      <alignment horizontal="center" vertical="center"/>
    </xf>
    <xf numFmtId="4" fontId="0" fillId="0" borderId="16" xfId="0" applyNumberFormat="1" applyBorder="1" applyAlignment="1">
      <alignment horizontal="center" vertical="center"/>
    </xf>
    <xf numFmtId="0" fontId="17" fillId="0" borderId="14" xfId="0" applyFont="1" applyFill="1" applyBorder="1" applyAlignment="1">
      <alignment horizontal="center" vertical="center"/>
    </xf>
    <xf numFmtId="167" fontId="18" fillId="0" borderId="16" xfId="73" applyNumberFormat="1" applyFont="1" applyFill="1" applyBorder="1" applyAlignment="1" applyProtection="1">
      <alignment horizontal="center" vertical="center" wrapText="1"/>
      <protection/>
    </xf>
    <xf numFmtId="0" fontId="16" fillId="0" borderId="16" xfId="0" applyFont="1" applyFill="1" applyBorder="1" applyAlignment="1">
      <alignment vertical="top" wrapText="1"/>
    </xf>
    <xf numFmtId="167" fontId="0" fillId="40" borderId="11" xfId="73" applyNumberFormat="1" applyFont="1" applyFill="1" applyBorder="1" applyAlignment="1" applyProtection="1">
      <alignment horizontal="center" vertical="center" wrapText="1"/>
      <protection/>
    </xf>
    <xf numFmtId="0" fontId="0" fillId="40" borderId="16" xfId="0" applyFont="1" applyFill="1" applyBorder="1" applyAlignment="1">
      <alignment horizontal="center" vertical="center"/>
    </xf>
    <xf numFmtId="3" fontId="17" fillId="0" borderId="11" xfId="0" applyNumberFormat="1" applyFont="1" applyFill="1" applyBorder="1" applyAlignment="1">
      <alignment horizontal="center" vertical="center"/>
    </xf>
    <xf numFmtId="0" fontId="0" fillId="0" borderId="14" xfId="0" applyFont="1" applyFill="1" applyBorder="1" applyAlignment="1">
      <alignment horizontal="center" vertical="center"/>
    </xf>
    <xf numFmtId="3" fontId="17" fillId="0" borderId="14" xfId="0" applyNumberFormat="1" applyFont="1" applyFill="1" applyBorder="1" applyAlignment="1">
      <alignment horizontal="center" vertical="center"/>
    </xf>
    <xf numFmtId="4" fontId="0" fillId="40" borderId="14" xfId="73" applyNumberFormat="1" applyFont="1" applyFill="1" applyBorder="1" applyAlignment="1" applyProtection="1">
      <alignment horizontal="center" vertical="center"/>
      <protection/>
    </xf>
    <xf numFmtId="167" fontId="0" fillId="40" borderId="14" xfId="73" applyNumberFormat="1" applyFont="1" applyFill="1" applyBorder="1" applyAlignment="1" applyProtection="1">
      <alignment horizontal="center" vertical="center" wrapText="1"/>
      <protection/>
    </xf>
    <xf numFmtId="0" fontId="16" fillId="0" borderId="11" xfId="0" applyFont="1" applyFill="1" applyBorder="1" applyAlignment="1">
      <alignment vertical="top" wrapText="1"/>
    </xf>
    <xf numFmtId="0" fontId="16" fillId="40" borderId="14" xfId="0" applyFont="1" applyFill="1" applyBorder="1" applyAlignment="1">
      <alignment vertical="top" wrapText="1"/>
    </xf>
    <xf numFmtId="0" fontId="17" fillId="40" borderId="14" xfId="0" applyFont="1" applyFill="1" applyBorder="1" applyAlignment="1">
      <alignment horizontal="center" vertical="center"/>
    </xf>
    <xf numFmtId="3" fontId="17" fillId="40" borderId="14" xfId="0" applyNumberFormat="1" applyFont="1" applyFill="1" applyBorder="1" applyAlignment="1">
      <alignment horizontal="center" vertical="center"/>
    </xf>
    <xf numFmtId="167" fontId="0" fillId="40" borderId="14" xfId="73" applyNumberFormat="1" applyFont="1" applyFill="1" applyBorder="1" applyAlignment="1" applyProtection="1">
      <alignment horizontal="center" vertical="center"/>
      <protection/>
    </xf>
    <xf numFmtId="0" fontId="16" fillId="0" borderId="14" xfId="0" applyFont="1" applyFill="1" applyBorder="1" applyAlignment="1">
      <alignment vertical="top" wrapText="1"/>
    </xf>
    <xf numFmtId="167" fontId="0" fillId="0" borderId="14" xfId="73" applyNumberFormat="1" applyFont="1" applyFill="1" applyBorder="1" applyAlignment="1" applyProtection="1">
      <alignment horizontal="center" vertical="center"/>
      <protection/>
    </xf>
    <xf numFmtId="0" fontId="16" fillId="0" borderId="16" xfId="0" applyFont="1" applyBorder="1" applyAlignment="1">
      <alignment horizontal="left" wrapText="1"/>
    </xf>
    <xf numFmtId="167" fontId="0" fillId="40" borderId="12" xfId="73" applyNumberFormat="1" applyFont="1" applyFill="1" applyBorder="1" applyAlignment="1" applyProtection="1">
      <alignment horizontal="center" vertical="center" wrapText="1"/>
      <protection/>
    </xf>
    <xf numFmtId="0" fontId="17" fillId="0" borderId="12" xfId="0" applyFont="1" applyFill="1" applyBorder="1" applyAlignment="1">
      <alignment horizontal="center" vertical="center"/>
    </xf>
    <xf numFmtId="3" fontId="17" fillId="0" borderId="12" xfId="0" applyNumberFormat="1" applyFont="1" applyFill="1" applyBorder="1" applyAlignment="1">
      <alignment horizontal="center" vertical="center"/>
    </xf>
    <xf numFmtId="3" fontId="0" fillId="40" borderId="18" xfId="0" applyNumberFormat="1" applyFont="1" applyFill="1" applyBorder="1" applyAlignment="1">
      <alignment horizontal="center" vertical="center"/>
    </xf>
    <xf numFmtId="167" fontId="16" fillId="40" borderId="19" xfId="73" applyNumberFormat="1" applyFont="1" applyFill="1" applyBorder="1" applyAlignment="1" applyProtection="1">
      <alignment horizontal="center" vertical="center"/>
      <protection/>
    </xf>
    <xf numFmtId="0" fontId="23" fillId="0" borderId="12" xfId="0" applyFont="1" applyFill="1" applyBorder="1" applyAlignment="1" applyProtection="1">
      <alignment horizontal="center" vertical="center"/>
      <protection locked="0"/>
    </xf>
    <xf numFmtId="167" fontId="16" fillId="40" borderId="14" xfId="73" applyNumberFormat="1" applyFont="1" applyFill="1" applyBorder="1" applyAlignment="1" applyProtection="1">
      <alignment horizontal="center" vertical="center"/>
      <protection/>
    </xf>
    <xf numFmtId="167" fontId="16" fillId="40" borderId="15" xfId="73" applyNumberFormat="1" applyFont="1" applyFill="1" applyBorder="1" applyAlignment="1" applyProtection="1">
      <alignment horizontal="center" vertical="center"/>
      <protection/>
    </xf>
    <xf numFmtId="167" fontId="0" fillId="40" borderId="20" xfId="73" applyNumberFormat="1" applyFont="1" applyFill="1" applyBorder="1" applyAlignment="1" applyProtection="1">
      <alignment horizontal="center" vertical="center"/>
      <protection/>
    </xf>
    <xf numFmtId="0" fontId="16" fillId="0" borderId="0" xfId="0" applyFont="1" applyFill="1" applyBorder="1" applyAlignment="1">
      <alignment horizontal="center" vertical="center"/>
    </xf>
    <xf numFmtId="167" fontId="16" fillId="40" borderId="0" xfId="73" applyNumberFormat="1"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locked="0"/>
    </xf>
    <xf numFmtId="167" fontId="0" fillId="40" borderId="0" xfId="73" applyNumberFormat="1" applyFont="1" applyFill="1" applyBorder="1" applyAlignment="1" applyProtection="1">
      <alignment horizontal="center" vertical="center"/>
      <protection/>
    </xf>
    <xf numFmtId="0" fontId="24" fillId="0" borderId="0" xfId="0" applyFont="1" applyFill="1" applyBorder="1" applyAlignment="1">
      <alignment horizontal="center" vertical="center"/>
    </xf>
    <xf numFmtId="0" fontId="0" fillId="0" borderId="0" xfId="0" applyFont="1" applyFill="1" applyBorder="1" applyAlignment="1">
      <alignment vertical="top" wrapText="1"/>
    </xf>
    <xf numFmtId="0" fontId="25" fillId="0" borderId="0" xfId="0" applyFont="1" applyFill="1" applyBorder="1" applyAlignment="1">
      <alignment horizontal="center" vertical="center"/>
    </xf>
    <xf numFmtId="167" fontId="25" fillId="0" borderId="0" xfId="0" applyNumberFormat="1" applyFont="1" applyFill="1" applyBorder="1" applyAlignment="1">
      <alignment horizontal="center" vertical="center"/>
    </xf>
    <xf numFmtId="167" fontId="26" fillId="40" borderId="0" xfId="73" applyNumberFormat="1" applyFont="1" applyFill="1" applyBorder="1" applyAlignment="1" applyProtection="1">
      <alignment horizontal="center" vertical="center"/>
      <protection/>
    </xf>
    <xf numFmtId="0" fontId="27" fillId="0" borderId="0" xfId="0" applyFont="1" applyFill="1" applyBorder="1" applyAlignment="1" applyProtection="1">
      <alignment horizontal="center" vertical="center"/>
      <protection locked="0"/>
    </xf>
    <xf numFmtId="167" fontId="17" fillId="0" borderId="16" xfId="0" applyNumberFormat="1" applyFont="1" applyFill="1" applyBorder="1" applyAlignment="1">
      <alignment horizontal="center" vertical="center"/>
    </xf>
    <xf numFmtId="167" fontId="16" fillId="40" borderId="17" xfId="73" applyNumberFormat="1" applyFont="1" applyFill="1" applyBorder="1" applyAlignment="1" applyProtection="1">
      <alignment horizontal="center" vertical="center"/>
      <protection/>
    </xf>
    <xf numFmtId="0" fontId="23" fillId="0" borderId="11" xfId="0" applyFont="1" applyFill="1" applyBorder="1" applyAlignment="1" applyProtection="1">
      <alignment horizontal="center" vertical="center"/>
      <protection locked="0"/>
    </xf>
    <xf numFmtId="167" fontId="16" fillId="40" borderId="21" xfId="73" applyNumberFormat="1" applyFont="1" applyFill="1" applyBorder="1" applyAlignment="1" applyProtection="1">
      <alignment horizontal="center" vertical="center"/>
      <protection/>
    </xf>
    <xf numFmtId="167" fontId="16" fillId="40" borderId="16" xfId="73" applyNumberFormat="1" applyFont="1" applyFill="1" applyBorder="1" applyAlignment="1" applyProtection="1">
      <alignment horizontal="center" vertical="center"/>
      <protection/>
    </xf>
    <xf numFmtId="0" fontId="0" fillId="0" borderId="0" xfId="0" applyBorder="1" applyAlignment="1">
      <alignment/>
    </xf>
    <xf numFmtId="0" fontId="13" fillId="40" borderId="20" xfId="0" applyFont="1" applyFill="1" applyBorder="1" applyAlignment="1">
      <alignment horizontal="center"/>
    </xf>
    <xf numFmtId="0" fontId="0" fillId="0" borderId="16" xfId="0" applyFont="1" applyFill="1" applyBorder="1" applyAlignment="1">
      <alignment horizontal="center" vertical="center" wrapText="1"/>
    </xf>
    <xf numFmtId="3" fontId="0" fillId="0" borderId="16" xfId="0" applyNumberFormat="1" applyFont="1" applyFill="1" applyBorder="1" applyAlignment="1">
      <alignment horizontal="center" vertical="center" wrapText="1"/>
    </xf>
    <xf numFmtId="167" fontId="0" fillId="0" borderId="16" xfId="73" applyNumberFormat="1" applyFont="1" applyFill="1" applyBorder="1" applyAlignment="1" applyProtection="1">
      <alignment horizontal="center" vertical="center"/>
      <protection/>
    </xf>
    <xf numFmtId="0" fontId="13" fillId="0" borderId="16"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3" fontId="17" fillId="0" borderId="16" xfId="0" applyNumberFormat="1" applyFont="1" applyFill="1" applyBorder="1" applyAlignment="1">
      <alignment horizontal="center" vertical="center" wrapText="1"/>
    </xf>
    <xf numFmtId="0" fontId="16" fillId="0" borderId="12" xfId="0" applyFont="1" applyFill="1" applyBorder="1" applyAlignment="1">
      <alignment vertical="top" wrapText="1"/>
    </xf>
    <xf numFmtId="3" fontId="17" fillId="0" borderId="11" xfId="0" applyNumberFormat="1" applyFont="1" applyFill="1" applyBorder="1" applyAlignment="1">
      <alignment horizontal="center" vertical="center" wrapText="1"/>
    </xf>
    <xf numFmtId="0" fontId="13" fillId="0" borderId="12" xfId="0" applyFont="1" applyFill="1" applyBorder="1" applyAlignment="1">
      <alignment horizontal="center" vertical="center" wrapText="1"/>
    </xf>
    <xf numFmtId="3" fontId="17" fillId="0" borderId="14" xfId="0" applyNumberFormat="1" applyFont="1" applyFill="1" applyBorder="1" applyAlignment="1">
      <alignment horizontal="center" vertical="center" wrapText="1"/>
    </xf>
    <xf numFmtId="3" fontId="0" fillId="0" borderId="16" xfId="0" applyNumberFormat="1" applyFont="1" applyFill="1" applyBorder="1" applyAlignment="1">
      <alignment horizontal="center" vertical="center"/>
    </xf>
    <xf numFmtId="0" fontId="16" fillId="0" borderId="16" xfId="0" applyFont="1" applyFill="1" applyBorder="1" applyAlignment="1">
      <alignment vertical="center" wrapText="1"/>
    </xf>
    <xf numFmtId="0" fontId="0" fillId="0" borderId="12" xfId="0" applyFont="1" applyFill="1" applyBorder="1" applyAlignment="1">
      <alignment horizontal="center" vertical="center"/>
    </xf>
    <xf numFmtId="3" fontId="0" fillId="0" borderId="12" xfId="0" applyNumberFormat="1" applyFont="1" applyFill="1" applyBorder="1" applyAlignment="1">
      <alignment horizontal="center" vertical="center"/>
    </xf>
    <xf numFmtId="0" fontId="16" fillId="0" borderId="16" xfId="0" applyFont="1" applyFill="1" applyBorder="1" applyAlignment="1" applyProtection="1">
      <alignment horizontal="center" vertical="center"/>
      <protection locked="0"/>
    </xf>
    <xf numFmtId="0" fontId="0" fillId="40" borderId="11" xfId="0" applyFont="1" applyFill="1" applyBorder="1" applyAlignment="1">
      <alignment horizontal="center" vertical="center" wrapText="1"/>
    </xf>
    <xf numFmtId="167" fontId="17" fillId="0" borderId="11" xfId="0" applyNumberFormat="1" applyFont="1" applyFill="1" applyBorder="1" applyAlignment="1">
      <alignment horizontal="center" vertical="center"/>
    </xf>
    <xf numFmtId="0" fontId="0" fillId="40" borderId="16" xfId="0" applyFont="1" applyFill="1" applyBorder="1" applyAlignment="1">
      <alignment horizontal="center" vertical="center" wrapText="1"/>
    </xf>
    <xf numFmtId="0" fontId="0" fillId="0" borderId="16" xfId="0" applyFont="1" applyBorder="1" applyAlignment="1">
      <alignment horizontal="center" vertical="center"/>
    </xf>
    <xf numFmtId="0" fontId="0" fillId="40" borderId="21" xfId="0" applyFont="1" applyFill="1" applyBorder="1" applyAlignment="1">
      <alignment horizontal="center" vertical="center" wrapText="1"/>
    </xf>
    <xf numFmtId="167" fontId="0" fillId="40" borderId="17" xfId="73" applyNumberFormat="1" applyFont="1" applyFill="1" applyBorder="1" applyAlignment="1" applyProtection="1">
      <alignment horizontal="center" vertical="center"/>
      <protection/>
    </xf>
    <xf numFmtId="167" fontId="0" fillId="40" borderId="13" xfId="73" applyNumberFormat="1" applyFont="1" applyFill="1" applyBorder="1" applyAlignment="1" applyProtection="1">
      <alignment horizontal="center" vertical="center"/>
      <protection/>
    </xf>
    <xf numFmtId="0" fontId="23" fillId="0" borderId="22" xfId="0" applyFont="1" applyFill="1" applyBorder="1" applyAlignment="1" applyProtection="1">
      <alignment horizontal="center" vertical="center"/>
      <protection locked="0"/>
    </xf>
    <xf numFmtId="167" fontId="0" fillId="40" borderId="23" xfId="73" applyNumberFormat="1" applyFont="1" applyFill="1" applyBorder="1" applyAlignment="1" applyProtection="1">
      <alignment horizontal="center" vertical="center"/>
      <protection/>
    </xf>
    <xf numFmtId="0" fontId="29" fillId="0" borderId="0" xfId="0" applyFont="1" applyAlignment="1">
      <alignment/>
    </xf>
    <xf numFmtId="0" fontId="0" fillId="0" borderId="16" xfId="0" applyFont="1" applyBorder="1" applyAlignment="1">
      <alignment vertical="top" wrapText="1"/>
    </xf>
    <xf numFmtId="0" fontId="15" fillId="0" borderId="22" xfId="0" applyFont="1" applyFill="1" applyBorder="1" applyAlignment="1" applyProtection="1">
      <alignment horizontal="center" vertical="center"/>
      <protection locked="0"/>
    </xf>
    <xf numFmtId="167" fontId="0" fillId="40" borderId="19" xfId="73" applyNumberFormat="1" applyFont="1" applyFill="1" applyBorder="1" applyAlignment="1" applyProtection="1">
      <alignment horizontal="center" vertical="center"/>
      <protection/>
    </xf>
    <xf numFmtId="167" fontId="0" fillId="40" borderId="24" xfId="73" applyNumberFormat="1" applyFont="1" applyFill="1" applyBorder="1" applyAlignment="1" applyProtection="1">
      <alignment horizontal="center" vertical="center"/>
      <protection/>
    </xf>
    <xf numFmtId="167" fontId="0" fillId="40" borderId="25" xfId="73" applyNumberFormat="1" applyFont="1" applyFill="1" applyBorder="1" applyAlignment="1" applyProtection="1">
      <alignment horizontal="center" vertical="center"/>
      <protection/>
    </xf>
    <xf numFmtId="167" fontId="0" fillId="40" borderId="26" xfId="73" applyNumberFormat="1" applyFont="1" applyFill="1" applyBorder="1" applyAlignment="1" applyProtection="1">
      <alignment horizontal="center" vertical="center"/>
      <protection/>
    </xf>
    <xf numFmtId="0" fontId="0" fillId="0" borderId="0" xfId="0" applyFont="1" applyFill="1" applyBorder="1" applyAlignment="1">
      <alignment horizontal="center" vertical="center"/>
    </xf>
    <xf numFmtId="0" fontId="0" fillId="0" borderId="16" xfId="0" applyFont="1" applyFill="1" applyBorder="1" applyAlignment="1">
      <alignment vertical="top" wrapText="1"/>
    </xf>
    <xf numFmtId="0" fontId="12" fillId="0" borderId="0" xfId="0" applyFont="1" applyBorder="1" applyAlignment="1">
      <alignment/>
    </xf>
    <xf numFmtId="0" fontId="16" fillId="0" borderId="0" xfId="0" applyFont="1" applyFill="1" applyBorder="1" applyAlignment="1">
      <alignment vertical="center" wrapText="1"/>
    </xf>
    <xf numFmtId="0" fontId="16" fillId="0" borderId="0" xfId="0" applyFont="1" applyFill="1" applyBorder="1" applyAlignment="1">
      <alignment horizontal="center" vertical="center" wrapText="1"/>
    </xf>
    <xf numFmtId="0" fontId="15" fillId="0" borderId="0" xfId="0" applyFont="1" applyFill="1" applyBorder="1" applyAlignment="1" applyProtection="1">
      <alignment horizontal="center" vertical="center"/>
      <protection locked="0"/>
    </xf>
    <xf numFmtId="0" fontId="14" fillId="40" borderId="27" xfId="0" applyFont="1" applyFill="1" applyBorder="1" applyAlignment="1">
      <alignment horizontal="center"/>
    </xf>
    <xf numFmtId="0" fontId="13" fillId="40" borderId="27" xfId="0" applyFont="1" applyFill="1" applyBorder="1" applyAlignment="1">
      <alignment horizontal="center"/>
    </xf>
    <xf numFmtId="0" fontId="13" fillId="40" borderId="28" xfId="0" applyFont="1" applyFill="1" applyBorder="1" applyAlignment="1">
      <alignment horizontal="center"/>
    </xf>
    <xf numFmtId="0" fontId="0" fillId="0" borderId="26" xfId="0" applyFont="1" applyFill="1" applyBorder="1" applyAlignment="1">
      <alignment horizontal="center" vertical="center"/>
    </xf>
    <xf numFmtId="0" fontId="16" fillId="0" borderId="26" xfId="0" applyFont="1" applyFill="1" applyBorder="1" applyAlignment="1">
      <alignment vertical="center" wrapText="1"/>
    </xf>
    <xf numFmtId="0" fontId="0" fillId="0" borderId="26" xfId="0" applyFont="1" applyFill="1" applyBorder="1" applyAlignment="1">
      <alignment horizontal="left" vertical="center" wrapText="1"/>
    </xf>
    <xf numFmtId="167" fontId="16" fillId="0" borderId="26" xfId="0" applyNumberFormat="1" applyFont="1" applyFill="1" applyBorder="1" applyAlignment="1">
      <alignment horizontal="center" vertical="center" wrapText="1"/>
    </xf>
    <xf numFmtId="0" fontId="16" fillId="0" borderId="26" xfId="0" applyFont="1" applyFill="1" applyBorder="1" applyAlignment="1">
      <alignment horizontal="center" vertical="center" wrapText="1"/>
    </xf>
    <xf numFmtId="167" fontId="16" fillId="0" borderId="0" xfId="0" applyNumberFormat="1" applyFont="1" applyFill="1" applyBorder="1" applyAlignment="1">
      <alignment horizontal="center" vertical="center" wrapText="1"/>
    </xf>
    <xf numFmtId="167" fontId="0" fillId="0" borderId="26" xfId="0" applyNumberFormat="1" applyFont="1" applyFill="1" applyBorder="1" applyAlignment="1">
      <alignment horizontal="center" vertical="center" wrapText="1"/>
    </xf>
    <xf numFmtId="0" fontId="16" fillId="0" borderId="29" xfId="0" applyFont="1" applyFill="1" applyBorder="1" applyAlignment="1">
      <alignment vertical="center" wrapText="1"/>
    </xf>
    <xf numFmtId="0" fontId="16" fillId="0" borderId="30" xfId="0" applyFont="1" applyFill="1" applyBorder="1" applyAlignment="1">
      <alignment vertical="center" wrapText="1"/>
    </xf>
    <xf numFmtId="0" fontId="16" fillId="0" borderId="26" xfId="0" applyFont="1" applyFill="1" applyBorder="1" applyAlignment="1">
      <alignment horizontal="left" vertical="center" wrapText="1"/>
    </xf>
    <xf numFmtId="0" fontId="0" fillId="0" borderId="26" xfId="0" applyFont="1" applyFill="1" applyBorder="1" applyAlignment="1">
      <alignment horizontal="center" vertical="center" wrapText="1"/>
    </xf>
    <xf numFmtId="0" fontId="16" fillId="0" borderId="0" xfId="0" applyFont="1" applyFill="1" applyBorder="1" applyAlignment="1" applyProtection="1">
      <alignment horizontal="center" vertical="center"/>
      <protection locked="0"/>
    </xf>
    <xf numFmtId="0" fontId="0" fillId="40" borderId="14" xfId="0" applyFont="1" applyFill="1" applyBorder="1" applyAlignment="1">
      <alignment horizontal="center" vertical="center"/>
    </xf>
    <xf numFmtId="3" fontId="0" fillId="40" borderId="31" xfId="0" applyNumberFormat="1" applyFont="1" applyFill="1" applyBorder="1" applyAlignment="1">
      <alignment horizontal="center" vertical="center"/>
    </xf>
    <xf numFmtId="167" fontId="0" fillId="40" borderId="32"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wrapText="1"/>
      <protection/>
    </xf>
    <xf numFmtId="0" fontId="0" fillId="0" borderId="0" xfId="0" applyFont="1" applyFill="1" applyBorder="1" applyAlignment="1">
      <alignment horizontal="left" vertical="center" wrapText="1"/>
    </xf>
    <xf numFmtId="167" fontId="0" fillId="40" borderId="33" xfId="73" applyNumberFormat="1" applyFont="1" applyFill="1" applyBorder="1" applyAlignment="1" applyProtection="1">
      <alignment horizontal="center" vertical="center"/>
      <protection/>
    </xf>
    <xf numFmtId="167" fontId="0" fillId="40" borderId="30" xfId="73" applyNumberFormat="1" applyFont="1" applyFill="1" applyBorder="1" applyAlignment="1" applyProtection="1">
      <alignment horizontal="center" vertical="center"/>
      <protection/>
    </xf>
    <xf numFmtId="0" fontId="16" fillId="0" borderId="26" xfId="0" applyFont="1" applyBorder="1" applyAlignment="1">
      <alignment vertical="top" wrapText="1"/>
    </xf>
    <xf numFmtId="0" fontId="17" fillId="0" borderId="26" xfId="0" applyFont="1" applyFill="1" applyBorder="1" applyAlignment="1">
      <alignment horizontal="center" vertical="center"/>
    </xf>
    <xf numFmtId="3" fontId="17" fillId="0" borderId="26" xfId="0" applyNumberFormat="1" applyFont="1" applyFill="1" applyBorder="1" applyAlignment="1">
      <alignment horizontal="center" vertical="center"/>
    </xf>
    <xf numFmtId="167" fontId="17" fillId="0" borderId="26" xfId="0" applyNumberFormat="1" applyFont="1" applyFill="1" applyBorder="1" applyAlignment="1">
      <alignment horizontal="center" vertical="center"/>
    </xf>
    <xf numFmtId="167" fontId="0" fillId="40" borderId="12"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wrapText="1"/>
    </xf>
    <xf numFmtId="0" fontId="16" fillId="0" borderId="0" xfId="0" applyFont="1" applyFill="1" applyBorder="1" applyAlignment="1">
      <alignment horizontal="left" vertical="center" wrapText="1"/>
    </xf>
    <xf numFmtId="3" fontId="17" fillId="0" borderId="15" xfId="0" applyNumberFormat="1" applyFont="1" applyFill="1" applyBorder="1" applyAlignment="1">
      <alignment horizontal="center" vertical="center"/>
    </xf>
    <xf numFmtId="0" fontId="0" fillId="0" borderId="26" xfId="0" applyFont="1" applyFill="1" applyBorder="1" applyAlignment="1">
      <alignment vertical="center" wrapText="1"/>
    </xf>
    <xf numFmtId="0" fontId="0" fillId="0" borderId="26" xfId="0" applyFont="1" applyBorder="1" applyAlignment="1">
      <alignment/>
    </xf>
    <xf numFmtId="0" fontId="0" fillId="0" borderId="26" xfId="0" applyFont="1" applyBorder="1" applyAlignment="1">
      <alignment horizontal="left" wrapText="1"/>
    </xf>
    <xf numFmtId="0" fontId="0" fillId="0" borderId="26" xfId="0" applyFont="1" applyBorder="1" applyAlignment="1">
      <alignment horizontal="center" vertical="center"/>
    </xf>
    <xf numFmtId="0" fontId="16" fillId="0" borderId="26" xfId="0" applyFont="1" applyBorder="1" applyAlignment="1">
      <alignment horizontal="center"/>
    </xf>
    <xf numFmtId="0" fontId="16" fillId="0" borderId="26" xfId="0" applyFont="1" applyBorder="1" applyAlignment="1">
      <alignment/>
    </xf>
    <xf numFmtId="2" fontId="0" fillId="0" borderId="26" xfId="0" applyNumberFormat="1" applyFont="1" applyBorder="1" applyAlignment="1">
      <alignment horizontal="center" vertical="center"/>
    </xf>
    <xf numFmtId="2" fontId="16" fillId="0" borderId="26" xfId="0" applyNumberFormat="1" applyFont="1" applyBorder="1" applyAlignment="1">
      <alignment horizontal="center"/>
    </xf>
    <xf numFmtId="0" fontId="16" fillId="0" borderId="34" xfId="0" applyFont="1" applyBorder="1" applyAlignment="1">
      <alignment horizontal="left"/>
    </xf>
    <xf numFmtId="0" fontId="16" fillId="0" borderId="30" xfId="0" applyFont="1" applyBorder="1" applyAlignment="1">
      <alignment horizontal="left"/>
    </xf>
    <xf numFmtId="0" fontId="16" fillId="0" borderId="35" xfId="0" applyFont="1" applyBorder="1" applyAlignment="1">
      <alignment horizontal="left"/>
    </xf>
    <xf numFmtId="0" fontId="0" fillId="0" borderId="34" xfId="0" applyFont="1" applyBorder="1" applyAlignment="1">
      <alignment horizontal="left" vertical="top" wrapText="1"/>
    </xf>
    <xf numFmtId="0" fontId="0" fillId="0" borderId="30" xfId="0" applyFont="1" applyBorder="1" applyAlignment="1">
      <alignment horizontal="left" wrapText="1"/>
    </xf>
    <xf numFmtId="167" fontId="16" fillId="40" borderId="26" xfId="73" applyNumberFormat="1" applyFont="1" applyFill="1" applyBorder="1" applyAlignment="1" applyProtection="1">
      <alignment horizontal="center" vertical="center"/>
      <protection/>
    </xf>
    <xf numFmtId="0" fontId="23" fillId="0" borderId="26" xfId="0" applyFont="1" applyFill="1" applyBorder="1" applyAlignment="1" applyProtection="1">
      <alignment horizontal="center" vertical="center"/>
      <protection locked="0"/>
    </xf>
    <xf numFmtId="167" fontId="0" fillId="40" borderId="26" xfId="73" applyNumberFormat="1" applyFont="1" applyFill="1" applyBorder="1" applyAlignment="1" applyProtection="1">
      <alignment horizontal="center" vertical="center"/>
      <protection/>
    </xf>
    <xf numFmtId="2" fontId="0" fillId="0" borderId="26" xfId="0" applyNumberFormat="1" applyFont="1" applyFill="1" applyBorder="1" applyAlignment="1">
      <alignment horizontal="center" vertical="center"/>
    </xf>
    <xf numFmtId="0" fontId="16" fillId="0" borderId="30" xfId="0" applyFont="1" applyFill="1" applyBorder="1" applyAlignment="1">
      <alignment vertical="center"/>
    </xf>
    <xf numFmtId="0" fontId="16" fillId="0" borderId="35" xfId="0" applyFont="1" applyFill="1" applyBorder="1" applyAlignment="1">
      <alignment vertical="center"/>
    </xf>
    <xf numFmtId="0" fontId="16" fillId="0" borderId="0" xfId="0" applyFont="1" applyFill="1" applyBorder="1" applyAlignment="1">
      <alignment vertical="center"/>
    </xf>
    <xf numFmtId="0" fontId="0" fillId="0" borderId="26" xfId="0" applyFont="1" applyBorder="1" applyAlignment="1">
      <alignment vertical="top" wrapText="1"/>
    </xf>
    <xf numFmtId="0" fontId="0" fillId="40" borderId="13" xfId="0" applyFont="1" applyFill="1" applyBorder="1" applyAlignment="1">
      <alignment horizontal="center" vertical="center" wrapText="1"/>
    </xf>
    <xf numFmtId="0" fontId="0" fillId="0" borderId="11" xfId="0" applyFont="1" applyBorder="1" applyAlignment="1">
      <alignment horizontal="center" vertical="center"/>
    </xf>
    <xf numFmtId="0" fontId="0" fillId="40" borderId="26" xfId="0" applyFont="1" applyFill="1" applyBorder="1" applyAlignment="1">
      <alignment horizontal="center" vertical="center" wrapText="1"/>
    </xf>
    <xf numFmtId="167" fontId="0" fillId="40" borderId="22" xfId="73" applyNumberFormat="1" applyFont="1" applyFill="1" applyBorder="1" applyAlignment="1" applyProtection="1">
      <alignment horizontal="center" vertical="center"/>
      <protection/>
    </xf>
    <xf numFmtId="0" fontId="0" fillId="0" borderId="30" xfId="0" applyFont="1" applyFill="1" applyBorder="1" applyAlignment="1">
      <alignment horizontal="center" vertical="center"/>
    </xf>
    <xf numFmtId="2" fontId="0" fillId="0" borderId="30" xfId="0" applyNumberFormat="1" applyFont="1" applyFill="1" applyBorder="1" applyAlignment="1">
      <alignment horizontal="center" vertical="center"/>
    </xf>
    <xf numFmtId="167" fontId="0" fillId="40" borderId="30" xfId="73" applyNumberFormat="1" applyFont="1" applyFill="1" applyBorder="1" applyAlignment="1" applyProtection="1">
      <alignment horizontal="center" vertical="center"/>
      <protection/>
    </xf>
    <xf numFmtId="0" fontId="0" fillId="40" borderId="16" xfId="0" applyFont="1" applyFill="1" applyBorder="1" applyAlignment="1">
      <alignment vertical="top" wrapText="1"/>
    </xf>
    <xf numFmtId="0" fontId="16" fillId="0" borderId="0" xfId="0" applyFont="1" applyBorder="1" applyAlignment="1">
      <alignment horizontal="center"/>
    </xf>
    <xf numFmtId="0" fontId="16" fillId="0" borderId="0" xfId="0" applyFont="1" applyBorder="1" applyAlignment="1">
      <alignment horizontal="center" vertical="center"/>
    </xf>
    <xf numFmtId="2" fontId="16" fillId="0" borderId="0" xfId="0" applyNumberFormat="1" applyFont="1" applyBorder="1" applyAlignment="1">
      <alignment horizontal="center"/>
    </xf>
    <xf numFmtId="0" fontId="16" fillId="0" borderId="0" xfId="0" applyFont="1" applyBorder="1" applyAlignment="1">
      <alignment/>
    </xf>
    <xf numFmtId="0" fontId="0" fillId="0" borderId="0" xfId="0" applyFont="1" applyFill="1" applyBorder="1" applyAlignment="1">
      <alignment horizontal="left" vertical="top" wrapText="1"/>
    </xf>
    <xf numFmtId="0" fontId="0" fillId="40" borderId="14" xfId="0" applyFont="1" applyFill="1" applyBorder="1" applyAlignment="1">
      <alignment vertical="top" wrapText="1"/>
    </xf>
    <xf numFmtId="167" fontId="0" fillId="40" borderId="0" xfId="73" applyNumberFormat="1" applyFont="1" applyFill="1" applyBorder="1" applyAlignment="1" applyProtection="1">
      <alignment horizontal="center" vertical="center" wrapText="1"/>
      <protection/>
    </xf>
    <xf numFmtId="0" fontId="0" fillId="0" borderId="12" xfId="0" applyFont="1" applyBorder="1" applyAlignment="1">
      <alignment vertical="top" wrapText="1"/>
    </xf>
    <xf numFmtId="167" fontId="0" fillId="40" borderId="26" xfId="73" applyNumberFormat="1" applyFont="1" applyFill="1" applyBorder="1" applyAlignment="1" applyProtection="1">
      <alignment horizontal="center" vertical="center" wrapText="1"/>
      <protection/>
    </xf>
    <xf numFmtId="167" fontId="0" fillId="40" borderId="21" xfId="73" applyNumberFormat="1" applyFont="1" applyFill="1" applyBorder="1" applyAlignment="1" applyProtection="1">
      <alignment horizontal="center" vertical="center"/>
      <protection/>
    </xf>
    <xf numFmtId="0" fontId="16" fillId="0" borderId="16" xfId="0" applyFont="1" applyBorder="1" applyAlignment="1">
      <alignment vertical="center" wrapText="1"/>
    </xf>
    <xf numFmtId="0" fontId="14" fillId="40" borderId="0" xfId="0" applyFont="1" applyFill="1" applyBorder="1" applyAlignment="1">
      <alignment/>
    </xf>
    <xf numFmtId="0" fontId="0" fillId="0" borderId="26" xfId="0" applyFont="1" applyFill="1" applyBorder="1" applyAlignment="1">
      <alignment horizontal="left" vertical="top" wrapText="1"/>
    </xf>
    <xf numFmtId="0" fontId="0" fillId="40" borderId="26" xfId="0" applyFont="1" applyFill="1" applyBorder="1" applyAlignment="1">
      <alignment horizontal="left" vertical="top" wrapText="1"/>
    </xf>
    <xf numFmtId="0" fontId="16" fillId="40" borderId="26" xfId="0" applyFont="1" applyFill="1" applyBorder="1" applyAlignment="1">
      <alignment horizontal="left" vertical="top" wrapText="1"/>
    </xf>
    <xf numFmtId="0" fontId="0" fillId="40" borderId="26" xfId="0" applyFont="1" applyFill="1" applyBorder="1" applyAlignment="1">
      <alignment/>
    </xf>
    <xf numFmtId="0" fontId="0" fillId="40" borderId="26" xfId="0" applyFont="1" applyFill="1" applyBorder="1" applyAlignment="1">
      <alignment horizontal="center" vertical="center"/>
    </xf>
    <xf numFmtId="2" fontId="0" fillId="40" borderId="26" xfId="0" applyNumberFormat="1" applyFont="1" applyFill="1" applyBorder="1" applyAlignment="1">
      <alignment horizontal="center" vertical="center"/>
    </xf>
    <xf numFmtId="2" fontId="16" fillId="40" borderId="26" xfId="0" applyNumberFormat="1" applyFont="1" applyFill="1" applyBorder="1" applyAlignment="1">
      <alignment horizontal="center"/>
    </xf>
    <xf numFmtId="0" fontId="16" fillId="40" borderId="26" xfId="0" applyFont="1" applyFill="1" applyBorder="1" applyAlignment="1">
      <alignment horizontal="center"/>
    </xf>
    <xf numFmtId="0" fontId="0" fillId="0" borderId="26" xfId="0" applyBorder="1" applyAlignment="1">
      <alignment horizontal="center" vertical="center"/>
    </xf>
    <xf numFmtId="2" fontId="0" fillId="0" borderId="26" xfId="0" applyNumberFormat="1" applyBorder="1" applyAlignment="1">
      <alignment horizontal="center" vertical="center"/>
    </xf>
    <xf numFmtId="2" fontId="16" fillId="0" borderId="26" xfId="0" applyNumberFormat="1" applyFont="1" applyBorder="1" applyAlignment="1">
      <alignment horizontal="center" vertical="center"/>
    </xf>
    <xf numFmtId="0" fontId="16" fillId="0" borderId="26" xfId="0" applyFont="1" applyBorder="1" applyAlignment="1">
      <alignment horizontal="center" vertical="center"/>
    </xf>
    <xf numFmtId="167" fontId="0" fillId="40" borderId="26" xfId="73" applyNumberFormat="1" applyFont="1" applyFill="1" applyBorder="1" applyAlignment="1" applyProtection="1">
      <alignment vertical="center"/>
      <protection/>
    </xf>
    <xf numFmtId="167" fontId="28" fillId="0" borderId="26" xfId="0" applyNumberFormat="1" applyFont="1" applyFill="1" applyBorder="1" applyAlignment="1">
      <alignment horizontal="center" vertical="center" wrapText="1"/>
    </xf>
    <xf numFmtId="167" fontId="0" fillId="0" borderId="11" xfId="73" applyNumberFormat="1" applyFont="1" applyFill="1" applyBorder="1" applyAlignment="1" applyProtection="1">
      <alignment horizontal="center" vertical="center"/>
      <protection/>
    </xf>
    <xf numFmtId="3" fontId="17" fillId="0" borderId="12" xfId="0" applyNumberFormat="1" applyFont="1" applyFill="1" applyBorder="1" applyAlignment="1">
      <alignment horizontal="center" vertical="center" wrapText="1"/>
    </xf>
    <xf numFmtId="0" fontId="16" fillId="0" borderId="26" xfId="0" applyFont="1" applyFill="1" applyBorder="1" applyAlignment="1">
      <alignment vertical="top" wrapText="1"/>
    </xf>
    <xf numFmtId="3" fontId="17" fillId="0" borderId="26" xfId="0" applyNumberFormat="1" applyFont="1" applyFill="1" applyBorder="1" applyAlignment="1">
      <alignment horizontal="center" vertical="center" wrapText="1"/>
    </xf>
    <xf numFmtId="167" fontId="0" fillId="0" borderId="26" xfId="73" applyNumberFormat="1" applyFont="1" applyFill="1" applyBorder="1" applyAlignment="1" applyProtection="1">
      <alignment horizontal="center" vertical="center"/>
      <protection/>
    </xf>
    <xf numFmtId="0" fontId="13" fillId="0" borderId="26" xfId="0" applyFont="1" applyFill="1" applyBorder="1" applyAlignment="1">
      <alignment horizontal="center" vertical="center" wrapText="1"/>
    </xf>
    <xf numFmtId="167" fontId="28" fillId="40" borderId="16" xfId="73" applyNumberFormat="1" applyFont="1" applyFill="1" applyBorder="1" applyAlignment="1" applyProtection="1">
      <alignment horizontal="center" vertical="center"/>
      <protection/>
    </xf>
    <xf numFmtId="0" fontId="0" fillId="0" borderId="26" xfId="0" applyBorder="1" applyAlignment="1">
      <alignment horizontal="left" vertical="center" wrapText="1"/>
    </xf>
    <xf numFmtId="167" fontId="0" fillId="40" borderId="35"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0" fontId="14" fillId="40" borderId="0" xfId="0" applyFont="1" applyFill="1" applyBorder="1" applyAlignment="1">
      <alignment horizontal="center"/>
    </xf>
    <xf numFmtId="0" fontId="13" fillId="40" borderId="0" xfId="0" applyFont="1" applyFill="1" applyBorder="1" applyAlignment="1">
      <alignment horizontal="center"/>
    </xf>
    <xf numFmtId="0" fontId="0" fillId="40" borderId="26" xfId="0" applyFont="1" applyFill="1" applyBorder="1" applyAlignment="1">
      <alignment horizontal="center"/>
    </xf>
    <xf numFmtId="0" fontId="0" fillId="40" borderId="26" xfId="0" applyFont="1" applyFill="1" applyBorder="1" applyAlignment="1">
      <alignment horizontal="left" wrapText="1"/>
    </xf>
    <xf numFmtId="4" fontId="0" fillId="40" borderId="26" xfId="0" applyNumberFormat="1" applyFont="1" applyFill="1" applyBorder="1" applyAlignment="1">
      <alignment horizontal="center" vertical="center"/>
    </xf>
    <xf numFmtId="4" fontId="0" fillId="40" borderId="26" xfId="0" applyNumberFormat="1" applyFont="1" applyFill="1" applyBorder="1" applyAlignment="1">
      <alignment horizontal="center"/>
    </xf>
    <xf numFmtId="0" fontId="0" fillId="0" borderId="30" xfId="0" applyFont="1" applyFill="1" applyBorder="1" applyAlignment="1">
      <alignment horizontal="center" vertical="center" wrapText="1"/>
    </xf>
    <xf numFmtId="0" fontId="0" fillId="0" borderId="30" xfId="0" applyFont="1" applyFill="1" applyBorder="1" applyAlignment="1">
      <alignment horizontal="left" vertical="center" wrapText="1"/>
    </xf>
    <xf numFmtId="2" fontId="0" fillId="0" borderId="30" xfId="0" applyNumberFormat="1" applyFont="1" applyFill="1" applyBorder="1" applyAlignment="1">
      <alignment horizontal="center" vertical="center" wrapText="1"/>
    </xf>
    <xf numFmtId="167" fontId="0" fillId="0" borderId="30" xfId="0" applyNumberFormat="1" applyFont="1" applyFill="1" applyBorder="1" applyAlignment="1">
      <alignment horizontal="center" vertical="center" wrapText="1"/>
    </xf>
    <xf numFmtId="0" fontId="15" fillId="0" borderId="11" xfId="0" applyFont="1" applyFill="1" applyBorder="1" applyAlignment="1" applyProtection="1">
      <alignment horizontal="center" vertical="center"/>
      <protection locked="0"/>
    </xf>
    <xf numFmtId="0" fontId="15" fillId="0" borderId="26" xfId="0" applyFont="1" applyFill="1" applyBorder="1" applyAlignment="1" applyProtection="1">
      <alignment horizontal="center" vertical="center"/>
      <protection locked="0"/>
    </xf>
    <xf numFmtId="2" fontId="16" fillId="0" borderId="0" xfId="0" applyNumberFormat="1" applyFont="1" applyBorder="1" applyAlignment="1">
      <alignment horizontal="center" vertical="center"/>
    </xf>
    <xf numFmtId="0" fontId="0" fillId="0" borderId="0" xfId="0" applyFont="1" applyBorder="1" applyAlignment="1">
      <alignment/>
    </xf>
    <xf numFmtId="0" fontId="16" fillId="0" borderId="26" xfId="0" applyFont="1" applyFill="1" applyBorder="1" applyAlignment="1">
      <alignment horizontal="left" vertical="top" wrapText="1"/>
    </xf>
    <xf numFmtId="0" fontId="0" fillId="0" borderId="34" xfId="0" applyFont="1" applyFill="1" applyBorder="1" applyAlignment="1">
      <alignment horizontal="left" vertical="top" wrapText="1"/>
    </xf>
    <xf numFmtId="0" fontId="16" fillId="0" borderId="30" xfId="0" applyFont="1" applyFill="1" applyBorder="1" applyAlignment="1">
      <alignment horizontal="left" vertical="top" wrapText="1"/>
    </xf>
    <xf numFmtId="0" fontId="16" fillId="0" borderId="35" xfId="0" applyFont="1" applyFill="1" applyBorder="1" applyAlignment="1">
      <alignment horizontal="left" vertical="top" wrapText="1"/>
    </xf>
    <xf numFmtId="0" fontId="16" fillId="0" borderId="34" xfId="0" applyFont="1" applyFill="1" applyBorder="1" applyAlignment="1">
      <alignment vertical="top" wrapText="1"/>
    </xf>
    <xf numFmtId="0" fontId="15" fillId="0" borderId="14" xfId="0" applyFont="1" applyFill="1" applyBorder="1" applyAlignment="1" applyProtection="1">
      <alignment horizontal="center" vertical="center"/>
      <protection locked="0"/>
    </xf>
    <xf numFmtId="0" fontId="16" fillId="0" borderId="30" xfId="0" applyFont="1" applyFill="1" applyBorder="1" applyAlignment="1">
      <alignment vertical="top" wrapText="1"/>
    </xf>
    <xf numFmtId="0" fontId="16" fillId="0" borderId="35" xfId="0" applyFont="1" applyFill="1" applyBorder="1" applyAlignment="1">
      <alignment vertical="top" wrapText="1"/>
    </xf>
    <xf numFmtId="0" fontId="0" fillId="0" borderId="34" xfId="0" applyFont="1" applyFill="1" applyBorder="1" applyAlignment="1">
      <alignment vertical="top" wrapText="1"/>
    </xf>
    <xf numFmtId="0" fontId="16" fillId="0" borderId="26" xfId="0" applyFont="1" applyFill="1" applyBorder="1" applyAlignment="1">
      <alignment horizontal="center" vertical="center"/>
    </xf>
    <xf numFmtId="4" fontId="0" fillId="0" borderId="26" xfId="0" applyNumberFormat="1" applyFont="1" applyFill="1" applyBorder="1" applyAlignment="1">
      <alignment horizontal="center" vertical="center"/>
    </xf>
    <xf numFmtId="0" fontId="16" fillId="0" borderId="26" xfId="0" applyFont="1" applyBorder="1" applyAlignment="1">
      <alignment horizontal="left" wrapText="1"/>
    </xf>
    <xf numFmtId="0" fontId="16" fillId="0" borderId="26" xfId="0" applyFont="1" applyBorder="1" applyAlignment="1">
      <alignment vertical="center"/>
    </xf>
    <xf numFmtId="3" fontId="0" fillId="0" borderId="26" xfId="0" applyNumberFormat="1" applyFont="1" applyFill="1" applyBorder="1" applyAlignment="1">
      <alignment horizontal="center" vertical="center"/>
    </xf>
    <xf numFmtId="0" fontId="16" fillId="0" borderId="36" xfId="0" applyFont="1" applyFill="1" applyBorder="1" applyAlignment="1">
      <alignment horizontal="center" vertical="center"/>
    </xf>
    <xf numFmtId="0" fontId="16" fillId="40" borderId="0" xfId="0" applyFont="1" applyFill="1" applyBorder="1" applyAlignment="1">
      <alignment horizontal="center"/>
    </xf>
    <xf numFmtId="4" fontId="0" fillId="40" borderId="0" xfId="0" applyNumberFormat="1" applyFont="1" applyFill="1" applyBorder="1" applyAlignment="1">
      <alignment horizontal="center"/>
    </xf>
    <xf numFmtId="0" fontId="0" fillId="40" borderId="0" xfId="0" applyFont="1" applyFill="1" applyBorder="1" applyAlignment="1">
      <alignment horizontal="center"/>
    </xf>
    <xf numFmtId="0" fontId="0" fillId="0" borderId="26" xfId="0" applyBorder="1" applyAlignment="1">
      <alignment vertical="top" wrapText="1"/>
    </xf>
    <xf numFmtId="0" fontId="0" fillId="0" borderId="26" xfId="0" applyBorder="1" applyAlignment="1">
      <alignment horizontal="left" vertical="top" wrapText="1"/>
    </xf>
    <xf numFmtId="0" fontId="16" fillId="0" borderId="26" xfId="0" applyFont="1" applyBorder="1" applyAlignment="1">
      <alignment horizontal="left" vertical="top" wrapText="1"/>
    </xf>
    <xf numFmtId="0" fontId="0" fillId="0" borderId="30" xfId="0" applyBorder="1" applyAlignment="1">
      <alignment horizontal="center" vertical="center"/>
    </xf>
    <xf numFmtId="0" fontId="0" fillId="0" borderId="30" xfId="0" applyBorder="1" applyAlignment="1">
      <alignment horizontal="left" vertical="top" wrapText="1"/>
    </xf>
    <xf numFmtId="0" fontId="0" fillId="0" borderId="34" xfId="0" applyFont="1" applyFill="1" applyBorder="1" applyAlignment="1">
      <alignment horizontal="center" vertical="center"/>
    </xf>
    <xf numFmtId="2" fontId="0" fillId="0" borderId="34" xfId="0" applyNumberFormat="1" applyFont="1" applyFill="1" applyBorder="1" applyAlignment="1">
      <alignment horizontal="center" vertical="center"/>
    </xf>
    <xf numFmtId="0" fontId="0" fillId="40" borderId="30" xfId="0" applyFont="1" applyFill="1" applyBorder="1" applyAlignment="1">
      <alignment horizontal="center"/>
    </xf>
    <xf numFmtId="0" fontId="0" fillId="40" borderId="30" xfId="0" applyFont="1" applyFill="1" applyBorder="1" applyAlignment="1">
      <alignment horizontal="left" wrapText="1"/>
    </xf>
    <xf numFmtId="0" fontId="0" fillId="40" borderId="30" xfId="0" applyFont="1" applyFill="1" applyBorder="1" applyAlignment="1">
      <alignment horizontal="center" vertical="center"/>
    </xf>
    <xf numFmtId="4" fontId="0" fillId="40" borderId="30" xfId="0" applyNumberFormat="1" applyFont="1" applyFill="1" applyBorder="1" applyAlignment="1">
      <alignment horizontal="center" vertical="center"/>
    </xf>
    <xf numFmtId="4" fontId="16" fillId="40" borderId="26" xfId="0" applyNumberFormat="1" applyFont="1" applyFill="1" applyBorder="1" applyAlignment="1">
      <alignment horizontal="center"/>
    </xf>
    <xf numFmtId="167" fontId="28" fillId="40" borderId="34"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3" fontId="17" fillId="0" borderId="18" xfId="0" applyNumberFormat="1" applyFont="1" applyFill="1" applyBorder="1" applyAlignment="1">
      <alignment horizontal="center" vertical="center"/>
    </xf>
    <xf numFmtId="0" fontId="0" fillId="0" borderId="34" xfId="0" applyFont="1" applyFill="1" applyBorder="1" applyAlignment="1">
      <alignment horizontal="left" vertical="center" wrapText="1"/>
    </xf>
    <xf numFmtId="0" fontId="16" fillId="40" borderId="37" xfId="0" applyFont="1" applyFill="1" applyBorder="1" applyAlignment="1">
      <alignment horizontal="center"/>
    </xf>
    <xf numFmtId="0" fontId="16" fillId="40" borderId="38" xfId="0" applyFont="1" applyFill="1" applyBorder="1" applyAlignment="1">
      <alignment horizontal="center"/>
    </xf>
    <xf numFmtId="0" fontId="16" fillId="40" borderId="39" xfId="0" applyFont="1" applyFill="1" applyBorder="1" applyAlignment="1">
      <alignment horizontal="center"/>
    </xf>
    <xf numFmtId="0" fontId="66" fillId="0" borderId="0" xfId="0" applyFont="1" applyFill="1" applyBorder="1" applyAlignment="1">
      <alignment horizontal="left" vertical="center"/>
    </xf>
    <xf numFmtId="0" fontId="16" fillId="0" borderId="0" xfId="0" applyFont="1" applyFill="1" applyBorder="1" applyAlignment="1">
      <alignment horizontal="left" vertical="center" wrapText="1"/>
    </xf>
    <xf numFmtId="0" fontId="16"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6" fillId="0" borderId="16" xfId="0" applyFont="1" applyFill="1" applyBorder="1" applyAlignment="1">
      <alignment horizontal="center" vertical="center"/>
    </xf>
    <xf numFmtId="0" fontId="0" fillId="0" borderId="31" xfId="0" applyFont="1" applyBorder="1" applyAlignment="1">
      <alignment/>
    </xf>
    <xf numFmtId="0" fontId="13" fillId="40" borderId="16" xfId="0" applyFont="1" applyFill="1" applyBorder="1" applyAlignment="1">
      <alignment horizontal="center"/>
    </xf>
    <xf numFmtId="0" fontId="0" fillId="0" borderId="0" xfId="0" applyFont="1" applyFill="1" applyBorder="1" applyAlignment="1">
      <alignment horizontal="left" vertical="center"/>
    </xf>
    <xf numFmtId="0" fontId="0" fillId="0" borderId="16" xfId="0" applyFont="1" applyFill="1" applyBorder="1" applyAlignment="1">
      <alignment horizontal="center" vertical="center"/>
    </xf>
    <xf numFmtId="0" fontId="16" fillId="0" borderId="37" xfId="0" applyFont="1" applyBorder="1" applyAlignment="1">
      <alignment horizontal="center"/>
    </xf>
    <xf numFmtId="0" fontId="16" fillId="0" borderId="38" xfId="0" applyFont="1" applyBorder="1" applyAlignment="1">
      <alignment horizontal="center"/>
    </xf>
    <xf numFmtId="0" fontId="16" fillId="0" borderId="39" xfId="0" applyFont="1" applyBorder="1" applyAlignment="1">
      <alignment horizontal="center"/>
    </xf>
    <xf numFmtId="0" fontId="0" fillId="0" borderId="0" xfId="0" applyFont="1" applyFill="1" applyBorder="1" applyAlignment="1">
      <alignment horizontal="left" vertical="top" wrapText="1"/>
    </xf>
    <xf numFmtId="0" fontId="16" fillId="0" borderId="14" xfId="0" applyFont="1" applyFill="1" applyBorder="1" applyAlignment="1">
      <alignment horizontal="center" vertical="center"/>
    </xf>
    <xf numFmtId="2" fontId="0" fillId="0" borderId="30" xfId="0" applyNumberFormat="1" applyFont="1" applyBorder="1" applyAlignment="1">
      <alignment horizontal="center" vertical="center"/>
    </xf>
    <xf numFmtId="2" fontId="0" fillId="0" borderId="35" xfId="0" applyNumberFormat="1" applyFont="1" applyBorder="1" applyAlignment="1">
      <alignment horizontal="center" vertical="center"/>
    </xf>
    <xf numFmtId="2" fontId="0" fillId="0" borderId="34" xfId="0" applyNumberFormat="1" applyFont="1" applyBorder="1" applyAlignment="1">
      <alignment horizontal="center" vertical="center"/>
    </xf>
    <xf numFmtId="0" fontId="16" fillId="0" borderId="37"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5" fillId="0" borderId="30" xfId="0" applyFont="1" applyFill="1" applyBorder="1" applyAlignment="1" applyProtection="1">
      <alignment horizontal="center" vertical="center"/>
      <protection locked="0"/>
    </xf>
    <xf numFmtId="0" fontId="15" fillId="0" borderId="35" xfId="0" applyFont="1" applyFill="1" applyBorder="1" applyAlignment="1" applyProtection="1">
      <alignment horizontal="center" vertical="center"/>
      <protection locked="0"/>
    </xf>
    <xf numFmtId="0" fontId="15" fillId="0" borderId="34" xfId="0" applyFont="1" applyFill="1" applyBorder="1" applyAlignment="1" applyProtection="1">
      <alignment horizontal="center" vertical="center"/>
      <protection locked="0"/>
    </xf>
    <xf numFmtId="0" fontId="0" fillId="0" borderId="30" xfId="0" applyFont="1" applyBorder="1" applyAlignment="1">
      <alignment horizontal="center"/>
    </xf>
    <xf numFmtId="0" fontId="0" fillId="0" borderId="35" xfId="0" applyFont="1" applyBorder="1" applyAlignment="1">
      <alignment horizontal="center"/>
    </xf>
    <xf numFmtId="0" fontId="0" fillId="0" borderId="34" xfId="0" applyFont="1" applyBorder="1" applyAlignment="1">
      <alignment horizontal="center"/>
    </xf>
    <xf numFmtId="0" fontId="0" fillId="0" borderId="30" xfId="0" applyFont="1" applyBorder="1" applyAlignment="1">
      <alignment horizontal="center" vertical="center"/>
    </xf>
    <xf numFmtId="0" fontId="0" fillId="0" borderId="35" xfId="0" applyFont="1" applyBorder="1" applyAlignment="1">
      <alignment horizontal="center" vertical="center"/>
    </xf>
    <xf numFmtId="0" fontId="0" fillId="0" borderId="34" xfId="0" applyFont="1" applyBorder="1" applyAlignment="1">
      <alignment horizontal="center" vertical="center"/>
    </xf>
    <xf numFmtId="0" fontId="0" fillId="0" borderId="30"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4" xfId="0" applyFont="1" applyFill="1" applyBorder="1" applyAlignment="1">
      <alignment horizontal="center" vertical="center"/>
    </xf>
    <xf numFmtId="0" fontId="15" fillId="0" borderId="40" xfId="0" applyFont="1" applyFill="1" applyBorder="1" applyAlignment="1" applyProtection="1">
      <alignment horizontal="center" vertical="center"/>
      <protection locked="0"/>
    </xf>
    <xf numFmtId="167" fontId="0" fillId="40" borderId="30" xfId="73" applyNumberFormat="1" applyFont="1" applyFill="1" applyBorder="1" applyAlignment="1" applyProtection="1">
      <alignment horizontal="center" vertical="center"/>
      <protection/>
    </xf>
    <xf numFmtId="167" fontId="0" fillId="40" borderId="35" xfId="73" applyNumberFormat="1" applyFont="1" applyFill="1" applyBorder="1" applyAlignment="1" applyProtection="1">
      <alignment horizontal="center" vertical="center"/>
      <protection/>
    </xf>
    <xf numFmtId="167" fontId="0" fillId="40" borderId="34" xfId="73" applyNumberFormat="1" applyFont="1" applyFill="1" applyBorder="1" applyAlignment="1" applyProtection="1">
      <alignment horizontal="center" vertical="center"/>
      <protection/>
    </xf>
    <xf numFmtId="2" fontId="0" fillId="0" borderId="30" xfId="0" applyNumberFormat="1" applyFont="1" applyFill="1" applyBorder="1" applyAlignment="1">
      <alignment horizontal="center" vertical="center"/>
    </xf>
    <xf numFmtId="2" fontId="0" fillId="0" borderId="35" xfId="0" applyNumberFormat="1" applyFont="1" applyFill="1" applyBorder="1" applyAlignment="1">
      <alignment horizontal="center" vertical="center"/>
    </xf>
    <xf numFmtId="2" fontId="0" fillId="0" borderId="34" xfId="0" applyNumberFormat="1" applyFont="1" applyFill="1" applyBorder="1" applyAlignment="1">
      <alignment horizontal="center" vertical="center"/>
    </xf>
    <xf numFmtId="167" fontId="0" fillId="40" borderId="41" xfId="73" applyNumberFormat="1" applyFont="1" applyFill="1" applyBorder="1" applyAlignment="1" applyProtection="1">
      <alignment horizontal="center" vertical="center"/>
      <protection/>
    </xf>
    <xf numFmtId="167" fontId="0" fillId="40" borderId="42" xfId="73" applyNumberFormat="1" applyFont="1" applyFill="1" applyBorder="1" applyAlignment="1" applyProtection="1">
      <alignment horizontal="center" vertical="center"/>
      <protection/>
    </xf>
    <xf numFmtId="167" fontId="0" fillId="40" borderId="43" xfId="73" applyNumberFormat="1" applyFont="1" applyFill="1" applyBorder="1" applyAlignment="1" applyProtection="1">
      <alignment horizontal="center" vertical="center"/>
      <protection/>
    </xf>
    <xf numFmtId="0" fontId="16" fillId="0" borderId="37"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0" fillId="0" borderId="0" xfId="0" applyFont="1" applyBorder="1" applyAlignment="1">
      <alignment horizontal="center"/>
    </xf>
    <xf numFmtId="0" fontId="0" fillId="0" borderId="31" xfId="0" applyFont="1" applyBorder="1" applyAlignment="1">
      <alignment horizontal="left" wrapText="1"/>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4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0" fillId="0" borderId="0" xfId="0" applyAlignment="1">
      <alignment horizontal="center"/>
    </xf>
    <xf numFmtId="0" fontId="16" fillId="0" borderId="0" xfId="0" applyFont="1" applyBorder="1" applyAlignment="1">
      <alignment horizontal="center"/>
    </xf>
    <xf numFmtId="0" fontId="15" fillId="0" borderId="29" xfId="0" applyFont="1" applyFill="1" applyBorder="1" applyAlignment="1" applyProtection="1">
      <alignment horizontal="center" vertical="center"/>
      <protection locked="0"/>
    </xf>
    <xf numFmtId="0" fontId="0" fillId="0" borderId="31" xfId="0" applyFont="1" applyBorder="1" applyAlignment="1">
      <alignment horizontal="left"/>
    </xf>
    <xf numFmtId="0" fontId="66"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alignment/>
    </xf>
    <xf numFmtId="0" fontId="0" fillId="40" borderId="0" xfId="0" applyFont="1" applyFill="1" applyBorder="1" applyAlignment="1">
      <alignment horizontal="left"/>
    </xf>
    <xf numFmtId="0" fontId="14" fillId="40" borderId="0" xfId="0" applyFont="1" applyFill="1" applyBorder="1" applyAlignment="1">
      <alignment horizontal="left"/>
    </xf>
    <xf numFmtId="0" fontId="16" fillId="0" borderId="46" xfId="0" applyFont="1" applyFill="1" applyBorder="1" applyAlignment="1">
      <alignment horizontal="center" vertical="center"/>
    </xf>
    <xf numFmtId="0" fontId="66" fillId="0" borderId="0" xfId="0" applyFont="1" applyBorder="1" applyAlignment="1">
      <alignment horizontal="left" wrapText="1"/>
    </xf>
    <xf numFmtId="0" fontId="12" fillId="0" borderId="0" xfId="0" applyFont="1" applyBorder="1" applyAlignment="1">
      <alignment horizontal="center"/>
    </xf>
    <xf numFmtId="0" fontId="0" fillId="0" borderId="0" xfId="0" applyFont="1" applyBorder="1" applyAlignment="1">
      <alignment horizontal="left"/>
    </xf>
  </cellXfs>
  <cellStyles count="63">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ccent 1 1" xfId="33"/>
    <cellStyle name="Accent 2 1" xfId="34"/>
    <cellStyle name="Accent 3 1" xfId="35"/>
    <cellStyle name="Accent 4" xfId="36"/>
    <cellStyle name="Akcent 1" xfId="37"/>
    <cellStyle name="Akcent 2" xfId="38"/>
    <cellStyle name="Akcent 3" xfId="39"/>
    <cellStyle name="Akcent 4" xfId="40"/>
    <cellStyle name="Akcent 5" xfId="41"/>
    <cellStyle name="Akcent 6" xfId="42"/>
    <cellStyle name="Bad 1" xfId="43"/>
    <cellStyle name="Dane wejściowe" xfId="44"/>
    <cellStyle name="Dane wyjściowe" xfId="45"/>
    <cellStyle name="Dobry" xfId="46"/>
    <cellStyle name="Comma" xfId="47"/>
    <cellStyle name="Comma [0]" xfId="48"/>
    <cellStyle name="Error 1" xfId="49"/>
    <cellStyle name="Footnote 1" xfId="50"/>
    <cellStyle name="Good 1" xfId="51"/>
    <cellStyle name="Heading 1 1" xfId="52"/>
    <cellStyle name="Heading 2 1" xfId="53"/>
    <cellStyle name="Heading 3" xfId="54"/>
    <cellStyle name="Komórka połączona" xfId="55"/>
    <cellStyle name="Komórka zaznaczona" xfId="56"/>
    <cellStyle name="Nagłówek 1" xfId="57"/>
    <cellStyle name="Nagłówek 2" xfId="58"/>
    <cellStyle name="Nagłówek 3" xfId="59"/>
    <cellStyle name="Nagłówek 4" xfId="60"/>
    <cellStyle name="Neutral 1" xfId="61"/>
    <cellStyle name="Neutralny" xfId="62"/>
    <cellStyle name="Note 1" xfId="63"/>
    <cellStyle name="Obliczenia" xfId="64"/>
    <cellStyle name="Percent" xfId="65"/>
    <cellStyle name="Status 1" xfId="66"/>
    <cellStyle name="Suma" xfId="67"/>
    <cellStyle name="Tekst objaśnienia" xfId="68"/>
    <cellStyle name="Tekst ostrzeżenia" xfId="69"/>
    <cellStyle name="Text 1" xfId="70"/>
    <cellStyle name="Tytuł" xfId="71"/>
    <cellStyle name="Uwaga" xfId="72"/>
    <cellStyle name="Currency" xfId="73"/>
    <cellStyle name="Currency [0]" xfId="74"/>
    <cellStyle name="Warning 1" xfId="75"/>
    <cellStyle name="Zły"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C0000"/>
      <rgbColor rgb="00006600"/>
      <rgbColor rgb="0000000A"/>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567"/>
  <sheetViews>
    <sheetView tabSelected="1" view="pageBreakPreview" zoomScaleSheetLayoutView="100" zoomScalePageLayoutView="0" workbookViewId="0" topLeftCell="A540">
      <selection activeCell="B543" sqref="B543"/>
    </sheetView>
  </sheetViews>
  <sheetFormatPr defaultColWidth="9.00390625" defaultRowHeight="12.75" customHeight="1"/>
  <cols>
    <col min="1" max="1" width="4.421875" style="0" customWidth="1"/>
    <col min="2" max="2" width="60.140625" style="0" customWidth="1"/>
    <col min="3" max="3" width="7.00390625" style="0" customWidth="1"/>
    <col min="4" max="4" width="8.8515625" style="0" customWidth="1"/>
    <col min="5" max="5" width="11.140625" style="0" customWidth="1"/>
    <col min="6" max="6" width="13.140625" style="0" customWidth="1"/>
    <col min="7" max="7" width="3.8515625" style="0" customWidth="1"/>
    <col min="8" max="8" width="11.7109375" style="0" customWidth="1"/>
    <col min="9" max="9" width="13.00390625" style="0" customWidth="1"/>
    <col min="10" max="10" width="12.00390625" style="0" customWidth="1"/>
    <col min="11" max="11" width="13.00390625" style="0" customWidth="1"/>
  </cols>
  <sheetData>
    <row r="1" spans="7:10" ht="12.75" customHeight="1">
      <c r="G1" s="303" t="s">
        <v>282</v>
      </c>
      <c r="H1" s="303"/>
      <c r="I1" s="303"/>
      <c r="J1" s="303"/>
    </row>
    <row r="2" spans="7:10" ht="12.75" customHeight="1">
      <c r="G2" s="311" t="s">
        <v>283</v>
      </c>
      <c r="H2" s="311"/>
      <c r="I2" s="311"/>
      <c r="J2" s="311"/>
    </row>
    <row r="3" spans="1:10" ht="12.75" customHeight="1">
      <c r="A3" s="108"/>
      <c r="B3" s="108"/>
      <c r="C3" s="108"/>
      <c r="D3" s="108"/>
      <c r="E3" s="108"/>
      <c r="F3" s="108"/>
      <c r="G3" s="108"/>
      <c r="H3" s="303"/>
      <c r="I3" s="312"/>
      <c r="J3" s="312"/>
    </row>
    <row r="4" spans="1:10" ht="18.75" customHeight="1">
      <c r="A4" s="322" t="s">
        <v>405</v>
      </c>
      <c r="B4" s="322"/>
      <c r="C4" s="322"/>
      <c r="D4" s="322"/>
      <c r="E4" s="322"/>
      <c r="F4" s="322"/>
      <c r="G4" s="322"/>
      <c r="H4" s="322"/>
      <c r="I4" s="322"/>
      <c r="J4" s="322"/>
    </row>
    <row r="5" spans="1:9" ht="12.75" customHeight="1">
      <c r="A5" s="1"/>
      <c r="B5" s="1"/>
      <c r="C5" s="1"/>
      <c r="D5" s="1"/>
      <c r="E5" s="1"/>
      <c r="F5" s="1"/>
      <c r="G5" s="1"/>
      <c r="H5" s="1"/>
      <c r="I5" s="1"/>
    </row>
    <row r="6" spans="1:10" ht="12.75" customHeight="1">
      <c r="A6" s="1"/>
      <c r="B6" s="314" t="s">
        <v>145</v>
      </c>
      <c r="C6" s="314"/>
      <c r="D6" s="314"/>
      <c r="E6" s="314"/>
      <c r="F6" s="314"/>
      <c r="G6" s="314"/>
      <c r="H6" s="314"/>
      <c r="I6" s="314"/>
      <c r="J6" s="314"/>
    </row>
    <row r="7" spans="1:10" ht="12.75" customHeight="1">
      <c r="A7" s="4" t="s">
        <v>0</v>
      </c>
      <c r="B7" s="4" t="s">
        <v>1</v>
      </c>
      <c r="C7" s="4" t="s">
        <v>2</v>
      </c>
      <c r="D7" s="4"/>
      <c r="E7" s="4" t="s">
        <v>3</v>
      </c>
      <c r="F7" s="4" t="s">
        <v>4</v>
      </c>
      <c r="G7" s="264" t="s">
        <v>5</v>
      </c>
      <c r="H7" s="264"/>
      <c r="I7" s="4" t="s">
        <v>6</v>
      </c>
      <c r="J7" s="4" t="s">
        <v>7</v>
      </c>
    </row>
    <row r="8" spans="1:10" ht="12.75" customHeight="1">
      <c r="A8" s="5"/>
      <c r="B8" s="5"/>
      <c r="C8" s="5" t="s">
        <v>8</v>
      </c>
      <c r="D8" s="5" t="s">
        <v>9</v>
      </c>
      <c r="E8" s="6" t="s">
        <v>10</v>
      </c>
      <c r="F8" s="6" t="s">
        <v>11</v>
      </c>
      <c r="G8" s="4" t="s">
        <v>12</v>
      </c>
      <c r="H8" s="7" t="s">
        <v>13</v>
      </c>
      <c r="I8" s="6" t="s">
        <v>14</v>
      </c>
      <c r="J8" s="6" t="s">
        <v>15</v>
      </c>
    </row>
    <row r="9" spans="1:10" ht="12.75" customHeight="1">
      <c r="A9" s="5"/>
      <c r="B9" s="5"/>
      <c r="C9" s="5"/>
      <c r="D9" s="5"/>
      <c r="E9" s="6" t="s">
        <v>16</v>
      </c>
      <c r="F9" s="6" t="s">
        <v>16</v>
      </c>
      <c r="G9" s="5"/>
      <c r="H9" s="72" t="s">
        <v>16</v>
      </c>
      <c r="I9" s="6" t="s">
        <v>16</v>
      </c>
      <c r="J9" s="6" t="s">
        <v>17</v>
      </c>
    </row>
    <row r="10" spans="1:10" ht="12.75" customHeight="1">
      <c r="A10" s="284">
        <v>1</v>
      </c>
      <c r="B10" s="151" t="s">
        <v>119</v>
      </c>
      <c r="C10" s="284" t="s">
        <v>18</v>
      </c>
      <c r="D10" s="284">
        <v>800</v>
      </c>
      <c r="E10" s="272">
        <v>0</v>
      </c>
      <c r="F10" s="272">
        <f>D10*E10</f>
        <v>0</v>
      </c>
      <c r="G10" s="278"/>
      <c r="H10" s="272">
        <f>ROUND(IF(G10="zw",F10*0,F10*G10/100),2)</f>
        <v>0</v>
      </c>
      <c r="I10" s="272">
        <f>ROUND(F10+H10,2)</f>
        <v>0</v>
      </c>
      <c r="J10" s="281"/>
    </row>
    <row r="11" spans="1:10" ht="12.75" customHeight="1">
      <c r="A11" s="285"/>
      <c r="B11" s="152" t="s">
        <v>117</v>
      </c>
      <c r="C11" s="285"/>
      <c r="D11" s="285"/>
      <c r="E11" s="273"/>
      <c r="F11" s="273"/>
      <c r="G11" s="279"/>
      <c r="H11" s="273"/>
      <c r="I11" s="273"/>
      <c r="J11" s="282"/>
    </row>
    <row r="12" spans="1:10" ht="12.75" customHeight="1">
      <c r="A12" s="285"/>
      <c r="B12" s="152" t="s">
        <v>120</v>
      </c>
      <c r="C12" s="285"/>
      <c r="D12" s="285"/>
      <c r="E12" s="273"/>
      <c r="F12" s="273"/>
      <c r="G12" s="279"/>
      <c r="H12" s="273"/>
      <c r="I12" s="273"/>
      <c r="J12" s="282"/>
    </row>
    <row r="13" spans="1:10" ht="12.75" customHeight="1">
      <c r="A13" s="285"/>
      <c r="B13" s="152" t="s">
        <v>121</v>
      </c>
      <c r="C13" s="285"/>
      <c r="D13" s="285"/>
      <c r="E13" s="273"/>
      <c r="F13" s="273"/>
      <c r="G13" s="279"/>
      <c r="H13" s="273"/>
      <c r="I13" s="273"/>
      <c r="J13" s="282"/>
    </row>
    <row r="14" spans="1:10" ht="12.75" customHeight="1">
      <c r="A14" s="285"/>
      <c r="B14" s="152" t="s">
        <v>156</v>
      </c>
      <c r="C14" s="285"/>
      <c r="D14" s="285"/>
      <c r="E14" s="273"/>
      <c r="F14" s="273"/>
      <c r="G14" s="279"/>
      <c r="H14" s="273"/>
      <c r="I14" s="273"/>
      <c r="J14" s="282"/>
    </row>
    <row r="15" spans="1:10" ht="12.75" customHeight="1">
      <c r="A15" s="285"/>
      <c r="B15" s="152" t="s">
        <v>122</v>
      </c>
      <c r="C15" s="285"/>
      <c r="D15" s="285"/>
      <c r="E15" s="273"/>
      <c r="F15" s="273"/>
      <c r="G15" s="279"/>
      <c r="H15" s="273"/>
      <c r="I15" s="273"/>
      <c r="J15" s="282"/>
    </row>
    <row r="16" spans="1:10" ht="12.75" customHeight="1">
      <c r="A16" s="285"/>
      <c r="B16" s="152" t="s">
        <v>123</v>
      </c>
      <c r="C16" s="285"/>
      <c r="D16" s="285"/>
      <c r="E16" s="273"/>
      <c r="F16" s="273"/>
      <c r="G16" s="279"/>
      <c r="H16" s="273"/>
      <c r="I16" s="273"/>
      <c r="J16" s="282"/>
    </row>
    <row r="17" spans="1:10" ht="12.75" customHeight="1">
      <c r="A17" s="285"/>
      <c r="B17" s="152" t="s">
        <v>124</v>
      </c>
      <c r="C17" s="285"/>
      <c r="D17" s="285"/>
      <c r="E17" s="273"/>
      <c r="F17" s="273"/>
      <c r="G17" s="279"/>
      <c r="H17" s="273"/>
      <c r="I17" s="273"/>
      <c r="J17" s="282"/>
    </row>
    <row r="18" spans="1:10" ht="29.25" customHeight="1">
      <c r="A18" s="286"/>
      <c r="B18" s="153" t="s">
        <v>125</v>
      </c>
      <c r="C18" s="286"/>
      <c r="D18" s="286"/>
      <c r="E18" s="274"/>
      <c r="F18" s="274"/>
      <c r="G18" s="280"/>
      <c r="H18" s="274"/>
      <c r="I18" s="274"/>
      <c r="J18" s="283"/>
    </row>
    <row r="19" spans="1:10" ht="12.75" customHeight="1">
      <c r="A19" s="284">
        <v>2</v>
      </c>
      <c r="B19" s="151" t="s">
        <v>19</v>
      </c>
      <c r="C19" s="284" t="s">
        <v>18</v>
      </c>
      <c r="D19" s="284">
        <v>900</v>
      </c>
      <c r="E19" s="272">
        <v>0</v>
      </c>
      <c r="F19" s="272">
        <f>D19*E19</f>
        <v>0</v>
      </c>
      <c r="G19" s="278"/>
      <c r="H19" s="272">
        <f>ROUND(IF(G19="zw",F19*0,F19*G19/100),2)</f>
        <v>0</v>
      </c>
      <c r="I19" s="272">
        <f>ROUND(F19+H19,2)</f>
        <v>0</v>
      </c>
      <c r="J19" s="281"/>
    </row>
    <row r="20" spans="1:10" ht="12.75" customHeight="1">
      <c r="A20" s="285"/>
      <c r="B20" s="152" t="s">
        <v>157</v>
      </c>
      <c r="C20" s="285"/>
      <c r="D20" s="285"/>
      <c r="E20" s="273"/>
      <c r="F20" s="273"/>
      <c r="G20" s="279"/>
      <c r="H20" s="273"/>
      <c r="I20" s="273"/>
      <c r="J20" s="282"/>
    </row>
    <row r="21" spans="1:10" ht="12.75" customHeight="1">
      <c r="A21" s="285"/>
      <c r="B21" s="152" t="s">
        <v>158</v>
      </c>
      <c r="C21" s="285"/>
      <c r="D21" s="285"/>
      <c r="E21" s="273"/>
      <c r="F21" s="273"/>
      <c r="G21" s="279"/>
      <c r="H21" s="273"/>
      <c r="I21" s="273"/>
      <c r="J21" s="282"/>
    </row>
    <row r="22" spans="1:10" ht="12.75" customHeight="1">
      <c r="A22" s="285"/>
      <c r="B22" s="152" t="s">
        <v>126</v>
      </c>
      <c r="C22" s="285"/>
      <c r="D22" s="285"/>
      <c r="E22" s="273"/>
      <c r="F22" s="273"/>
      <c r="G22" s="279"/>
      <c r="H22" s="273"/>
      <c r="I22" s="273"/>
      <c r="J22" s="282"/>
    </row>
    <row r="23" spans="1:10" ht="30.75" customHeight="1">
      <c r="A23" s="286"/>
      <c r="B23" s="153" t="s">
        <v>125</v>
      </c>
      <c r="C23" s="286"/>
      <c r="D23" s="286"/>
      <c r="E23" s="274"/>
      <c r="F23" s="274"/>
      <c r="G23" s="280"/>
      <c r="H23" s="274"/>
      <c r="I23" s="274"/>
      <c r="J23" s="283"/>
    </row>
    <row r="24" spans="1:10" ht="51">
      <c r="A24" s="284">
        <v>3</v>
      </c>
      <c r="B24" s="154" t="s">
        <v>132</v>
      </c>
      <c r="C24" s="284" t="s">
        <v>18</v>
      </c>
      <c r="D24" s="284">
        <v>25</v>
      </c>
      <c r="E24" s="272">
        <v>0</v>
      </c>
      <c r="F24" s="272">
        <f>D24*E24</f>
        <v>0</v>
      </c>
      <c r="G24" s="278"/>
      <c r="H24" s="272">
        <f>ROUND(IF(G24="zw",F24*0,F24*G24/100),2)</f>
        <v>0</v>
      </c>
      <c r="I24" s="272">
        <f>ROUND(F24+H24,2)</f>
        <v>0</v>
      </c>
      <c r="J24" s="281"/>
    </row>
    <row r="25" spans="1:10" ht="12.75" customHeight="1">
      <c r="A25" s="285"/>
      <c r="B25" s="152" t="s">
        <v>127</v>
      </c>
      <c r="C25" s="285"/>
      <c r="D25" s="285"/>
      <c r="E25" s="273"/>
      <c r="F25" s="273"/>
      <c r="G25" s="279"/>
      <c r="H25" s="273"/>
      <c r="I25" s="273"/>
      <c r="J25" s="282"/>
    </row>
    <row r="26" spans="1:10" ht="12.75" customHeight="1">
      <c r="A26" s="285"/>
      <c r="B26" s="152" t="s">
        <v>128</v>
      </c>
      <c r="C26" s="285"/>
      <c r="D26" s="285"/>
      <c r="E26" s="273"/>
      <c r="F26" s="273"/>
      <c r="G26" s="279"/>
      <c r="H26" s="273"/>
      <c r="I26" s="273"/>
      <c r="J26" s="282"/>
    </row>
    <row r="27" spans="1:10" ht="12.75" customHeight="1">
      <c r="A27" s="285"/>
      <c r="B27" s="152" t="s">
        <v>129</v>
      </c>
      <c r="C27" s="285"/>
      <c r="D27" s="285"/>
      <c r="E27" s="273"/>
      <c r="F27" s="273"/>
      <c r="G27" s="279"/>
      <c r="H27" s="273"/>
      <c r="I27" s="273"/>
      <c r="J27" s="282"/>
    </row>
    <row r="28" spans="1:10" ht="12.75" customHeight="1">
      <c r="A28" s="285"/>
      <c r="B28" s="152" t="s">
        <v>130</v>
      </c>
      <c r="C28" s="285"/>
      <c r="D28" s="285"/>
      <c r="E28" s="273"/>
      <c r="F28" s="273"/>
      <c r="G28" s="279"/>
      <c r="H28" s="273"/>
      <c r="I28" s="273"/>
      <c r="J28" s="282"/>
    </row>
    <row r="29" spans="1:10" ht="12.75" customHeight="1">
      <c r="A29" s="286"/>
      <c r="B29" s="150" t="s">
        <v>131</v>
      </c>
      <c r="C29" s="286"/>
      <c r="D29" s="286"/>
      <c r="E29" s="274"/>
      <c r="F29" s="274"/>
      <c r="G29" s="290"/>
      <c r="H29" s="274"/>
      <c r="I29" s="274"/>
      <c r="J29" s="283"/>
    </row>
    <row r="30" spans="1:10" ht="12.75">
      <c r="A30" s="145">
        <v>4</v>
      </c>
      <c r="B30" s="144" t="s">
        <v>133</v>
      </c>
      <c r="C30" s="145" t="s">
        <v>18</v>
      </c>
      <c r="D30" s="145">
        <v>70</v>
      </c>
      <c r="E30" s="148">
        <v>0</v>
      </c>
      <c r="F30" s="148">
        <f>D30*E30</f>
        <v>0</v>
      </c>
      <c r="G30" s="12"/>
      <c r="H30" s="148">
        <f>ROUND(IF(G30="zw",F30*0,F30*G30/100),2)</f>
        <v>0</v>
      </c>
      <c r="I30" s="148">
        <f>ROUND(F30+H30,2)</f>
        <v>0</v>
      </c>
      <c r="J30" s="143"/>
    </row>
    <row r="31" spans="1:10" ht="12.75" customHeight="1">
      <c r="A31" s="300" t="s">
        <v>31</v>
      </c>
      <c r="B31" s="301"/>
      <c r="C31" s="301"/>
      <c r="D31" s="301"/>
      <c r="E31" s="302"/>
      <c r="F31" s="149">
        <f>SUM(F10:F30)</f>
        <v>0</v>
      </c>
      <c r="G31" s="146"/>
      <c r="H31" s="149">
        <f>SUM(H10:H30)</f>
        <v>0</v>
      </c>
      <c r="I31" s="149">
        <f>SUM(I10:I30)</f>
        <v>0</v>
      </c>
      <c r="J31" s="147"/>
    </row>
    <row r="32" spans="1:10" ht="12.75" customHeight="1">
      <c r="A32" s="172"/>
      <c r="B32" s="172"/>
      <c r="C32" s="172"/>
      <c r="D32" s="172"/>
      <c r="E32" s="172"/>
      <c r="F32" s="173"/>
      <c r="G32" s="171"/>
      <c r="H32" s="173"/>
      <c r="I32" s="173"/>
      <c r="J32" s="174"/>
    </row>
    <row r="33" spans="1:10" ht="12.75" customHeight="1">
      <c r="A33" s="172"/>
      <c r="B33" s="172"/>
      <c r="C33" s="172"/>
      <c r="D33" s="172"/>
      <c r="E33" s="172"/>
      <c r="F33" s="173"/>
      <c r="G33" s="171"/>
      <c r="H33" s="173"/>
      <c r="I33" s="173"/>
      <c r="J33" s="174"/>
    </row>
    <row r="34" spans="2:18" ht="13.5" customHeight="1">
      <c r="B34" s="304" t="s">
        <v>146</v>
      </c>
      <c r="C34" s="304"/>
      <c r="D34" s="304"/>
      <c r="E34" s="304"/>
      <c r="F34" s="304"/>
      <c r="G34" s="304"/>
      <c r="H34" s="304"/>
      <c r="I34" s="304"/>
      <c r="J34" s="304"/>
      <c r="O34" s="2"/>
      <c r="R34" s="3">
        <v>0</v>
      </c>
    </row>
    <row r="35" spans="1:18" ht="13.5" customHeight="1">
      <c r="A35" s="4" t="s">
        <v>0</v>
      </c>
      <c r="B35" s="4" t="s">
        <v>1</v>
      </c>
      <c r="C35" s="4" t="s">
        <v>2</v>
      </c>
      <c r="D35" s="4"/>
      <c r="E35" s="4" t="s">
        <v>3</v>
      </c>
      <c r="F35" s="4" t="s">
        <v>4</v>
      </c>
      <c r="G35" s="264" t="s">
        <v>5</v>
      </c>
      <c r="H35" s="264"/>
      <c r="I35" s="4" t="s">
        <v>6</v>
      </c>
      <c r="J35" s="4" t="s">
        <v>7</v>
      </c>
      <c r="K35" s="3"/>
      <c r="L35" s="3"/>
      <c r="M35" s="3"/>
      <c r="N35" s="3"/>
      <c r="O35" s="11"/>
      <c r="P35" s="3"/>
      <c r="Q35" s="3"/>
      <c r="R35" s="3">
        <v>5</v>
      </c>
    </row>
    <row r="36" spans="1:18" ht="24" customHeight="1">
      <c r="A36" s="5"/>
      <c r="B36" s="5"/>
      <c r="C36" s="5" t="s">
        <v>8</v>
      </c>
      <c r="D36" s="5" t="s">
        <v>9</v>
      </c>
      <c r="E36" s="6" t="s">
        <v>10</v>
      </c>
      <c r="F36" s="6" t="s">
        <v>11</v>
      </c>
      <c r="G36" s="4" t="s">
        <v>12</v>
      </c>
      <c r="H36" s="7" t="s">
        <v>13</v>
      </c>
      <c r="I36" s="6" t="s">
        <v>14</v>
      </c>
      <c r="J36" s="6" t="s">
        <v>15</v>
      </c>
      <c r="K36" s="3"/>
      <c r="L36" s="3"/>
      <c r="M36" s="3"/>
      <c r="N36" s="3"/>
      <c r="O36" s="3"/>
      <c r="P36" s="3"/>
      <c r="Q36" s="3"/>
      <c r="R36" s="3">
        <v>8</v>
      </c>
    </row>
    <row r="37" spans="1:18" ht="12.75" customHeight="1">
      <c r="A37" s="8"/>
      <c r="B37" s="5"/>
      <c r="C37" s="8"/>
      <c r="D37" s="8"/>
      <c r="E37" s="9" t="s">
        <v>16</v>
      </c>
      <c r="F37" s="9" t="s">
        <v>16</v>
      </c>
      <c r="G37" s="8"/>
      <c r="H37" s="10" t="s">
        <v>16</v>
      </c>
      <c r="I37" s="9" t="s">
        <v>16</v>
      </c>
      <c r="J37" s="9" t="s">
        <v>17</v>
      </c>
      <c r="K37" s="3"/>
      <c r="L37" s="3"/>
      <c r="M37" s="3"/>
      <c r="N37" s="3"/>
      <c r="O37" s="3"/>
      <c r="P37" s="3"/>
      <c r="Q37" s="3"/>
      <c r="R37" s="3">
        <v>23</v>
      </c>
    </row>
    <row r="38" spans="1:10" ht="89.25">
      <c r="A38" s="24">
        <v>1</v>
      </c>
      <c r="B38" s="25" t="s">
        <v>164</v>
      </c>
      <c r="C38" s="27" t="s">
        <v>18</v>
      </c>
      <c r="D38" s="27">
        <v>10</v>
      </c>
      <c r="E38" s="28">
        <v>0</v>
      </c>
      <c r="F38" s="17">
        <f>D38*E38</f>
        <v>0</v>
      </c>
      <c r="G38" s="12"/>
      <c r="H38" s="18">
        <f>ROUND(IF(G38="zw",F38*0,F38*G38/100),2)</f>
        <v>0</v>
      </c>
      <c r="I38" s="18">
        <f>ROUND(F38+H38,2)</f>
        <v>0</v>
      </c>
      <c r="J38" s="19"/>
    </row>
    <row r="39" spans="1:10" ht="63.75">
      <c r="A39" s="24">
        <v>2</v>
      </c>
      <c r="B39" s="25" t="s">
        <v>163</v>
      </c>
      <c r="C39" s="27" t="s">
        <v>20</v>
      </c>
      <c r="D39" s="29">
        <v>65</v>
      </c>
      <c r="E39" s="28">
        <v>0</v>
      </c>
      <c r="F39" s="17">
        <f>D39*E39</f>
        <v>0</v>
      </c>
      <c r="G39" s="12"/>
      <c r="H39" s="18">
        <f>ROUND(IF(G39="zw",F39*0,F39*G39/100),2)</f>
        <v>0</v>
      </c>
      <c r="I39" s="18">
        <f>ROUND(F39+H39,2)</f>
        <v>0</v>
      </c>
      <c r="J39" s="19"/>
    </row>
    <row r="40" spans="1:10" ht="76.5">
      <c r="A40" s="24">
        <v>3</v>
      </c>
      <c r="B40" s="100" t="s">
        <v>381</v>
      </c>
      <c r="C40" s="27" t="s">
        <v>18</v>
      </c>
      <c r="D40" s="29">
        <v>200</v>
      </c>
      <c r="E40" s="28">
        <v>0</v>
      </c>
      <c r="F40" s="17">
        <f>D40*E40</f>
        <v>0</v>
      </c>
      <c r="G40" s="12"/>
      <c r="H40" s="18">
        <f>ROUND(IF(G40="zw",F40*0,F40*G40/100),2)</f>
        <v>0</v>
      </c>
      <c r="I40" s="18">
        <f>ROUND(F40+H40,2)</f>
        <v>0</v>
      </c>
      <c r="J40" s="19"/>
    </row>
    <row r="41" spans="1:10" ht="38.25">
      <c r="A41" s="24">
        <v>4</v>
      </c>
      <c r="B41" s="31" t="s">
        <v>79</v>
      </c>
      <c r="C41" s="27" t="s">
        <v>21</v>
      </c>
      <c r="D41" s="27">
        <v>10</v>
      </c>
      <c r="E41" s="28">
        <v>0</v>
      </c>
      <c r="F41" s="17">
        <f>D41*E41</f>
        <v>0</v>
      </c>
      <c r="G41" s="12"/>
      <c r="H41" s="18">
        <f>ROUND(IF(G41="zw",F41*0,F41*G41/100),2)</f>
        <v>0</v>
      </c>
      <c r="I41" s="18">
        <f>ROUND(F41+H41,2)</f>
        <v>0</v>
      </c>
      <c r="J41" s="19"/>
    </row>
    <row r="42" spans="1:10" ht="38.25">
      <c r="A42" s="24">
        <v>5</v>
      </c>
      <c r="B42" s="31" t="s">
        <v>80</v>
      </c>
      <c r="C42" s="27" t="s">
        <v>21</v>
      </c>
      <c r="D42" s="27">
        <v>10</v>
      </c>
      <c r="E42" s="28">
        <v>0</v>
      </c>
      <c r="F42" s="17">
        <f>D42*E42</f>
        <v>0</v>
      </c>
      <c r="G42" s="12"/>
      <c r="H42" s="18">
        <f>ROUND(IF(G42="zw",F42*0,F42*G42/100),2)</f>
        <v>0</v>
      </c>
      <c r="I42" s="18">
        <f>ROUND(F42+H42,2)</f>
        <v>0</v>
      </c>
      <c r="J42" s="19"/>
    </row>
    <row r="43" spans="1:10" ht="102">
      <c r="A43" s="35">
        <v>6</v>
      </c>
      <c r="B43" s="31" t="s">
        <v>81</v>
      </c>
      <c r="C43" s="27" t="s">
        <v>21</v>
      </c>
      <c r="D43" s="15">
        <v>300</v>
      </c>
      <c r="E43" s="28">
        <v>0</v>
      </c>
      <c r="F43" s="17">
        <f aca="true" t="shared" si="0" ref="F43:F67">D43*E43</f>
        <v>0</v>
      </c>
      <c r="G43" s="12"/>
      <c r="H43" s="18">
        <f aca="true" t="shared" si="1" ref="H43:H67">ROUND(IF(G43="zw",F43*0,F43*G43/100),2)</f>
        <v>0</v>
      </c>
      <c r="I43" s="18">
        <f aca="true" t="shared" si="2" ref="I43:I67">ROUND(F43+H43,2)</f>
        <v>0</v>
      </c>
      <c r="J43" s="32"/>
    </row>
    <row r="44" spans="1:10" ht="127.5">
      <c r="A44" s="35">
        <v>7</v>
      </c>
      <c r="B44" s="31" t="s">
        <v>193</v>
      </c>
      <c r="C44" s="27" t="s">
        <v>21</v>
      </c>
      <c r="D44" s="15">
        <v>250</v>
      </c>
      <c r="E44" s="28">
        <v>0</v>
      </c>
      <c r="F44" s="17">
        <f t="shared" si="0"/>
        <v>0</v>
      </c>
      <c r="G44" s="12"/>
      <c r="H44" s="18">
        <f t="shared" si="1"/>
        <v>0</v>
      </c>
      <c r="I44" s="18">
        <f t="shared" si="2"/>
        <v>0</v>
      </c>
      <c r="J44" s="30"/>
    </row>
    <row r="45" spans="1:10" ht="76.5">
      <c r="A45" s="35">
        <v>8</v>
      </c>
      <c r="B45" s="40" t="s">
        <v>22</v>
      </c>
      <c r="C45" s="41" t="s">
        <v>21</v>
      </c>
      <c r="D45" s="42">
        <v>10</v>
      </c>
      <c r="E45" s="28">
        <v>0</v>
      </c>
      <c r="F45" s="37">
        <f t="shared" si="0"/>
        <v>0</v>
      </c>
      <c r="G45" s="12"/>
      <c r="H45" s="18">
        <f t="shared" si="1"/>
        <v>0</v>
      </c>
      <c r="I45" s="18">
        <f t="shared" si="2"/>
        <v>0</v>
      </c>
      <c r="J45" s="43"/>
    </row>
    <row r="46" spans="1:10" ht="127.5">
      <c r="A46" s="35">
        <v>9</v>
      </c>
      <c r="B46" s="40" t="s">
        <v>23</v>
      </c>
      <c r="C46" s="41" t="s">
        <v>21</v>
      </c>
      <c r="D46" s="42">
        <v>10</v>
      </c>
      <c r="E46" s="28">
        <v>0</v>
      </c>
      <c r="F46" s="37">
        <f t="shared" si="0"/>
        <v>0</v>
      </c>
      <c r="G46" s="12"/>
      <c r="H46" s="18">
        <f t="shared" si="1"/>
        <v>0</v>
      </c>
      <c r="I46" s="18">
        <f t="shared" si="2"/>
        <v>0</v>
      </c>
      <c r="J46" s="43"/>
    </row>
    <row r="47" spans="1:10" ht="38.25">
      <c r="A47" s="35">
        <v>10</v>
      </c>
      <c r="B47" s="25" t="s">
        <v>382</v>
      </c>
      <c r="C47" s="27" t="s">
        <v>18</v>
      </c>
      <c r="D47" s="15">
        <v>20</v>
      </c>
      <c r="E47" s="28">
        <v>0</v>
      </c>
      <c r="F47" s="17">
        <f t="shared" si="0"/>
        <v>0</v>
      </c>
      <c r="G47" s="12"/>
      <c r="H47" s="18">
        <f t="shared" si="1"/>
        <v>0</v>
      </c>
      <c r="I47" s="18">
        <f t="shared" si="2"/>
        <v>0</v>
      </c>
      <c r="J47" s="19"/>
    </row>
    <row r="48" spans="1:10" ht="102">
      <c r="A48" s="35">
        <v>11</v>
      </c>
      <c r="B48" s="46" t="s">
        <v>141</v>
      </c>
      <c r="C48" s="27" t="s">
        <v>18</v>
      </c>
      <c r="D48" s="15">
        <v>5</v>
      </c>
      <c r="E48" s="28">
        <v>0</v>
      </c>
      <c r="F48" s="17">
        <f t="shared" si="0"/>
        <v>0</v>
      </c>
      <c r="G48" s="12"/>
      <c r="H48" s="18">
        <f t="shared" si="1"/>
        <v>0</v>
      </c>
      <c r="I48" s="18">
        <f t="shared" si="2"/>
        <v>0</v>
      </c>
      <c r="J48" s="19"/>
    </row>
    <row r="49" spans="1:10" ht="25.5" customHeight="1">
      <c r="A49" s="35">
        <v>12</v>
      </c>
      <c r="B49" s="25" t="s">
        <v>383</v>
      </c>
      <c r="C49" s="27" t="s">
        <v>18</v>
      </c>
      <c r="D49" s="15">
        <v>25</v>
      </c>
      <c r="E49" s="28">
        <v>0</v>
      </c>
      <c r="F49" s="17">
        <f t="shared" si="0"/>
        <v>0</v>
      </c>
      <c r="G49" s="12"/>
      <c r="H49" s="18">
        <f t="shared" si="1"/>
        <v>0</v>
      </c>
      <c r="I49" s="18">
        <f t="shared" si="2"/>
        <v>0</v>
      </c>
      <c r="J49" s="19"/>
    </row>
    <row r="50" spans="1:10" ht="89.25">
      <c r="A50" s="35">
        <v>13</v>
      </c>
      <c r="B50" s="25" t="s">
        <v>24</v>
      </c>
      <c r="C50" s="27" t="s">
        <v>18</v>
      </c>
      <c r="D50" s="15">
        <v>5</v>
      </c>
      <c r="E50" s="28">
        <v>0</v>
      </c>
      <c r="F50" s="17">
        <f t="shared" si="0"/>
        <v>0</v>
      </c>
      <c r="G50" s="12"/>
      <c r="H50" s="18">
        <f t="shared" si="1"/>
        <v>0</v>
      </c>
      <c r="I50" s="18">
        <f t="shared" si="2"/>
        <v>0</v>
      </c>
      <c r="J50" s="19"/>
    </row>
    <row r="51" spans="1:10" ht="102" customHeight="1">
      <c r="A51" s="35">
        <v>14</v>
      </c>
      <c r="B51" s="25" t="s">
        <v>25</v>
      </c>
      <c r="C51" s="27" t="s">
        <v>18</v>
      </c>
      <c r="D51" s="15">
        <v>10</v>
      </c>
      <c r="E51" s="16">
        <v>0</v>
      </c>
      <c r="F51" s="17">
        <f t="shared" si="0"/>
        <v>0</v>
      </c>
      <c r="G51" s="12"/>
      <c r="H51" s="18">
        <f t="shared" si="1"/>
        <v>0</v>
      </c>
      <c r="I51" s="18">
        <f t="shared" si="2"/>
        <v>0</v>
      </c>
      <c r="J51" s="19"/>
    </row>
    <row r="52" spans="1:10" ht="89.25" customHeight="1">
      <c r="A52" s="35">
        <v>15</v>
      </c>
      <c r="B52" s="25" t="s">
        <v>26</v>
      </c>
      <c r="C52" s="27" t="s">
        <v>18</v>
      </c>
      <c r="D52" s="15">
        <v>10</v>
      </c>
      <c r="E52" s="16">
        <v>0</v>
      </c>
      <c r="F52" s="17">
        <f t="shared" si="0"/>
        <v>0</v>
      </c>
      <c r="G52" s="12"/>
      <c r="H52" s="18">
        <f t="shared" si="1"/>
        <v>0</v>
      </c>
      <c r="I52" s="18">
        <f t="shared" si="2"/>
        <v>0</v>
      </c>
      <c r="J52" s="19"/>
    </row>
    <row r="53" spans="1:10" ht="89.25" customHeight="1">
      <c r="A53" s="35">
        <v>16</v>
      </c>
      <c r="B53" s="25" t="s">
        <v>27</v>
      </c>
      <c r="C53" s="27" t="s">
        <v>18</v>
      </c>
      <c r="D53" s="15">
        <v>10</v>
      </c>
      <c r="E53" s="16">
        <v>0</v>
      </c>
      <c r="F53" s="17">
        <f t="shared" si="0"/>
        <v>0</v>
      </c>
      <c r="G53" s="12"/>
      <c r="H53" s="18">
        <f t="shared" si="1"/>
        <v>0</v>
      </c>
      <c r="I53" s="18">
        <f t="shared" si="2"/>
        <v>0</v>
      </c>
      <c r="J53" s="19"/>
    </row>
    <row r="54" spans="1:10" ht="42.75" customHeight="1">
      <c r="A54" s="35">
        <v>17</v>
      </c>
      <c r="B54" s="25" t="s">
        <v>271</v>
      </c>
      <c r="C54" s="27" t="s">
        <v>21</v>
      </c>
      <c r="D54" s="15">
        <v>500</v>
      </c>
      <c r="E54" s="16">
        <v>0</v>
      </c>
      <c r="F54" s="17">
        <f t="shared" si="0"/>
        <v>0</v>
      </c>
      <c r="G54" s="12"/>
      <c r="H54" s="18">
        <f t="shared" si="1"/>
        <v>0</v>
      </c>
      <c r="I54" s="18">
        <f t="shared" si="2"/>
        <v>0</v>
      </c>
      <c r="J54" s="179"/>
    </row>
    <row r="55" spans="1:10" ht="25.5">
      <c r="A55" s="35">
        <v>18</v>
      </c>
      <c r="B55" s="25" t="s">
        <v>28</v>
      </c>
      <c r="C55" s="27" t="s">
        <v>21</v>
      </c>
      <c r="D55" s="15">
        <v>50</v>
      </c>
      <c r="E55" s="16">
        <v>0</v>
      </c>
      <c r="F55" s="37">
        <f t="shared" si="0"/>
        <v>0</v>
      </c>
      <c r="G55" s="12"/>
      <c r="H55" s="18">
        <f t="shared" si="1"/>
        <v>0</v>
      </c>
      <c r="I55" s="180">
        <f t="shared" si="2"/>
        <v>0</v>
      </c>
      <c r="J55" s="179"/>
    </row>
    <row r="56" spans="1:10" ht="395.25">
      <c r="A56" s="87">
        <v>19</v>
      </c>
      <c r="B56" s="178" t="s">
        <v>196</v>
      </c>
      <c r="C56" s="48" t="s">
        <v>21</v>
      </c>
      <c r="D56" s="49">
        <v>100</v>
      </c>
      <c r="E56" s="16">
        <v>0</v>
      </c>
      <c r="F56" s="37">
        <f t="shared" si="0"/>
        <v>0</v>
      </c>
      <c r="G56" s="12"/>
      <c r="H56" s="18">
        <f t="shared" si="1"/>
        <v>0</v>
      </c>
      <c r="I56" s="18">
        <f t="shared" si="2"/>
        <v>0</v>
      </c>
      <c r="J56" s="47"/>
    </row>
    <row r="57" spans="1:10" ht="242.25">
      <c r="A57" s="115">
        <v>20</v>
      </c>
      <c r="B57" s="162" t="s">
        <v>197</v>
      </c>
      <c r="C57" s="135" t="s">
        <v>21</v>
      </c>
      <c r="D57" s="136">
        <v>25</v>
      </c>
      <c r="E57" s="16">
        <v>0</v>
      </c>
      <c r="F57" s="37">
        <f t="shared" si="0"/>
        <v>0</v>
      </c>
      <c r="G57" s="12"/>
      <c r="H57" s="18">
        <f t="shared" si="1"/>
        <v>0</v>
      </c>
      <c r="I57" s="18">
        <f t="shared" si="2"/>
        <v>0</v>
      </c>
      <c r="J57" s="179"/>
    </row>
    <row r="58" spans="1:10" ht="127.5">
      <c r="A58" s="115">
        <v>21</v>
      </c>
      <c r="B58" s="162" t="s">
        <v>198</v>
      </c>
      <c r="C58" s="135" t="s">
        <v>21</v>
      </c>
      <c r="D58" s="136">
        <v>50</v>
      </c>
      <c r="E58" s="16">
        <v>0</v>
      </c>
      <c r="F58" s="37">
        <f t="shared" si="0"/>
        <v>0</v>
      </c>
      <c r="G58" s="12"/>
      <c r="H58" s="18">
        <f t="shared" si="1"/>
        <v>0</v>
      </c>
      <c r="I58" s="18">
        <f t="shared" si="2"/>
        <v>0</v>
      </c>
      <c r="J58" s="47"/>
    </row>
    <row r="59" spans="1:10" ht="63.75">
      <c r="A59" s="35">
        <v>22</v>
      </c>
      <c r="B59" s="25" t="s">
        <v>29</v>
      </c>
      <c r="C59" s="27" t="s">
        <v>21</v>
      </c>
      <c r="D59" s="15">
        <v>150</v>
      </c>
      <c r="E59" s="16">
        <v>0</v>
      </c>
      <c r="F59" s="17">
        <f t="shared" si="0"/>
        <v>0</v>
      </c>
      <c r="G59" s="12"/>
      <c r="H59" s="18">
        <f t="shared" si="1"/>
        <v>0</v>
      </c>
      <c r="I59" s="18">
        <f t="shared" si="2"/>
        <v>0</v>
      </c>
      <c r="J59" s="32"/>
    </row>
    <row r="60" spans="1:10" ht="103.5">
      <c r="A60" s="35">
        <v>23</v>
      </c>
      <c r="B60" s="25" t="s">
        <v>30</v>
      </c>
      <c r="C60" s="27" t="s">
        <v>21</v>
      </c>
      <c r="D60" s="15">
        <v>100</v>
      </c>
      <c r="E60" s="16">
        <v>0</v>
      </c>
      <c r="F60" s="17">
        <f t="shared" si="0"/>
        <v>0</v>
      </c>
      <c r="G60" s="12"/>
      <c r="H60" s="18">
        <f t="shared" si="1"/>
        <v>0</v>
      </c>
      <c r="I60" s="18">
        <f t="shared" si="2"/>
        <v>0</v>
      </c>
      <c r="J60" s="19"/>
    </row>
    <row r="61" spans="1:10" ht="280.5">
      <c r="A61" s="35">
        <v>24</v>
      </c>
      <c r="B61" s="100" t="s">
        <v>384</v>
      </c>
      <c r="C61" s="27" t="s">
        <v>21</v>
      </c>
      <c r="D61" s="15">
        <v>25000</v>
      </c>
      <c r="E61" s="16">
        <v>0</v>
      </c>
      <c r="F61" s="17">
        <f t="shared" si="0"/>
        <v>0</v>
      </c>
      <c r="G61" s="12"/>
      <c r="H61" s="18">
        <f t="shared" si="1"/>
        <v>0</v>
      </c>
      <c r="I61" s="18">
        <f t="shared" si="2"/>
        <v>0</v>
      </c>
      <c r="J61" s="19"/>
    </row>
    <row r="62" spans="1:10" ht="84" customHeight="1">
      <c r="A62" s="35">
        <v>25</v>
      </c>
      <c r="B62" s="181" t="s">
        <v>165</v>
      </c>
      <c r="C62" s="14" t="s">
        <v>21</v>
      </c>
      <c r="D62" s="15">
        <v>700</v>
      </c>
      <c r="E62" s="16">
        <v>0</v>
      </c>
      <c r="F62" s="17">
        <f t="shared" si="0"/>
        <v>0</v>
      </c>
      <c r="G62" s="12"/>
      <c r="H62" s="18">
        <f t="shared" si="1"/>
        <v>0</v>
      </c>
      <c r="I62" s="18">
        <f t="shared" si="2"/>
        <v>0</v>
      </c>
      <c r="J62" s="38"/>
    </row>
    <row r="63" spans="1:10" ht="114.75">
      <c r="A63" s="35">
        <v>26</v>
      </c>
      <c r="B63" s="181" t="s">
        <v>385</v>
      </c>
      <c r="C63" s="14" t="s">
        <v>21</v>
      </c>
      <c r="D63" s="253">
        <v>300</v>
      </c>
      <c r="E63" s="16">
        <v>0</v>
      </c>
      <c r="F63" s="17">
        <f t="shared" si="0"/>
        <v>0</v>
      </c>
      <c r="G63" s="12"/>
      <c r="H63" s="18">
        <f t="shared" si="1"/>
        <v>0</v>
      </c>
      <c r="I63" s="18">
        <f t="shared" si="2"/>
        <v>0</v>
      </c>
      <c r="J63" s="177"/>
    </row>
    <row r="64" spans="1:10" ht="94.5" customHeight="1">
      <c r="A64" s="35">
        <v>27</v>
      </c>
      <c r="B64" s="170" t="s">
        <v>166</v>
      </c>
      <c r="C64" s="33" t="s">
        <v>21</v>
      </c>
      <c r="D64" s="50">
        <v>3500</v>
      </c>
      <c r="E64" s="16">
        <v>0</v>
      </c>
      <c r="F64" s="17">
        <f t="shared" si="0"/>
        <v>0</v>
      </c>
      <c r="G64" s="12"/>
      <c r="H64" s="18">
        <f t="shared" si="1"/>
        <v>0</v>
      </c>
      <c r="I64" s="18">
        <f t="shared" si="2"/>
        <v>0</v>
      </c>
      <c r="J64" s="129"/>
    </row>
    <row r="65" spans="1:10" ht="409.5">
      <c r="A65" s="35">
        <v>28</v>
      </c>
      <c r="B65" s="176" t="s">
        <v>194</v>
      </c>
      <c r="C65" s="127" t="s">
        <v>21</v>
      </c>
      <c r="D65" s="128">
        <v>100</v>
      </c>
      <c r="E65" s="16">
        <v>0</v>
      </c>
      <c r="F65" s="17">
        <f t="shared" si="0"/>
        <v>0</v>
      </c>
      <c r="G65" s="12"/>
      <c r="H65" s="18">
        <f t="shared" si="1"/>
        <v>0</v>
      </c>
      <c r="I65" s="180">
        <f t="shared" si="2"/>
        <v>0</v>
      </c>
      <c r="J65" s="179"/>
    </row>
    <row r="66" spans="1:10" ht="178.5">
      <c r="A66" s="35">
        <v>29</v>
      </c>
      <c r="B66" s="176" t="s">
        <v>195</v>
      </c>
      <c r="C66" s="127" t="s">
        <v>21</v>
      </c>
      <c r="D66" s="128">
        <v>100</v>
      </c>
      <c r="E66" s="16">
        <v>0</v>
      </c>
      <c r="F66" s="17">
        <f t="shared" si="0"/>
        <v>0</v>
      </c>
      <c r="G66" s="12"/>
      <c r="H66" s="18">
        <f t="shared" si="1"/>
        <v>0</v>
      </c>
      <c r="I66" s="18">
        <f t="shared" si="2"/>
        <v>0</v>
      </c>
      <c r="J66" s="177"/>
    </row>
    <row r="67" spans="1:10" ht="51">
      <c r="A67" s="35">
        <v>30</v>
      </c>
      <c r="B67" s="40" t="s">
        <v>101</v>
      </c>
      <c r="C67" s="127" t="s">
        <v>21</v>
      </c>
      <c r="D67" s="128">
        <v>20</v>
      </c>
      <c r="E67" s="16">
        <v>0</v>
      </c>
      <c r="F67" s="17">
        <f t="shared" si="0"/>
        <v>0</v>
      </c>
      <c r="G67" s="12"/>
      <c r="H67" s="18">
        <f t="shared" si="1"/>
        <v>0</v>
      </c>
      <c r="I67" s="18">
        <f t="shared" si="2"/>
        <v>0</v>
      </c>
      <c r="J67" s="130"/>
    </row>
    <row r="68" spans="1:11" ht="12.75" customHeight="1">
      <c r="A68" s="271" t="s">
        <v>31</v>
      </c>
      <c r="B68" s="271"/>
      <c r="C68" s="271"/>
      <c r="D68" s="271"/>
      <c r="E68" s="271"/>
      <c r="F68" s="51">
        <f>SUM(F38:F67)</f>
        <v>0</v>
      </c>
      <c r="G68" s="52"/>
      <c r="H68" s="53">
        <f>SUM(H38:H67)</f>
        <v>0</v>
      </c>
      <c r="I68" s="54">
        <f>SUM(I38:I67)</f>
        <v>0</v>
      </c>
      <c r="J68" s="55"/>
      <c r="K68" s="57"/>
    </row>
    <row r="69" spans="1:11" ht="12.75" customHeight="1">
      <c r="A69" s="56"/>
      <c r="B69" s="56"/>
      <c r="C69" s="56"/>
      <c r="D69" s="56"/>
      <c r="E69" s="56"/>
      <c r="F69" s="57"/>
      <c r="G69" s="58"/>
      <c r="H69" s="57"/>
      <c r="I69" s="57"/>
      <c r="J69" s="59"/>
      <c r="K69" s="57"/>
    </row>
    <row r="70" spans="1:11" ht="12.75" customHeight="1">
      <c r="A70" s="56"/>
      <c r="B70" s="56"/>
      <c r="C70" s="56"/>
      <c r="D70" s="56"/>
      <c r="E70" s="56"/>
      <c r="F70" s="57"/>
      <c r="G70" s="58"/>
      <c r="H70" s="57"/>
      <c r="I70" s="57"/>
      <c r="J70" s="59"/>
      <c r="K70" s="57"/>
    </row>
    <row r="71" spans="1:11" ht="12.75" customHeight="1">
      <c r="A71" s="56"/>
      <c r="B71" s="265" t="s">
        <v>309</v>
      </c>
      <c r="C71" s="265"/>
      <c r="D71" s="265"/>
      <c r="E71" s="265"/>
      <c r="F71" s="265"/>
      <c r="G71" s="265"/>
      <c r="H71" s="265"/>
      <c r="I71" s="265"/>
      <c r="J71" s="265"/>
      <c r="K71" s="57"/>
    </row>
    <row r="72" spans="1:11" ht="12.75" customHeight="1">
      <c r="A72" s="4" t="s">
        <v>0</v>
      </c>
      <c r="B72" s="4" t="s">
        <v>1</v>
      </c>
      <c r="C72" s="4" t="s">
        <v>2</v>
      </c>
      <c r="D72" s="4"/>
      <c r="E72" s="4" t="s">
        <v>3</v>
      </c>
      <c r="F72" s="4" t="s">
        <v>4</v>
      </c>
      <c r="G72" s="264" t="s">
        <v>5</v>
      </c>
      <c r="H72" s="264"/>
      <c r="I72" s="4" t="s">
        <v>6</v>
      </c>
      <c r="J72" s="4" t="s">
        <v>32</v>
      </c>
      <c r="K72" s="57"/>
    </row>
    <row r="73" spans="1:11" ht="12.75" customHeight="1">
      <c r="A73" s="5"/>
      <c r="B73" s="5"/>
      <c r="C73" s="5" t="s">
        <v>8</v>
      </c>
      <c r="D73" s="5" t="s">
        <v>9</v>
      </c>
      <c r="E73" s="6" t="s">
        <v>10</v>
      </c>
      <c r="F73" s="6" t="s">
        <v>11</v>
      </c>
      <c r="G73" s="4" t="s">
        <v>12</v>
      </c>
      <c r="H73" s="7" t="s">
        <v>13</v>
      </c>
      <c r="I73" s="6" t="s">
        <v>14</v>
      </c>
      <c r="J73" s="6" t="s">
        <v>33</v>
      </c>
      <c r="K73" s="57"/>
    </row>
    <row r="74" spans="1:11" ht="12.75" customHeight="1">
      <c r="A74" s="5"/>
      <c r="B74" s="5"/>
      <c r="C74" s="5"/>
      <c r="D74" s="5"/>
      <c r="E74" s="6" t="s">
        <v>16</v>
      </c>
      <c r="F74" s="6" t="s">
        <v>16</v>
      </c>
      <c r="G74" s="5"/>
      <c r="H74" s="72" t="s">
        <v>16</v>
      </c>
      <c r="I74" s="6" t="s">
        <v>16</v>
      </c>
      <c r="J74" s="6"/>
      <c r="K74" s="57"/>
    </row>
    <row r="75" spans="1:11" ht="255">
      <c r="A75" s="230"/>
      <c r="B75" s="124" t="s">
        <v>333</v>
      </c>
      <c r="C75" s="115"/>
      <c r="D75" s="115"/>
      <c r="E75" s="115"/>
      <c r="F75" s="157"/>
      <c r="G75" s="218"/>
      <c r="H75" s="157"/>
      <c r="I75" s="157"/>
      <c r="J75" s="157"/>
      <c r="K75" s="57"/>
    </row>
    <row r="76" spans="1:11" ht="25.5">
      <c r="A76" s="115">
        <v>1</v>
      </c>
      <c r="B76" s="117" t="s">
        <v>310</v>
      </c>
      <c r="C76" s="115" t="s">
        <v>18</v>
      </c>
      <c r="D76" s="234">
        <v>300</v>
      </c>
      <c r="E76" s="231">
        <v>0</v>
      </c>
      <c r="F76" s="157">
        <f>D76*E76</f>
        <v>0</v>
      </c>
      <c r="G76" s="12"/>
      <c r="H76" s="157">
        <f>ROUND(IF(G76="zw",F76*0,F76*G76/100),2)</f>
        <v>0</v>
      </c>
      <c r="I76" s="157">
        <f>ROUND(F76+H76,2)</f>
        <v>0</v>
      </c>
      <c r="J76" s="157"/>
      <c r="K76" s="57"/>
    </row>
    <row r="77" spans="1:11" ht="25.5">
      <c r="A77" s="115">
        <v>2</v>
      </c>
      <c r="B77" s="117" t="s">
        <v>311</v>
      </c>
      <c r="C77" s="115" t="s">
        <v>18</v>
      </c>
      <c r="D77" s="234">
        <v>500</v>
      </c>
      <c r="E77" s="231">
        <v>0</v>
      </c>
      <c r="F77" s="157">
        <f aca="true" t="shared" si="3" ref="F77:F88">D77*E77</f>
        <v>0</v>
      </c>
      <c r="G77" s="12"/>
      <c r="H77" s="157">
        <f aca="true" t="shared" si="4" ref="H77:H89">ROUND(IF(G77="zw",F77*0,F77*G77/100),2)</f>
        <v>0</v>
      </c>
      <c r="I77" s="157">
        <f aca="true" t="shared" si="5" ref="I77:I89">ROUND(F77+H77,2)</f>
        <v>0</v>
      </c>
      <c r="J77" s="157"/>
      <c r="K77" s="57"/>
    </row>
    <row r="78" spans="1:11" ht="25.5">
      <c r="A78" s="115">
        <v>3</v>
      </c>
      <c r="B78" s="117" t="s">
        <v>312</v>
      </c>
      <c r="C78" s="115" t="s">
        <v>18</v>
      </c>
      <c r="D78" s="234">
        <v>500</v>
      </c>
      <c r="E78" s="231">
        <v>0</v>
      </c>
      <c r="F78" s="157">
        <f t="shared" si="3"/>
        <v>0</v>
      </c>
      <c r="G78" s="12"/>
      <c r="H78" s="157">
        <f t="shared" si="4"/>
        <v>0</v>
      </c>
      <c r="I78" s="157">
        <f t="shared" si="5"/>
        <v>0</v>
      </c>
      <c r="J78" s="157"/>
      <c r="K78" s="57"/>
    </row>
    <row r="79" spans="1:11" ht="25.5">
      <c r="A79" s="115">
        <v>4</v>
      </c>
      <c r="B79" s="117" t="s">
        <v>313</v>
      </c>
      <c r="C79" s="115" t="s">
        <v>18</v>
      </c>
      <c r="D79" s="234">
        <v>350</v>
      </c>
      <c r="E79" s="231">
        <v>0</v>
      </c>
      <c r="F79" s="157">
        <f t="shared" si="3"/>
        <v>0</v>
      </c>
      <c r="G79" s="12"/>
      <c r="H79" s="157">
        <f t="shared" si="4"/>
        <v>0</v>
      </c>
      <c r="I79" s="157">
        <f t="shared" si="5"/>
        <v>0</v>
      </c>
      <c r="J79" s="157"/>
      <c r="K79" s="57"/>
    </row>
    <row r="80" spans="1:11" ht="119.25" customHeight="1">
      <c r="A80" s="115">
        <v>5</v>
      </c>
      <c r="B80" s="183" t="s">
        <v>334</v>
      </c>
      <c r="C80" s="115" t="s">
        <v>18</v>
      </c>
      <c r="D80" s="234">
        <v>70</v>
      </c>
      <c r="E80" s="231">
        <v>0</v>
      </c>
      <c r="F80" s="157">
        <f t="shared" si="3"/>
        <v>0</v>
      </c>
      <c r="G80" s="12"/>
      <c r="H80" s="157">
        <f t="shared" si="4"/>
        <v>0</v>
      </c>
      <c r="I80" s="157">
        <f t="shared" si="5"/>
        <v>0</v>
      </c>
      <c r="J80" s="157"/>
      <c r="K80" s="57"/>
    </row>
    <row r="81" spans="1:11" ht="127.5">
      <c r="A81" s="115">
        <v>6</v>
      </c>
      <c r="B81" s="183" t="s">
        <v>335</v>
      </c>
      <c r="C81" s="115" t="s">
        <v>18</v>
      </c>
      <c r="D81" s="234">
        <v>70</v>
      </c>
      <c r="E81" s="231">
        <v>0</v>
      </c>
      <c r="F81" s="157">
        <f t="shared" si="3"/>
        <v>0</v>
      </c>
      <c r="G81" s="12"/>
      <c r="H81" s="157">
        <f t="shared" si="4"/>
        <v>0</v>
      </c>
      <c r="I81" s="157">
        <f t="shared" si="5"/>
        <v>0</v>
      </c>
      <c r="J81" s="157"/>
      <c r="K81" s="57"/>
    </row>
    <row r="82" spans="1:11" ht="102">
      <c r="A82" s="115">
        <v>7</v>
      </c>
      <c r="B82" s="117" t="s">
        <v>336</v>
      </c>
      <c r="C82" s="115" t="s">
        <v>18</v>
      </c>
      <c r="D82" s="234">
        <v>25</v>
      </c>
      <c r="E82" s="231">
        <v>0</v>
      </c>
      <c r="F82" s="157">
        <f t="shared" si="3"/>
        <v>0</v>
      </c>
      <c r="G82" s="12"/>
      <c r="H82" s="157">
        <f t="shared" si="4"/>
        <v>0</v>
      </c>
      <c r="I82" s="157">
        <f t="shared" si="5"/>
        <v>0</v>
      </c>
      <c r="J82" s="157"/>
      <c r="K82" s="57"/>
    </row>
    <row r="83" spans="1:11" ht="96" customHeight="1">
      <c r="A83" s="115">
        <v>8</v>
      </c>
      <c r="B83" s="117" t="s">
        <v>337</v>
      </c>
      <c r="C83" s="115" t="s">
        <v>18</v>
      </c>
      <c r="D83" s="234">
        <v>6</v>
      </c>
      <c r="E83" s="231">
        <v>0</v>
      </c>
      <c r="F83" s="157">
        <f t="shared" si="3"/>
        <v>0</v>
      </c>
      <c r="G83" s="12"/>
      <c r="H83" s="157">
        <f t="shared" si="4"/>
        <v>0</v>
      </c>
      <c r="I83" s="157">
        <f t="shared" si="5"/>
        <v>0</v>
      </c>
      <c r="J83" s="157"/>
      <c r="K83" s="57"/>
    </row>
    <row r="84" spans="1:11" ht="105.75" customHeight="1">
      <c r="A84" s="115">
        <v>9</v>
      </c>
      <c r="B84" s="183" t="s">
        <v>338</v>
      </c>
      <c r="C84" s="115" t="s">
        <v>18</v>
      </c>
      <c r="D84" s="234">
        <v>5</v>
      </c>
      <c r="E84" s="231">
        <v>0</v>
      </c>
      <c r="F84" s="157">
        <f t="shared" si="3"/>
        <v>0</v>
      </c>
      <c r="G84" s="12"/>
      <c r="H84" s="157">
        <f t="shared" si="4"/>
        <v>0</v>
      </c>
      <c r="I84" s="157">
        <f t="shared" si="5"/>
        <v>0</v>
      </c>
      <c r="J84" s="157"/>
      <c r="K84" s="57"/>
    </row>
    <row r="85" spans="1:11" ht="140.25">
      <c r="A85" s="115">
        <v>10</v>
      </c>
      <c r="B85" s="117" t="s">
        <v>339</v>
      </c>
      <c r="C85" s="115" t="s">
        <v>18</v>
      </c>
      <c r="D85" s="234">
        <v>35</v>
      </c>
      <c r="E85" s="231">
        <v>0</v>
      </c>
      <c r="F85" s="157">
        <f t="shared" si="3"/>
        <v>0</v>
      </c>
      <c r="G85" s="12"/>
      <c r="H85" s="157">
        <f t="shared" si="4"/>
        <v>0</v>
      </c>
      <c r="I85" s="157">
        <f t="shared" si="5"/>
        <v>0</v>
      </c>
      <c r="J85" s="157"/>
      <c r="K85" s="57"/>
    </row>
    <row r="86" spans="1:11" ht="153">
      <c r="A86" s="115">
        <v>11</v>
      </c>
      <c r="B86" s="117" t="s">
        <v>340</v>
      </c>
      <c r="C86" s="115" t="s">
        <v>18</v>
      </c>
      <c r="D86" s="234">
        <v>10</v>
      </c>
      <c r="E86" s="231">
        <v>0</v>
      </c>
      <c r="F86" s="157">
        <f t="shared" si="3"/>
        <v>0</v>
      </c>
      <c r="G86" s="12"/>
      <c r="H86" s="157">
        <f t="shared" si="4"/>
        <v>0</v>
      </c>
      <c r="I86" s="157">
        <f t="shared" si="5"/>
        <v>0</v>
      </c>
      <c r="J86" s="157"/>
      <c r="K86" s="57"/>
    </row>
    <row r="87" spans="1:11" ht="178.5">
      <c r="A87" s="115">
        <v>12</v>
      </c>
      <c r="B87" s="183" t="s">
        <v>341</v>
      </c>
      <c r="C87" s="115" t="s">
        <v>18</v>
      </c>
      <c r="D87" s="234">
        <v>1</v>
      </c>
      <c r="E87" s="231">
        <v>0</v>
      </c>
      <c r="F87" s="157">
        <f t="shared" si="3"/>
        <v>0</v>
      </c>
      <c r="G87" s="12"/>
      <c r="H87" s="157">
        <f t="shared" si="4"/>
        <v>0</v>
      </c>
      <c r="I87" s="157">
        <f t="shared" si="5"/>
        <v>0</v>
      </c>
      <c r="J87" s="157"/>
      <c r="K87" s="57"/>
    </row>
    <row r="88" spans="1:11" ht="144.75" customHeight="1">
      <c r="A88" s="115">
        <v>13</v>
      </c>
      <c r="B88" s="183" t="s">
        <v>342</v>
      </c>
      <c r="C88" s="115" t="s">
        <v>18</v>
      </c>
      <c r="D88" s="234">
        <v>10</v>
      </c>
      <c r="E88" s="231">
        <v>0</v>
      </c>
      <c r="F88" s="157">
        <f t="shared" si="3"/>
        <v>0</v>
      </c>
      <c r="G88" s="12"/>
      <c r="H88" s="157">
        <f t="shared" si="4"/>
        <v>0</v>
      </c>
      <c r="I88" s="157">
        <f t="shared" si="5"/>
        <v>0</v>
      </c>
      <c r="J88" s="157"/>
      <c r="K88" s="57"/>
    </row>
    <row r="89" spans="1:11" ht="12.75">
      <c r="A89" s="305" t="s">
        <v>31</v>
      </c>
      <c r="B89" s="306"/>
      <c r="C89" s="306"/>
      <c r="D89" s="306"/>
      <c r="E89" s="307"/>
      <c r="F89" s="155">
        <f>SUM(F76:F88)</f>
        <v>0</v>
      </c>
      <c r="G89" s="156"/>
      <c r="H89" s="155">
        <f t="shared" si="4"/>
        <v>0</v>
      </c>
      <c r="I89" s="155">
        <f t="shared" si="5"/>
        <v>0</v>
      </c>
      <c r="J89" s="105"/>
      <c r="K89" s="57"/>
    </row>
    <row r="90" spans="1:11" ht="12.75" customHeight="1">
      <c r="A90" s="56"/>
      <c r="B90" s="56"/>
      <c r="C90" s="56"/>
      <c r="D90" s="56"/>
      <c r="E90" s="56"/>
      <c r="F90" s="57"/>
      <c r="G90" s="58"/>
      <c r="H90" s="57"/>
      <c r="I90" s="57"/>
      <c r="J90" s="59"/>
      <c r="K90" s="57"/>
    </row>
    <row r="91" spans="1:11" ht="12.75" customHeight="1">
      <c r="A91" s="56"/>
      <c r="B91" s="56"/>
      <c r="C91" s="56"/>
      <c r="D91" s="56"/>
      <c r="E91" s="56"/>
      <c r="F91" s="57"/>
      <c r="G91" s="58"/>
      <c r="H91" s="57"/>
      <c r="I91" s="57"/>
      <c r="J91" s="59"/>
      <c r="K91" s="57"/>
    </row>
    <row r="92" spans="1:11" ht="12.75" customHeight="1">
      <c r="A92" s="56"/>
      <c r="B92" s="56"/>
      <c r="C92" s="56"/>
      <c r="D92" s="56"/>
      <c r="E92" s="56"/>
      <c r="F92" s="57"/>
      <c r="G92" s="58"/>
      <c r="H92" s="57"/>
      <c r="I92" s="57"/>
      <c r="J92" s="59"/>
      <c r="K92" s="57"/>
    </row>
    <row r="93" spans="1:11" ht="12.75" customHeight="1">
      <c r="A93" s="56"/>
      <c r="B93" s="265" t="s">
        <v>314</v>
      </c>
      <c r="C93" s="260"/>
      <c r="D93" s="260"/>
      <c r="E93" s="260"/>
      <c r="F93" s="260"/>
      <c r="G93" s="260"/>
      <c r="H93" s="260"/>
      <c r="I93" s="260"/>
      <c r="J93" s="260"/>
      <c r="K93" s="57"/>
    </row>
    <row r="94" spans="1:11" ht="12.75" customHeight="1">
      <c r="A94" s="4" t="s">
        <v>0</v>
      </c>
      <c r="B94" s="4" t="s">
        <v>1</v>
      </c>
      <c r="C94" s="4" t="s">
        <v>2</v>
      </c>
      <c r="D94" s="4"/>
      <c r="E94" s="4" t="s">
        <v>3</v>
      </c>
      <c r="F94" s="4" t="s">
        <v>4</v>
      </c>
      <c r="G94" s="264" t="s">
        <v>5</v>
      </c>
      <c r="H94" s="264"/>
      <c r="I94" s="4" t="s">
        <v>6</v>
      </c>
      <c r="J94" s="4" t="s">
        <v>32</v>
      </c>
      <c r="K94" s="57"/>
    </row>
    <row r="95" spans="1:11" ht="12.75" customHeight="1">
      <c r="A95" s="5"/>
      <c r="B95" s="5"/>
      <c r="C95" s="5" t="s">
        <v>8</v>
      </c>
      <c r="D95" s="5" t="s">
        <v>9</v>
      </c>
      <c r="E95" s="6" t="s">
        <v>10</v>
      </c>
      <c r="F95" s="6" t="s">
        <v>11</v>
      </c>
      <c r="G95" s="4" t="s">
        <v>12</v>
      </c>
      <c r="H95" s="7" t="s">
        <v>13</v>
      </c>
      <c r="I95" s="6" t="s">
        <v>14</v>
      </c>
      <c r="J95" s="6" t="s">
        <v>33</v>
      </c>
      <c r="K95" s="57"/>
    </row>
    <row r="96" spans="1:11" ht="12.75" customHeight="1">
      <c r="A96" s="5"/>
      <c r="B96" s="5"/>
      <c r="C96" s="5"/>
      <c r="D96" s="5"/>
      <c r="E96" s="6" t="s">
        <v>16</v>
      </c>
      <c r="F96" s="6" t="s">
        <v>16</v>
      </c>
      <c r="G96" s="5"/>
      <c r="H96" s="72" t="s">
        <v>16</v>
      </c>
      <c r="I96" s="6" t="s">
        <v>16</v>
      </c>
      <c r="J96" s="6"/>
      <c r="K96" s="57"/>
    </row>
    <row r="97" spans="1:11" ht="55.5" customHeight="1">
      <c r="A97" s="115">
        <v>1</v>
      </c>
      <c r="B97" s="221" t="s">
        <v>286</v>
      </c>
      <c r="C97" s="115" t="s">
        <v>134</v>
      </c>
      <c r="D97" s="115">
        <v>1000</v>
      </c>
      <c r="E97" s="158">
        <v>0</v>
      </c>
      <c r="F97" s="157">
        <f>D97*E97</f>
        <v>0</v>
      </c>
      <c r="G97" s="12"/>
      <c r="H97" s="157">
        <f>ROUND(IF(G97="zw",F97*0,F97*G97/100),2)</f>
        <v>0</v>
      </c>
      <c r="I97" s="157">
        <f>ROUND(F97+H97,2)</f>
        <v>0</v>
      </c>
      <c r="J97" s="157"/>
      <c r="K97" s="57"/>
    </row>
    <row r="98" spans="1:11" ht="89.25">
      <c r="A98" s="115">
        <v>2</v>
      </c>
      <c r="B98" s="124" t="s">
        <v>135</v>
      </c>
      <c r="C98" s="115" t="s">
        <v>134</v>
      </c>
      <c r="D98" s="115">
        <v>100</v>
      </c>
      <c r="E98" s="158">
        <v>0</v>
      </c>
      <c r="F98" s="157">
        <f>D98*E98</f>
        <v>0</v>
      </c>
      <c r="G98" s="12"/>
      <c r="H98" s="157">
        <f>ROUND(IF(G98="zw",F98*0,F98*G98/100),2)</f>
        <v>0</v>
      </c>
      <c r="I98" s="157">
        <f>ROUND(F98+H98,2)</f>
        <v>0</v>
      </c>
      <c r="J98" s="157"/>
      <c r="K98" s="57"/>
    </row>
    <row r="99" spans="1:11" ht="12.75" customHeight="1">
      <c r="A99" s="287">
        <v>3</v>
      </c>
      <c r="B99" s="159" t="s">
        <v>136</v>
      </c>
      <c r="C99" s="287" t="s">
        <v>134</v>
      </c>
      <c r="D99" s="287">
        <v>17000</v>
      </c>
      <c r="E99" s="294">
        <v>0</v>
      </c>
      <c r="F99" s="297">
        <f>D99*E99</f>
        <v>0</v>
      </c>
      <c r="G99" s="313"/>
      <c r="H99" s="291">
        <f>ROUND(IF(G99="zw",F99*0,F99*G99/100),2)</f>
        <v>0</v>
      </c>
      <c r="I99" s="291">
        <f>ROUND(F99+H99,2)</f>
        <v>0</v>
      </c>
      <c r="J99" s="291"/>
      <c r="K99" s="57"/>
    </row>
    <row r="100" spans="1:11" ht="12.75" customHeight="1">
      <c r="A100" s="288"/>
      <c r="B100" s="160" t="s">
        <v>159</v>
      </c>
      <c r="C100" s="288"/>
      <c r="D100" s="288"/>
      <c r="E100" s="295"/>
      <c r="F100" s="298"/>
      <c r="G100" s="279"/>
      <c r="H100" s="292"/>
      <c r="I100" s="292"/>
      <c r="J100" s="292"/>
      <c r="K100" s="57"/>
    </row>
    <row r="101" spans="1:11" ht="12.75" customHeight="1">
      <c r="A101" s="288"/>
      <c r="B101" s="160" t="s">
        <v>137</v>
      </c>
      <c r="C101" s="288"/>
      <c r="D101" s="288"/>
      <c r="E101" s="295"/>
      <c r="F101" s="298"/>
      <c r="G101" s="279"/>
      <c r="H101" s="292"/>
      <c r="I101" s="292"/>
      <c r="J101" s="292"/>
      <c r="K101" s="57"/>
    </row>
    <row r="102" spans="1:11" ht="12.75" customHeight="1">
      <c r="A102" s="288"/>
      <c r="B102" s="160" t="s">
        <v>138</v>
      </c>
      <c r="C102" s="288"/>
      <c r="D102" s="288"/>
      <c r="E102" s="295"/>
      <c r="F102" s="298"/>
      <c r="G102" s="279"/>
      <c r="H102" s="292"/>
      <c r="I102" s="292"/>
      <c r="J102" s="292"/>
      <c r="K102" s="57"/>
    </row>
    <row r="103" spans="1:11" ht="12.75" customHeight="1">
      <c r="A103" s="288"/>
      <c r="B103" s="160" t="s">
        <v>139</v>
      </c>
      <c r="C103" s="288"/>
      <c r="D103" s="288"/>
      <c r="E103" s="295"/>
      <c r="F103" s="298"/>
      <c r="G103" s="279"/>
      <c r="H103" s="292"/>
      <c r="I103" s="292"/>
      <c r="J103" s="292"/>
      <c r="K103" s="57"/>
    </row>
    <row r="104" spans="1:11" ht="12.75" customHeight="1">
      <c r="A104" s="288"/>
      <c r="B104" s="160" t="s">
        <v>140</v>
      </c>
      <c r="C104" s="288"/>
      <c r="D104" s="288"/>
      <c r="E104" s="295"/>
      <c r="F104" s="298"/>
      <c r="G104" s="279"/>
      <c r="H104" s="292"/>
      <c r="I104" s="292"/>
      <c r="J104" s="292"/>
      <c r="K104" s="57"/>
    </row>
    <row r="105" spans="1:11" ht="51">
      <c r="A105" s="289"/>
      <c r="B105" s="222" t="s">
        <v>299</v>
      </c>
      <c r="C105" s="289"/>
      <c r="D105" s="289"/>
      <c r="E105" s="296"/>
      <c r="F105" s="299"/>
      <c r="G105" s="280"/>
      <c r="H105" s="293"/>
      <c r="I105" s="293"/>
      <c r="J105" s="293"/>
      <c r="K105" s="57"/>
    </row>
    <row r="106" spans="1:11" ht="12.75">
      <c r="A106" s="287">
        <v>4</v>
      </c>
      <c r="B106" s="223" t="s">
        <v>287</v>
      </c>
      <c r="C106" s="287" t="s">
        <v>134</v>
      </c>
      <c r="D106" s="287">
        <v>2000</v>
      </c>
      <c r="E106" s="294">
        <v>0</v>
      </c>
      <c r="F106" s="297">
        <f>D106*E106</f>
        <v>0</v>
      </c>
      <c r="G106" s="278"/>
      <c r="H106" s="291">
        <f>ROUND(IF(G115="zw",F106*0,F106*G115/100),2)</f>
        <v>0</v>
      </c>
      <c r="I106" s="291">
        <f>ROUND(F106+H106,2)</f>
        <v>0</v>
      </c>
      <c r="J106" s="291"/>
      <c r="K106" s="57"/>
    </row>
    <row r="107" spans="1:11" ht="12.75">
      <c r="A107" s="288"/>
      <c r="B107" s="224" t="s">
        <v>136</v>
      </c>
      <c r="C107" s="288"/>
      <c r="D107" s="288"/>
      <c r="E107" s="295"/>
      <c r="F107" s="298"/>
      <c r="G107" s="279"/>
      <c r="H107" s="292"/>
      <c r="I107" s="292"/>
      <c r="J107" s="292"/>
      <c r="K107" s="57"/>
    </row>
    <row r="108" spans="1:11" ht="12.75">
      <c r="A108" s="288"/>
      <c r="B108" s="224" t="s">
        <v>288</v>
      </c>
      <c r="C108" s="288"/>
      <c r="D108" s="288"/>
      <c r="E108" s="295"/>
      <c r="F108" s="298"/>
      <c r="G108" s="279"/>
      <c r="H108" s="292"/>
      <c r="I108" s="292"/>
      <c r="J108" s="292"/>
      <c r="K108" s="57"/>
    </row>
    <row r="109" spans="1:11" ht="12.75">
      <c r="A109" s="288"/>
      <c r="B109" s="224" t="s">
        <v>289</v>
      </c>
      <c r="C109" s="288"/>
      <c r="D109" s="288"/>
      <c r="E109" s="295"/>
      <c r="F109" s="298"/>
      <c r="G109" s="279"/>
      <c r="H109" s="292"/>
      <c r="I109" s="292"/>
      <c r="J109" s="292"/>
      <c r="K109" s="57"/>
    </row>
    <row r="110" spans="1:11" ht="12.75">
      <c r="A110" s="288"/>
      <c r="B110" s="224" t="s">
        <v>290</v>
      </c>
      <c r="C110" s="288"/>
      <c r="D110" s="288"/>
      <c r="E110" s="295"/>
      <c r="F110" s="298"/>
      <c r="G110" s="279"/>
      <c r="H110" s="292"/>
      <c r="I110" s="292"/>
      <c r="J110" s="292"/>
      <c r="K110" s="57"/>
    </row>
    <row r="111" spans="1:11" ht="12.75">
      <c r="A111" s="288"/>
      <c r="B111" s="224" t="s">
        <v>291</v>
      </c>
      <c r="C111" s="288"/>
      <c r="D111" s="288"/>
      <c r="E111" s="295"/>
      <c r="F111" s="298"/>
      <c r="G111" s="279"/>
      <c r="H111" s="292"/>
      <c r="I111" s="292"/>
      <c r="J111" s="292"/>
      <c r="K111" s="57"/>
    </row>
    <row r="112" spans="1:11" ht="12.75">
      <c r="A112" s="288"/>
      <c r="B112" s="224" t="s">
        <v>138</v>
      </c>
      <c r="C112" s="288"/>
      <c r="D112" s="288"/>
      <c r="E112" s="295"/>
      <c r="F112" s="298"/>
      <c r="G112" s="279"/>
      <c r="H112" s="292"/>
      <c r="I112" s="292"/>
      <c r="J112" s="292"/>
      <c r="K112" s="57"/>
    </row>
    <row r="113" spans="1:11" ht="12.75">
      <c r="A113" s="288"/>
      <c r="B113" s="224" t="s">
        <v>139</v>
      </c>
      <c r="C113" s="288"/>
      <c r="D113" s="288"/>
      <c r="E113" s="295"/>
      <c r="F113" s="298"/>
      <c r="G113" s="279"/>
      <c r="H113" s="292"/>
      <c r="I113" s="292"/>
      <c r="J113" s="292"/>
      <c r="K113" s="57"/>
    </row>
    <row r="114" spans="1:11" ht="12.75">
      <c r="A114" s="288"/>
      <c r="B114" s="224" t="s">
        <v>140</v>
      </c>
      <c r="C114" s="288"/>
      <c r="D114" s="288"/>
      <c r="E114" s="295"/>
      <c r="F114" s="298"/>
      <c r="G114" s="279"/>
      <c r="H114" s="292"/>
      <c r="I114" s="292"/>
      <c r="J114" s="292"/>
      <c r="K114" s="57"/>
    </row>
    <row r="115" spans="1:11" ht="135.75" customHeight="1">
      <c r="A115" s="289"/>
      <c r="B115" s="225" t="s">
        <v>292</v>
      </c>
      <c r="C115" s="289"/>
      <c r="D115" s="289"/>
      <c r="E115" s="296"/>
      <c r="F115" s="299"/>
      <c r="G115" s="279"/>
      <c r="H115" s="293"/>
      <c r="I115" s="293"/>
      <c r="J115" s="293"/>
      <c r="K115" s="57"/>
    </row>
    <row r="116" spans="1:11" ht="12.75">
      <c r="A116" s="287">
        <v>5</v>
      </c>
      <c r="B116" s="227" t="s">
        <v>294</v>
      </c>
      <c r="C116" s="287" t="s">
        <v>134</v>
      </c>
      <c r="D116" s="287">
        <v>100</v>
      </c>
      <c r="E116" s="294">
        <v>0</v>
      </c>
      <c r="F116" s="291">
        <f>D116*E116</f>
        <v>0</v>
      </c>
      <c r="G116" s="278"/>
      <c r="H116" s="291">
        <f>ROUND(IF(G116="zw",F116*0,F116*G116/100),2)</f>
        <v>0</v>
      </c>
      <c r="I116" s="291">
        <f>ROUND(F116+H116,2)</f>
        <v>0</v>
      </c>
      <c r="J116" s="291"/>
      <c r="K116" s="57"/>
    </row>
    <row r="117" spans="1:11" ht="12.75">
      <c r="A117" s="288"/>
      <c r="B117" s="228" t="s">
        <v>295</v>
      </c>
      <c r="C117" s="288"/>
      <c r="D117" s="288"/>
      <c r="E117" s="295"/>
      <c r="F117" s="292"/>
      <c r="G117" s="279"/>
      <c r="H117" s="292"/>
      <c r="I117" s="292"/>
      <c r="J117" s="292"/>
      <c r="K117" s="57"/>
    </row>
    <row r="118" spans="1:11" ht="12.75">
      <c r="A118" s="288"/>
      <c r="B118" s="228" t="s">
        <v>296</v>
      </c>
      <c r="C118" s="288"/>
      <c r="D118" s="288"/>
      <c r="E118" s="295"/>
      <c r="F118" s="292"/>
      <c r="G118" s="279"/>
      <c r="H118" s="292"/>
      <c r="I118" s="292"/>
      <c r="J118" s="292"/>
      <c r="K118" s="57"/>
    </row>
    <row r="119" spans="1:11" ht="12.75">
      <c r="A119" s="288"/>
      <c r="B119" s="228" t="s">
        <v>297</v>
      </c>
      <c r="C119" s="288"/>
      <c r="D119" s="288"/>
      <c r="E119" s="295"/>
      <c r="F119" s="292"/>
      <c r="G119" s="279"/>
      <c r="H119" s="292"/>
      <c r="I119" s="292"/>
      <c r="J119" s="292"/>
      <c r="K119" s="57"/>
    </row>
    <row r="120" spans="1:11" ht="114.75">
      <c r="A120" s="289"/>
      <c r="B120" s="225" t="s">
        <v>298</v>
      </c>
      <c r="C120" s="289"/>
      <c r="D120" s="289"/>
      <c r="E120" s="296"/>
      <c r="F120" s="293"/>
      <c r="G120" s="280"/>
      <c r="H120" s="293"/>
      <c r="I120" s="293"/>
      <c r="J120" s="293"/>
      <c r="K120" s="57"/>
    </row>
    <row r="121" spans="1:11" ht="12.75">
      <c r="A121" s="287">
        <v>6</v>
      </c>
      <c r="B121" s="227" t="s">
        <v>300</v>
      </c>
      <c r="C121" s="287" t="s">
        <v>134</v>
      </c>
      <c r="D121" s="287">
        <v>100</v>
      </c>
      <c r="E121" s="294">
        <v>0</v>
      </c>
      <c r="F121" s="291">
        <v>0</v>
      </c>
      <c r="G121" s="278"/>
      <c r="H121" s="169"/>
      <c r="I121" s="291">
        <f>ROUND(F121+H121,2)</f>
        <v>0</v>
      </c>
      <c r="J121" s="291"/>
      <c r="K121" s="57"/>
    </row>
    <row r="122" spans="1:11" ht="12.75">
      <c r="A122" s="288"/>
      <c r="B122" s="228" t="s">
        <v>301</v>
      </c>
      <c r="C122" s="288"/>
      <c r="D122" s="288"/>
      <c r="E122" s="295"/>
      <c r="F122" s="292"/>
      <c r="G122" s="279"/>
      <c r="H122" s="205"/>
      <c r="I122" s="292"/>
      <c r="J122" s="292"/>
      <c r="K122" s="57"/>
    </row>
    <row r="123" spans="1:11" ht="12.75">
      <c r="A123" s="288"/>
      <c r="B123" s="228" t="s">
        <v>136</v>
      </c>
      <c r="C123" s="288"/>
      <c r="D123" s="288"/>
      <c r="E123" s="295"/>
      <c r="F123" s="292"/>
      <c r="G123" s="279"/>
      <c r="H123" s="205"/>
      <c r="I123" s="292"/>
      <c r="J123" s="292"/>
      <c r="K123" s="57"/>
    </row>
    <row r="124" spans="1:11" ht="12.75">
      <c r="A124" s="288"/>
      <c r="B124" s="228" t="s">
        <v>159</v>
      </c>
      <c r="C124" s="288"/>
      <c r="D124" s="288"/>
      <c r="E124" s="295"/>
      <c r="F124" s="292"/>
      <c r="G124" s="279"/>
      <c r="H124" s="205"/>
      <c r="I124" s="292"/>
      <c r="J124" s="292"/>
      <c r="K124" s="57"/>
    </row>
    <row r="125" spans="1:11" ht="12.75">
      <c r="A125" s="288"/>
      <c r="B125" s="228" t="s">
        <v>137</v>
      </c>
      <c r="C125" s="288"/>
      <c r="D125" s="288"/>
      <c r="E125" s="295"/>
      <c r="F125" s="292"/>
      <c r="G125" s="279"/>
      <c r="H125" s="205"/>
      <c r="I125" s="292"/>
      <c r="J125" s="292"/>
      <c r="K125" s="57"/>
    </row>
    <row r="126" spans="1:11" ht="12.75">
      <c r="A126" s="288"/>
      <c r="B126" s="228" t="s">
        <v>138</v>
      </c>
      <c r="C126" s="288"/>
      <c r="D126" s="288"/>
      <c r="E126" s="295"/>
      <c r="F126" s="292"/>
      <c r="G126" s="279"/>
      <c r="H126" s="205">
        <v>0</v>
      </c>
      <c r="I126" s="292"/>
      <c r="J126" s="292"/>
      <c r="K126" s="57"/>
    </row>
    <row r="127" spans="1:11" ht="12.75">
      <c r="A127" s="288"/>
      <c r="B127" s="228" t="s">
        <v>139</v>
      </c>
      <c r="C127" s="288"/>
      <c r="D127" s="288"/>
      <c r="E127" s="295"/>
      <c r="F127" s="292"/>
      <c r="G127" s="279"/>
      <c r="H127" s="205"/>
      <c r="I127" s="292"/>
      <c r="J127" s="292"/>
      <c r="K127" s="57"/>
    </row>
    <row r="128" spans="1:11" ht="51" customHeight="1">
      <c r="A128" s="289"/>
      <c r="B128" s="229" t="s">
        <v>303</v>
      </c>
      <c r="C128" s="289"/>
      <c r="D128" s="289"/>
      <c r="E128" s="296"/>
      <c r="F128" s="293"/>
      <c r="G128" s="280"/>
      <c r="H128" s="206"/>
      <c r="I128" s="293"/>
      <c r="J128" s="293"/>
      <c r="K128" s="57"/>
    </row>
    <row r="129" spans="1:11" ht="38.25">
      <c r="A129" s="115">
        <v>7</v>
      </c>
      <c r="B129" s="142" t="s">
        <v>293</v>
      </c>
      <c r="C129" s="115" t="s">
        <v>18</v>
      </c>
      <c r="D129" s="115">
        <v>120</v>
      </c>
      <c r="E129" s="158">
        <v>0</v>
      </c>
      <c r="F129" s="157">
        <v>0</v>
      </c>
      <c r="G129" s="218"/>
      <c r="H129" s="157">
        <f>ROUND(IF(G129="zw",F129*0,F129*G129/100),2)</f>
        <v>0</v>
      </c>
      <c r="I129" s="157">
        <f>ROUND(F129+H129,2)</f>
        <v>0</v>
      </c>
      <c r="J129" s="157"/>
      <c r="K129" s="57"/>
    </row>
    <row r="130" spans="1:11" ht="51">
      <c r="A130" s="115">
        <v>8</v>
      </c>
      <c r="B130" s="142" t="s">
        <v>160</v>
      </c>
      <c r="C130" s="115" t="s">
        <v>18</v>
      </c>
      <c r="D130" s="115">
        <v>100</v>
      </c>
      <c r="E130" s="158">
        <v>0</v>
      </c>
      <c r="F130" s="157">
        <f>D130*E130</f>
        <v>0</v>
      </c>
      <c r="G130" s="226"/>
      <c r="H130" s="157">
        <f>ROUND(IF(G130="zw",F130*0,F130*G130/100),2)</f>
        <v>0</v>
      </c>
      <c r="I130" s="157">
        <f>ROUND(F130+H130,2)</f>
        <v>0</v>
      </c>
      <c r="J130" s="157"/>
      <c r="K130" s="57"/>
    </row>
    <row r="131" spans="1:11" ht="51">
      <c r="A131" s="167">
        <v>9</v>
      </c>
      <c r="B131" s="123" t="s">
        <v>161</v>
      </c>
      <c r="C131" s="167" t="s">
        <v>134</v>
      </c>
      <c r="D131" s="167">
        <v>500</v>
      </c>
      <c r="E131" s="168">
        <v>0</v>
      </c>
      <c r="F131" s="169">
        <f>D131*E131</f>
        <v>0</v>
      </c>
      <c r="G131" s="12"/>
      <c r="H131" s="169">
        <f>ROUND(IF(G131="zw",F131*0,F131*G131/100),2)</f>
        <v>0</v>
      </c>
      <c r="I131" s="157">
        <f>ROUND(F131+H131,2)</f>
        <v>0</v>
      </c>
      <c r="J131" s="169"/>
      <c r="K131" s="57"/>
    </row>
    <row r="132" spans="1:11" ht="12.75" customHeight="1">
      <c r="A132" s="305" t="s">
        <v>31</v>
      </c>
      <c r="B132" s="306"/>
      <c r="C132" s="306"/>
      <c r="D132" s="306"/>
      <c r="E132" s="307"/>
      <c r="F132" s="155">
        <f>SUM(F97:F131)</f>
        <v>0</v>
      </c>
      <c r="G132" s="156"/>
      <c r="H132" s="155">
        <f>SUM(H97:H131)</f>
        <v>0</v>
      </c>
      <c r="I132" s="155">
        <f>SUM(I97:I131)</f>
        <v>0</v>
      </c>
      <c r="J132" s="155"/>
      <c r="K132" s="57"/>
    </row>
    <row r="133" spans="1:11" ht="13.5" customHeight="1">
      <c r="A133" s="1"/>
      <c r="B133" s="1"/>
      <c r="C133" s="1"/>
      <c r="D133" s="1"/>
      <c r="E133" s="1"/>
      <c r="F133" s="1"/>
      <c r="G133" s="1"/>
      <c r="H133" s="1"/>
      <c r="I133" s="1"/>
      <c r="K133" s="57"/>
    </row>
    <row r="134" spans="1:11" ht="13.5" customHeight="1">
      <c r="A134" s="56"/>
      <c r="B134" s="56"/>
      <c r="C134" s="56"/>
      <c r="D134" s="56"/>
      <c r="E134" s="56"/>
      <c r="F134" s="57"/>
      <c r="G134" s="58"/>
      <c r="H134" s="57"/>
      <c r="I134" s="57"/>
      <c r="J134" s="59"/>
      <c r="K134" s="57"/>
    </row>
    <row r="135" spans="1:11" ht="13.5" customHeight="1">
      <c r="A135" s="60"/>
      <c r="B135" s="61" t="s">
        <v>315</v>
      </c>
      <c r="C135" s="62"/>
      <c r="D135" s="62"/>
      <c r="E135" s="63"/>
      <c r="F135" s="64"/>
      <c r="G135" s="65"/>
      <c r="H135" s="64"/>
      <c r="I135" s="64"/>
      <c r="J135" s="64"/>
      <c r="K135" s="57"/>
    </row>
    <row r="136" spans="1:11" ht="13.5" customHeight="1">
      <c r="A136" s="4" t="s">
        <v>0</v>
      </c>
      <c r="B136" s="4" t="s">
        <v>1</v>
      </c>
      <c r="C136" s="4" t="s">
        <v>2</v>
      </c>
      <c r="D136" s="4"/>
      <c r="E136" s="4" t="s">
        <v>3</v>
      </c>
      <c r="F136" s="4" t="s">
        <v>4</v>
      </c>
      <c r="G136" s="264" t="s">
        <v>5</v>
      </c>
      <c r="H136" s="264"/>
      <c r="I136" s="4"/>
      <c r="J136" s="4" t="s">
        <v>32</v>
      </c>
      <c r="K136" s="57"/>
    </row>
    <row r="137" spans="1:11" ht="15" customHeight="1">
      <c r="A137" s="5"/>
      <c r="B137" s="5"/>
      <c r="C137" s="5" t="s">
        <v>8</v>
      </c>
      <c r="D137" s="5" t="s">
        <v>9</v>
      </c>
      <c r="E137" s="6" t="s">
        <v>10</v>
      </c>
      <c r="F137" s="6" t="s">
        <v>11</v>
      </c>
      <c r="G137" s="4" t="s">
        <v>12</v>
      </c>
      <c r="H137" s="7" t="s">
        <v>13</v>
      </c>
      <c r="I137" s="6" t="s">
        <v>14</v>
      </c>
      <c r="J137" s="6" t="s">
        <v>33</v>
      </c>
      <c r="K137" s="57"/>
    </row>
    <row r="138" spans="1:11" ht="14.25" customHeight="1">
      <c r="A138" s="8"/>
      <c r="B138" s="8"/>
      <c r="C138" s="8"/>
      <c r="D138" s="8"/>
      <c r="E138" s="9" t="s">
        <v>16</v>
      </c>
      <c r="F138" s="9" t="s">
        <v>16</v>
      </c>
      <c r="G138" s="8"/>
      <c r="H138" s="10" t="s">
        <v>16</v>
      </c>
      <c r="I138" s="9" t="s">
        <v>16</v>
      </c>
      <c r="J138" s="9"/>
      <c r="K138" s="57"/>
    </row>
    <row r="139" spans="1:11" ht="89.25">
      <c r="A139" s="24">
        <v>1</v>
      </c>
      <c r="B139" s="25" t="s">
        <v>167</v>
      </c>
      <c r="C139" s="27" t="s">
        <v>21</v>
      </c>
      <c r="D139" s="15">
        <v>500</v>
      </c>
      <c r="E139" s="66">
        <v>0</v>
      </c>
      <c r="F139" s="18">
        <f>D139*E139</f>
        <v>0</v>
      </c>
      <c r="G139" s="12"/>
      <c r="H139" s="18">
        <f>ROUND(IF(G139="zw",F139*0,F139*G139/100),2)</f>
        <v>0</v>
      </c>
      <c r="I139" s="18">
        <f>ROUND(F139+H139,2)</f>
        <v>0</v>
      </c>
      <c r="J139" s="26"/>
      <c r="K139" s="57"/>
    </row>
    <row r="140" spans="1:11" ht="40.5" customHeight="1">
      <c r="A140" s="24">
        <v>2</v>
      </c>
      <c r="B140" s="25" t="s">
        <v>168</v>
      </c>
      <c r="C140" s="27" t="s">
        <v>21</v>
      </c>
      <c r="D140" s="15">
        <v>600</v>
      </c>
      <c r="E140" s="66">
        <v>0</v>
      </c>
      <c r="F140" s="18">
        <f>D140*E140</f>
        <v>0</v>
      </c>
      <c r="G140" s="12"/>
      <c r="H140" s="18">
        <f>ROUND(IF(G140="zw",F140*0,F140*G140/100),2)</f>
        <v>0</v>
      </c>
      <c r="I140" s="18">
        <f>ROUND(F140+H140,2)</f>
        <v>0</v>
      </c>
      <c r="J140" s="18"/>
      <c r="K140" s="57"/>
    </row>
    <row r="141" spans="1:11" ht="12.75" customHeight="1">
      <c r="A141" s="271" t="s">
        <v>31</v>
      </c>
      <c r="B141" s="271"/>
      <c r="C141" s="271"/>
      <c r="D141" s="271"/>
      <c r="E141" s="271"/>
      <c r="F141" s="51">
        <f>SUM(F139:F140)</f>
        <v>0</v>
      </c>
      <c r="G141" s="52"/>
      <c r="H141" s="54">
        <f>SUM(H139:H140)</f>
        <v>0</v>
      </c>
      <c r="I141" s="53">
        <f>SUM(I139:I140)</f>
        <v>0</v>
      </c>
      <c r="J141" s="59"/>
      <c r="K141" s="57"/>
    </row>
    <row r="142" spans="1:11" ht="12.75" customHeight="1">
      <c r="A142" s="56"/>
      <c r="B142" s="56"/>
      <c r="C142" s="56"/>
      <c r="D142" s="56"/>
      <c r="E142" s="56"/>
      <c r="F142" s="57"/>
      <c r="G142" s="58"/>
      <c r="H142" s="57"/>
      <c r="I142" s="57"/>
      <c r="J142" s="59"/>
      <c r="K142" s="57"/>
    </row>
    <row r="143" spans="1:11" ht="13.5" customHeight="1">
      <c r="A143" s="56"/>
      <c r="B143" s="56"/>
      <c r="C143" s="56"/>
      <c r="D143" s="56"/>
      <c r="E143" s="56"/>
      <c r="F143" s="57"/>
      <c r="G143" s="58"/>
      <c r="H143" s="57"/>
      <c r="I143" s="57"/>
      <c r="J143" s="59"/>
      <c r="K143" s="57"/>
    </row>
    <row r="144" spans="1:11" ht="13.5" customHeight="1">
      <c r="A144" s="60"/>
      <c r="B144" s="61" t="s">
        <v>316</v>
      </c>
      <c r="C144" s="62"/>
      <c r="D144" s="62"/>
      <c r="E144" s="63"/>
      <c r="F144" s="64"/>
      <c r="G144" s="65"/>
      <c r="H144" s="64"/>
      <c r="I144" s="64"/>
      <c r="J144" s="64"/>
      <c r="K144" s="57"/>
    </row>
    <row r="145" spans="1:11" ht="13.5" customHeight="1">
      <c r="A145" s="4" t="s">
        <v>0</v>
      </c>
      <c r="B145" s="4" t="s">
        <v>1</v>
      </c>
      <c r="C145" s="4" t="s">
        <v>2</v>
      </c>
      <c r="D145" s="4"/>
      <c r="E145" s="4" t="s">
        <v>3</v>
      </c>
      <c r="F145" s="4" t="s">
        <v>4</v>
      </c>
      <c r="G145" s="264" t="s">
        <v>5</v>
      </c>
      <c r="H145" s="264"/>
      <c r="I145" s="4" t="s">
        <v>6</v>
      </c>
      <c r="J145" s="4" t="s">
        <v>7</v>
      </c>
      <c r="K145" s="57"/>
    </row>
    <row r="146" spans="1:11" ht="15.75" customHeight="1">
      <c r="A146" s="5"/>
      <c r="B146" s="5"/>
      <c r="C146" s="5" t="s">
        <v>8</v>
      </c>
      <c r="D146" s="5" t="s">
        <v>9</v>
      </c>
      <c r="E146" s="6" t="s">
        <v>10</v>
      </c>
      <c r="F146" s="6" t="s">
        <v>11</v>
      </c>
      <c r="G146" s="4" t="s">
        <v>12</v>
      </c>
      <c r="H146" s="7" t="s">
        <v>13</v>
      </c>
      <c r="I146" s="6" t="s">
        <v>14</v>
      </c>
      <c r="J146" s="6" t="s">
        <v>33</v>
      </c>
      <c r="K146" s="57"/>
    </row>
    <row r="147" spans="1:11" ht="12.75" customHeight="1">
      <c r="A147" s="8"/>
      <c r="B147" s="8"/>
      <c r="C147" s="8"/>
      <c r="D147" s="8"/>
      <c r="E147" s="9" t="s">
        <v>16</v>
      </c>
      <c r="F147" s="9" t="s">
        <v>16</v>
      </c>
      <c r="G147" s="8"/>
      <c r="H147" s="10" t="s">
        <v>16</v>
      </c>
      <c r="I147" s="9" t="s">
        <v>16</v>
      </c>
      <c r="J147" s="9" t="s">
        <v>15</v>
      </c>
      <c r="K147" s="57"/>
    </row>
    <row r="148" spans="1:11" ht="51">
      <c r="A148" s="24">
        <v>1</v>
      </c>
      <c r="B148" s="25" t="s">
        <v>34</v>
      </c>
      <c r="C148" s="27" t="s">
        <v>21</v>
      </c>
      <c r="D148" s="15">
        <v>10</v>
      </c>
      <c r="E148" s="66">
        <v>0</v>
      </c>
      <c r="F148" s="18">
        <f>D148*E148</f>
        <v>0</v>
      </c>
      <c r="G148" s="12"/>
      <c r="H148" s="18">
        <f>ROUND(IF(G148="zw",F148*0,F148*G148/100),2)</f>
        <v>0</v>
      </c>
      <c r="I148" s="18">
        <f>ROUND(F148+H148,2)</f>
        <v>0</v>
      </c>
      <c r="J148" s="26"/>
      <c r="K148" s="57"/>
    </row>
    <row r="149" spans="1:11" ht="51">
      <c r="A149" s="24">
        <v>2</v>
      </c>
      <c r="B149" s="25" t="s">
        <v>35</v>
      </c>
      <c r="C149" s="27" t="s">
        <v>21</v>
      </c>
      <c r="D149" s="15">
        <v>10</v>
      </c>
      <c r="E149" s="66">
        <v>0</v>
      </c>
      <c r="F149" s="18">
        <f>D149*E149</f>
        <v>0</v>
      </c>
      <c r="G149" s="12"/>
      <c r="H149" s="18">
        <f>ROUND(IF(G149="zw",F149*0,F149*G149/100),2)</f>
        <v>0</v>
      </c>
      <c r="I149" s="18">
        <f>ROUND(F149+H149,2)</f>
        <v>0</v>
      </c>
      <c r="J149" s="18"/>
      <c r="K149" s="57"/>
    </row>
    <row r="150" spans="1:11" ht="12.75" customHeight="1">
      <c r="A150" s="262" t="s">
        <v>31</v>
      </c>
      <c r="B150" s="262"/>
      <c r="C150" s="262"/>
      <c r="D150" s="262"/>
      <c r="E150" s="262"/>
      <c r="F150" s="67">
        <f>SUM(F148:F149)</f>
        <v>0</v>
      </c>
      <c r="G150" s="68"/>
      <c r="H150" s="69">
        <f>SUM(H148:H149)</f>
        <v>0</v>
      </c>
      <c r="I150" s="70">
        <f>SUM(I148:I149)</f>
        <v>0</v>
      </c>
      <c r="J150" s="59"/>
      <c r="K150" s="57"/>
    </row>
    <row r="151" spans="1:11" ht="12.75" customHeight="1">
      <c r="A151" s="56"/>
      <c r="B151" s="56"/>
      <c r="C151" s="56"/>
      <c r="D151" s="56"/>
      <c r="E151" s="56"/>
      <c r="F151" s="57"/>
      <c r="G151" s="58"/>
      <c r="H151" s="57"/>
      <c r="I151" s="57"/>
      <c r="J151" s="59"/>
      <c r="K151" s="57"/>
    </row>
    <row r="152" spans="1:11" ht="13.5" customHeight="1">
      <c r="A152" s="161"/>
      <c r="B152" s="161"/>
      <c r="C152" s="161"/>
      <c r="D152" s="161"/>
      <c r="E152" s="161"/>
      <c r="F152" s="56"/>
      <c r="G152" s="161"/>
      <c r="H152" s="161"/>
      <c r="I152" s="161"/>
      <c r="J152" s="161"/>
      <c r="K152" s="57"/>
    </row>
    <row r="153" spans="1:11" ht="13.5" customHeight="1">
      <c r="A153" s="71"/>
      <c r="B153" s="317" t="s">
        <v>317</v>
      </c>
      <c r="C153" s="317"/>
      <c r="D153" s="317"/>
      <c r="E153" s="317"/>
      <c r="F153" s="71"/>
      <c r="G153" s="71"/>
      <c r="H153" s="71"/>
      <c r="I153" s="71"/>
      <c r="J153" s="71"/>
      <c r="K153" s="57"/>
    </row>
    <row r="154" spans="1:11" ht="13.5" customHeight="1">
      <c r="A154" s="4" t="s">
        <v>0</v>
      </c>
      <c r="B154" s="4" t="s">
        <v>1</v>
      </c>
      <c r="C154" s="4" t="s">
        <v>2</v>
      </c>
      <c r="D154" s="4"/>
      <c r="E154" s="4" t="s">
        <v>3</v>
      </c>
      <c r="F154" s="4" t="s">
        <v>4</v>
      </c>
      <c r="G154" s="264" t="s">
        <v>5</v>
      </c>
      <c r="H154" s="264"/>
      <c r="I154" s="4" t="s">
        <v>6</v>
      </c>
      <c r="J154" s="4" t="s">
        <v>7</v>
      </c>
      <c r="K154" s="57"/>
    </row>
    <row r="155" spans="1:11" ht="13.5" customHeight="1">
      <c r="A155" s="5"/>
      <c r="B155" s="5"/>
      <c r="C155" s="5" t="s">
        <v>8</v>
      </c>
      <c r="D155" s="5" t="s">
        <v>9</v>
      </c>
      <c r="E155" s="6" t="s">
        <v>10</v>
      </c>
      <c r="F155" s="6" t="s">
        <v>11</v>
      </c>
      <c r="G155" s="4" t="s">
        <v>12</v>
      </c>
      <c r="H155" s="7" t="s">
        <v>13</v>
      </c>
      <c r="I155" s="6" t="s">
        <v>14</v>
      </c>
      <c r="J155" s="6" t="s">
        <v>15</v>
      </c>
      <c r="K155" s="57"/>
    </row>
    <row r="156" spans="1:11" ht="9.75" customHeight="1">
      <c r="A156" s="5"/>
      <c r="B156" s="5"/>
      <c r="C156" s="5"/>
      <c r="D156" s="5"/>
      <c r="E156" s="6" t="s">
        <v>16</v>
      </c>
      <c r="F156" s="6" t="s">
        <v>16</v>
      </c>
      <c r="G156" s="5"/>
      <c r="H156" s="72" t="s">
        <v>16</v>
      </c>
      <c r="I156" s="6" t="s">
        <v>16</v>
      </c>
      <c r="J156" s="9" t="s">
        <v>17</v>
      </c>
      <c r="K156" s="57"/>
    </row>
    <row r="157" spans="1:11" ht="63.75">
      <c r="A157" s="24">
        <v>1</v>
      </c>
      <c r="B157" s="31" t="s">
        <v>169</v>
      </c>
      <c r="C157" s="73" t="s">
        <v>21</v>
      </c>
      <c r="D157" s="74">
        <v>200</v>
      </c>
      <c r="E157" s="66">
        <v>0</v>
      </c>
      <c r="F157" s="75">
        <f aca="true" t="shared" si="6" ref="F157:F204">D157*E157</f>
        <v>0</v>
      </c>
      <c r="G157" s="12"/>
      <c r="H157" s="75">
        <f aca="true" t="shared" si="7" ref="H157:H204">ROUND(IF(G157="zw",F157*0,F157*G157/100),2)</f>
        <v>0</v>
      </c>
      <c r="I157" s="75">
        <f aca="true" t="shared" si="8" ref="I157:I204">ROUND(F157+H157,2)</f>
        <v>0</v>
      </c>
      <c r="J157" s="76"/>
      <c r="K157" s="57"/>
    </row>
    <row r="158" spans="1:11" ht="63.75">
      <c r="A158" s="24">
        <v>2</v>
      </c>
      <c r="B158" s="31" t="s">
        <v>170</v>
      </c>
      <c r="C158" s="27" t="s">
        <v>21</v>
      </c>
      <c r="D158" s="15">
        <v>8000</v>
      </c>
      <c r="E158" s="66">
        <v>0</v>
      </c>
      <c r="F158" s="75">
        <f t="shared" si="6"/>
        <v>0</v>
      </c>
      <c r="G158" s="12"/>
      <c r="H158" s="75">
        <f t="shared" si="7"/>
        <v>0</v>
      </c>
      <c r="I158" s="75">
        <f t="shared" si="8"/>
        <v>0</v>
      </c>
      <c r="J158" s="77"/>
      <c r="K158" s="57"/>
    </row>
    <row r="159" spans="1:11" ht="12.75">
      <c r="A159" s="24">
        <v>3</v>
      </c>
      <c r="B159" s="31" t="s">
        <v>36</v>
      </c>
      <c r="C159" s="78" t="s">
        <v>21</v>
      </c>
      <c r="D159" s="15">
        <v>400</v>
      </c>
      <c r="E159" s="66">
        <v>0</v>
      </c>
      <c r="F159" s="75">
        <f t="shared" si="6"/>
        <v>0</v>
      </c>
      <c r="G159" s="12"/>
      <c r="H159" s="75">
        <f t="shared" si="7"/>
        <v>0</v>
      </c>
      <c r="I159" s="75">
        <f t="shared" si="8"/>
        <v>0</v>
      </c>
      <c r="J159" s="76"/>
      <c r="K159" s="57"/>
    </row>
    <row r="160" spans="1:11" ht="51">
      <c r="A160" s="24">
        <v>4</v>
      </c>
      <c r="B160" s="31" t="s">
        <v>82</v>
      </c>
      <c r="C160" s="27" t="s">
        <v>21</v>
      </c>
      <c r="D160" s="15">
        <v>20</v>
      </c>
      <c r="E160" s="66">
        <v>0</v>
      </c>
      <c r="F160" s="75">
        <f t="shared" si="6"/>
        <v>0</v>
      </c>
      <c r="G160" s="12"/>
      <c r="H160" s="75">
        <f t="shared" si="7"/>
        <v>0</v>
      </c>
      <c r="I160" s="75">
        <f t="shared" si="8"/>
        <v>0</v>
      </c>
      <c r="J160" s="79"/>
      <c r="K160" s="57"/>
    </row>
    <row r="161" spans="1:11" ht="38.25">
      <c r="A161" s="24">
        <v>5</v>
      </c>
      <c r="B161" s="107" t="s">
        <v>386</v>
      </c>
      <c r="C161" s="27" t="s">
        <v>21</v>
      </c>
      <c r="D161" s="15">
        <v>20</v>
      </c>
      <c r="E161" s="66">
        <v>0</v>
      </c>
      <c r="F161" s="75">
        <f t="shared" si="6"/>
        <v>0</v>
      </c>
      <c r="G161" s="12"/>
      <c r="H161" s="75">
        <f t="shared" si="7"/>
        <v>0</v>
      </c>
      <c r="I161" s="75">
        <f t="shared" si="8"/>
        <v>0</v>
      </c>
      <c r="J161" s="76"/>
      <c r="K161" s="57"/>
    </row>
    <row r="162" spans="1:11" ht="78">
      <c r="A162" s="24">
        <v>6</v>
      </c>
      <c r="B162" s="44" t="s">
        <v>37</v>
      </c>
      <c r="C162" s="29" t="s">
        <v>21</v>
      </c>
      <c r="D162" s="36">
        <v>60</v>
      </c>
      <c r="E162" s="66">
        <v>0</v>
      </c>
      <c r="F162" s="75">
        <f t="shared" si="6"/>
        <v>0</v>
      </c>
      <c r="G162" s="12"/>
      <c r="H162" s="75">
        <f t="shared" si="7"/>
        <v>0</v>
      </c>
      <c r="I162" s="75">
        <f t="shared" si="8"/>
        <v>0</v>
      </c>
      <c r="J162" s="76"/>
      <c r="K162" s="57"/>
    </row>
    <row r="163" spans="1:11" ht="78">
      <c r="A163" s="24">
        <v>7</v>
      </c>
      <c r="B163" s="39" t="s">
        <v>38</v>
      </c>
      <c r="C163" s="23" t="s">
        <v>21</v>
      </c>
      <c r="D163" s="34">
        <v>20</v>
      </c>
      <c r="E163" s="66">
        <v>0</v>
      </c>
      <c r="F163" s="75">
        <f t="shared" si="6"/>
        <v>0</v>
      </c>
      <c r="G163" s="12"/>
      <c r="H163" s="75">
        <f t="shared" si="7"/>
        <v>0</v>
      </c>
      <c r="I163" s="75">
        <f t="shared" si="8"/>
        <v>0</v>
      </c>
      <c r="J163" s="76"/>
      <c r="K163" s="57"/>
    </row>
    <row r="164" spans="1:11" ht="26.25" customHeight="1">
      <c r="A164" s="24">
        <v>8</v>
      </c>
      <c r="B164" s="31" t="s">
        <v>39</v>
      </c>
      <c r="C164" s="27" t="s">
        <v>21</v>
      </c>
      <c r="D164" s="80">
        <v>10</v>
      </c>
      <c r="E164" s="66">
        <v>0</v>
      </c>
      <c r="F164" s="75">
        <f t="shared" si="6"/>
        <v>0</v>
      </c>
      <c r="G164" s="12"/>
      <c r="H164" s="75">
        <f t="shared" si="7"/>
        <v>0</v>
      </c>
      <c r="I164" s="75">
        <f t="shared" si="8"/>
        <v>0</v>
      </c>
      <c r="J164" s="76"/>
      <c r="K164" s="57"/>
    </row>
    <row r="165" spans="1:11" ht="51">
      <c r="A165" s="22">
        <v>9</v>
      </c>
      <c r="B165" s="39" t="s">
        <v>171</v>
      </c>
      <c r="C165" s="23" t="s">
        <v>21</v>
      </c>
      <c r="D165" s="82">
        <v>2000</v>
      </c>
      <c r="E165" s="66">
        <v>0</v>
      </c>
      <c r="F165" s="197">
        <f t="shared" si="6"/>
        <v>0</v>
      </c>
      <c r="G165" s="12"/>
      <c r="H165" s="197">
        <f t="shared" si="7"/>
        <v>0</v>
      </c>
      <c r="I165" s="197">
        <f t="shared" si="8"/>
        <v>0</v>
      </c>
      <c r="J165" s="79"/>
      <c r="K165" s="57"/>
    </row>
    <row r="166" spans="1:11" ht="63.75">
      <c r="A166" s="115">
        <v>10</v>
      </c>
      <c r="B166" s="199" t="s">
        <v>272</v>
      </c>
      <c r="C166" s="135" t="s">
        <v>21</v>
      </c>
      <c r="D166" s="200">
        <v>80</v>
      </c>
      <c r="E166" s="66">
        <v>0</v>
      </c>
      <c r="F166" s="201">
        <f t="shared" si="6"/>
        <v>0</v>
      </c>
      <c r="G166" s="12"/>
      <c r="H166" s="201">
        <f t="shared" si="7"/>
        <v>0</v>
      </c>
      <c r="I166" s="201">
        <f t="shared" si="8"/>
        <v>0</v>
      </c>
      <c r="J166" s="202"/>
      <c r="K166" s="57"/>
    </row>
    <row r="167" spans="1:11" ht="25.5">
      <c r="A167" s="35">
        <v>11</v>
      </c>
      <c r="B167" s="81" t="s">
        <v>40</v>
      </c>
      <c r="C167" s="48" t="s">
        <v>21</v>
      </c>
      <c r="D167" s="198">
        <v>3500</v>
      </c>
      <c r="E167" s="66">
        <v>0</v>
      </c>
      <c r="F167" s="45">
        <f t="shared" si="6"/>
        <v>0</v>
      </c>
      <c r="G167" s="12"/>
      <c r="H167" s="45">
        <f t="shared" si="7"/>
        <v>0</v>
      </c>
      <c r="I167" s="45">
        <f t="shared" si="8"/>
        <v>0</v>
      </c>
      <c r="J167" s="83"/>
      <c r="K167" s="57"/>
    </row>
    <row r="168" spans="1:11" ht="12.75" customHeight="1">
      <c r="A168" s="24">
        <v>12</v>
      </c>
      <c r="B168" s="31" t="s">
        <v>41</v>
      </c>
      <c r="C168" s="27" t="s">
        <v>21</v>
      </c>
      <c r="D168" s="80">
        <v>200</v>
      </c>
      <c r="E168" s="66">
        <v>0</v>
      </c>
      <c r="F168" s="75">
        <f t="shared" si="6"/>
        <v>0</v>
      </c>
      <c r="G168" s="12"/>
      <c r="H168" s="75">
        <f t="shared" si="7"/>
        <v>0</v>
      </c>
      <c r="I168" s="75">
        <f t="shared" si="8"/>
        <v>0</v>
      </c>
      <c r="J168" s="76"/>
      <c r="K168" s="57"/>
    </row>
    <row r="169" spans="1:11" ht="105.75" customHeight="1">
      <c r="A169" s="24">
        <v>13</v>
      </c>
      <c r="B169" s="107" t="s">
        <v>199</v>
      </c>
      <c r="C169" s="27" t="s">
        <v>21</v>
      </c>
      <c r="D169" s="80">
        <v>100</v>
      </c>
      <c r="E169" s="66">
        <v>0</v>
      </c>
      <c r="F169" s="75">
        <f t="shared" si="6"/>
        <v>0</v>
      </c>
      <c r="G169" s="12"/>
      <c r="H169" s="75">
        <f t="shared" si="7"/>
        <v>0</v>
      </c>
      <c r="I169" s="75">
        <f t="shared" si="8"/>
        <v>0</v>
      </c>
      <c r="J169" s="76"/>
      <c r="K169" s="57"/>
    </row>
    <row r="170" spans="1:11" ht="12.75" customHeight="1">
      <c r="A170" s="24">
        <v>14</v>
      </c>
      <c r="B170" s="31" t="s">
        <v>42</v>
      </c>
      <c r="C170" s="27" t="s">
        <v>18</v>
      </c>
      <c r="D170" s="80">
        <v>20</v>
      </c>
      <c r="E170" s="66">
        <v>0</v>
      </c>
      <c r="F170" s="75">
        <f t="shared" si="6"/>
        <v>0</v>
      </c>
      <c r="G170" s="12"/>
      <c r="H170" s="75">
        <f t="shared" si="7"/>
        <v>0</v>
      </c>
      <c r="I170" s="75">
        <f t="shared" si="8"/>
        <v>0</v>
      </c>
      <c r="J170" s="77"/>
      <c r="K170" s="57"/>
    </row>
    <row r="171" spans="1:11" ht="26.25" customHeight="1">
      <c r="A171" s="24">
        <v>15</v>
      </c>
      <c r="B171" s="31" t="s">
        <v>172</v>
      </c>
      <c r="C171" s="73" t="s">
        <v>21</v>
      </c>
      <c r="D171" s="80">
        <v>250</v>
      </c>
      <c r="E171" s="66">
        <v>0</v>
      </c>
      <c r="F171" s="75">
        <f t="shared" si="6"/>
        <v>0</v>
      </c>
      <c r="G171" s="12"/>
      <c r="H171" s="75">
        <f t="shared" si="7"/>
        <v>0</v>
      </c>
      <c r="I171" s="75">
        <f t="shared" si="8"/>
        <v>0</v>
      </c>
      <c r="J171" s="76"/>
      <c r="K171" s="57"/>
    </row>
    <row r="172" spans="1:11" ht="26.25" customHeight="1">
      <c r="A172" s="24">
        <v>16</v>
      </c>
      <c r="B172" s="31" t="s">
        <v>43</v>
      </c>
      <c r="C172" s="73" t="s">
        <v>21</v>
      </c>
      <c r="D172" s="80">
        <v>50</v>
      </c>
      <c r="E172" s="66">
        <v>0</v>
      </c>
      <c r="F172" s="75">
        <f t="shared" si="6"/>
        <v>0</v>
      </c>
      <c r="G172" s="12"/>
      <c r="H172" s="75">
        <f t="shared" si="7"/>
        <v>0</v>
      </c>
      <c r="I172" s="75">
        <f t="shared" si="8"/>
        <v>0</v>
      </c>
      <c r="J172" s="76"/>
      <c r="K172" s="57"/>
    </row>
    <row r="173" spans="1:11" ht="61.5">
      <c r="A173" s="24">
        <v>17</v>
      </c>
      <c r="B173" s="31" t="s">
        <v>147</v>
      </c>
      <c r="C173" s="73" t="s">
        <v>21</v>
      </c>
      <c r="D173" s="80">
        <v>50</v>
      </c>
      <c r="E173" s="66">
        <v>0</v>
      </c>
      <c r="F173" s="75">
        <f t="shared" si="6"/>
        <v>0</v>
      </c>
      <c r="G173" s="12"/>
      <c r="H173" s="75">
        <f t="shared" si="7"/>
        <v>0</v>
      </c>
      <c r="I173" s="75">
        <f t="shared" si="8"/>
        <v>0</v>
      </c>
      <c r="J173" s="76"/>
      <c r="K173" s="57"/>
    </row>
    <row r="174" spans="1:11" ht="63.75">
      <c r="A174" s="24">
        <v>18</v>
      </c>
      <c r="B174" s="31" t="s">
        <v>173</v>
      </c>
      <c r="C174" s="73" t="s">
        <v>21</v>
      </c>
      <c r="D174" s="80">
        <v>550</v>
      </c>
      <c r="E174" s="66">
        <v>0</v>
      </c>
      <c r="F174" s="75">
        <f t="shared" si="6"/>
        <v>0</v>
      </c>
      <c r="G174" s="12"/>
      <c r="H174" s="75">
        <f t="shared" si="7"/>
        <v>0</v>
      </c>
      <c r="I174" s="75">
        <f t="shared" si="8"/>
        <v>0</v>
      </c>
      <c r="J174" s="79"/>
      <c r="K174" s="57"/>
    </row>
    <row r="175" spans="1:11" ht="60.75">
      <c r="A175" s="24">
        <v>19</v>
      </c>
      <c r="B175" s="31" t="s">
        <v>44</v>
      </c>
      <c r="C175" s="73" t="s">
        <v>21</v>
      </c>
      <c r="D175" s="80">
        <v>250</v>
      </c>
      <c r="E175" s="66">
        <v>0</v>
      </c>
      <c r="F175" s="75">
        <f t="shared" si="6"/>
        <v>0</v>
      </c>
      <c r="G175" s="12"/>
      <c r="H175" s="75">
        <f t="shared" si="7"/>
        <v>0</v>
      </c>
      <c r="I175" s="75">
        <f t="shared" si="8"/>
        <v>0</v>
      </c>
      <c r="J175" s="79"/>
      <c r="K175" s="57"/>
    </row>
    <row r="176" spans="1:11" ht="39" customHeight="1">
      <c r="A176" s="24">
        <v>20</v>
      </c>
      <c r="B176" s="31" t="s">
        <v>45</v>
      </c>
      <c r="C176" s="73" t="s">
        <v>21</v>
      </c>
      <c r="D176" s="80">
        <v>40</v>
      </c>
      <c r="E176" s="66">
        <v>0</v>
      </c>
      <c r="F176" s="75">
        <f t="shared" si="6"/>
        <v>0</v>
      </c>
      <c r="G176" s="12"/>
      <c r="H176" s="75">
        <f t="shared" si="7"/>
        <v>0</v>
      </c>
      <c r="I176" s="75">
        <f t="shared" si="8"/>
        <v>0</v>
      </c>
      <c r="J176" s="76"/>
      <c r="K176" s="57"/>
    </row>
    <row r="177" spans="1:11" ht="52.5" customHeight="1">
      <c r="A177" s="24">
        <v>21</v>
      </c>
      <c r="B177" s="31" t="s">
        <v>174</v>
      </c>
      <c r="C177" s="73" t="s">
        <v>21</v>
      </c>
      <c r="D177" s="80">
        <v>30</v>
      </c>
      <c r="E177" s="66">
        <v>0</v>
      </c>
      <c r="F177" s="75">
        <f t="shared" si="6"/>
        <v>0</v>
      </c>
      <c r="G177" s="12"/>
      <c r="H177" s="75">
        <f t="shared" si="7"/>
        <v>0</v>
      </c>
      <c r="I177" s="75">
        <f t="shared" si="8"/>
        <v>0</v>
      </c>
      <c r="J177" s="76"/>
      <c r="K177" s="57"/>
    </row>
    <row r="178" spans="1:11" ht="25.5">
      <c r="A178" s="24">
        <v>22</v>
      </c>
      <c r="B178" s="31" t="s">
        <v>46</v>
      </c>
      <c r="C178" s="73" t="s">
        <v>21</v>
      </c>
      <c r="D178" s="80">
        <v>70</v>
      </c>
      <c r="E178" s="66">
        <v>0</v>
      </c>
      <c r="F178" s="75">
        <f t="shared" si="6"/>
        <v>0</v>
      </c>
      <c r="G178" s="12"/>
      <c r="H178" s="75">
        <f t="shared" si="7"/>
        <v>0</v>
      </c>
      <c r="I178" s="75">
        <f t="shared" si="8"/>
        <v>0</v>
      </c>
      <c r="J178" s="76"/>
      <c r="K178" s="57"/>
    </row>
    <row r="179" spans="1:11" ht="26.25" customHeight="1">
      <c r="A179" s="24">
        <v>23</v>
      </c>
      <c r="B179" s="31" t="s">
        <v>47</v>
      </c>
      <c r="C179" s="73" t="s">
        <v>21</v>
      </c>
      <c r="D179" s="80">
        <v>5</v>
      </c>
      <c r="E179" s="66">
        <v>0</v>
      </c>
      <c r="F179" s="75">
        <f t="shared" si="6"/>
        <v>0</v>
      </c>
      <c r="G179" s="12"/>
      <c r="H179" s="75">
        <f t="shared" si="7"/>
        <v>0</v>
      </c>
      <c r="I179" s="75">
        <f t="shared" si="8"/>
        <v>0</v>
      </c>
      <c r="J179" s="76"/>
      <c r="K179" s="57"/>
    </row>
    <row r="180" spans="1:11" ht="102">
      <c r="A180" s="24">
        <v>24</v>
      </c>
      <c r="B180" s="107" t="s">
        <v>152</v>
      </c>
      <c r="C180" s="27" t="s">
        <v>21</v>
      </c>
      <c r="D180" s="84">
        <v>50</v>
      </c>
      <c r="E180" s="66">
        <v>0</v>
      </c>
      <c r="F180" s="75">
        <f t="shared" si="6"/>
        <v>0</v>
      </c>
      <c r="G180" s="12"/>
      <c r="H180" s="75">
        <f t="shared" si="7"/>
        <v>0</v>
      </c>
      <c r="I180" s="75">
        <f t="shared" si="8"/>
        <v>0</v>
      </c>
      <c r="J180" s="77"/>
      <c r="K180" s="57"/>
    </row>
    <row r="181" spans="1:11" ht="26.25" customHeight="1">
      <c r="A181" s="24">
        <v>25</v>
      </c>
      <c r="B181" s="81" t="s">
        <v>343</v>
      </c>
      <c r="C181" s="27" t="s">
        <v>21</v>
      </c>
      <c r="D181" s="84">
        <v>700</v>
      </c>
      <c r="E181" s="66">
        <v>0</v>
      </c>
      <c r="F181" s="75">
        <f t="shared" si="6"/>
        <v>0</v>
      </c>
      <c r="G181" s="12"/>
      <c r="H181" s="75">
        <f t="shared" si="7"/>
        <v>0</v>
      </c>
      <c r="I181" s="75">
        <f t="shared" si="8"/>
        <v>0</v>
      </c>
      <c r="J181" s="77"/>
      <c r="K181" s="57"/>
    </row>
    <row r="182" spans="1:11" ht="25.5">
      <c r="A182" s="24">
        <v>26</v>
      </c>
      <c r="B182" s="31" t="s">
        <v>48</v>
      </c>
      <c r="C182" s="27" t="s">
        <v>21</v>
      </c>
      <c r="D182" s="80">
        <v>200</v>
      </c>
      <c r="E182" s="66">
        <v>0</v>
      </c>
      <c r="F182" s="75">
        <f t="shared" si="6"/>
        <v>0</v>
      </c>
      <c r="G182" s="12"/>
      <c r="H182" s="75">
        <f t="shared" si="7"/>
        <v>0</v>
      </c>
      <c r="I182" s="75">
        <f t="shared" si="8"/>
        <v>0</v>
      </c>
      <c r="J182" s="77"/>
      <c r="K182" s="57"/>
    </row>
    <row r="183" spans="1:11" ht="12.75">
      <c r="A183" s="24">
        <v>27</v>
      </c>
      <c r="B183" s="31" t="s">
        <v>49</v>
      </c>
      <c r="C183" s="24" t="s">
        <v>21</v>
      </c>
      <c r="D183" s="80">
        <v>2000</v>
      </c>
      <c r="E183" s="66">
        <v>0</v>
      </c>
      <c r="F183" s="75">
        <f t="shared" si="6"/>
        <v>0</v>
      </c>
      <c r="G183" s="12"/>
      <c r="H183" s="75">
        <f t="shared" si="7"/>
        <v>0</v>
      </c>
      <c r="I183" s="75">
        <f t="shared" si="8"/>
        <v>0</v>
      </c>
      <c r="J183" s="77"/>
      <c r="K183" s="57"/>
    </row>
    <row r="184" spans="1:11" ht="76.5">
      <c r="A184" s="24">
        <v>28</v>
      </c>
      <c r="B184" s="107" t="s">
        <v>200</v>
      </c>
      <c r="C184" s="24" t="s">
        <v>21</v>
      </c>
      <c r="D184" s="80">
        <v>30</v>
      </c>
      <c r="E184" s="66">
        <v>0</v>
      </c>
      <c r="F184" s="75">
        <f t="shared" si="6"/>
        <v>0</v>
      </c>
      <c r="G184" s="12"/>
      <c r="H184" s="75">
        <f t="shared" si="7"/>
        <v>0</v>
      </c>
      <c r="I184" s="75">
        <f t="shared" si="8"/>
        <v>0</v>
      </c>
      <c r="J184" s="77"/>
      <c r="K184" s="57"/>
    </row>
    <row r="185" spans="1:11" ht="178.5">
      <c r="A185" s="24">
        <v>29</v>
      </c>
      <c r="B185" s="107" t="s">
        <v>201</v>
      </c>
      <c r="C185" s="24" t="s">
        <v>21</v>
      </c>
      <c r="D185" s="80">
        <v>500</v>
      </c>
      <c r="E185" s="66">
        <v>0</v>
      </c>
      <c r="F185" s="75">
        <f t="shared" si="6"/>
        <v>0</v>
      </c>
      <c r="G185" s="12"/>
      <c r="H185" s="75">
        <f t="shared" si="7"/>
        <v>0</v>
      </c>
      <c r="I185" s="75">
        <f t="shared" si="8"/>
        <v>0</v>
      </c>
      <c r="J185" s="77"/>
      <c r="K185" s="57"/>
    </row>
    <row r="186" spans="1:11" ht="38.25">
      <c r="A186" s="24">
        <v>30</v>
      </c>
      <c r="B186" s="31" t="s">
        <v>112</v>
      </c>
      <c r="C186" s="24" t="s">
        <v>21</v>
      </c>
      <c r="D186" s="80">
        <v>1000</v>
      </c>
      <c r="E186" s="66">
        <v>0</v>
      </c>
      <c r="F186" s="75">
        <f t="shared" si="6"/>
        <v>0</v>
      </c>
      <c r="G186" s="12"/>
      <c r="H186" s="75">
        <f t="shared" si="7"/>
        <v>0</v>
      </c>
      <c r="I186" s="75">
        <f t="shared" si="8"/>
        <v>0</v>
      </c>
      <c r="J186" s="76"/>
      <c r="K186" s="57"/>
    </row>
    <row r="187" spans="1:11" ht="12.75">
      <c r="A187" s="24">
        <v>31</v>
      </c>
      <c r="B187" s="31" t="s">
        <v>50</v>
      </c>
      <c r="C187" s="24" t="s">
        <v>21</v>
      </c>
      <c r="D187" s="80">
        <v>400</v>
      </c>
      <c r="E187" s="66">
        <v>0</v>
      </c>
      <c r="F187" s="75">
        <f t="shared" si="6"/>
        <v>0</v>
      </c>
      <c r="G187" s="12"/>
      <c r="H187" s="75">
        <f t="shared" si="7"/>
        <v>0</v>
      </c>
      <c r="I187" s="75">
        <f t="shared" si="8"/>
        <v>0</v>
      </c>
      <c r="J187" s="76"/>
      <c r="K187" s="57"/>
    </row>
    <row r="188" spans="1:11" ht="15" customHeight="1">
      <c r="A188" s="24">
        <v>32</v>
      </c>
      <c r="B188" s="31" t="s">
        <v>268</v>
      </c>
      <c r="C188" s="24" t="s">
        <v>21</v>
      </c>
      <c r="D188" s="80">
        <v>50</v>
      </c>
      <c r="E188" s="66">
        <v>0</v>
      </c>
      <c r="F188" s="75">
        <f t="shared" si="6"/>
        <v>0</v>
      </c>
      <c r="G188" s="12"/>
      <c r="H188" s="75">
        <f t="shared" si="7"/>
        <v>0</v>
      </c>
      <c r="I188" s="75">
        <f t="shared" si="8"/>
        <v>0</v>
      </c>
      <c r="J188" s="76"/>
      <c r="K188" s="57"/>
    </row>
    <row r="189" spans="1:11" ht="63.75">
      <c r="A189" s="24">
        <v>33</v>
      </c>
      <c r="B189" s="31" t="s">
        <v>51</v>
      </c>
      <c r="C189" s="24" t="s">
        <v>21</v>
      </c>
      <c r="D189" s="85">
        <v>400</v>
      </c>
      <c r="E189" s="66">
        <v>0</v>
      </c>
      <c r="F189" s="75">
        <f t="shared" si="6"/>
        <v>0</v>
      </c>
      <c r="G189" s="12"/>
      <c r="H189" s="75">
        <f t="shared" si="7"/>
        <v>0</v>
      </c>
      <c r="I189" s="75">
        <f t="shared" si="8"/>
        <v>0</v>
      </c>
      <c r="J189" s="76"/>
      <c r="K189" s="57"/>
    </row>
    <row r="190" spans="1:11" ht="102">
      <c r="A190" s="24">
        <v>34</v>
      </c>
      <c r="B190" s="86" t="s">
        <v>52</v>
      </c>
      <c r="C190" s="27" t="s">
        <v>21</v>
      </c>
      <c r="D190" s="15">
        <v>50</v>
      </c>
      <c r="E190" s="66">
        <v>0</v>
      </c>
      <c r="F190" s="75">
        <f t="shared" si="6"/>
        <v>0</v>
      </c>
      <c r="G190" s="12"/>
      <c r="H190" s="75">
        <f t="shared" si="7"/>
        <v>0</v>
      </c>
      <c r="I190" s="75">
        <f t="shared" si="8"/>
        <v>0</v>
      </c>
      <c r="J190" s="76"/>
      <c r="K190" s="57"/>
    </row>
    <row r="191" spans="1:11" ht="24" customHeight="1">
      <c r="A191" s="24">
        <v>35</v>
      </c>
      <c r="B191" s="31" t="s">
        <v>53</v>
      </c>
      <c r="C191" s="24" t="s">
        <v>21</v>
      </c>
      <c r="D191" s="85">
        <v>10</v>
      </c>
      <c r="E191" s="66">
        <v>0</v>
      </c>
      <c r="F191" s="75">
        <f t="shared" si="6"/>
        <v>0</v>
      </c>
      <c r="G191" s="12"/>
      <c r="H191" s="75">
        <f t="shared" si="7"/>
        <v>0</v>
      </c>
      <c r="I191" s="75">
        <f t="shared" si="8"/>
        <v>0</v>
      </c>
      <c r="J191" s="76"/>
      <c r="K191" s="57"/>
    </row>
    <row r="192" spans="1:11" ht="24.75">
      <c r="A192" s="24">
        <v>36</v>
      </c>
      <c r="B192" s="31" t="s">
        <v>54</v>
      </c>
      <c r="C192" s="24" t="s">
        <v>21</v>
      </c>
      <c r="D192" s="85">
        <v>10</v>
      </c>
      <c r="E192" s="66">
        <v>0</v>
      </c>
      <c r="F192" s="75">
        <f t="shared" si="6"/>
        <v>0</v>
      </c>
      <c r="G192" s="12"/>
      <c r="H192" s="75">
        <f t="shared" si="7"/>
        <v>0</v>
      </c>
      <c r="I192" s="75">
        <f t="shared" si="8"/>
        <v>0</v>
      </c>
      <c r="J192" s="76"/>
      <c r="K192" s="57"/>
    </row>
    <row r="193" spans="1:11" ht="24.75">
      <c r="A193" s="24">
        <v>37</v>
      </c>
      <c r="B193" s="31" t="s">
        <v>55</v>
      </c>
      <c r="C193" s="24" t="s">
        <v>21</v>
      </c>
      <c r="D193" s="85">
        <v>10</v>
      </c>
      <c r="E193" s="66">
        <v>0</v>
      </c>
      <c r="F193" s="75">
        <f t="shared" si="6"/>
        <v>0</v>
      </c>
      <c r="G193" s="12"/>
      <c r="H193" s="75">
        <f t="shared" si="7"/>
        <v>0</v>
      </c>
      <c r="I193" s="75">
        <f t="shared" si="8"/>
        <v>0</v>
      </c>
      <c r="J193" s="76"/>
      <c r="K193" s="57"/>
    </row>
    <row r="194" spans="1:11" ht="25.5">
      <c r="A194" s="24">
        <v>38</v>
      </c>
      <c r="B194" s="31" t="s">
        <v>202</v>
      </c>
      <c r="C194" s="24" t="s">
        <v>18</v>
      </c>
      <c r="D194" s="85">
        <v>10</v>
      </c>
      <c r="E194" s="66">
        <v>0</v>
      </c>
      <c r="F194" s="75">
        <f t="shared" si="6"/>
        <v>0</v>
      </c>
      <c r="G194" s="12"/>
      <c r="H194" s="75">
        <f t="shared" si="7"/>
        <v>0</v>
      </c>
      <c r="I194" s="75">
        <f t="shared" si="8"/>
        <v>0</v>
      </c>
      <c r="J194" s="76"/>
      <c r="K194" s="57"/>
    </row>
    <row r="195" spans="1:11" ht="38.25">
      <c r="A195" s="24">
        <v>39</v>
      </c>
      <c r="B195" s="107" t="s">
        <v>203</v>
      </c>
      <c r="C195" s="24" t="s">
        <v>21</v>
      </c>
      <c r="D195" s="85">
        <v>100</v>
      </c>
      <c r="E195" s="66">
        <v>0</v>
      </c>
      <c r="F195" s="75">
        <f t="shared" si="6"/>
        <v>0</v>
      </c>
      <c r="G195" s="12"/>
      <c r="H195" s="75">
        <f t="shared" si="7"/>
        <v>0</v>
      </c>
      <c r="I195" s="75">
        <f t="shared" si="8"/>
        <v>0</v>
      </c>
      <c r="J195" s="76"/>
      <c r="K195" s="57"/>
    </row>
    <row r="196" spans="1:11" ht="38.25">
      <c r="A196" s="24">
        <v>40</v>
      </c>
      <c r="B196" s="31" t="s">
        <v>98</v>
      </c>
      <c r="C196" s="24" t="s">
        <v>21</v>
      </c>
      <c r="D196" s="85">
        <v>500</v>
      </c>
      <c r="E196" s="66">
        <v>0</v>
      </c>
      <c r="F196" s="75">
        <f t="shared" si="6"/>
        <v>0</v>
      </c>
      <c r="G196" s="12"/>
      <c r="H196" s="75">
        <f t="shared" si="7"/>
        <v>0</v>
      </c>
      <c r="I196" s="75">
        <f t="shared" si="8"/>
        <v>0</v>
      </c>
      <c r="J196" s="76"/>
      <c r="K196" s="57"/>
    </row>
    <row r="197" spans="1:11" ht="63.75">
      <c r="A197" s="24">
        <v>41</v>
      </c>
      <c r="B197" s="81" t="s">
        <v>99</v>
      </c>
      <c r="C197" s="87" t="s">
        <v>21</v>
      </c>
      <c r="D197" s="88">
        <v>1000</v>
      </c>
      <c r="E197" s="66">
        <v>0</v>
      </c>
      <c r="F197" s="75">
        <f t="shared" si="6"/>
        <v>0</v>
      </c>
      <c r="G197" s="12"/>
      <c r="H197" s="75">
        <f t="shared" si="7"/>
        <v>0</v>
      </c>
      <c r="I197" s="75">
        <f t="shared" si="8"/>
        <v>0</v>
      </c>
      <c r="J197" s="83"/>
      <c r="K197" s="57"/>
    </row>
    <row r="198" spans="1:11" ht="153">
      <c r="A198" s="24">
        <v>42</v>
      </c>
      <c r="B198" s="31" t="s">
        <v>100</v>
      </c>
      <c r="C198" s="27" t="s">
        <v>21</v>
      </c>
      <c r="D198" s="15">
        <v>20</v>
      </c>
      <c r="E198" s="66">
        <v>0</v>
      </c>
      <c r="F198" s="75">
        <f t="shared" si="6"/>
        <v>0</v>
      </c>
      <c r="G198" s="12"/>
      <c r="H198" s="75">
        <f t="shared" si="7"/>
        <v>0</v>
      </c>
      <c r="I198" s="75">
        <f t="shared" si="8"/>
        <v>0</v>
      </c>
      <c r="J198" s="76"/>
      <c r="K198" s="57"/>
    </row>
    <row r="199" spans="1:11" ht="153">
      <c r="A199" s="24">
        <v>43</v>
      </c>
      <c r="B199" s="31" t="s">
        <v>56</v>
      </c>
      <c r="C199" s="27" t="s">
        <v>21</v>
      </c>
      <c r="D199" s="15">
        <v>20</v>
      </c>
      <c r="E199" s="66">
        <v>0</v>
      </c>
      <c r="F199" s="75">
        <f t="shared" si="6"/>
        <v>0</v>
      </c>
      <c r="G199" s="12"/>
      <c r="H199" s="75">
        <f t="shared" si="7"/>
        <v>0</v>
      </c>
      <c r="I199" s="75">
        <f t="shared" si="8"/>
        <v>0</v>
      </c>
      <c r="J199" s="76"/>
      <c r="K199" s="57"/>
    </row>
    <row r="200" spans="1:11" ht="140.25">
      <c r="A200" s="24">
        <v>44</v>
      </c>
      <c r="B200" s="107" t="s">
        <v>204</v>
      </c>
      <c r="C200" s="27" t="s">
        <v>21</v>
      </c>
      <c r="D200" s="15">
        <v>30</v>
      </c>
      <c r="E200" s="66">
        <v>0</v>
      </c>
      <c r="F200" s="75">
        <f t="shared" si="6"/>
        <v>0</v>
      </c>
      <c r="G200" s="12"/>
      <c r="H200" s="75">
        <f t="shared" si="7"/>
        <v>0</v>
      </c>
      <c r="I200" s="75">
        <f t="shared" si="8"/>
        <v>0</v>
      </c>
      <c r="J200" s="76"/>
      <c r="K200" s="57"/>
    </row>
    <row r="201" spans="1:11" ht="63.75">
      <c r="A201" s="24">
        <v>45</v>
      </c>
      <c r="B201" s="107" t="s">
        <v>205</v>
      </c>
      <c r="C201" s="27" t="s">
        <v>18</v>
      </c>
      <c r="D201" s="15">
        <v>10</v>
      </c>
      <c r="E201" s="66">
        <v>0</v>
      </c>
      <c r="F201" s="75">
        <f t="shared" si="6"/>
        <v>0</v>
      </c>
      <c r="G201" s="12"/>
      <c r="H201" s="75">
        <f t="shared" si="7"/>
        <v>0</v>
      </c>
      <c r="I201" s="75">
        <f t="shared" si="8"/>
        <v>0</v>
      </c>
      <c r="J201" s="76"/>
      <c r="K201" s="57"/>
    </row>
    <row r="202" spans="1:11" ht="51">
      <c r="A202" s="24">
        <v>46</v>
      </c>
      <c r="B202" s="31" t="s">
        <v>57</v>
      </c>
      <c r="C202" s="24" t="s">
        <v>21</v>
      </c>
      <c r="D202" s="85">
        <v>20</v>
      </c>
      <c r="E202" s="66">
        <v>0</v>
      </c>
      <c r="F202" s="75">
        <f t="shared" si="6"/>
        <v>0</v>
      </c>
      <c r="G202" s="12"/>
      <c r="H202" s="75">
        <f t="shared" si="7"/>
        <v>0</v>
      </c>
      <c r="I202" s="75">
        <f t="shared" si="8"/>
        <v>0</v>
      </c>
      <c r="J202" s="76"/>
      <c r="K202" s="57"/>
    </row>
    <row r="203" spans="1:11" ht="37.5">
      <c r="A203" s="24">
        <v>47</v>
      </c>
      <c r="B203" s="31" t="s">
        <v>206</v>
      </c>
      <c r="C203" s="24" t="s">
        <v>21</v>
      </c>
      <c r="D203" s="85">
        <v>300</v>
      </c>
      <c r="E203" s="66">
        <v>0</v>
      </c>
      <c r="F203" s="75">
        <f t="shared" si="6"/>
        <v>0</v>
      </c>
      <c r="G203" s="12"/>
      <c r="H203" s="75">
        <f t="shared" si="7"/>
        <v>0</v>
      </c>
      <c r="I203" s="75">
        <f t="shared" si="8"/>
        <v>0</v>
      </c>
      <c r="J203" s="76"/>
      <c r="K203" s="57"/>
    </row>
    <row r="204" spans="1:11" ht="26.25" customHeight="1">
      <c r="A204" s="24">
        <v>48</v>
      </c>
      <c r="B204" s="86" t="s">
        <v>207</v>
      </c>
      <c r="C204" s="24" t="s">
        <v>21</v>
      </c>
      <c r="D204" s="85">
        <v>70</v>
      </c>
      <c r="E204" s="66">
        <v>0</v>
      </c>
      <c r="F204" s="75">
        <f t="shared" si="6"/>
        <v>0</v>
      </c>
      <c r="G204" s="12"/>
      <c r="H204" s="75">
        <f t="shared" si="7"/>
        <v>0</v>
      </c>
      <c r="I204" s="75">
        <f t="shared" si="8"/>
        <v>0</v>
      </c>
      <c r="J204" s="76"/>
      <c r="K204" s="57"/>
    </row>
    <row r="205" spans="1:11" ht="12.75" customHeight="1">
      <c r="A205" s="262" t="s">
        <v>31</v>
      </c>
      <c r="B205" s="262"/>
      <c r="C205" s="262"/>
      <c r="D205" s="262"/>
      <c r="E205" s="262"/>
      <c r="F205" s="203">
        <f>SUM(F157:F204)</f>
        <v>0</v>
      </c>
      <c r="G205" s="89"/>
      <c r="H205" s="70">
        <f>SUM(H157:H204)</f>
        <v>0</v>
      </c>
      <c r="I205" s="70">
        <f>SUM(I157:I204)</f>
        <v>0</v>
      </c>
      <c r="J205" s="18"/>
      <c r="K205" s="57"/>
    </row>
    <row r="206" spans="1:11" ht="12.75" customHeight="1">
      <c r="A206" s="56"/>
      <c r="B206" s="56"/>
      <c r="C206" s="56"/>
      <c r="D206" s="56"/>
      <c r="E206" s="56"/>
      <c r="F206" s="57"/>
      <c r="G206" s="126"/>
      <c r="H206" s="57"/>
      <c r="I206" s="57"/>
      <c r="J206" s="59"/>
      <c r="K206" s="57"/>
    </row>
    <row r="207" spans="1:11" ht="12.75" customHeight="1">
      <c r="A207" s="56"/>
      <c r="B207" s="265" t="s">
        <v>318</v>
      </c>
      <c r="C207" s="265"/>
      <c r="D207" s="265"/>
      <c r="E207" s="265"/>
      <c r="F207" s="265"/>
      <c r="G207" s="265"/>
      <c r="H207" s="265"/>
      <c r="I207" s="265"/>
      <c r="J207" s="265"/>
      <c r="K207" s="57"/>
    </row>
    <row r="208" spans="1:11" ht="12.75" customHeight="1">
      <c r="A208" s="4" t="s">
        <v>0</v>
      </c>
      <c r="B208" s="4" t="s">
        <v>1</v>
      </c>
      <c r="C208" s="4" t="s">
        <v>2</v>
      </c>
      <c r="D208" s="4"/>
      <c r="E208" s="4" t="s">
        <v>3</v>
      </c>
      <c r="F208" s="4" t="s">
        <v>4</v>
      </c>
      <c r="G208" s="264" t="s">
        <v>5</v>
      </c>
      <c r="H208" s="264"/>
      <c r="I208" s="4" t="s">
        <v>6</v>
      </c>
      <c r="J208" s="4" t="s">
        <v>7</v>
      </c>
      <c r="K208" s="57"/>
    </row>
    <row r="209" spans="1:11" ht="12.75" customHeight="1">
      <c r="A209" s="5"/>
      <c r="B209" s="5"/>
      <c r="C209" s="5" t="s">
        <v>8</v>
      </c>
      <c r="D209" s="5" t="s">
        <v>9</v>
      </c>
      <c r="E209" s="6" t="s">
        <v>10</v>
      </c>
      <c r="F209" s="6" t="s">
        <v>11</v>
      </c>
      <c r="G209" s="4" t="s">
        <v>12</v>
      </c>
      <c r="H209" s="7" t="s">
        <v>13</v>
      </c>
      <c r="I209" s="6" t="s">
        <v>14</v>
      </c>
      <c r="J209" s="6" t="s">
        <v>15</v>
      </c>
      <c r="K209" s="57"/>
    </row>
    <row r="210" spans="1:11" ht="12.75" customHeight="1">
      <c r="A210" s="5"/>
      <c r="B210" s="5"/>
      <c r="C210" s="5"/>
      <c r="D210" s="5"/>
      <c r="E210" s="6" t="s">
        <v>16</v>
      </c>
      <c r="F210" s="6" t="s">
        <v>16</v>
      </c>
      <c r="G210" s="5"/>
      <c r="H210" s="72" t="s">
        <v>16</v>
      </c>
      <c r="I210" s="6" t="s">
        <v>16</v>
      </c>
      <c r="J210" s="6" t="s">
        <v>17</v>
      </c>
      <c r="K210" s="57"/>
    </row>
    <row r="211" spans="1:11" ht="25.5">
      <c r="A211" s="115">
        <v>1</v>
      </c>
      <c r="B211" s="117" t="s">
        <v>387</v>
      </c>
      <c r="C211" s="115" t="s">
        <v>18</v>
      </c>
      <c r="D211" s="115">
        <v>700</v>
      </c>
      <c r="E211" s="158">
        <v>0</v>
      </c>
      <c r="F211" s="157">
        <f aca="true" t="shared" si="9" ref="F211:F275">D211*E211</f>
        <v>0</v>
      </c>
      <c r="G211" s="12"/>
      <c r="H211" s="157">
        <f aca="true" t="shared" si="10" ref="H211:H275">ROUND(IF(G211="zw",F211*0,F211*G211/100),2)</f>
        <v>0</v>
      </c>
      <c r="I211" s="157">
        <f aca="true" t="shared" si="11" ref="I211:I275">ROUND(F211+H211,2)</f>
        <v>0</v>
      </c>
      <c r="J211" s="157"/>
      <c r="K211" s="57"/>
    </row>
    <row r="212" spans="1:11" ht="25.5">
      <c r="A212" s="115">
        <v>2</v>
      </c>
      <c r="B212" s="117" t="s">
        <v>208</v>
      </c>
      <c r="C212" s="115" t="s">
        <v>21</v>
      </c>
      <c r="D212" s="115">
        <v>100</v>
      </c>
      <c r="E212" s="158">
        <v>0</v>
      </c>
      <c r="F212" s="157">
        <f t="shared" si="9"/>
        <v>0</v>
      </c>
      <c r="G212" s="12"/>
      <c r="H212" s="157">
        <f t="shared" si="10"/>
        <v>0</v>
      </c>
      <c r="I212" s="157">
        <f t="shared" si="11"/>
        <v>0</v>
      </c>
      <c r="J212" s="157"/>
      <c r="K212" s="57"/>
    </row>
    <row r="213" spans="1:11" ht="12.75" customHeight="1">
      <c r="A213" s="115">
        <v>3</v>
      </c>
      <c r="B213" s="124" t="s">
        <v>209</v>
      </c>
      <c r="C213" s="115" t="s">
        <v>18</v>
      </c>
      <c r="D213" s="115">
        <v>110</v>
      </c>
      <c r="E213" s="158">
        <v>0</v>
      </c>
      <c r="F213" s="157">
        <f t="shared" si="9"/>
        <v>0</v>
      </c>
      <c r="G213" s="12"/>
      <c r="H213" s="157">
        <f t="shared" si="10"/>
        <v>0</v>
      </c>
      <c r="I213" s="157">
        <f t="shared" si="11"/>
        <v>0</v>
      </c>
      <c r="J213" s="157"/>
      <c r="K213" s="57"/>
    </row>
    <row r="214" spans="1:11" ht="38.25">
      <c r="A214" s="115">
        <v>4</v>
      </c>
      <c r="B214" s="117" t="s">
        <v>210</v>
      </c>
      <c r="C214" s="115" t="s">
        <v>21</v>
      </c>
      <c r="D214" s="115">
        <v>400</v>
      </c>
      <c r="E214" s="158">
        <v>0</v>
      </c>
      <c r="F214" s="157">
        <f t="shared" si="9"/>
        <v>0</v>
      </c>
      <c r="G214" s="12"/>
      <c r="H214" s="157">
        <f t="shared" si="10"/>
        <v>0</v>
      </c>
      <c r="I214" s="157">
        <f t="shared" si="11"/>
        <v>0</v>
      </c>
      <c r="J214" s="157"/>
      <c r="K214" s="57"/>
    </row>
    <row r="215" spans="1:11" ht="38.25">
      <c r="A215" s="115">
        <v>5</v>
      </c>
      <c r="B215" s="117" t="s">
        <v>211</v>
      </c>
      <c r="C215" s="115" t="s">
        <v>18</v>
      </c>
      <c r="D215" s="115">
        <v>5</v>
      </c>
      <c r="E215" s="158">
        <v>0</v>
      </c>
      <c r="F215" s="157">
        <f t="shared" si="9"/>
        <v>0</v>
      </c>
      <c r="G215" s="12"/>
      <c r="H215" s="157">
        <f t="shared" si="10"/>
        <v>0</v>
      </c>
      <c r="I215" s="157">
        <f t="shared" si="11"/>
        <v>0</v>
      </c>
      <c r="J215" s="157"/>
      <c r="K215" s="57"/>
    </row>
    <row r="216" spans="1:11" ht="38.25">
      <c r="A216" s="115">
        <v>6</v>
      </c>
      <c r="B216" s="117" t="s">
        <v>212</v>
      </c>
      <c r="C216" s="115" t="s">
        <v>21</v>
      </c>
      <c r="D216" s="115">
        <v>1000</v>
      </c>
      <c r="E216" s="158">
        <v>0</v>
      </c>
      <c r="F216" s="157">
        <f t="shared" si="9"/>
        <v>0</v>
      </c>
      <c r="G216" s="12"/>
      <c r="H216" s="157">
        <f t="shared" si="10"/>
        <v>0</v>
      </c>
      <c r="I216" s="157">
        <f t="shared" si="11"/>
        <v>0</v>
      </c>
      <c r="J216" s="157"/>
      <c r="K216" s="57"/>
    </row>
    <row r="217" spans="1:11" ht="12.75" customHeight="1">
      <c r="A217" s="115">
        <v>7</v>
      </c>
      <c r="B217" s="124" t="s">
        <v>213</v>
      </c>
      <c r="C217" s="115" t="s">
        <v>21</v>
      </c>
      <c r="D217" s="115">
        <v>50</v>
      </c>
      <c r="E217" s="158">
        <v>0</v>
      </c>
      <c r="F217" s="157">
        <f t="shared" si="9"/>
        <v>0</v>
      </c>
      <c r="G217" s="12"/>
      <c r="H217" s="157">
        <f t="shared" si="10"/>
        <v>0</v>
      </c>
      <c r="I217" s="157">
        <f t="shared" si="11"/>
        <v>0</v>
      </c>
      <c r="J217" s="157"/>
      <c r="K217" s="57"/>
    </row>
    <row r="218" spans="1:11" ht="38.25">
      <c r="A218" s="115">
        <v>8</v>
      </c>
      <c r="B218" s="117" t="s">
        <v>214</v>
      </c>
      <c r="C218" s="115" t="s">
        <v>18</v>
      </c>
      <c r="D218" s="115">
        <v>50</v>
      </c>
      <c r="E218" s="158">
        <v>0</v>
      </c>
      <c r="F218" s="157">
        <f t="shared" si="9"/>
        <v>0</v>
      </c>
      <c r="G218" s="12"/>
      <c r="H218" s="157">
        <f t="shared" si="10"/>
        <v>0</v>
      </c>
      <c r="I218" s="157">
        <f t="shared" si="11"/>
        <v>0</v>
      </c>
      <c r="J218" s="157"/>
      <c r="K218" s="57"/>
    </row>
    <row r="219" spans="1:11" ht="25.5">
      <c r="A219" s="115">
        <v>9</v>
      </c>
      <c r="B219" s="117" t="s">
        <v>215</v>
      </c>
      <c r="C219" s="115" t="s">
        <v>18</v>
      </c>
      <c r="D219" s="115">
        <v>50</v>
      </c>
      <c r="E219" s="158">
        <v>0</v>
      </c>
      <c r="F219" s="157">
        <f t="shared" si="9"/>
        <v>0</v>
      </c>
      <c r="G219" s="12"/>
      <c r="H219" s="157">
        <f t="shared" si="10"/>
        <v>0</v>
      </c>
      <c r="I219" s="157">
        <f t="shared" si="11"/>
        <v>0</v>
      </c>
      <c r="J219" s="157"/>
      <c r="K219" s="57"/>
    </row>
    <row r="220" spans="1:11" ht="12.75" customHeight="1">
      <c r="A220" s="115">
        <v>10</v>
      </c>
      <c r="B220" s="117" t="s">
        <v>216</v>
      </c>
      <c r="C220" s="115" t="s">
        <v>18</v>
      </c>
      <c r="D220" s="115">
        <v>10</v>
      </c>
      <c r="E220" s="158">
        <v>0</v>
      </c>
      <c r="F220" s="157">
        <f t="shared" si="9"/>
        <v>0</v>
      </c>
      <c r="G220" s="12"/>
      <c r="H220" s="157">
        <f t="shared" si="10"/>
        <v>0</v>
      </c>
      <c r="I220" s="157">
        <f t="shared" si="11"/>
        <v>0</v>
      </c>
      <c r="J220" s="157"/>
      <c r="K220" s="57"/>
    </row>
    <row r="221" spans="1:11" ht="140.25">
      <c r="A221" s="115">
        <v>11</v>
      </c>
      <c r="B221" s="117" t="s">
        <v>217</v>
      </c>
      <c r="C221" s="115" t="s">
        <v>18</v>
      </c>
      <c r="D221" s="115">
        <v>50</v>
      </c>
      <c r="E221" s="158">
        <v>0</v>
      </c>
      <c r="F221" s="157">
        <f t="shared" si="9"/>
        <v>0</v>
      </c>
      <c r="G221" s="12"/>
      <c r="H221" s="157">
        <f t="shared" si="10"/>
        <v>0</v>
      </c>
      <c r="I221" s="157">
        <f t="shared" si="11"/>
        <v>0</v>
      </c>
      <c r="J221" s="157"/>
      <c r="K221" s="57"/>
    </row>
    <row r="222" spans="1:11" ht="94.5" customHeight="1">
      <c r="A222" s="115">
        <v>12</v>
      </c>
      <c r="B222" s="183" t="s">
        <v>218</v>
      </c>
      <c r="C222" s="115" t="s">
        <v>21</v>
      </c>
      <c r="D222" s="115">
        <v>200</v>
      </c>
      <c r="E222" s="158">
        <v>0</v>
      </c>
      <c r="F222" s="157">
        <f t="shared" si="9"/>
        <v>0</v>
      </c>
      <c r="G222" s="12"/>
      <c r="H222" s="157">
        <f t="shared" si="10"/>
        <v>0</v>
      </c>
      <c r="I222" s="157">
        <f t="shared" si="11"/>
        <v>0</v>
      </c>
      <c r="J222" s="157"/>
      <c r="K222" s="57"/>
    </row>
    <row r="223" spans="1:11" ht="140.25">
      <c r="A223" s="115">
        <v>13</v>
      </c>
      <c r="B223" s="117" t="s">
        <v>219</v>
      </c>
      <c r="C223" s="115" t="s">
        <v>18</v>
      </c>
      <c r="D223" s="115">
        <v>10</v>
      </c>
      <c r="E223" s="158">
        <v>0</v>
      </c>
      <c r="F223" s="157">
        <f t="shared" si="9"/>
        <v>0</v>
      </c>
      <c r="G223" s="12"/>
      <c r="H223" s="157">
        <f t="shared" si="10"/>
        <v>0</v>
      </c>
      <c r="I223" s="157">
        <f t="shared" si="11"/>
        <v>0</v>
      </c>
      <c r="J223" s="157"/>
      <c r="K223" s="57"/>
    </row>
    <row r="224" spans="1:11" ht="38.25">
      <c r="A224" s="115">
        <v>14</v>
      </c>
      <c r="B224" s="117" t="s">
        <v>220</v>
      </c>
      <c r="C224" s="115" t="s">
        <v>21</v>
      </c>
      <c r="D224" s="115">
        <v>20</v>
      </c>
      <c r="E224" s="158">
        <v>0</v>
      </c>
      <c r="F224" s="157">
        <f t="shared" si="9"/>
        <v>0</v>
      </c>
      <c r="G224" s="12"/>
      <c r="H224" s="157">
        <f t="shared" si="10"/>
        <v>0</v>
      </c>
      <c r="I224" s="157">
        <f t="shared" si="11"/>
        <v>0</v>
      </c>
      <c r="J224" s="157"/>
      <c r="K224" s="57"/>
    </row>
    <row r="225" spans="1:11" ht="38.25">
      <c r="A225" s="115">
        <v>15</v>
      </c>
      <c r="B225" s="117" t="s">
        <v>221</v>
      </c>
      <c r="C225" s="115" t="s">
        <v>21</v>
      </c>
      <c r="D225" s="115">
        <v>200</v>
      </c>
      <c r="E225" s="158">
        <v>0</v>
      </c>
      <c r="F225" s="157">
        <f t="shared" si="9"/>
        <v>0</v>
      </c>
      <c r="G225" s="12"/>
      <c r="H225" s="157">
        <f t="shared" si="10"/>
        <v>0</v>
      </c>
      <c r="I225" s="157">
        <f t="shared" si="11"/>
        <v>0</v>
      </c>
      <c r="J225" s="157"/>
      <c r="K225" s="57"/>
    </row>
    <row r="226" spans="1:11" ht="12.75" customHeight="1">
      <c r="A226" s="115">
        <v>16</v>
      </c>
      <c r="B226" s="124" t="s">
        <v>222</v>
      </c>
      <c r="C226" s="115" t="s">
        <v>21</v>
      </c>
      <c r="D226" s="115">
        <v>40</v>
      </c>
      <c r="E226" s="158">
        <v>0</v>
      </c>
      <c r="F226" s="157">
        <f t="shared" si="9"/>
        <v>0</v>
      </c>
      <c r="G226" s="12"/>
      <c r="H226" s="157">
        <f t="shared" si="10"/>
        <v>0</v>
      </c>
      <c r="I226" s="157">
        <f t="shared" si="11"/>
        <v>0</v>
      </c>
      <c r="J226" s="157"/>
      <c r="K226" s="57"/>
    </row>
    <row r="227" spans="1:11" ht="51">
      <c r="A227" s="115">
        <v>17</v>
      </c>
      <c r="B227" s="117" t="s">
        <v>223</v>
      </c>
      <c r="C227" s="115" t="s">
        <v>18</v>
      </c>
      <c r="D227" s="115">
        <v>250</v>
      </c>
      <c r="E227" s="158">
        <v>0</v>
      </c>
      <c r="F227" s="157">
        <f t="shared" si="9"/>
        <v>0</v>
      </c>
      <c r="G227" s="12"/>
      <c r="H227" s="157">
        <f t="shared" si="10"/>
        <v>0</v>
      </c>
      <c r="I227" s="157">
        <f t="shared" si="11"/>
        <v>0</v>
      </c>
      <c r="J227" s="157"/>
      <c r="K227" s="57"/>
    </row>
    <row r="228" spans="1:11" ht="28.5" customHeight="1">
      <c r="A228" s="115">
        <v>18</v>
      </c>
      <c r="B228" s="183" t="s">
        <v>224</v>
      </c>
      <c r="C228" s="115" t="s">
        <v>18</v>
      </c>
      <c r="D228" s="115">
        <v>50</v>
      </c>
      <c r="E228" s="158">
        <v>0</v>
      </c>
      <c r="F228" s="157">
        <f t="shared" si="9"/>
        <v>0</v>
      </c>
      <c r="G228" s="12"/>
      <c r="H228" s="157">
        <f t="shared" si="10"/>
        <v>0</v>
      </c>
      <c r="I228" s="157">
        <f t="shared" si="11"/>
        <v>0</v>
      </c>
      <c r="J228" s="157"/>
      <c r="K228" s="57"/>
    </row>
    <row r="229" spans="1:11" ht="140.25">
      <c r="A229" s="115">
        <v>19</v>
      </c>
      <c r="B229" s="117" t="s">
        <v>225</v>
      </c>
      <c r="C229" s="115" t="s">
        <v>18</v>
      </c>
      <c r="D229" s="115">
        <v>30</v>
      </c>
      <c r="E229" s="158">
        <v>0</v>
      </c>
      <c r="F229" s="157">
        <f t="shared" si="9"/>
        <v>0</v>
      </c>
      <c r="G229" s="12"/>
      <c r="H229" s="157">
        <f t="shared" si="10"/>
        <v>0</v>
      </c>
      <c r="I229" s="157">
        <f t="shared" si="11"/>
        <v>0</v>
      </c>
      <c r="J229" s="157"/>
      <c r="K229" s="57"/>
    </row>
    <row r="230" spans="1:11" ht="76.5">
      <c r="A230" s="115">
        <v>20</v>
      </c>
      <c r="B230" s="117" t="s">
        <v>226</v>
      </c>
      <c r="C230" s="115" t="s">
        <v>21</v>
      </c>
      <c r="D230" s="115">
        <v>3500</v>
      </c>
      <c r="E230" s="158">
        <v>0</v>
      </c>
      <c r="F230" s="157">
        <f t="shared" si="9"/>
        <v>0</v>
      </c>
      <c r="G230" s="12"/>
      <c r="H230" s="157">
        <f t="shared" si="10"/>
        <v>0</v>
      </c>
      <c r="I230" s="157">
        <f t="shared" si="11"/>
        <v>0</v>
      </c>
      <c r="J230" s="157"/>
      <c r="K230" s="57"/>
    </row>
    <row r="231" spans="1:11" ht="12.75">
      <c r="A231" s="115">
        <v>21</v>
      </c>
      <c r="B231" s="117" t="s">
        <v>227</v>
      </c>
      <c r="C231" s="115" t="s">
        <v>18</v>
      </c>
      <c r="D231" s="115">
        <v>20</v>
      </c>
      <c r="E231" s="158">
        <v>0</v>
      </c>
      <c r="F231" s="157">
        <f t="shared" si="9"/>
        <v>0</v>
      </c>
      <c r="G231" s="12"/>
      <c r="H231" s="157">
        <f t="shared" si="10"/>
        <v>0</v>
      </c>
      <c r="I231" s="157">
        <f t="shared" si="11"/>
        <v>0</v>
      </c>
      <c r="J231" s="157"/>
      <c r="K231" s="57"/>
    </row>
    <row r="232" spans="1:11" ht="165.75">
      <c r="A232" s="115">
        <v>22</v>
      </c>
      <c r="B232" s="117" t="s">
        <v>263</v>
      </c>
      <c r="C232" s="115" t="s">
        <v>21</v>
      </c>
      <c r="D232" s="115">
        <v>1300</v>
      </c>
      <c r="E232" s="158">
        <v>0</v>
      </c>
      <c r="F232" s="157">
        <f t="shared" si="9"/>
        <v>0</v>
      </c>
      <c r="G232" s="12"/>
      <c r="H232" s="157">
        <f t="shared" si="10"/>
        <v>0</v>
      </c>
      <c r="I232" s="157">
        <f t="shared" si="11"/>
        <v>0</v>
      </c>
      <c r="J232" s="157"/>
      <c r="K232" s="57"/>
    </row>
    <row r="233" spans="1:11" ht="216.75">
      <c r="A233" s="115">
        <v>23</v>
      </c>
      <c r="B233" s="117" t="s">
        <v>228</v>
      </c>
      <c r="C233" s="115" t="s">
        <v>21</v>
      </c>
      <c r="D233" s="115">
        <v>1300</v>
      </c>
      <c r="E233" s="158">
        <v>0</v>
      </c>
      <c r="F233" s="157">
        <f t="shared" si="9"/>
        <v>0</v>
      </c>
      <c r="G233" s="12"/>
      <c r="H233" s="157">
        <f t="shared" si="10"/>
        <v>0</v>
      </c>
      <c r="I233" s="157">
        <f t="shared" si="11"/>
        <v>0</v>
      </c>
      <c r="J233" s="157"/>
      <c r="K233" s="57"/>
    </row>
    <row r="234" spans="1:11" ht="25.5">
      <c r="A234" s="115">
        <v>24</v>
      </c>
      <c r="B234" s="117" t="s">
        <v>229</v>
      </c>
      <c r="C234" s="115" t="s">
        <v>21</v>
      </c>
      <c r="D234" s="115">
        <v>800</v>
      </c>
      <c r="E234" s="158">
        <v>0</v>
      </c>
      <c r="F234" s="157">
        <f t="shared" si="9"/>
        <v>0</v>
      </c>
      <c r="G234" s="12"/>
      <c r="H234" s="157">
        <f t="shared" si="10"/>
        <v>0</v>
      </c>
      <c r="I234" s="157">
        <f t="shared" si="11"/>
        <v>0</v>
      </c>
      <c r="J234" s="157"/>
      <c r="K234" s="57"/>
    </row>
    <row r="235" spans="1:11" ht="51">
      <c r="A235" s="115">
        <v>25</v>
      </c>
      <c r="B235" s="117" t="s">
        <v>230</v>
      </c>
      <c r="C235" s="115" t="s">
        <v>21</v>
      </c>
      <c r="D235" s="115">
        <v>300</v>
      </c>
      <c r="E235" s="158">
        <v>0</v>
      </c>
      <c r="F235" s="157">
        <f t="shared" si="9"/>
        <v>0</v>
      </c>
      <c r="G235" s="12"/>
      <c r="H235" s="157">
        <f t="shared" si="10"/>
        <v>0</v>
      </c>
      <c r="I235" s="157">
        <f t="shared" si="11"/>
        <v>0</v>
      </c>
      <c r="J235" s="157"/>
      <c r="K235" s="57"/>
    </row>
    <row r="236" spans="1:11" ht="38.25">
      <c r="A236" s="115">
        <v>26</v>
      </c>
      <c r="B236" s="117" t="s">
        <v>231</v>
      </c>
      <c r="C236" s="115" t="s">
        <v>21</v>
      </c>
      <c r="D236" s="115">
        <v>300</v>
      </c>
      <c r="E236" s="158">
        <v>0</v>
      </c>
      <c r="F236" s="157">
        <f t="shared" si="9"/>
        <v>0</v>
      </c>
      <c r="G236" s="12"/>
      <c r="H236" s="157">
        <f t="shared" si="10"/>
        <v>0</v>
      </c>
      <c r="I236" s="157">
        <f t="shared" si="11"/>
        <v>0</v>
      </c>
      <c r="J236" s="157"/>
      <c r="K236" s="57"/>
    </row>
    <row r="237" spans="1:11" ht="89.25">
      <c r="A237" s="115">
        <v>27</v>
      </c>
      <c r="B237" s="117" t="s">
        <v>232</v>
      </c>
      <c r="C237" s="115" t="s">
        <v>18</v>
      </c>
      <c r="D237" s="115">
        <v>5</v>
      </c>
      <c r="E237" s="158">
        <v>0</v>
      </c>
      <c r="F237" s="157">
        <f t="shared" si="9"/>
        <v>0</v>
      </c>
      <c r="G237" s="12"/>
      <c r="H237" s="157">
        <f t="shared" si="10"/>
        <v>0</v>
      </c>
      <c r="I237" s="157">
        <f t="shared" si="11"/>
        <v>0</v>
      </c>
      <c r="J237" s="157"/>
      <c r="K237" s="57"/>
    </row>
    <row r="238" spans="1:11" ht="42" customHeight="1">
      <c r="A238" s="115">
        <v>28</v>
      </c>
      <c r="B238" s="183" t="s">
        <v>233</v>
      </c>
      <c r="C238" s="115" t="s">
        <v>21</v>
      </c>
      <c r="D238" s="115">
        <v>1200</v>
      </c>
      <c r="E238" s="158">
        <v>0</v>
      </c>
      <c r="F238" s="157">
        <f t="shared" si="9"/>
        <v>0</v>
      </c>
      <c r="G238" s="12"/>
      <c r="H238" s="157">
        <f t="shared" si="10"/>
        <v>0</v>
      </c>
      <c r="I238" s="157">
        <f t="shared" si="11"/>
        <v>0</v>
      </c>
      <c r="J238" s="157"/>
      <c r="K238" s="57"/>
    </row>
    <row r="239" spans="1:11" ht="12.75">
      <c r="A239" s="115">
        <v>29</v>
      </c>
      <c r="B239" s="117" t="s">
        <v>234</v>
      </c>
      <c r="C239" s="115" t="s">
        <v>21</v>
      </c>
      <c r="D239" s="115">
        <v>100</v>
      </c>
      <c r="E239" s="158">
        <v>0</v>
      </c>
      <c r="F239" s="157">
        <f t="shared" si="9"/>
        <v>0</v>
      </c>
      <c r="G239" s="12"/>
      <c r="H239" s="157">
        <f t="shared" si="10"/>
        <v>0</v>
      </c>
      <c r="I239" s="157">
        <f t="shared" si="11"/>
        <v>0</v>
      </c>
      <c r="J239" s="157"/>
      <c r="K239" s="57"/>
    </row>
    <row r="240" spans="1:11" ht="25.5">
      <c r="A240" s="115">
        <v>30</v>
      </c>
      <c r="B240" s="117" t="s">
        <v>235</v>
      </c>
      <c r="C240" s="115" t="s">
        <v>21</v>
      </c>
      <c r="D240" s="115">
        <v>100</v>
      </c>
      <c r="E240" s="158">
        <v>0</v>
      </c>
      <c r="F240" s="157">
        <f t="shared" si="9"/>
        <v>0</v>
      </c>
      <c r="G240" s="12"/>
      <c r="H240" s="157">
        <f t="shared" si="10"/>
        <v>0</v>
      </c>
      <c r="I240" s="157">
        <f t="shared" si="11"/>
        <v>0</v>
      </c>
      <c r="J240" s="157"/>
      <c r="K240" s="57"/>
    </row>
    <row r="241" spans="1:11" ht="63.75">
      <c r="A241" s="115">
        <v>31</v>
      </c>
      <c r="B241" s="117" t="s">
        <v>236</v>
      </c>
      <c r="C241" s="115" t="s">
        <v>21</v>
      </c>
      <c r="D241" s="115">
        <v>600</v>
      </c>
      <c r="E241" s="158">
        <v>0</v>
      </c>
      <c r="F241" s="157">
        <f t="shared" si="9"/>
        <v>0</v>
      </c>
      <c r="G241" s="12"/>
      <c r="H241" s="157">
        <f t="shared" si="10"/>
        <v>0</v>
      </c>
      <c r="I241" s="157">
        <f t="shared" si="11"/>
        <v>0</v>
      </c>
      <c r="J241" s="157"/>
      <c r="K241" s="57"/>
    </row>
    <row r="242" spans="1:11" ht="38.25">
      <c r="A242" s="115">
        <v>32</v>
      </c>
      <c r="B242" s="117" t="s">
        <v>237</v>
      </c>
      <c r="C242" s="115" t="s">
        <v>21</v>
      </c>
      <c r="D242" s="115">
        <v>100</v>
      </c>
      <c r="E242" s="158">
        <v>0</v>
      </c>
      <c r="F242" s="157">
        <f t="shared" si="9"/>
        <v>0</v>
      </c>
      <c r="G242" s="12"/>
      <c r="H242" s="157">
        <f t="shared" si="10"/>
        <v>0</v>
      </c>
      <c r="I242" s="157">
        <f t="shared" si="11"/>
        <v>0</v>
      </c>
      <c r="J242" s="157"/>
      <c r="K242" s="57"/>
    </row>
    <row r="243" spans="1:11" ht="12.75">
      <c r="A243" s="115">
        <v>33</v>
      </c>
      <c r="B243" s="117" t="s">
        <v>238</v>
      </c>
      <c r="C243" s="115" t="s">
        <v>21</v>
      </c>
      <c r="D243" s="115">
        <v>300</v>
      </c>
      <c r="E243" s="158">
        <v>0</v>
      </c>
      <c r="F243" s="157">
        <f t="shared" si="9"/>
        <v>0</v>
      </c>
      <c r="G243" s="12"/>
      <c r="H243" s="157">
        <f t="shared" si="10"/>
        <v>0</v>
      </c>
      <c r="I243" s="157">
        <f t="shared" si="11"/>
        <v>0</v>
      </c>
      <c r="J243" s="157"/>
      <c r="K243" s="57"/>
    </row>
    <row r="244" spans="1:11" ht="12.75">
      <c r="A244" s="115">
        <v>34</v>
      </c>
      <c r="B244" s="117" t="s">
        <v>239</v>
      </c>
      <c r="C244" s="115" t="s">
        <v>21</v>
      </c>
      <c r="D244" s="115">
        <v>50</v>
      </c>
      <c r="E244" s="158">
        <v>0</v>
      </c>
      <c r="F244" s="157">
        <f t="shared" si="9"/>
        <v>0</v>
      </c>
      <c r="G244" s="12"/>
      <c r="H244" s="157">
        <f t="shared" si="10"/>
        <v>0</v>
      </c>
      <c r="I244" s="157">
        <f t="shared" si="11"/>
        <v>0</v>
      </c>
      <c r="J244" s="157"/>
      <c r="K244" s="57"/>
    </row>
    <row r="245" spans="1:11" ht="12.75">
      <c r="A245" s="115">
        <v>35</v>
      </c>
      <c r="B245" s="117" t="s">
        <v>240</v>
      </c>
      <c r="C245" s="115" t="s">
        <v>21</v>
      </c>
      <c r="D245" s="115">
        <v>15</v>
      </c>
      <c r="E245" s="158">
        <v>0</v>
      </c>
      <c r="F245" s="157">
        <f t="shared" si="9"/>
        <v>0</v>
      </c>
      <c r="G245" s="12"/>
      <c r="H245" s="157">
        <f t="shared" si="10"/>
        <v>0</v>
      </c>
      <c r="I245" s="157">
        <f t="shared" si="11"/>
        <v>0</v>
      </c>
      <c r="J245" s="157"/>
      <c r="K245" s="57"/>
    </row>
    <row r="246" spans="1:11" ht="25.5">
      <c r="A246" s="115">
        <v>36</v>
      </c>
      <c r="B246" s="117" t="s">
        <v>241</v>
      </c>
      <c r="C246" s="115" t="s">
        <v>18</v>
      </c>
      <c r="D246" s="115">
        <v>5</v>
      </c>
      <c r="E246" s="158">
        <v>0</v>
      </c>
      <c r="F246" s="157">
        <f t="shared" si="9"/>
        <v>0</v>
      </c>
      <c r="G246" s="12"/>
      <c r="H246" s="157">
        <f t="shared" si="10"/>
        <v>0</v>
      </c>
      <c r="I246" s="157">
        <f t="shared" si="11"/>
        <v>0</v>
      </c>
      <c r="J246" s="157"/>
      <c r="K246" s="57"/>
    </row>
    <row r="247" spans="1:11" ht="76.5">
      <c r="A247" s="115">
        <v>37</v>
      </c>
      <c r="B247" s="117" t="s">
        <v>245</v>
      </c>
      <c r="C247" s="115" t="s">
        <v>264</v>
      </c>
      <c r="D247" s="115">
        <v>200</v>
      </c>
      <c r="E247" s="158">
        <v>0</v>
      </c>
      <c r="F247" s="157">
        <f t="shared" si="9"/>
        <v>0</v>
      </c>
      <c r="G247" s="12"/>
      <c r="H247" s="157">
        <f t="shared" si="10"/>
        <v>0</v>
      </c>
      <c r="I247" s="157">
        <f t="shared" si="11"/>
        <v>0</v>
      </c>
      <c r="J247" s="157"/>
      <c r="K247" s="57"/>
    </row>
    <row r="248" spans="1:11" ht="76.5">
      <c r="A248" s="115">
        <v>38</v>
      </c>
      <c r="B248" s="117" t="s">
        <v>246</v>
      </c>
      <c r="C248" s="115" t="s">
        <v>264</v>
      </c>
      <c r="D248" s="115">
        <v>300</v>
      </c>
      <c r="E248" s="158">
        <v>0</v>
      </c>
      <c r="F248" s="157">
        <f t="shared" si="9"/>
        <v>0</v>
      </c>
      <c r="G248" s="12"/>
      <c r="H248" s="157">
        <f t="shared" si="10"/>
        <v>0</v>
      </c>
      <c r="I248" s="157">
        <f t="shared" si="11"/>
        <v>0</v>
      </c>
      <c r="J248" s="157"/>
      <c r="K248" s="57"/>
    </row>
    <row r="249" spans="1:11" ht="76.5">
      <c r="A249" s="115">
        <v>39</v>
      </c>
      <c r="B249" s="117" t="s">
        <v>247</v>
      </c>
      <c r="C249" s="115" t="s">
        <v>264</v>
      </c>
      <c r="D249" s="115">
        <v>40</v>
      </c>
      <c r="E249" s="158">
        <v>0</v>
      </c>
      <c r="F249" s="157">
        <f t="shared" si="9"/>
        <v>0</v>
      </c>
      <c r="G249" s="12"/>
      <c r="H249" s="157">
        <f t="shared" si="10"/>
        <v>0</v>
      </c>
      <c r="I249" s="157">
        <f t="shared" si="11"/>
        <v>0</v>
      </c>
      <c r="J249" s="157"/>
      <c r="K249" s="57"/>
    </row>
    <row r="250" spans="1:11" ht="25.5">
      <c r="A250" s="115">
        <v>40</v>
      </c>
      <c r="B250" s="117" t="s">
        <v>248</v>
      </c>
      <c r="C250" s="115" t="s">
        <v>264</v>
      </c>
      <c r="D250" s="115">
        <v>80</v>
      </c>
      <c r="E250" s="158">
        <v>0</v>
      </c>
      <c r="F250" s="157">
        <f t="shared" si="9"/>
        <v>0</v>
      </c>
      <c r="G250" s="12"/>
      <c r="H250" s="157">
        <f t="shared" si="10"/>
        <v>0</v>
      </c>
      <c r="I250" s="157">
        <f t="shared" si="11"/>
        <v>0</v>
      </c>
      <c r="J250" s="157"/>
      <c r="K250" s="57"/>
    </row>
    <row r="251" spans="1:11" ht="42" customHeight="1">
      <c r="A251" s="115">
        <v>41</v>
      </c>
      <c r="B251" s="183" t="s">
        <v>388</v>
      </c>
      <c r="C251" s="115" t="s">
        <v>21</v>
      </c>
      <c r="D251" s="115">
        <v>1000</v>
      </c>
      <c r="E251" s="158">
        <v>0</v>
      </c>
      <c r="F251" s="157">
        <f t="shared" si="9"/>
        <v>0</v>
      </c>
      <c r="G251" s="12"/>
      <c r="H251" s="157">
        <f t="shared" si="10"/>
        <v>0</v>
      </c>
      <c r="I251" s="157">
        <f t="shared" si="11"/>
        <v>0</v>
      </c>
      <c r="J251" s="157"/>
      <c r="K251" s="57"/>
    </row>
    <row r="252" spans="1:11" ht="25.5">
      <c r="A252" s="115">
        <v>42</v>
      </c>
      <c r="B252" s="117" t="s">
        <v>389</v>
      </c>
      <c r="C252" s="115" t="s">
        <v>21</v>
      </c>
      <c r="D252" s="115">
        <v>200</v>
      </c>
      <c r="E252" s="158">
        <v>0</v>
      </c>
      <c r="F252" s="157">
        <f t="shared" si="9"/>
        <v>0</v>
      </c>
      <c r="G252" s="12"/>
      <c r="H252" s="157">
        <f t="shared" si="10"/>
        <v>0</v>
      </c>
      <c r="I252" s="157">
        <f t="shared" si="11"/>
        <v>0</v>
      </c>
      <c r="J252" s="157"/>
      <c r="K252" s="57"/>
    </row>
    <row r="253" spans="1:11" ht="140.25">
      <c r="A253" s="115">
        <v>43</v>
      </c>
      <c r="B253" s="183" t="s">
        <v>249</v>
      </c>
      <c r="C253" s="115" t="s">
        <v>18</v>
      </c>
      <c r="D253" s="115">
        <v>5</v>
      </c>
      <c r="E253" s="158">
        <v>0</v>
      </c>
      <c r="F253" s="157">
        <f t="shared" si="9"/>
        <v>0</v>
      </c>
      <c r="G253" s="12"/>
      <c r="H253" s="157">
        <f t="shared" si="10"/>
        <v>0</v>
      </c>
      <c r="I253" s="157">
        <f t="shared" si="11"/>
        <v>0</v>
      </c>
      <c r="J253" s="157"/>
      <c r="K253" s="57"/>
    </row>
    <row r="254" spans="1:11" ht="165.75">
      <c r="A254" s="115">
        <v>44</v>
      </c>
      <c r="B254" s="117" t="s">
        <v>250</v>
      </c>
      <c r="C254" s="115" t="s">
        <v>21</v>
      </c>
      <c r="D254" s="115">
        <v>25</v>
      </c>
      <c r="E254" s="158">
        <v>0</v>
      </c>
      <c r="F254" s="157">
        <f t="shared" si="9"/>
        <v>0</v>
      </c>
      <c r="G254" s="12"/>
      <c r="H254" s="157">
        <f t="shared" si="10"/>
        <v>0</v>
      </c>
      <c r="I254" s="157">
        <f t="shared" si="11"/>
        <v>0</v>
      </c>
      <c r="J254" s="157"/>
      <c r="K254" s="57"/>
    </row>
    <row r="255" spans="1:11" ht="51">
      <c r="A255" s="167">
        <v>45</v>
      </c>
      <c r="B255" s="214" t="s">
        <v>390</v>
      </c>
      <c r="C255" s="167" t="s">
        <v>21</v>
      </c>
      <c r="D255" s="167">
        <v>50</v>
      </c>
      <c r="E255" s="168">
        <v>0</v>
      </c>
      <c r="F255" s="169">
        <f t="shared" si="9"/>
        <v>0</v>
      </c>
      <c r="G255" s="217"/>
      <c r="H255" s="169">
        <f t="shared" si="10"/>
        <v>0</v>
      </c>
      <c r="I255" s="169">
        <f t="shared" si="11"/>
        <v>0</v>
      </c>
      <c r="J255" s="169"/>
      <c r="K255" s="57"/>
    </row>
    <row r="256" spans="1:11" ht="76.5">
      <c r="A256" s="115">
        <v>46</v>
      </c>
      <c r="B256" s="117" t="s">
        <v>391</v>
      </c>
      <c r="C256" s="115" t="s">
        <v>21</v>
      </c>
      <c r="D256" s="115">
        <v>500</v>
      </c>
      <c r="E256" s="158">
        <v>0</v>
      </c>
      <c r="F256" s="157">
        <f t="shared" si="9"/>
        <v>0</v>
      </c>
      <c r="G256" s="218"/>
      <c r="H256" s="157">
        <f t="shared" si="10"/>
        <v>0</v>
      </c>
      <c r="I256" s="157">
        <f t="shared" si="11"/>
        <v>0</v>
      </c>
      <c r="J256" s="157"/>
      <c r="K256" s="57"/>
    </row>
    <row r="257" spans="1:11" ht="76.5">
      <c r="A257" s="244">
        <v>47</v>
      </c>
      <c r="B257" s="254" t="s">
        <v>392</v>
      </c>
      <c r="C257" s="244" t="s">
        <v>21</v>
      </c>
      <c r="D257" s="244">
        <v>2000</v>
      </c>
      <c r="E257" s="245">
        <v>0</v>
      </c>
      <c r="F257" s="206">
        <f t="shared" si="9"/>
        <v>0</v>
      </c>
      <c r="G257" s="226"/>
      <c r="H257" s="206">
        <f t="shared" si="10"/>
        <v>0</v>
      </c>
      <c r="I257" s="206">
        <f t="shared" si="11"/>
        <v>0</v>
      </c>
      <c r="J257" s="206"/>
      <c r="K257" s="57"/>
    </row>
    <row r="258" spans="1:11" ht="76.5">
      <c r="A258" s="115">
        <v>48</v>
      </c>
      <c r="B258" s="117" t="s">
        <v>393</v>
      </c>
      <c r="C258" s="115" t="s">
        <v>21</v>
      </c>
      <c r="D258" s="115">
        <v>1500</v>
      </c>
      <c r="E258" s="158">
        <v>0</v>
      </c>
      <c r="F258" s="157">
        <f t="shared" si="9"/>
        <v>0</v>
      </c>
      <c r="G258" s="12"/>
      <c r="H258" s="157">
        <f t="shared" si="10"/>
        <v>0</v>
      </c>
      <c r="I258" s="157">
        <f t="shared" si="11"/>
        <v>0</v>
      </c>
      <c r="J258" s="157"/>
      <c r="K258" s="57"/>
    </row>
    <row r="259" spans="1:11" ht="51">
      <c r="A259" s="115">
        <v>49</v>
      </c>
      <c r="B259" s="117" t="s">
        <v>251</v>
      </c>
      <c r="C259" s="115" t="s">
        <v>21</v>
      </c>
      <c r="D259" s="115">
        <v>50</v>
      </c>
      <c r="E259" s="158">
        <v>0</v>
      </c>
      <c r="F259" s="157">
        <f t="shared" si="9"/>
        <v>0</v>
      </c>
      <c r="G259" s="12"/>
      <c r="H259" s="157">
        <f t="shared" si="10"/>
        <v>0</v>
      </c>
      <c r="I259" s="157">
        <f t="shared" si="11"/>
        <v>0</v>
      </c>
      <c r="J259" s="157"/>
      <c r="K259" s="57"/>
    </row>
    <row r="260" spans="1:11" ht="89.25">
      <c r="A260" s="115">
        <v>50</v>
      </c>
      <c r="B260" s="117" t="s">
        <v>394</v>
      </c>
      <c r="C260" s="115" t="s">
        <v>21</v>
      </c>
      <c r="D260" s="115">
        <v>1600</v>
      </c>
      <c r="E260" s="158">
        <v>0</v>
      </c>
      <c r="F260" s="157">
        <f t="shared" si="9"/>
        <v>0</v>
      </c>
      <c r="G260" s="12"/>
      <c r="H260" s="157">
        <f t="shared" si="10"/>
        <v>0</v>
      </c>
      <c r="I260" s="157">
        <f t="shared" si="11"/>
        <v>0</v>
      </c>
      <c r="J260" s="157"/>
      <c r="K260" s="57"/>
    </row>
    <row r="261" spans="1:11" ht="51">
      <c r="A261" s="115">
        <v>51</v>
      </c>
      <c r="B261" s="117" t="s">
        <v>395</v>
      </c>
      <c r="C261" s="115" t="s">
        <v>21</v>
      </c>
      <c r="D261" s="115">
        <v>800</v>
      </c>
      <c r="E261" s="158">
        <v>0</v>
      </c>
      <c r="F261" s="157">
        <f t="shared" si="9"/>
        <v>0</v>
      </c>
      <c r="G261" s="12"/>
      <c r="H261" s="157">
        <f t="shared" si="10"/>
        <v>0</v>
      </c>
      <c r="I261" s="157">
        <f t="shared" si="11"/>
        <v>0</v>
      </c>
      <c r="J261" s="157"/>
      <c r="K261" s="57"/>
    </row>
    <row r="262" spans="1:11" ht="50.25" customHeight="1">
      <c r="A262" s="115">
        <v>52</v>
      </c>
      <c r="B262" s="117" t="s">
        <v>396</v>
      </c>
      <c r="C262" s="115" t="s">
        <v>21</v>
      </c>
      <c r="D262" s="115">
        <v>20</v>
      </c>
      <c r="E262" s="158">
        <v>0</v>
      </c>
      <c r="F262" s="157">
        <f t="shared" si="9"/>
        <v>0</v>
      </c>
      <c r="G262" s="12"/>
      <c r="H262" s="157">
        <f t="shared" si="10"/>
        <v>0</v>
      </c>
      <c r="I262" s="157">
        <f t="shared" si="11"/>
        <v>0</v>
      </c>
      <c r="J262" s="157"/>
      <c r="K262" s="57"/>
    </row>
    <row r="263" spans="1:11" ht="12.75">
      <c r="A263" s="115">
        <v>53</v>
      </c>
      <c r="B263" s="124" t="s">
        <v>252</v>
      </c>
      <c r="C263" s="115" t="s">
        <v>21</v>
      </c>
      <c r="D263" s="115">
        <v>250</v>
      </c>
      <c r="E263" s="158">
        <v>0</v>
      </c>
      <c r="F263" s="157">
        <f t="shared" si="9"/>
        <v>0</v>
      </c>
      <c r="G263" s="12"/>
      <c r="H263" s="157">
        <f t="shared" si="10"/>
        <v>0</v>
      </c>
      <c r="I263" s="157">
        <f t="shared" si="11"/>
        <v>0</v>
      </c>
      <c r="J263" s="157"/>
      <c r="K263" s="57"/>
    </row>
    <row r="264" spans="1:11" ht="12.75">
      <c r="A264" s="115">
        <v>54</v>
      </c>
      <c r="B264" s="124" t="s">
        <v>253</v>
      </c>
      <c r="C264" s="115" t="s">
        <v>21</v>
      </c>
      <c r="D264" s="115">
        <v>100</v>
      </c>
      <c r="E264" s="158">
        <v>0</v>
      </c>
      <c r="F264" s="157">
        <f t="shared" si="9"/>
        <v>0</v>
      </c>
      <c r="G264" s="12"/>
      <c r="H264" s="157">
        <f t="shared" si="10"/>
        <v>0</v>
      </c>
      <c r="I264" s="157">
        <f t="shared" si="11"/>
        <v>0</v>
      </c>
      <c r="J264" s="157"/>
      <c r="K264" s="57"/>
    </row>
    <row r="265" spans="1:11" ht="12.75">
      <c r="A265" s="115">
        <v>55</v>
      </c>
      <c r="B265" s="124" t="s">
        <v>254</v>
      </c>
      <c r="C265" s="115" t="s">
        <v>21</v>
      </c>
      <c r="D265" s="115">
        <v>50</v>
      </c>
      <c r="E265" s="158">
        <v>0</v>
      </c>
      <c r="F265" s="157">
        <f t="shared" si="9"/>
        <v>0</v>
      </c>
      <c r="G265" s="12"/>
      <c r="H265" s="157">
        <f t="shared" si="10"/>
        <v>0</v>
      </c>
      <c r="I265" s="157">
        <f t="shared" si="11"/>
        <v>0</v>
      </c>
      <c r="J265" s="157"/>
      <c r="K265" s="57"/>
    </row>
    <row r="266" spans="1:11" ht="12.75">
      <c r="A266" s="115">
        <v>56</v>
      </c>
      <c r="B266" s="124" t="s">
        <v>255</v>
      </c>
      <c r="C266" s="115" t="s">
        <v>21</v>
      </c>
      <c r="D266" s="115">
        <v>30</v>
      </c>
      <c r="E266" s="158">
        <v>0</v>
      </c>
      <c r="F266" s="157">
        <f t="shared" si="9"/>
        <v>0</v>
      </c>
      <c r="G266" s="12"/>
      <c r="H266" s="157">
        <f t="shared" si="10"/>
        <v>0</v>
      </c>
      <c r="I266" s="157">
        <f t="shared" si="11"/>
        <v>0</v>
      </c>
      <c r="J266" s="157"/>
      <c r="K266" s="57"/>
    </row>
    <row r="267" spans="1:11" ht="12.75">
      <c r="A267" s="115">
        <v>57</v>
      </c>
      <c r="B267" s="124" t="s">
        <v>256</v>
      </c>
      <c r="C267" s="115" t="s">
        <v>21</v>
      </c>
      <c r="D267" s="115">
        <v>10</v>
      </c>
      <c r="E267" s="158">
        <v>0</v>
      </c>
      <c r="F267" s="157">
        <f t="shared" si="9"/>
        <v>0</v>
      </c>
      <c r="G267" s="12"/>
      <c r="H267" s="157">
        <f t="shared" si="10"/>
        <v>0</v>
      </c>
      <c r="I267" s="157">
        <f t="shared" si="11"/>
        <v>0</v>
      </c>
      <c r="J267" s="157"/>
      <c r="K267" s="57"/>
    </row>
    <row r="268" spans="1:11" ht="12.75">
      <c r="A268" s="115">
        <v>58</v>
      </c>
      <c r="B268" s="124" t="s">
        <v>265</v>
      </c>
      <c r="C268" s="115" t="s">
        <v>21</v>
      </c>
      <c r="D268" s="115">
        <v>10</v>
      </c>
      <c r="E268" s="158">
        <v>0</v>
      </c>
      <c r="F268" s="157">
        <f t="shared" si="9"/>
        <v>0</v>
      </c>
      <c r="G268" s="12"/>
      <c r="H268" s="157">
        <f t="shared" si="10"/>
        <v>0</v>
      </c>
      <c r="I268" s="157">
        <f t="shared" si="11"/>
        <v>0</v>
      </c>
      <c r="J268" s="157"/>
      <c r="K268" s="57"/>
    </row>
    <row r="269" spans="1:11" ht="12.75">
      <c r="A269" s="115">
        <v>59</v>
      </c>
      <c r="B269" s="124" t="s">
        <v>257</v>
      </c>
      <c r="C269" s="115" t="s">
        <v>21</v>
      </c>
      <c r="D269" s="115">
        <v>10</v>
      </c>
      <c r="E269" s="158">
        <v>0</v>
      </c>
      <c r="F269" s="157">
        <f t="shared" si="9"/>
        <v>0</v>
      </c>
      <c r="G269" s="12"/>
      <c r="H269" s="157">
        <f t="shared" si="10"/>
        <v>0</v>
      </c>
      <c r="I269" s="157">
        <f t="shared" si="11"/>
        <v>0</v>
      </c>
      <c r="J269" s="157"/>
      <c r="K269" s="57"/>
    </row>
    <row r="270" spans="1:11" ht="12.75" customHeight="1">
      <c r="A270" s="115">
        <v>60</v>
      </c>
      <c r="B270" s="124" t="s">
        <v>258</v>
      </c>
      <c r="C270" s="115" t="s">
        <v>21</v>
      </c>
      <c r="D270" s="115">
        <v>60</v>
      </c>
      <c r="E270" s="158">
        <v>0</v>
      </c>
      <c r="F270" s="157">
        <f t="shared" si="9"/>
        <v>0</v>
      </c>
      <c r="G270" s="12"/>
      <c r="H270" s="157">
        <f t="shared" si="10"/>
        <v>0</v>
      </c>
      <c r="I270" s="157">
        <f t="shared" si="11"/>
        <v>0</v>
      </c>
      <c r="J270" s="157"/>
      <c r="K270" s="57"/>
    </row>
    <row r="271" spans="1:11" ht="12.75" customHeight="1">
      <c r="A271" s="115">
        <v>61</v>
      </c>
      <c r="B271" s="124" t="s">
        <v>259</v>
      </c>
      <c r="C271" s="115" t="s">
        <v>21</v>
      </c>
      <c r="D271" s="115">
        <v>100</v>
      </c>
      <c r="E271" s="158">
        <v>0</v>
      </c>
      <c r="F271" s="157">
        <f t="shared" si="9"/>
        <v>0</v>
      </c>
      <c r="G271" s="12"/>
      <c r="H271" s="157">
        <f t="shared" si="10"/>
        <v>0</v>
      </c>
      <c r="I271" s="157">
        <f t="shared" si="11"/>
        <v>0</v>
      </c>
      <c r="J271" s="157"/>
      <c r="K271" s="57"/>
    </row>
    <row r="272" spans="1:11" ht="12.75" customHeight="1">
      <c r="A272" s="115">
        <v>62</v>
      </c>
      <c r="B272" s="124" t="s">
        <v>260</v>
      </c>
      <c r="C272" s="115" t="s">
        <v>21</v>
      </c>
      <c r="D272" s="115">
        <v>40</v>
      </c>
      <c r="E272" s="158">
        <v>0</v>
      </c>
      <c r="F272" s="157">
        <f t="shared" si="9"/>
        <v>0</v>
      </c>
      <c r="G272" s="12"/>
      <c r="H272" s="157">
        <f t="shared" si="10"/>
        <v>0</v>
      </c>
      <c r="I272" s="157">
        <f t="shared" si="11"/>
        <v>0</v>
      </c>
      <c r="J272" s="157"/>
      <c r="K272" s="57"/>
    </row>
    <row r="273" spans="1:11" ht="12.75" customHeight="1">
      <c r="A273" s="115">
        <v>63</v>
      </c>
      <c r="B273" s="124" t="s">
        <v>261</v>
      </c>
      <c r="C273" s="115" t="s">
        <v>21</v>
      </c>
      <c r="D273" s="115">
        <v>50</v>
      </c>
      <c r="E273" s="158">
        <v>0</v>
      </c>
      <c r="F273" s="157">
        <f t="shared" si="9"/>
        <v>0</v>
      </c>
      <c r="G273" s="12"/>
      <c r="H273" s="157">
        <f t="shared" si="10"/>
        <v>0</v>
      </c>
      <c r="I273" s="157">
        <f t="shared" si="11"/>
        <v>0</v>
      </c>
      <c r="J273" s="157"/>
      <c r="K273" s="57"/>
    </row>
    <row r="274" spans="1:11" ht="12.75" customHeight="1">
      <c r="A274" s="167">
        <v>64</v>
      </c>
      <c r="B274" s="214" t="s">
        <v>262</v>
      </c>
      <c r="C274" s="167" t="s">
        <v>21</v>
      </c>
      <c r="D274" s="167">
        <v>20</v>
      </c>
      <c r="E274" s="168">
        <v>0</v>
      </c>
      <c r="F274" s="169">
        <f t="shared" si="9"/>
        <v>0</v>
      </c>
      <c r="G274" s="217"/>
      <c r="H274" s="169">
        <f t="shared" si="10"/>
        <v>0</v>
      </c>
      <c r="I274" s="169">
        <f t="shared" si="11"/>
        <v>0</v>
      </c>
      <c r="J274" s="169"/>
      <c r="K274" s="57"/>
    </row>
    <row r="275" spans="1:11" ht="25.5">
      <c r="A275" s="115">
        <v>65</v>
      </c>
      <c r="B275" s="117" t="s">
        <v>397</v>
      </c>
      <c r="C275" s="115" t="s">
        <v>380</v>
      </c>
      <c r="D275" s="115">
        <v>500</v>
      </c>
      <c r="E275" s="158">
        <v>0</v>
      </c>
      <c r="F275" s="157">
        <f t="shared" si="9"/>
        <v>0</v>
      </c>
      <c r="G275" s="218"/>
      <c r="H275" s="157">
        <f t="shared" si="10"/>
        <v>0</v>
      </c>
      <c r="I275" s="157">
        <f t="shared" si="11"/>
        <v>0</v>
      </c>
      <c r="J275" s="157"/>
      <c r="K275" s="57"/>
    </row>
    <row r="276" spans="1:11" ht="12.75" customHeight="1">
      <c r="A276" s="308" t="s">
        <v>31</v>
      </c>
      <c r="B276" s="309"/>
      <c r="C276" s="309"/>
      <c r="D276" s="309"/>
      <c r="E276" s="310"/>
      <c r="F276" s="251">
        <f>SUM(F211:F275)</f>
        <v>0</v>
      </c>
      <c r="G276" s="226"/>
      <c r="H276" s="251">
        <f>SUM(H211:H275)</f>
        <v>0</v>
      </c>
      <c r="I276" s="251">
        <f>SUM(I211:I275)</f>
        <v>0</v>
      </c>
      <c r="J276" s="252"/>
      <c r="K276" s="57"/>
    </row>
    <row r="277" spans="1:11" ht="12.75" customHeight="1">
      <c r="A277" s="56"/>
      <c r="B277" s="56"/>
      <c r="C277" s="56"/>
      <c r="D277" s="56"/>
      <c r="E277" s="56"/>
      <c r="F277" s="57"/>
      <c r="G277" s="126"/>
      <c r="H277" s="57"/>
      <c r="I277" s="57"/>
      <c r="J277" s="59"/>
      <c r="K277" s="57"/>
    </row>
    <row r="278" spans="1:11" ht="12.75" customHeight="1">
      <c r="A278" s="258" t="s">
        <v>398</v>
      </c>
      <c r="B278" s="258"/>
      <c r="C278" s="258"/>
      <c r="D278" s="258"/>
      <c r="E278" s="258"/>
      <c r="F278" s="258"/>
      <c r="G278" s="258"/>
      <c r="H278" s="258"/>
      <c r="I278" s="258"/>
      <c r="J278" s="258"/>
      <c r="K278" s="57"/>
    </row>
    <row r="279" spans="1:11" ht="25.5" customHeight="1">
      <c r="A279" s="259" t="s">
        <v>175</v>
      </c>
      <c r="B279" s="259"/>
      <c r="C279" s="259"/>
      <c r="D279" s="259"/>
      <c r="E279" s="259"/>
      <c r="F279" s="259"/>
      <c r="G279" s="259"/>
      <c r="H279" s="259"/>
      <c r="I279" s="259"/>
      <c r="J279" s="259"/>
      <c r="K279" s="57"/>
    </row>
    <row r="280" spans="1:11" ht="12.75" customHeight="1">
      <c r="A280" s="260" t="s">
        <v>176</v>
      </c>
      <c r="B280" s="260"/>
      <c r="C280" s="260"/>
      <c r="D280" s="260"/>
      <c r="E280" s="260"/>
      <c r="F280" s="260"/>
      <c r="G280" s="260"/>
      <c r="H280" s="260"/>
      <c r="I280" s="260"/>
      <c r="J280" s="260"/>
      <c r="K280" s="57"/>
    </row>
    <row r="281" spans="1:11" ht="39" customHeight="1">
      <c r="A281" s="261" t="s">
        <v>177</v>
      </c>
      <c r="B281" s="261"/>
      <c r="C281" s="261"/>
      <c r="D281" s="261"/>
      <c r="E281" s="261"/>
      <c r="F281" s="261"/>
      <c r="G281" s="261"/>
      <c r="H281" s="261"/>
      <c r="I281" s="261"/>
      <c r="J281" s="261"/>
      <c r="K281" s="57"/>
    </row>
    <row r="282" spans="1:11" ht="25.5" customHeight="1">
      <c r="A282" s="261" t="s">
        <v>178</v>
      </c>
      <c r="B282" s="261"/>
      <c r="C282" s="261"/>
      <c r="D282" s="261"/>
      <c r="E282" s="261"/>
      <c r="F282" s="261"/>
      <c r="G282" s="261"/>
      <c r="H282" s="261"/>
      <c r="I282" s="261"/>
      <c r="J282" s="261"/>
      <c r="K282" s="57"/>
    </row>
    <row r="283" spans="1:11" ht="12.75" customHeight="1">
      <c r="A283" s="261" t="s">
        <v>179</v>
      </c>
      <c r="B283" s="261"/>
      <c r="C283" s="261"/>
      <c r="D283" s="261"/>
      <c r="E283" s="261"/>
      <c r="F283" s="261"/>
      <c r="G283" s="261"/>
      <c r="H283" s="261"/>
      <c r="I283" s="261"/>
      <c r="J283" s="261"/>
      <c r="K283" s="57"/>
    </row>
    <row r="284" spans="1:11" ht="25.5" customHeight="1">
      <c r="A284" s="270" t="s">
        <v>180</v>
      </c>
      <c r="B284" s="270"/>
      <c r="C284" s="270"/>
      <c r="D284" s="270"/>
      <c r="E284" s="270"/>
      <c r="F284" s="270"/>
      <c r="G284" s="270"/>
      <c r="H284" s="270"/>
      <c r="I284" s="270"/>
      <c r="J284" s="270"/>
      <c r="K284" s="57"/>
    </row>
    <row r="285" spans="1:11" ht="12.75">
      <c r="A285" s="175"/>
      <c r="B285" s="175"/>
      <c r="C285" s="175"/>
      <c r="D285" s="175"/>
      <c r="E285" s="175"/>
      <c r="F285" s="175"/>
      <c r="G285" s="175"/>
      <c r="H285" s="175"/>
      <c r="I285" s="175"/>
      <c r="J285" s="175"/>
      <c r="K285" s="57"/>
    </row>
    <row r="286" spans="1:11" ht="12.75">
      <c r="A286" s="175"/>
      <c r="B286" s="270" t="s">
        <v>319</v>
      </c>
      <c r="C286" s="270"/>
      <c r="D286" s="270"/>
      <c r="E286" s="270"/>
      <c r="F286" s="270"/>
      <c r="G286" s="270"/>
      <c r="H286" s="270"/>
      <c r="I286" s="270"/>
      <c r="J286" s="270"/>
      <c r="K286" s="57"/>
    </row>
    <row r="287" spans="1:11" ht="12.75">
      <c r="A287" s="4" t="s">
        <v>0</v>
      </c>
      <c r="B287" s="4" t="s">
        <v>1</v>
      </c>
      <c r="C287" s="4" t="s">
        <v>2</v>
      </c>
      <c r="D287" s="4"/>
      <c r="E287" s="4" t="s">
        <v>3</v>
      </c>
      <c r="F287" s="4" t="s">
        <v>4</v>
      </c>
      <c r="G287" s="264" t="s">
        <v>5</v>
      </c>
      <c r="H287" s="264"/>
      <c r="I287" s="4" t="s">
        <v>6</v>
      </c>
      <c r="J287" s="4" t="s">
        <v>7</v>
      </c>
      <c r="K287" s="57"/>
    </row>
    <row r="288" spans="1:11" ht="12.75">
      <c r="A288" s="5"/>
      <c r="B288" s="5"/>
      <c r="C288" s="5" t="s">
        <v>8</v>
      </c>
      <c r="D288" s="5" t="s">
        <v>9</v>
      </c>
      <c r="E288" s="6" t="s">
        <v>10</v>
      </c>
      <c r="F288" s="6" t="s">
        <v>11</v>
      </c>
      <c r="G288" s="4" t="s">
        <v>12</v>
      </c>
      <c r="H288" s="7" t="s">
        <v>13</v>
      </c>
      <c r="I288" s="6" t="s">
        <v>14</v>
      </c>
      <c r="J288" s="6" t="s">
        <v>15</v>
      </c>
      <c r="K288" s="57"/>
    </row>
    <row r="289" spans="1:11" ht="12.75">
      <c r="A289" s="5"/>
      <c r="B289" s="5"/>
      <c r="C289" s="5"/>
      <c r="D289" s="5"/>
      <c r="E289" s="6" t="s">
        <v>16</v>
      </c>
      <c r="F289" s="6" t="s">
        <v>16</v>
      </c>
      <c r="G289" s="5"/>
      <c r="H289" s="72" t="s">
        <v>16</v>
      </c>
      <c r="I289" s="6" t="s">
        <v>16</v>
      </c>
      <c r="J289" s="6" t="s">
        <v>17</v>
      </c>
      <c r="K289" s="57"/>
    </row>
    <row r="290" spans="1:11" ht="89.25">
      <c r="A290" s="187">
        <v>1</v>
      </c>
      <c r="B290" s="185" t="s">
        <v>242</v>
      </c>
      <c r="C290" s="187" t="s">
        <v>18</v>
      </c>
      <c r="D290" s="187">
        <v>2000</v>
      </c>
      <c r="E290" s="188">
        <v>0</v>
      </c>
      <c r="F290" s="188">
        <f>D290*E290</f>
        <v>0</v>
      </c>
      <c r="G290" s="12"/>
      <c r="H290" s="188">
        <f>ROUND(IF(G290="zw",F290*0,F290*G290/100),2)</f>
        <v>0</v>
      </c>
      <c r="I290" s="188">
        <f>ROUND(F290+H290,2)</f>
        <v>0</v>
      </c>
      <c r="J290" s="187"/>
      <c r="K290" s="57"/>
    </row>
    <row r="291" spans="1:11" ht="89.25">
      <c r="A291" s="187">
        <v>2</v>
      </c>
      <c r="B291" s="184" t="s">
        <v>243</v>
      </c>
      <c r="C291" s="187" t="s">
        <v>21</v>
      </c>
      <c r="D291" s="187">
        <v>50</v>
      </c>
      <c r="E291" s="188">
        <v>0</v>
      </c>
      <c r="F291" s="188">
        <f>D291*E291</f>
        <v>0</v>
      </c>
      <c r="G291" s="12"/>
      <c r="H291" s="188">
        <f>ROUND(IF(G291="zw",F291*0,F291*G291/100),2)</f>
        <v>0</v>
      </c>
      <c r="I291" s="188">
        <f>ROUND(F291+H291,2)</f>
        <v>0</v>
      </c>
      <c r="J291" s="187"/>
      <c r="K291" s="57"/>
    </row>
    <row r="292" spans="1:11" ht="63.75">
      <c r="A292" s="115">
        <v>3</v>
      </c>
      <c r="B292" s="184" t="s">
        <v>244</v>
      </c>
      <c r="C292" s="187" t="s">
        <v>21</v>
      </c>
      <c r="D292" s="187">
        <v>120</v>
      </c>
      <c r="E292" s="188">
        <v>0</v>
      </c>
      <c r="F292" s="188">
        <f>D292*E292</f>
        <v>0</v>
      </c>
      <c r="G292" s="12"/>
      <c r="H292" s="188">
        <f>ROUND(IF(G292="zw",F292*0,F292*G292/100),2)</f>
        <v>0</v>
      </c>
      <c r="I292" s="188">
        <f>ROUND(F292+H292,2)</f>
        <v>0</v>
      </c>
      <c r="J292" s="187"/>
      <c r="K292" s="57"/>
    </row>
    <row r="293" spans="1:11" ht="12.75" customHeight="1">
      <c r="A293" s="305" t="s">
        <v>31</v>
      </c>
      <c r="B293" s="306"/>
      <c r="C293" s="306"/>
      <c r="D293" s="306"/>
      <c r="E293" s="307"/>
      <c r="F293" s="189">
        <f>SUM(F290:F292)</f>
        <v>0</v>
      </c>
      <c r="G293" s="190"/>
      <c r="H293" s="189">
        <f>SUM(H290:H292)</f>
        <v>0</v>
      </c>
      <c r="I293" s="189">
        <f>SUM(I290:I292)</f>
        <v>0</v>
      </c>
      <c r="J293" s="186"/>
      <c r="K293" s="57"/>
    </row>
    <row r="294" spans="1:11" ht="12.75" customHeight="1">
      <c r="A294" s="106"/>
      <c r="B294" s="182"/>
      <c r="C294" s="182"/>
      <c r="D294" s="182"/>
      <c r="E294" s="182"/>
      <c r="F294" s="182"/>
      <c r="G294" s="182"/>
      <c r="H294" s="182"/>
      <c r="I294" s="182"/>
      <c r="J294" s="182"/>
      <c r="K294" s="57"/>
    </row>
    <row r="295" spans="2:11" ht="13.5" customHeight="1">
      <c r="B295" s="263" t="s">
        <v>320</v>
      </c>
      <c r="C295" s="263"/>
      <c r="D295" s="263"/>
      <c r="E295" s="263"/>
      <c r="K295" s="57"/>
    </row>
    <row r="296" spans="1:11" ht="13.5" customHeight="1">
      <c r="A296" s="4" t="s">
        <v>0</v>
      </c>
      <c r="B296" s="4" t="s">
        <v>1</v>
      </c>
      <c r="C296" s="4" t="s">
        <v>2</v>
      </c>
      <c r="D296" s="4"/>
      <c r="E296" s="4" t="s">
        <v>3</v>
      </c>
      <c r="F296" s="4" t="s">
        <v>4</v>
      </c>
      <c r="G296" s="264" t="s">
        <v>5</v>
      </c>
      <c r="H296" s="264"/>
      <c r="I296" s="4" t="s">
        <v>6</v>
      </c>
      <c r="J296" s="4" t="s">
        <v>7</v>
      </c>
      <c r="K296" s="57"/>
    </row>
    <row r="297" spans="1:11" ht="18" customHeight="1">
      <c r="A297" s="5"/>
      <c r="B297" s="5"/>
      <c r="C297" s="5" t="s">
        <v>8</v>
      </c>
      <c r="D297" s="5" t="s">
        <v>9</v>
      </c>
      <c r="E297" s="6" t="s">
        <v>10</v>
      </c>
      <c r="F297" s="6" t="s">
        <v>11</v>
      </c>
      <c r="G297" s="4" t="s">
        <v>12</v>
      </c>
      <c r="H297" s="7" t="s">
        <v>13</v>
      </c>
      <c r="I297" s="6" t="s">
        <v>14</v>
      </c>
      <c r="J297" s="6" t="s">
        <v>15</v>
      </c>
      <c r="K297" s="57"/>
    </row>
    <row r="298" spans="1:11" ht="18.75" customHeight="1">
      <c r="A298" s="8"/>
      <c r="B298" s="8"/>
      <c r="C298" s="8"/>
      <c r="D298" s="8"/>
      <c r="E298" s="9" t="s">
        <v>16</v>
      </c>
      <c r="F298" s="9" t="s">
        <v>16</v>
      </c>
      <c r="G298" s="8"/>
      <c r="H298" s="10" t="s">
        <v>16</v>
      </c>
      <c r="I298" s="9" t="s">
        <v>16</v>
      </c>
      <c r="J298" s="9" t="s">
        <v>17</v>
      </c>
      <c r="K298" s="57"/>
    </row>
    <row r="299" spans="1:11" ht="114.75">
      <c r="A299" s="90">
        <v>1</v>
      </c>
      <c r="B299" s="13" t="s">
        <v>83</v>
      </c>
      <c r="C299" s="23" t="s">
        <v>21</v>
      </c>
      <c r="D299" s="34">
        <v>1500</v>
      </c>
      <c r="E299" s="91">
        <v>0</v>
      </c>
      <c r="F299" s="26">
        <f aca="true" t="shared" si="12" ref="F299:F312">D299*E299</f>
        <v>0</v>
      </c>
      <c r="G299" s="12"/>
      <c r="H299" s="26">
        <f aca="true" t="shared" si="13" ref="H299:H312">ROUND(IF(G299="zw",F299*0,F299*G299/100),2)</f>
        <v>0</v>
      </c>
      <c r="I299" s="26">
        <f aca="true" t="shared" si="14" ref="I299:I312">ROUND(F299+H299,2)</f>
        <v>0</v>
      </c>
      <c r="J299" s="26"/>
      <c r="K299" s="57"/>
    </row>
    <row r="300" spans="1:11" ht="38.25">
      <c r="A300" s="90">
        <v>2</v>
      </c>
      <c r="B300" s="13" t="s">
        <v>84</v>
      </c>
      <c r="C300" s="27" t="s">
        <v>21</v>
      </c>
      <c r="D300" s="15">
        <v>300</v>
      </c>
      <c r="E300" s="91">
        <v>0</v>
      </c>
      <c r="F300" s="18">
        <f t="shared" si="12"/>
        <v>0</v>
      </c>
      <c r="G300" s="12"/>
      <c r="H300" s="18">
        <f t="shared" si="13"/>
        <v>0</v>
      </c>
      <c r="I300" s="18">
        <f t="shared" si="14"/>
        <v>0</v>
      </c>
      <c r="J300" s="18"/>
      <c r="K300" s="57"/>
    </row>
    <row r="301" spans="1:11" ht="25.5">
      <c r="A301" s="90">
        <v>3</v>
      </c>
      <c r="B301" s="25" t="s">
        <v>148</v>
      </c>
      <c r="C301" s="27" t="s">
        <v>21</v>
      </c>
      <c r="D301" s="36">
        <v>50</v>
      </c>
      <c r="E301" s="91">
        <v>0</v>
      </c>
      <c r="F301" s="18">
        <f t="shared" si="12"/>
        <v>0</v>
      </c>
      <c r="G301" s="12"/>
      <c r="H301" s="18">
        <f t="shared" si="13"/>
        <v>0</v>
      </c>
      <c r="I301" s="18">
        <f t="shared" si="14"/>
        <v>0</v>
      </c>
      <c r="J301" s="18"/>
      <c r="K301" s="57"/>
    </row>
    <row r="302" spans="1:11" ht="89.25">
      <c r="A302" s="90">
        <v>4</v>
      </c>
      <c r="B302" s="21" t="s">
        <v>85</v>
      </c>
      <c r="C302" s="29" t="s">
        <v>21</v>
      </c>
      <c r="D302" s="36">
        <v>200</v>
      </c>
      <c r="E302" s="91">
        <v>0</v>
      </c>
      <c r="F302" s="18">
        <f t="shared" si="12"/>
        <v>0</v>
      </c>
      <c r="G302" s="12"/>
      <c r="H302" s="18">
        <f t="shared" si="13"/>
        <v>0</v>
      </c>
      <c r="I302" s="18">
        <f t="shared" si="14"/>
        <v>0</v>
      </c>
      <c r="J302" s="18"/>
      <c r="K302" s="57"/>
    </row>
    <row r="303" spans="1:11" ht="102">
      <c r="A303" s="90">
        <v>5</v>
      </c>
      <c r="B303" s="25" t="s">
        <v>102</v>
      </c>
      <c r="C303" s="27" t="s">
        <v>59</v>
      </c>
      <c r="D303" s="15">
        <v>100</v>
      </c>
      <c r="E303" s="91">
        <v>0</v>
      </c>
      <c r="F303" s="18">
        <f t="shared" si="12"/>
        <v>0</v>
      </c>
      <c r="G303" s="12"/>
      <c r="H303" s="18">
        <f t="shared" si="13"/>
        <v>0</v>
      </c>
      <c r="I303" s="18">
        <f t="shared" si="14"/>
        <v>0</v>
      </c>
      <c r="J303" s="18"/>
      <c r="K303" s="57"/>
    </row>
    <row r="304" spans="1:11" ht="63.75">
      <c r="A304" s="92">
        <v>6</v>
      </c>
      <c r="B304" s="25" t="s">
        <v>86</v>
      </c>
      <c r="C304" s="93" t="s">
        <v>59</v>
      </c>
      <c r="D304" s="93">
        <v>100</v>
      </c>
      <c r="E304" s="91">
        <v>0</v>
      </c>
      <c r="F304" s="18">
        <f t="shared" si="12"/>
        <v>0</v>
      </c>
      <c r="G304" s="12"/>
      <c r="H304" s="18">
        <f t="shared" si="13"/>
        <v>0</v>
      </c>
      <c r="I304" s="18">
        <f t="shared" si="14"/>
        <v>0</v>
      </c>
      <c r="J304" s="18"/>
      <c r="K304" s="57"/>
    </row>
    <row r="305" spans="1:11" ht="38.25">
      <c r="A305" s="94">
        <v>7</v>
      </c>
      <c r="B305" s="25" t="s">
        <v>87</v>
      </c>
      <c r="C305" s="93" t="s">
        <v>59</v>
      </c>
      <c r="D305" s="93">
        <v>30</v>
      </c>
      <c r="E305" s="91">
        <v>0</v>
      </c>
      <c r="F305" s="18">
        <f t="shared" si="12"/>
        <v>0</v>
      </c>
      <c r="G305" s="12"/>
      <c r="H305" s="18">
        <f t="shared" si="13"/>
        <v>0</v>
      </c>
      <c r="I305" s="18">
        <f t="shared" si="14"/>
        <v>0</v>
      </c>
      <c r="J305" s="95"/>
      <c r="K305" s="57"/>
    </row>
    <row r="306" spans="1:11" ht="102">
      <c r="A306" s="94">
        <v>8</v>
      </c>
      <c r="B306" s="25" t="s">
        <v>88</v>
      </c>
      <c r="C306" s="93" t="s">
        <v>59</v>
      </c>
      <c r="D306" s="93">
        <v>100</v>
      </c>
      <c r="E306" s="91">
        <v>0</v>
      </c>
      <c r="F306" s="102">
        <f t="shared" si="12"/>
        <v>0</v>
      </c>
      <c r="G306" s="12"/>
      <c r="H306" s="43">
        <f t="shared" si="13"/>
        <v>0</v>
      </c>
      <c r="I306" s="103">
        <f t="shared" si="14"/>
        <v>0</v>
      </c>
      <c r="J306" s="104"/>
      <c r="K306" s="57"/>
    </row>
    <row r="307" spans="1:11" ht="76.5">
      <c r="A307" s="94">
        <v>9</v>
      </c>
      <c r="B307" s="25" t="s">
        <v>89</v>
      </c>
      <c r="C307" s="93" t="s">
        <v>21</v>
      </c>
      <c r="D307" s="93">
        <v>15</v>
      </c>
      <c r="E307" s="91">
        <v>0</v>
      </c>
      <c r="F307" s="102">
        <f t="shared" si="12"/>
        <v>0</v>
      </c>
      <c r="G307" s="12"/>
      <c r="H307" s="43">
        <f t="shared" si="13"/>
        <v>0</v>
      </c>
      <c r="I307" s="132">
        <f t="shared" si="14"/>
        <v>0</v>
      </c>
      <c r="J307" s="133"/>
      <c r="K307" s="57"/>
    </row>
    <row r="308" spans="1:11" ht="63.75">
      <c r="A308" s="94">
        <v>10</v>
      </c>
      <c r="B308" s="25" t="s">
        <v>103</v>
      </c>
      <c r="C308" s="93" t="s">
        <v>21</v>
      </c>
      <c r="D308" s="93">
        <v>300</v>
      </c>
      <c r="E308" s="91">
        <v>0</v>
      </c>
      <c r="F308" s="102">
        <f t="shared" si="12"/>
        <v>0</v>
      </c>
      <c r="G308" s="12"/>
      <c r="H308" s="43">
        <f t="shared" si="13"/>
        <v>0</v>
      </c>
      <c r="I308" s="132">
        <f t="shared" si="14"/>
        <v>0</v>
      </c>
      <c r="J308" s="105"/>
      <c r="K308" s="57"/>
    </row>
    <row r="309" spans="1:11" ht="102">
      <c r="A309" s="94">
        <v>11</v>
      </c>
      <c r="B309" s="25" t="s">
        <v>104</v>
      </c>
      <c r="C309" s="93" t="s">
        <v>21</v>
      </c>
      <c r="D309" s="93">
        <v>1500</v>
      </c>
      <c r="E309" s="91">
        <v>0</v>
      </c>
      <c r="F309" s="166">
        <f t="shared" si="12"/>
        <v>0</v>
      </c>
      <c r="G309" s="12"/>
      <c r="H309" s="138">
        <f t="shared" si="13"/>
        <v>0</v>
      </c>
      <c r="I309" s="132">
        <f t="shared" si="14"/>
        <v>0</v>
      </c>
      <c r="J309" s="105"/>
      <c r="K309" s="57"/>
    </row>
    <row r="310" spans="1:11" ht="63.75">
      <c r="A310" s="163">
        <v>12</v>
      </c>
      <c r="B310" s="13" t="s">
        <v>105</v>
      </c>
      <c r="C310" s="164" t="s">
        <v>21</v>
      </c>
      <c r="D310" s="164">
        <v>10</v>
      </c>
      <c r="E310" s="91">
        <v>0</v>
      </c>
      <c r="F310" s="105">
        <f t="shared" si="12"/>
        <v>0</v>
      </c>
      <c r="G310" s="12"/>
      <c r="H310" s="105">
        <f t="shared" si="13"/>
        <v>0</v>
      </c>
      <c r="I310" s="133">
        <f t="shared" si="14"/>
        <v>0</v>
      </c>
      <c r="J310" s="133"/>
      <c r="K310" s="57"/>
    </row>
    <row r="311" spans="1:11" ht="153">
      <c r="A311" s="165">
        <v>13</v>
      </c>
      <c r="B311" s="134" t="s">
        <v>149</v>
      </c>
      <c r="C311" s="145" t="s">
        <v>59</v>
      </c>
      <c r="D311" s="145">
        <v>25</v>
      </c>
      <c r="E311" s="91">
        <v>0</v>
      </c>
      <c r="F311" s="105">
        <f t="shared" si="12"/>
        <v>0</v>
      </c>
      <c r="G311" s="12"/>
      <c r="H311" s="105">
        <f t="shared" si="13"/>
        <v>0</v>
      </c>
      <c r="I311" s="105">
        <f t="shared" si="14"/>
        <v>0</v>
      </c>
      <c r="J311" s="105"/>
      <c r="K311" s="57"/>
    </row>
    <row r="312" spans="1:11" ht="114.75">
      <c r="A312" s="165">
        <v>14</v>
      </c>
      <c r="B312" s="134" t="s">
        <v>151</v>
      </c>
      <c r="C312" s="145" t="s">
        <v>21</v>
      </c>
      <c r="D312" s="145">
        <v>25</v>
      </c>
      <c r="E312" s="91">
        <v>0</v>
      </c>
      <c r="F312" s="105">
        <f t="shared" si="12"/>
        <v>0</v>
      </c>
      <c r="G312" s="12"/>
      <c r="H312" s="105">
        <f t="shared" si="13"/>
        <v>0</v>
      </c>
      <c r="I312" s="105">
        <f t="shared" si="14"/>
        <v>0</v>
      </c>
      <c r="J312" s="105"/>
      <c r="K312" s="57"/>
    </row>
    <row r="313" spans="1:11" ht="12.75" customHeight="1">
      <c r="A313" s="271" t="s">
        <v>31</v>
      </c>
      <c r="B313" s="271"/>
      <c r="C313" s="271"/>
      <c r="D313" s="271"/>
      <c r="E313" s="271"/>
      <c r="F313" s="51">
        <f>SUM(F299:F311)</f>
        <v>0</v>
      </c>
      <c r="G313" s="52"/>
      <c r="H313" s="53">
        <f>SUM(H299:H311)</f>
        <v>0</v>
      </c>
      <c r="I313" s="54">
        <f>SUM(I299:I311)</f>
        <v>0</v>
      </c>
      <c r="J313" s="55"/>
      <c r="K313" s="57"/>
    </row>
    <row r="314" spans="1:11" ht="12.75" customHeight="1">
      <c r="A314" s="56"/>
      <c r="B314" s="56"/>
      <c r="C314" s="56"/>
      <c r="D314" s="56"/>
      <c r="E314" s="56"/>
      <c r="F314" s="57"/>
      <c r="G314" s="58"/>
      <c r="H314" s="57"/>
      <c r="I314" s="57"/>
      <c r="J314" s="59"/>
      <c r="K314" s="57"/>
    </row>
    <row r="315" spans="1:11" ht="13.5" customHeight="1">
      <c r="A315" s="56"/>
      <c r="B315" s="56"/>
      <c r="C315" s="56"/>
      <c r="D315" s="56"/>
      <c r="E315" s="56"/>
      <c r="F315" s="57"/>
      <c r="G315" s="58"/>
      <c r="H315" s="57"/>
      <c r="I315" s="57"/>
      <c r="J315" s="59"/>
      <c r="K315" s="57"/>
    </row>
    <row r="316" spans="2:11" ht="13.5" customHeight="1">
      <c r="B316" s="263" t="s">
        <v>321</v>
      </c>
      <c r="C316" s="263"/>
      <c r="D316" s="263"/>
      <c r="E316" s="263"/>
      <c r="K316" s="57"/>
    </row>
    <row r="317" spans="1:11" ht="13.5" customHeight="1">
      <c r="A317" s="4" t="s">
        <v>0</v>
      </c>
      <c r="B317" s="4" t="s">
        <v>1</v>
      </c>
      <c r="C317" s="4" t="s">
        <v>2</v>
      </c>
      <c r="D317" s="4"/>
      <c r="E317" s="4" t="s">
        <v>3</v>
      </c>
      <c r="F317" s="4" t="s">
        <v>4</v>
      </c>
      <c r="G317" s="264" t="s">
        <v>5</v>
      </c>
      <c r="H317" s="264"/>
      <c r="I317" s="4" t="s">
        <v>6</v>
      </c>
      <c r="J317" s="4" t="s">
        <v>7</v>
      </c>
      <c r="K317" s="57"/>
    </row>
    <row r="318" spans="1:13" ht="12.75">
      <c r="A318" s="5"/>
      <c r="B318" s="5"/>
      <c r="C318" s="5" t="s">
        <v>8</v>
      </c>
      <c r="D318" s="5" t="s">
        <v>9</v>
      </c>
      <c r="E318" s="6" t="s">
        <v>10</v>
      </c>
      <c r="F318" s="6" t="s">
        <v>11</v>
      </c>
      <c r="G318" s="4" t="s">
        <v>12</v>
      </c>
      <c r="H318" s="7" t="s">
        <v>13</v>
      </c>
      <c r="I318" s="6" t="s">
        <v>14</v>
      </c>
      <c r="J318" s="6" t="s">
        <v>15</v>
      </c>
      <c r="K318" s="57"/>
      <c r="M318" t="s">
        <v>60</v>
      </c>
    </row>
    <row r="319" spans="1:11" ht="16.5" customHeight="1">
      <c r="A319" s="8"/>
      <c r="B319" s="8"/>
      <c r="C319" s="8"/>
      <c r="D319" s="8"/>
      <c r="E319" s="9" t="s">
        <v>16</v>
      </c>
      <c r="F319" s="9" t="s">
        <v>16</v>
      </c>
      <c r="G319" s="8"/>
      <c r="H319" s="10" t="s">
        <v>16</v>
      </c>
      <c r="I319" s="9" t="s">
        <v>16</v>
      </c>
      <c r="J319" s="9" t="s">
        <v>17</v>
      </c>
      <c r="K319" s="57"/>
    </row>
    <row r="320" spans="1:11" ht="144.75">
      <c r="A320" s="24">
        <v>1</v>
      </c>
      <c r="B320" s="25" t="s">
        <v>399</v>
      </c>
      <c r="C320" s="27" t="s">
        <v>21</v>
      </c>
      <c r="D320" s="15">
        <v>3000</v>
      </c>
      <c r="E320" s="66">
        <v>0</v>
      </c>
      <c r="F320" s="18">
        <f>D320*E320</f>
        <v>0</v>
      </c>
      <c r="G320" s="12"/>
      <c r="H320" s="18">
        <f>ROUND(IF(G320="zw",F320*0,F320*G320/100),2)</f>
        <v>0</v>
      </c>
      <c r="I320" s="18">
        <f>ROUND(F320+H320,2)</f>
        <v>0</v>
      </c>
      <c r="J320" s="18"/>
      <c r="K320" s="57"/>
    </row>
    <row r="321" spans="1:11" ht="12.75" customHeight="1">
      <c r="A321" s="262" t="s">
        <v>31</v>
      </c>
      <c r="B321" s="262"/>
      <c r="C321" s="262"/>
      <c r="D321" s="262"/>
      <c r="E321" s="262"/>
      <c r="F321" s="67">
        <f>SUM(F320)</f>
        <v>0</v>
      </c>
      <c r="G321" s="68"/>
      <c r="H321" s="70">
        <f>SUM(H320)</f>
        <v>0</v>
      </c>
      <c r="I321" s="69">
        <f>SUM(I320)</f>
        <v>0</v>
      </c>
      <c r="J321" s="96"/>
      <c r="K321" s="57"/>
    </row>
    <row r="322" ht="12.75" customHeight="1">
      <c r="K322" s="57"/>
    </row>
    <row r="323" ht="13.5" customHeight="1">
      <c r="K323" s="57"/>
    </row>
    <row r="324" spans="2:11" ht="13.5" customHeight="1">
      <c r="B324" s="263" t="s">
        <v>322</v>
      </c>
      <c r="C324" s="263"/>
      <c r="D324" s="263"/>
      <c r="E324" s="263"/>
      <c r="K324" s="57"/>
    </row>
    <row r="325" spans="1:11" ht="13.5" customHeight="1">
      <c r="A325" s="4" t="s">
        <v>0</v>
      </c>
      <c r="B325" s="4" t="s">
        <v>1</v>
      </c>
      <c r="C325" s="4" t="s">
        <v>2</v>
      </c>
      <c r="D325" s="4"/>
      <c r="E325" s="4" t="s">
        <v>3</v>
      </c>
      <c r="F325" s="4" t="s">
        <v>4</v>
      </c>
      <c r="G325" s="264" t="s">
        <v>5</v>
      </c>
      <c r="H325" s="264"/>
      <c r="I325" s="4" t="s">
        <v>6</v>
      </c>
      <c r="J325" s="4" t="s">
        <v>7</v>
      </c>
      <c r="K325" s="57"/>
    </row>
    <row r="326" spans="1:11" ht="13.5" customHeight="1">
      <c r="A326" s="5"/>
      <c r="B326" s="5"/>
      <c r="C326" s="5" t="s">
        <v>8</v>
      </c>
      <c r="D326" s="5" t="s">
        <v>9</v>
      </c>
      <c r="E326" s="6" t="s">
        <v>10</v>
      </c>
      <c r="F326" s="6" t="s">
        <v>11</v>
      </c>
      <c r="G326" s="4" t="s">
        <v>12</v>
      </c>
      <c r="H326" s="7" t="s">
        <v>13</v>
      </c>
      <c r="I326" s="6" t="s">
        <v>14</v>
      </c>
      <c r="J326" s="6" t="s">
        <v>15</v>
      </c>
      <c r="K326" s="57"/>
    </row>
    <row r="327" spans="1:11" ht="12" customHeight="1">
      <c r="A327" s="8"/>
      <c r="B327" s="8"/>
      <c r="C327" s="8"/>
      <c r="D327" s="8"/>
      <c r="E327" s="9" t="s">
        <v>16</v>
      </c>
      <c r="F327" s="9" t="s">
        <v>16</v>
      </c>
      <c r="G327" s="8"/>
      <c r="H327" s="10" t="s">
        <v>16</v>
      </c>
      <c r="I327" s="9" t="s">
        <v>16</v>
      </c>
      <c r="J327" s="9" t="s">
        <v>17</v>
      </c>
      <c r="K327" s="57"/>
    </row>
    <row r="328" spans="1:11" ht="204">
      <c r="A328" s="24">
        <v>1</v>
      </c>
      <c r="B328" s="25" t="s">
        <v>153</v>
      </c>
      <c r="C328" s="27" t="s">
        <v>21</v>
      </c>
      <c r="D328" s="15">
        <v>5</v>
      </c>
      <c r="E328" s="66">
        <v>0</v>
      </c>
      <c r="F328" s="18">
        <f>D328*E328</f>
        <v>0</v>
      </c>
      <c r="G328" s="12"/>
      <c r="H328" s="18">
        <f>ROUND(IF(G328="zw",F328*0,F328*G328/100),2)</f>
        <v>0</v>
      </c>
      <c r="I328" s="18">
        <f>ROUND(F328+H328,2)</f>
        <v>0</v>
      </c>
      <c r="J328" s="18"/>
      <c r="K328" s="57"/>
    </row>
    <row r="329" spans="1:11" ht="216.75">
      <c r="A329" s="24">
        <v>2</v>
      </c>
      <c r="B329" s="25" t="s">
        <v>154</v>
      </c>
      <c r="C329" s="27" t="s">
        <v>21</v>
      </c>
      <c r="D329" s="15">
        <v>10</v>
      </c>
      <c r="E329" s="66">
        <v>0</v>
      </c>
      <c r="F329" s="18">
        <f>D329*E329</f>
        <v>0</v>
      </c>
      <c r="G329" s="12"/>
      <c r="H329" s="18">
        <f>ROUND(IF(G329="zw",F329*0,F329*G329/100),2)</f>
        <v>0</v>
      </c>
      <c r="I329" s="18">
        <f>ROUND(F329+H329,2)</f>
        <v>0</v>
      </c>
      <c r="J329" s="18"/>
      <c r="K329" s="57"/>
    </row>
    <row r="330" spans="1:11" ht="63.75">
      <c r="A330" s="24">
        <v>3</v>
      </c>
      <c r="B330" s="25" t="s">
        <v>155</v>
      </c>
      <c r="C330" s="27" t="s">
        <v>21</v>
      </c>
      <c r="D330" s="15">
        <v>10</v>
      </c>
      <c r="E330" s="66">
        <v>0</v>
      </c>
      <c r="F330" s="18">
        <f>D330*E330</f>
        <v>0</v>
      </c>
      <c r="G330" s="12"/>
      <c r="H330" s="18">
        <f>ROUND(IF(G330="zw",F330*0,F330*G330/100),2)</f>
        <v>0</v>
      </c>
      <c r="I330" s="18">
        <f>ROUND(F330+H330,2)</f>
        <v>0</v>
      </c>
      <c r="J330" s="18"/>
      <c r="K330" s="57"/>
    </row>
    <row r="331" spans="1:11" ht="16.5" customHeight="1">
      <c r="A331" s="320" t="s">
        <v>31</v>
      </c>
      <c r="B331" s="320"/>
      <c r="C331" s="320"/>
      <c r="D331" s="320"/>
      <c r="E331" s="320"/>
      <c r="F331" s="70">
        <f>SUM(F328:F330)</f>
        <v>0</v>
      </c>
      <c r="G331" s="68"/>
      <c r="H331" s="70">
        <f>SUM(H328:H330)</f>
        <v>0</v>
      </c>
      <c r="I331" s="70">
        <f>SUM(I328:I330)</f>
        <v>0</v>
      </c>
      <c r="J331" s="18"/>
      <c r="K331" s="57"/>
    </row>
    <row r="332" spans="1:11" ht="16.5" customHeight="1">
      <c r="A332" s="56"/>
      <c r="B332" s="56"/>
      <c r="C332" s="56"/>
      <c r="D332" s="56"/>
      <c r="E332" s="56"/>
      <c r="F332" s="57"/>
      <c r="G332" s="58"/>
      <c r="H332" s="57"/>
      <c r="I332" s="57"/>
      <c r="J332" s="59"/>
      <c r="K332" s="57"/>
    </row>
    <row r="333" spans="1:11" ht="16.5" customHeight="1">
      <c r="A333" s="56"/>
      <c r="B333" s="265" t="s">
        <v>354</v>
      </c>
      <c r="C333" s="265"/>
      <c r="D333" s="265"/>
      <c r="E333" s="265"/>
      <c r="F333" s="265"/>
      <c r="G333" s="265"/>
      <c r="H333" s="265"/>
      <c r="I333" s="265"/>
      <c r="J333" s="265"/>
      <c r="K333" s="57"/>
    </row>
    <row r="334" spans="1:11" ht="16.5" customHeight="1">
      <c r="A334" s="4" t="s">
        <v>0</v>
      </c>
      <c r="B334" s="4" t="s">
        <v>1</v>
      </c>
      <c r="C334" s="4" t="s">
        <v>2</v>
      </c>
      <c r="D334" s="4"/>
      <c r="E334" s="4" t="s">
        <v>3</v>
      </c>
      <c r="F334" s="4" t="s">
        <v>4</v>
      </c>
      <c r="G334" s="264" t="s">
        <v>5</v>
      </c>
      <c r="H334" s="264"/>
      <c r="I334" s="4" t="s">
        <v>6</v>
      </c>
      <c r="J334" s="4" t="s">
        <v>7</v>
      </c>
      <c r="K334" s="57"/>
    </row>
    <row r="335" spans="1:11" ht="16.5" customHeight="1">
      <c r="A335" s="5"/>
      <c r="B335" s="5"/>
      <c r="C335" s="5" t="s">
        <v>8</v>
      </c>
      <c r="D335" s="5" t="s">
        <v>9</v>
      </c>
      <c r="E335" s="6" t="s">
        <v>10</v>
      </c>
      <c r="F335" s="6" t="s">
        <v>11</v>
      </c>
      <c r="G335" s="4" t="s">
        <v>12</v>
      </c>
      <c r="H335" s="7" t="s">
        <v>13</v>
      </c>
      <c r="I335" s="6" t="s">
        <v>14</v>
      </c>
      <c r="J335" s="6" t="s">
        <v>15</v>
      </c>
      <c r="K335" s="57"/>
    </row>
    <row r="336" spans="1:11" ht="16.5" customHeight="1">
      <c r="A336" s="5"/>
      <c r="B336" s="5"/>
      <c r="C336" s="5"/>
      <c r="D336" s="5"/>
      <c r="E336" s="6" t="s">
        <v>16</v>
      </c>
      <c r="F336" s="6" t="s">
        <v>16</v>
      </c>
      <c r="G336" s="5"/>
      <c r="H336" s="72" t="s">
        <v>16</v>
      </c>
      <c r="I336" s="6" t="s">
        <v>16</v>
      </c>
      <c r="J336" s="6" t="s">
        <v>17</v>
      </c>
      <c r="K336" s="57"/>
    </row>
    <row r="337" spans="1:11" ht="63.75">
      <c r="A337" s="187">
        <v>1</v>
      </c>
      <c r="B337" s="210" t="s">
        <v>400</v>
      </c>
      <c r="C337" s="187" t="s">
        <v>59</v>
      </c>
      <c r="D337" s="187">
        <v>40000</v>
      </c>
      <c r="E337" s="211">
        <v>0</v>
      </c>
      <c r="F337" s="211">
        <f aca="true" t="shared" si="15" ref="F337:F342">D337*E337</f>
        <v>0</v>
      </c>
      <c r="G337" s="12"/>
      <c r="H337" s="211">
        <f aca="true" t="shared" si="16" ref="H337:H342">ROUND(IF(G337="zw",F337*0,F337*G337/100),2)</f>
        <v>0</v>
      </c>
      <c r="I337" s="211">
        <f aca="true" t="shared" si="17" ref="I337:I342">ROUND(F337+H337,2)</f>
        <v>0</v>
      </c>
      <c r="J337" s="209"/>
      <c r="K337" s="57"/>
    </row>
    <row r="338" spans="1:11" ht="12.75">
      <c r="A338" s="248">
        <v>2</v>
      </c>
      <c r="B338" s="247" t="s">
        <v>325</v>
      </c>
      <c r="C338" s="248" t="s">
        <v>59</v>
      </c>
      <c r="D338" s="248">
        <v>80</v>
      </c>
      <c r="E338" s="249">
        <v>0</v>
      </c>
      <c r="F338" s="249">
        <f t="shared" si="15"/>
        <v>0</v>
      </c>
      <c r="G338" s="217"/>
      <c r="H338" s="249">
        <f t="shared" si="16"/>
        <v>0</v>
      </c>
      <c r="I338" s="249">
        <f t="shared" si="17"/>
        <v>0</v>
      </c>
      <c r="J338" s="246"/>
      <c r="K338" s="57"/>
    </row>
    <row r="339" spans="1:11" ht="63.75">
      <c r="A339" s="187">
        <v>3</v>
      </c>
      <c r="B339" s="210" t="s">
        <v>355</v>
      </c>
      <c r="C339" s="187" t="s">
        <v>59</v>
      </c>
      <c r="D339" s="187">
        <v>2000</v>
      </c>
      <c r="E339" s="249">
        <v>0</v>
      </c>
      <c r="F339" s="249">
        <f t="shared" si="15"/>
        <v>0</v>
      </c>
      <c r="G339" s="217"/>
      <c r="H339" s="249">
        <f t="shared" si="16"/>
        <v>0</v>
      </c>
      <c r="I339" s="249">
        <f t="shared" si="17"/>
        <v>0</v>
      </c>
      <c r="J339" s="209"/>
      <c r="K339" s="57"/>
    </row>
    <row r="340" spans="1:11" ht="51">
      <c r="A340" s="187">
        <v>4</v>
      </c>
      <c r="B340" s="210" t="s">
        <v>356</v>
      </c>
      <c r="C340" s="187" t="s">
        <v>59</v>
      </c>
      <c r="D340" s="187">
        <v>10</v>
      </c>
      <c r="E340" s="249">
        <v>0</v>
      </c>
      <c r="F340" s="249">
        <f t="shared" si="15"/>
        <v>0</v>
      </c>
      <c r="G340" s="217"/>
      <c r="H340" s="249">
        <f t="shared" si="16"/>
        <v>0</v>
      </c>
      <c r="I340" s="249">
        <f t="shared" si="17"/>
        <v>0</v>
      </c>
      <c r="J340" s="209"/>
      <c r="K340" s="57"/>
    </row>
    <row r="341" spans="1:11" ht="16.5" customHeight="1">
      <c r="A341" s="187">
        <v>5</v>
      </c>
      <c r="B341" s="184" t="s">
        <v>357</v>
      </c>
      <c r="C341" s="187" t="s">
        <v>59</v>
      </c>
      <c r="D341" s="187">
        <v>2000</v>
      </c>
      <c r="E341" s="249">
        <v>0</v>
      </c>
      <c r="F341" s="249">
        <f t="shared" si="15"/>
        <v>0</v>
      </c>
      <c r="G341" s="217"/>
      <c r="H341" s="249">
        <f t="shared" si="16"/>
        <v>0</v>
      </c>
      <c r="I341" s="249">
        <f t="shared" si="17"/>
        <v>0</v>
      </c>
      <c r="J341" s="209"/>
      <c r="K341" s="57"/>
    </row>
    <row r="342" spans="1:11" ht="57" customHeight="1">
      <c r="A342" s="187">
        <v>6</v>
      </c>
      <c r="B342" s="184" t="s">
        <v>358</v>
      </c>
      <c r="C342" s="187" t="s">
        <v>59</v>
      </c>
      <c r="D342" s="187">
        <v>2500</v>
      </c>
      <c r="E342" s="249">
        <v>0</v>
      </c>
      <c r="F342" s="249">
        <f t="shared" si="15"/>
        <v>0</v>
      </c>
      <c r="G342" s="217"/>
      <c r="H342" s="249">
        <f t="shared" si="16"/>
        <v>0</v>
      </c>
      <c r="I342" s="249">
        <f t="shared" si="17"/>
        <v>0</v>
      </c>
      <c r="J342" s="209"/>
      <c r="K342" s="57"/>
    </row>
    <row r="343" spans="1:11" ht="16.5" customHeight="1">
      <c r="A343" s="255" t="s">
        <v>31</v>
      </c>
      <c r="B343" s="256"/>
      <c r="C343" s="256"/>
      <c r="D343" s="256"/>
      <c r="E343" s="257"/>
      <c r="F343" s="250">
        <f>SUM(F337:F342)</f>
        <v>0</v>
      </c>
      <c r="G343" s="209"/>
      <c r="H343" s="250">
        <f>SUM(H337:H342)</f>
        <v>0</v>
      </c>
      <c r="I343" s="250">
        <f>SUM(I337:I342)</f>
        <v>0</v>
      </c>
      <c r="J343" s="209"/>
      <c r="K343" s="57"/>
    </row>
    <row r="344" spans="1:11" ht="16.5" customHeight="1">
      <c r="A344" s="56"/>
      <c r="B344" s="56"/>
      <c r="C344" s="56"/>
      <c r="D344" s="56"/>
      <c r="E344" s="56"/>
      <c r="F344" s="57"/>
      <c r="G344" s="58"/>
      <c r="H344" s="57"/>
      <c r="I344" s="57"/>
      <c r="J344" s="59"/>
      <c r="K344" s="57"/>
    </row>
    <row r="345" spans="1:11" ht="16.5" customHeight="1">
      <c r="A345" s="56"/>
      <c r="B345" s="265" t="s">
        <v>359</v>
      </c>
      <c r="C345" s="265"/>
      <c r="D345" s="265"/>
      <c r="E345" s="265"/>
      <c r="F345" s="265"/>
      <c r="G345" s="265"/>
      <c r="H345" s="265"/>
      <c r="I345" s="265"/>
      <c r="J345" s="265"/>
      <c r="K345" s="57"/>
    </row>
    <row r="346" spans="1:11" ht="16.5" customHeight="1">
      <c r="A346" s="4" t="s">
        <v>0</v>
      </c>
      <c r="B346" s="4" t="s">
        <v>1</v>
      </c>
      <c r="C346" s="4" t="s">
        <v>2</v>
      </c>
      <c r="D346" s="4"/>
      <c r="E346" s="4" t="s">
        <v>3</v>
      </c>
      <c r="F346" s="4" t="s">
        <v>4</v>
      </c>
      <c r="G346" s="264" t="s">
        <v>5</v>
      </c>
      <c r="H346" s="264"/>
      <c r="I346" s="4" t="s">
        <v>6</v>
      </c>
      <c r="J346" s="4" t="s">
        <v>7</v>
      </c>
      <c r="K346" s="57"/>
    </row>
    <row r="347" spans="1:11" ht="16.5" customHeight="1">
      <c r="A347" s="5"/>
      <c r="B347" s="5"/>
      <c r="C347" s="5" t="s">
        <v>8</v>
      </c>
      <c r="D347" s="5" t="s">
        <v>9</v>
      </c>
      <c r="E347" s="6" t="s">
        <v>10</v>
      </c>
      <c r="F347" s="6" t="s">
        <v>11</v>
      </c>
      <c r="G347" s="4" t="s">
        <v>12</v>
      </c>
      <c r="H347" s="7" t="s">
        <v>13</v>
      </c>
      <c r="I347" s="6" t="s">
        <v>14</v>
      </c>
      <c r="J347" s="6" t="s">
        <v>15</v>
      </c>
      <c r="K347" s="57"/>
    </row>
    <row r="348" spans="1:11" ht="16.5" customHeight="1">
      <c r="A348" s="5"/>
      <c r="B348" s="5"/>
      <c r="C348" s="5"/>
      <c r="D348" s="5"/>
      <c r="E348" s="6" t="s">
        <v>16</v>
      </c>
      <c r="F348" s="6" t="s">
        <v>16</v>
      </c>
      <c r="G348" s="5"/>
      <c r="H348" s="72" t="s">
        <v>16</v>
      </c>
      <c r="I348" s="6" t="s">
        <v>16</v>
      </c>
      <c r="J348" s="6" t="s">
        <v>17</v>
      </c>
      <c r="K348" s="57"/>
    </row>
    <row r="349" spans="1:11" ht="27" customHeight="1">
      <c r="A349" s="187">
        <v>1</v>
      </c>
      <c r="B349" s="210" t="s">
        <v>326</v>
      </c>
      <c r="C349" s="187" t="s">
        <v>116</v>
      </c>
      <c r="D349" s="187">
        <v>15</v>
      </c>
      <c r="E349" s="211">
        <v>0</v>
      </c>
      <c r="F349" s="211">
        <f>D349*E349</f>
        <v>0</v>
      </c>
      <c r="G349" s="12"/>
      <c r="H349" s="211">
        <f>ROUND(IF(G349="zw",F349*0,F349*G349/100),2)</f>
        <v>0</v>
      </c>
      <c r="I349" s="211">
        <f>ROUND(F349+H349,2)</f>
        <v>0</v>
      </c>
      <c r="J349" s="209"/>
      <c r="K349" s="57"/>
    </row>
    <row r="350" spans="1:11" ht="25.5">
      <c r="A350" s="187">
        <v>2</v>
      </c>
      <c r="B350" s="210" t="s">
        <v>327</v>
      </c>
      <c r="C350" s="187" t="s">
        <v>18</v>
      </c>
      <c r="D350" s="187">
        <v>50</v>
      </c>
      <c r="E350" s="211">
        <v>0</v>
      </c>
      <c r="F350" s="211">
        <f>D350*E350</f>
        <v>0</v>
      </c>
      <c r="G350" s="12"/>
      <c r="H350" s="211">
        <f>ROUND(IF(G350="zw",F350*0,F350*G350/100),2)</f>
        <v>0</v>
      </c>
      <c r="I350" s="211">
        <f>ROUND(F350+H350,2)</f>
        <v>0</v>
      </c>
      <c r="J350" s="209"/>
      <c r="K350" s="57"/>
    </row>
    <row r="351" spans="1:11" ht="16.5" customHeight="1">
      <c r="A351" s="255" t="s">
        <v>31</v>
      </c>
      <c r="B351" s="256"/>
      <c r="C351" s="256"/>
      <c r="D351" s="256"/>
      <c r="E351" s="257"/>
      <c r="F351" s="212">
        <f>SUM(F349:F350)</f>
        <v>0</v>
      </c>
      <c r="G351" s="209"/>
      <c r="H351" s="212">
        <f>ROUND(IF(G351="zw",F351*0,F351*G351/100),2)</f>
        <v>0</v>
      </c>
      <c r="I351" s="212">
        <f>ROUND(F351+H351,2)</f>
        <v>0</v>
      </c>
      <c r="J351" s="209"/>
      <c r="K351" s="57"/>
    </row>
    <row r="352" spans="1:11" ht="16.5" customHeight="1">
      <c r="A352" s="207"/>
      <c r="B352" s="207"/>
      <c r="C352" s="207"/>
      <c r="D352" s="207"/>
      <c r="E352" s="208"/>
      <c r="F352" s="208"/>
      <c r="G352" s="207"/>
      <c r="H352" s="208"/>
      <c r="I352" s="208"/>
      <c r="J352" s="208"/>
      <c r="K352" s="57"/>
    </row>
    <row r="353" spans="1:11" ht="16.5" customHeight="1">
      <c r="A353" s="207"/>
      <c r="B353" s="318" t="s">
        <v>360</v>
      </c>
      <c r="C353" s="319"/>
      <c r="D353" s="319"/>
      <c r="E353" s="319"/>
      <c r="F353" s="319"/>
      <c r="G353" s="319"/>
      <c r="H353" s="319"/>
      <c r="I353" s="319"/>
      <c r="J353" s="319"/>
      <c r="K353" s="57"/>
    </row>
    <row r="354" spans="1:11" ht="16.5" customHeight="1">
      <c r="A354" s="4" t="s">
        <v>0</v>
      </c>
      <c r="B354" s="4" t="s">
        <v>1</v>
      </c>
      <c r="C354" s="4" t="s">
        <v>2</v>
      </c>
      <c r="D354" s="4"/>
      <c r="E354" s="4" t="s">
        <v>3</v>
      </c>
      <c r="F354" s="4" t="s">
        <v>4</v>
      </c>
      <c r="G354" s="264" t="s">
        <v>5</v>
      </c>
      <c r="H354" s="264"/>
      <c r="I354" s="4" t="s">
        <v>6</v>
      </c>
      <c r="J354" s="4" t="s">
        <v>7</v>
      </c>
      <c r="K354" s="57"/>
    </row>
    <row r="355" spans="1:11" ht="16.5" customHeight="1">
      <c r="A355" s="5"/>
      <c r="B355" s="5"/>
      <c r="C355" s="5" t="s">
        <v>8</v>
      </c>
      <c r="D355" s="5" t="s">
        <v>9</v>
      </c>
      <c r="E355" s="6" t="s">
        <v>10</v>
      </c>
      <c r="F355" s="6" t="s">
        <v>11</v>
      </c>
      <c r="G355" s="4" t="s">
        <v>12</v>
      </c>
      <c r="H355" s="7" t="s">
        <v>13</v>
      </c>
      <c r="I355" s="6" t="s">
        <v>14</v>
      </c>
      <c r="J355" s="6" t="s">
        <v>15</v>
      </c>
      <c r="K355" s="57"/>
    </row>
    <row r="356" spans="1:11" ht="16.5" customHeight="1">
      <c r="A356" s="5"/>
      <c r="B356" s="5"/>
      <c r="C356" s="5"/>
      <c r="D356" s="5"/>
      <c r="E356" s="6" t="s">
        <v>16</v>
      </c>
      <c r="F356" s="6" t="s">
        <v>16</v>
      </c>
      <c r="G356" s="5"/>
      <c r="H356" s="72" t="s">
        <v>16</v>
      </c>
      <c r="I356" s="6" t="s">
        <v>16</v>
      </c>
      <c r="J356" s="6" t="s">
        <v>17</v>
      </c>
      <c r="K356" s="57"/>
    </row>
    <row r="357" spans="1:11" ht="38.25">
      <c r="A357" s="187">
        <v>1</v>
      </c>
      <c r="B357" s="210" t="s">
        <v>328</v>
      </c>
      <c r="C357" s="187" t="s">
        <v>21</v>
      </c>
      <c r="D357" s="187">
        <v>5</v>
      </c>
      <c r="E357" s="211">
        <v>0</v>
      </c>
      <c r="F357" s="211">
        <f>D357*E357</f>
        <v>0</v>
      </c>
      <c r="G357" s="12"/>
      <c r="H357" s="211">
        <f>ROUND(IF(G357="zw",F357*0,F357*G357/100),2)</f>
        <v>0</v>
      </c>
      <c r="I357" s="211">
        <f>ROUND(F357+H357,2)</f>
        <v>0</v>
      </c>
      <c r="J357" s="209"/>
      <c r="K357" s="57"/>
    </row>
    <row r="358" spans="1:11" ht="38.25">
      <c r="A358" s="187">
        <v>2</v>
      </c>
      <c r="B358" s="184" t="s">
        <v>329</v>
      </c>
      <c r="C358" s="187" t="s">
        <v>21</v>
      </c>
      <c r="D358" s="187">
        <v>25</v>
      </c>
      <c r="E358" s="211">
        <v>0</v>
      </c>
      <c r="F358" s="211">
        <f>D358*E358</f>
        <v>0</v>
      </c>
      <c r="G358" s="12"/>
      <c r="H358" s="211">
        <f>ROUND(IF(G358="zw",F358*0,F358*G358/100),2)</f>
        <v>0</v>
      </c>
      <c r="I358" s="211">
        <f>ROUND(F358+H358,2)</f>
        <v>0</v>
      </c>
      <c r="J358" s="209"/>
      <c r="K358" s="57"/>
    </row>
    <row r="359" spans="1:11" ht="16.5" customHeight="1">
      <c r="A359" s="255" t="s">
        <v>31</v>
      </c>
      <c r="B359" s="256"/>
      <c r="C359" s="256"/>
      <c r="D359" s="256"/>
      <c r="E359" s="257"/>
      <c r="F359" s="212">
        <f>SUM(F357:F358)</f>
        <v>0</v>
      </c>
      <c r="G359" s="209"/>
      <c r="H359" s="212">
        <f>ROUND(IF(G359="zw",F359*0,F359*G359/100),2)</f>
        <v>0</v>
      </c>
      <c r="I359" s="212">
        <f>ROUND(F359+H359,2)</f>
        <v>0</v>
      </c>
      <c r="J359" s="209"/>
      <c r="K359" s="57"/>
    </row>
    <row r="360" spans="1:11" ht="16.5" customHeight="1">
      <c r="A360" s="236"/>
      <c r="B360" s="236"/>
      <c r="C360" s="236"/>
      <c r="D360" s="236"/>
      <c r="E360" s="236"/>
      <c r="F360" s="237"/>
      <c r="G360" s="238"/>
      <c r="H360" s="237"/>
      <c r="I360" s="237"/>
      <c r="J360" s="238"/>
      <c r="K360" s="57"/>
    </row>
    <row r="361" spans="1:11" ht="16.5" customHeight="1">
      <c r="A361" s="236"/>
      <c r="B361" s="318" t="s">
        <v>361</v>
      </c>
      <c r="C361" s="318"/>
      <c r="D361" s="318"/>
      <c r="E361" s="318"/>
      <c r="F361" s="318"/>
      <c r="G361" s="318"/>
      <c r="H361" s="318"/>
      <c r="I361" s="318"/>
      <c r="J361" s="318"/>
      <c r="K361" s="57"/>
    </row>
    <row r="362" spans="1:11" ht="16.5" customHeight="1">
      <c r="A362" s="4" t="s">
        <v>0</v>
      </c>
      <c r="B362" s="4" t="s">
        <v>1</v>
      </c>
      <c r="C362" s="4" t="s">
        <v>2</v>
      </c>
      <c r="D362" s="4"/>
      <c r="E362" s="4" t="s">
        <v>3</v>
      </c>
      <c r="F362" s="4" t="s">
        <v>4</v>
      </c>
      <c r="G362" s="264" t="s">
        <v>5</v>
      </c>
      <c r="H362" s="264"/>
      <c r="I362" s="4" t="s">
        <v>6</v>
      </c>
      <c r="J362" s="4" t="s">
        <v>7</v>
      </c>
      <c r="K362" s="57"/>
    </row>
    <row r="363" spans="1:11" ht="16.5" customHeight="1">
      <c r="A363" s="5"/>
      <c r="B363" s="5"/>
      <c r="C363" s="5" t="s">
        <v>8</v>
      </c>
      <c r="D363" s="5" t="s">
        <v>9</v>
      </c>
      <c r="E363" s="6" t="s">
        <v>10</v>
      </c>
      <c r="F363" s="6" t="s">
        <v>11</v>
      </c>
      <c r="G363" s="4" t="s">
        <v>12</v>
      </c>
      <c r="H363" s="7" t="s">
        <v>13</v>
      </c>
      <c r="I363" s="6" t="s">
        <v>14</v>
      </c>
      <c r="J363" s="6" t="s">
        <v>15</v>
      </c>
      <c r="K363" s="57"/>
    </row>
    <row r="364" spans="1:11" ht="16.5" customHeight="1">
      <c r="A364" s="5"/>
      <c r="B364" s="5"/>
      <c r="C364" s="5"/>
      <c r="D364" s="5"/>
      <c r="E364" s="6" t="s">
        <v>16</v>
      </c>
      <c r="F364" s="6" t="s">
        <v>16</v>
      </c>
      <c r="G364" s="5"/>
      <c r="H364" s="72" t="s">
        <v>16</v>
      </c>
      <c r="I364" s="6" t="s">
        <v>16</v>
      </c>
      <c r="J364" s="6" t="s">
        <v>17</v>
      </c>
      <c r="K364" s="57"/>
    </row>
    <row r="365" spans="1:11" ht="18.75" customHeight="1">
      <c r="A365" s="187">
        <v>1</v>
      </c>
      <c r="B365" s="184" t="s">
        <v>331</v>
      </c>
      <c r="C365" s="187" t="s">
        <v>21</v>
      </c>
      <c r="D365" s="187">
        <v>5</v>
      </c>
      <c r="E365" s="211">
        <v>0</v>
      </c>
      <c r="F365" s="211">
        <f>D365*E365</f>
        <v>0</v>
      </c>
      <c r="G365" s="12"/>
      <c r="H365" s="211">
        <f>ROUND(IF(G365="zw",F365*0,F365*G365/100),2)</f>
        <v>0</v>
      </c>
      <c r="I365" s="211">
        <f>ROUND(F365+H365,2)</f>
        <v>0</v>
      </c>
      <c r="J365" s="209"/>
      <c r="K365" s="57"/>
    </row>
    <row r="366" spans="1:11" ht="18" customHeight="1">
      <c r="A366" s="187">
        <v>2</v>
      </c>
      <c r="B366" s="184" t="s">
        <v>332</v>
      </c>
      <c r="C366" s="187" t="s">
        <v>21</v>
      </c>
      <c r="D366" s="187">
        <v>25</v>
      </c>
      <c r="E366" s="211">
        <v>0</v>
      </c>
      <c r="F366" s="211">
        <f>D366*E366</f>
        <v>0</v>
      </c>
      <c r="G366" s="12"/>
      <c r="H366" s="211">
        <f>ROUND(IF(G366="zw",F366*0,F366*G366/100),2)</f>
        <v>0</v>
      </c>
      <c r="I366" s="211">
        <f>ROUND(F366+H366,2)</f>
        <v>0</v>
      </c>
      <c r="J366" s="209"/>
      <c r="K366" s="57"/>
    </row>
    <row r="367" spans="1:11" ht="16.5" customHeight="1">
      <c r="A367" s="255" t="s">
        <v>31</v>
      </c>
      <c r="B367" s="256"/>
      <c r="C367" s="256"/>
      <c r="D367" s="256"/>
      <c r="E367" s="257"/>
      <c r="F367" s="212">
        <f>SUM(F365:F366)</f>
        <v>0</v>
      </c>
      <c r="G367" s="209"/>
      <c r="H367" s="212">
        <f>ROUND(IF(G367="zw",F367*0,F367*G367/100),2)</f>
        <v>0</v>
      </c>
      <c r="I367" s="212">
        <f>ROUND(F367+H367,2)</f>
        <v>0</v>
      </c>
      <c r="J367" s="209"/>
      <c r="K367" s="57"/>
    </row>
    <row r="368" spans="1:11" ht="16.5" customHeight="1">
      <c r="A368" s="236"/>
      <c r="B368" s="236"/>
      <c r="C368" s="236"/>
      <c r="D368" s="236"/>
      <c r="E368" s="236"/>
      <c r="F368" s="237"/>
      <c r="G368" s="238"/>
      <c r="H368" s="237"/>
      <c r="I368" s="237"/>
      <c r="J368" s="238"/>
      <c r="K368" s="57"/>
    </row>
    <row r="369" spans="2:11" ht="16.5" customHeight="1">
      <c r="B369" s="263" t="s">
        <v>362</v>
      </c>
      <c r="C369" s="263"/>
      <c r="D369" s="263"/>
      <c r="E369" s="263"/>
      <c r="K369" s="57"/>
    </row>
    <row r="370" spans="1:11" ht="16.5" customHeight="1">
      <c r="A370" s="4" t="s">
        <v>0</v>
      </c>
      <c r="B370" s="4" t="s">
        <v>1</v>
      </c>
      <c r="C370" s="4" t="s">
        <v>2</v>
      </c>
      <c r="D370" s="4"/>
      <c r="E370" s="4" t="s">
        <v>3</v>
      </c>
      <c r="F370" s="4" t="s">
        <v>4</v>
      </c>
      <c r="G370" s="264" t="s">
        <v>5</v>
      </c>
      <c r="H370" s="264"/>
      <c r="I370" s="4" t="s">
        <v>6</v>
      </c>
      <c r="J370" s="4" t="s">
        <v>7</v>
      </c>
      <c r="K370" s="57"/>
    </row>
    <row r="371" spans="1:11" ht="19.5" customHeight="1">
      <c r="A371" s="5"/>
      <c r="B371" s="5"/>
      <c r="C371" s="5" t="s">
        <v>8</v>
      </c>
      <c r="D371" s="5" t="s">
        <v>9</v>
      </c>
      <c r="E371" s="6" t="s">
        <v>10</v>
      </c>
      <c r="F371" s="6" t="s">
        <v>11</v>
      </c>
      <c r="G371" s="4" t="s">
        <v>12</v>
      </c>
      <c r="H371" s="7" t="s">
        <v>13</v>
      </c>
      <c r="I371" s="6" t="s">
        <v>14</v>
      </c>
      <c r="J371" s="6" t="s">
        <v>15</v>
      </c>
      <c r="K371" s="57"/>
    </row>
    <row r="372" spans="1:11" ht="12.75">
      <c r="A372" s="8"/>
      <c r="B372" s="8"/>
      <c r="C372" s="8"/>
      <c r="D372" s="8"/>
      <c r="E372" s="9" t="s">
        <v>16</v>
      </c>
      <c r="F372" s="9" t="s">
        <v>16</v>
      </c>
      <c r="G372" s="8"/>
      <c r="H372" s="10" t="s">
        <v>16</v>
      </c>
      <c r="I372" s="9" t="s">
        <v>16</v>
      </c>
      <c r="J372" s="9" t="s">
        <v>17</v>
      </c>
      <c r="K372" s="57"/>
    </row>
    <row r="373" spans="1:11" ht="114.75">
      <c r="A373" s="24">
        <v>1</v>
      </c>
      <c r="B373" s="25" t="s">
        <v>273</v>
      </c>
      <c r="C373" s="27" t="s">
        <v>18</v>
      </c>
      <c r="D373" s="15">
        <v>10</v>
      </c>
      <c r="E373" s="66">
        <v>0</v>
      </c>
      <c r="F373" s="18">
        <f>D373*E373</f>
        <v>0</v>
      </c>
      <c r="G373" s="12"/>
      <c r="H373" s="18">
        <f>ROUND(IF(G373="zw",F373*0,F373*G373/100),2)</f>
        <v>0</v>
      </c>
      <c r="I373" s="18">
        <f>ROUND(F373+H373,2)</f>
        <v>0</v>
      </c>
      <c r="J373" s="18"/>
      <c r="K373" s="57"/>
    </row>
    <row r="374" spans="1:11" ht="63.75">
      <c r="A374" s="24">
        <v>2</v>
      </c>
      <c r="B374" s="25" t="s">
        <v>401</v>
      </c>
      <c r="C374" s="27" t="s">
        <v>21</v>
      </c>
      <c r="D374" s="15">
        <v>15</v>
      </c>
      <c r="E374" s="66">
        <v>0</v>
      </c>
      <c r="F374" s="18">
        <f>D374*E374</f>
        <v>0</v>
      </c>
      <c r="G374" s="12"/>
      <c r="H374" s="18">
        <f>ROUND(IF(G374="zw",F374*0,F374*G374/100),2)</f>
        <v>0</v>
      </c>
      <c r="I374" s="18">
        <f>ROUND(F374+H374,2)</f>
        <v>0</v>
      </c>
      <c r="J374" s="18"/>
      <c r="K374" s="57"/>
    </row>
    <row r="375" spans="1:11" ht="25.5">
      <c r="A375" s="24">
        <v>3</v>
      </c>
      <c r="B375" s="25" t="s">
        <v>142</v>
      </c>
      <c r="C375" s="27" t="s">
        <v>18</v>
      </c>
      <c r="D375" s="15">
        <v>5</v>
      </c>
      <c r="E375" s="66">
        <v>0</v>
      </c>
      <c r="F375" s="18">
        <f>D375*E375</f>
        <v>0</v>
      </c>
      <c r="G375" s="12"/>
      <c r="H375" s="18">
        <f>ROUND(IF(G375="zw",F375*0,F375*G375/100),2)</f>
        <v>0</v>
      </c>
      <c r="I375" s="18">
        <f>ROUND(F375+H375,2)</f>
        <v>0</v>
      </c>
      <c r="J375" s="18"/>
      <c r="K375" s="57"/>
    </row>
    <row r="376" spans="1:11" ht="16.5" customHeight="1">
      <c r="A376" s="262" t="s">
        <v>31</v>
      </c>
      <c r="B376" s="262"/>
      <c r="C376" s="262"/>
      <c r="D376" s="262"/>
      <c r="E376" s="262"/>
      <c r="F376" s="70">
        <f>SUM(F373:F375)</f>
        <v>0</v>
      </c>
      <c r="G376" s="68"/>
      <c r="H376" s="70">
        <f>SUM(H373:H375)</f>
        <v>0</v>
      </c>
      <c r="I376" s="70">
        <f>SUM(I373:I375)</f>
        <v>0</v>
      </c>
      <c r="J376" s="18"/>
      <c r="K376" s="57"/>
    </row>
    <row r="377" spans="1:11" ht="16.5" customHeight="1">
      <c r="A377" s="56"/>
      <c r="B377" s="56"/>
      <c r="C377" s="56"/>
      <c r="D377" s="56"/>
      <c r="E377" s="56"/>
      <c r="F377" s="57"/>
      <c r="G377" s="58"/>
      <c r="H377" s="57"/>
      <c r="I377" s="57"/>
      <c r="J377" s="59"/>
      <c r="K377" s="57"/>
    </row>
    <row r="378" spans="1:11" ht="16.5" customHeight="1">
      <c r="A378" s="56"/>
      <c r="B378" s="263" t="s">
        <v>363</v>
      </c>
      <c r="C378" s="263"/>
      <c r="D378" s="263"/>
      <c r="E378" s="263"/>
      <c r="F378" s="57"/>
      <c r="G378" s="58"/>
      <c r="H378" s="57"/>
      <c r="I378" s="57"/>
      <c r="J378" s="59"/>
      <c r="K378" s="57"/>
    </row>
    <row r="379" spans="1:11" ht="16.5" customHeight="1">
      <c r="A379" s="4" t="s">
        <v>0</v>
      </c>
      <c r="B379" s="4" t="s">
        <v>1</v>
      </c>
      <c r="C379" s="4" t="s">
        <v>2</v>
      </c>
      <c r="D379" s="4"/>
      <c r="E379" s="4" t="s">
        <v>3</v>
      </c>
      <c r="F379" s="4" t="s">
        <v>4</v>
      </c>
      <c r="G379" s="264" t="s">
        <v>5</v>
      </c>
      <c r="H379" s="264"/>
      <c r="I379" s="4" t="s">
        <v>6</v>
      </c>
      <c r="J379" s="4" t="s">
        <v>7</v>
      </c>
      <c r="K379" s="57"/>
    </row>
    <row r="380" spans="1:11" ht="12.75">
      <c r="A380" s="5"/>
      <c r="B380" s="5"/>
      <c r="C380" s="5" t="s">
        <v>8</v>
      </c>
      <c r="D380" s="5" t="s">
        <v>9</v>
      </c>
      <c r="E380" s="6" t="s">
        <v>10</v>
      </c>
      <c r="F380" s="6" t="s">
        <v>11</v>
      </c>
      <c r="G380" s="4" t="s">
        <v>12</v>
      </c>
      <c r="H380" s="7" t="s">
        <v>13</v>
      </c>
      <c r="I380" s="6" t="s">
        <v>14</v>
      </c>
      <c r="J380" s="6" t="s">
        <v>15</v>
      </c>
      <c r="K380" s="57"/>
    </row>
    <row r="381" spans="1:11" ht="15.75" customHeight="1">
      <c r="A381" s="5"/>
      <c r="B381" s="5"/>
      <c r="C381" s="5"/>
      <c r="D381" s="5"/>
      <c r="E381" s="6" t="s">
        <v>16</v>
      </c>
      <c r="F381" s="6" t="s">
        <v>16</v>
      </c>
      <c r="G381" s="5"/>
      <c r="H381" s="72" t="s">
        <v>16</v>
      </c>
      <c r="I381" s="6" t="s">
        <v>16</v>
      </c>
      <c r="J381" s="6" t="s">
        <v>17</v>
      </c>
      <c r="K381" s="57"/>
    </row>
    <row r="382" spans="1:11" ht="140.25">
      <c r="A382" s="24">
        <v>1</v>
      </c>
      <c r="B382" s="25" t="s">
        <v>61</v>
      </c>
      <c r="C382" s="27" t="s">
        <v>21</v>
      </c>
      <c r="D382" s="15">
        <v>150</v>
      </c>
      <c r="E382" s="66">
        <v>0</v>
      </c>
      <c r="F382" s="18">
        <f>D382*E382</f>
        <v>0</v>
      </c>
      <c r="G382" s="12"/>
      <c r="H382" s="18">
        <f>ROUND(IF(G382="zw",F382*0,F382*G382/100),2)</f>
        <v>0</v>
      </c>
      <c r="I382" s="18">
        <f>ROUND(F382+H382,2)</f>
        <v>0</v>
      </c>
      <c r="J382" s="18"/>
      <c r="K382" s="57"/>
    </row>
    <row r="383" spans="1:11" ht="140.25">
      <c r="A383" s="87">
        <v>2</v>
      </c>
      <c r="B383" s="20" t="s">
        <v>62</v>
      </c>
      <c r="C383" s="48" t="s">
        <v>21</v>
      </c>
      <c r="D383" s="49">
        <v>300</v>
      </c>
      <c r="E383" s="66">
        <v>0</v>
      </c>
      <c r="F383" s="26">
        <f>D383*E383</f>
        <v>0</v>
      </c>
      <c r="G383" s="12"/>
      <c r="H383" s="26">
        <f>ROUND(IF(G383="zw",F383*0,F383*G383/100),2)</f>
        <v>0</v>
      </c>
      <c r="I383" s="26">
        <f>ROUND(F383+H383,2)</f>
        <v>0</v>
      </c>
      <c r="J383" s="138"/>
      <c r="K383" s="57"/>
    </row>
    <row r="384" spans="1:11" ht="82.5" customHeight="1">
      <c r="A384" s="115">
        <v>3</v>
      </c>
      <c r="B384" s="134" t="s">
        <v>106</v>
      </c>
      <c r="C384" s="135" t="s">
        <v>21</v>
      </c>
      <c r="D384" s="136">
        <v>25</v>
      </c>
      <c r="E384" s="66">
        <v>0</v>
      </c>
      <c r="F384" s="105">
        <f>D384*E384</f>
        <v>0</v>
      </c>
      <c r="G384" s="12"/>
      <c r="H384" s="105">
        <f>ROUND(IF(G384="zw",F384*0,F384*G384/100),2)</f>
        <v>0</v>
      </c>
      <c r="I384" s="105">
        <f>ROUND(F384+H384,2)</f>
        <v>0</v>
      </c>
      <c r="J384" s="105"/>
      <c r="K384" s="57"/>
    </row>
    <row r="385" spans="1:11" ht="89.25">
      <c r="A385" s="115">
        <v>4</v>
      </c>
      <c r="B385" s="162" t="s">
        <v>150</v>
      </c>
      <c r="C385" s="135" t="s">
        <v>21</v>
      </c>
      <c r="D385" s="136">
        <v>2000</v>
      </c>
      <c r="E385" s="66">
        <v>0</v>
      </c>
      <c r="F385" s="105">
        <f>D385*E385</f>
        <v>0</v>
      </c>
      <c r="G385" s="12"/>
      <c r="H385" s="105">
        <f>ROUND(IF(G385="zw",F385*0,F385*G385/100),2)</f>
        <v>0</v>
      </c>
      <c r="I385" s="105">
        <f>ROUND(F385+H385,2)</f>
        <v>0</v>
      </c>
      <c r="J385" s="105"/>
      <c r="K385" s="57"/>
    </row>
    <row r="386" spans="1:11" ht="16.5" customHeight="1">
      <c r="A386" s="271" t="s">
        <v>31</v>
      </c>
      <c r="B386" s="271"/>
      <c r="C386" s="271"/>
      <c r="D386" s="271"/>
      <c r="E386" s="271"/>
      <c r="F386" s="53">
        <f>SUM(F382:F385)</f>
        <v>0</v>
      </c>
      <c r="G386" s="52"/>
      <c r="H386" s="53">
        <f>SUM(H382:H385)</f>
        <v>0</v>
      </c>
      <c r="I386" s="53">
        <f>SUM(I382:I385)</f>
        <v>0</v>
      </c>
      <c r="J386" s="43"/>
      <c r="K386" s="57"/>
    </row>
    <row r="387" spans="1:11" ht="16.5" customHeight="1">
      <c r="A387" s="56"/>
      <c r="B387" s="56"/>
      <c r="C387" s="56"/>
      <c r="D387" s="56"/>
      <c r="E387" s="56"/>
      <c r="F387" s="57"/>
      <c r="G387" s="58"/>
      <c r="H387" s="57"/>
      <c r="I387" s="57"/>
      <c r="J387" s="59"/>
      <c r="K387" s="57"/>
    </row>
    <row r="388" spans="2:11" ht="16.5" customHeight="1">
      <c r="B388" s="263" t="s">
        <v>364</v>
      </c>
      <c r="C388" s="263"/>
      <c r="D388" s="263"/>
      <c r="E388" s="263"/>
      <c r="K388" s="57"/>
    </row>
    <row r="389" spans="1:11" ht="16.5" customHeight="1">
      <c r="A389" s="4" t="s">
        <v>0</v>
      </c>
      <c r="B389" s="4" t="s">
        <v>1</v>
      </c>
      <c r="C389" s="4" t="s">
        <v>2</v>
      </c>
      <c r="D389" s="4"/>
      <c r="E389" s="4" t="s">
        <v>3</v>
      </c>
      <c r="F389" s="4" t="s">
        <v>4</v>
      </c>
      <c r="G389" s="264" t="s">
        <v>5</v>
      </c>
      <c r="H389" s="264"/>
      <c r="I389" s="4" t="s">
        <v>6</v>
      </c>
      <c r="J389" s="4" t="s">
        <v>7</v>
      </c>
      <c r="K389" s="57"/>
    </row>
    <row r="390" spans="1:11" ht="16.5" customHeight="1">
      <c r="A390" s="5"/>
      <c r="B390" s="5"/>
      <c r="C390" s="5" t="s">
        <v>8</v>
      </c>
      <c r="D390" s="5" t="s">
        <v>9</v>
      </c>
      <c r="E390" s="6" t="s">
        <v>10</v>
      </c>
      <c r="F390" s="6" t="s">
        <v>11</v>
      </c>
      <c r="G390" s="4" t="s">
        <v>12</v>
      </c>
      <c r="H390" s="7" t="s">
        <v>13</v>
      </c>
      <c r="I390" s="6" t="s">
        <v>14</v>
      </c>
      <c r="J390" s="6" t="s">
        <v>15</v>
      </c>
      <c r="K390" s="57"/>
    </row>
    <row r="391" spans="1:11" ht="12.75">
      <c r="A391" s="5"/>
      <c r="B391" s="5"/>
      <c r="C391" s="5"/>
      <c r="D391" s="5"/>
      <c r="E391" s="6" t="s">
        <v>16</v>
      </c>
      <c r="F391" s="6" t="s">
        <v>16</v>
      </c>
      <c r="G391" s="5"/>
      <c r="H391" s="72" t="s">
        <v>16</v>
      </c>
      <c r="I391" s="6" t="s">
        <v>16</v>
      </c>
      <c r="J391" s="6" t="s">
        <v>17</v>
      </c>
      <c r="K391" s="57"/>
    </row>
    <row r="392" spans="1:11" ht="89.25">
      <c r="A392" s="24">
        <v>1</v>
      </c>
      <c r="B392" s="25" t="s">
        <v>63</v>
      </c>
      <c r="C392" s="27" t="s">
        <v>21</v>
      </c>
      <c r="D392" s="15">
        <v>20</v>
      </c>
      <c r="E392" s="66">
        <v>0</v>
      </c>
      <c r="F392" s="18">
        <f>D392*E392</f>
        <v>0</v>
      </c>
      <c r="G392" s="12"/>
      <c r="H392" s="18">
        <f>ROUND(IF(G392="zw",F392*0,F392*G392/100),2)</f>
        <v>0</v>
      </c>
      <c r="I392" s="18">
        <f>ROUND(F392+H392,2)</f>
        <v>0</v>
      </c>
      <c r="J392" s="18"/>
      <c r="K392" s="57"/>
    </row>
    <row r="393" spans="1:11" ht="114.75">
      <c r="A393" s="22">
        <v>2</v>
      </c>
      <c r="B393" s="13" t="s">
        <v>92</v>
      </c>
      <c r="C393" s="23" t="s">
        <v>21</v>
      </c>
      <c r="D393" s="34">
        <v>20</v>
      </c>
      <c r="E393" s="66">
        <v>0</v>
      </c>
      <c r="F393" s="26">
        <f>D393*E393</f>
        <v>0</v>
      </c>
      <c r="G393" s="12"/>
      <c r="H393" s="26">
        <f>ROUND(IF(G393="zw",F393*0,F393*G393/100),2)</f>
        <v>0</v>
      </c>
      <c r="I393" s="26">
        <f>ROUND(F393+H393,2)</f>
        <v>0</v>
      </c>
      <c r="J393" s="26"/>
      <c r="K393" s="57"/>
    </row>
    <row r="394" spans="1:11" ht="89.25">
      <c r="A394" s="115">
        <v>3</v>
      </c>
      <c r="B394" s="134" t="s">
        <v>107</v>
      </c>
      <c r="C394" s="135" t="s">
        <v>21</v>
      </c>
      <c r="D394" s="136">
        <v>100</v>
      </c>
      <c r="E394" s="66">
        <v>0</v>
      </c>
      <c r="F394" s="105">
        <f>D394*E394</f>
        <v>0</v>
      </c>
      <c r="G394" s="12"/>
      <c r="H394" s="105">
        <f>ROUND(IF(G394="zw",F394*0,F394*G394/100),2)</f>
        <v>0</v>
      </c>
      <c r="I394" s="105">
        <f>ROUND(F394+H394,2)</f>
        <v>0</v>
      </c>
      <c r="J394" s="105"/>
      <c r="K394" s="57"/>
    </row>
    <row r="395" spans="1:11" ht="16.5" customHeight="1">
      <c r="A395" s="271" t="s">
        <v>31</v>
      </c>
      <c r="B395" s="271"/>
      <c r="C395" s="271"/>
      <c r="D395" s="271"/>
      <c r="E395" s="271"/>
      <c r="F395" s="53">
        <f>SUM(F392:F394)</f>
        <v>0</v>
      </c>
      <c r="G395" s="97"/>
      <c r="H395" s="53">
        <f>SUM(H392:H394)</f>
        <v>0</v>
      </c>
      <c r="I395" s="53">
        <f>SUM(I392:I394)</f>
        <v>0</v>
      </c>
      <c r="J395" s="43"/>
      <c r="K395" s="57"/>
    </row>
    <row r="396" spans="1:11" ht="16.5" customHeight="1">
      <c r="A396" s="56"/>
      <c r="B396" s="56"/>
      <c r="C396" s="56"/>
      <c r="D396" s="56"/>
      <c r="E396" s="56"/>
      <c r="F396" s="57"/>
      <c r="G396" s="58"/>
      <c r="H396" s="57"/>
      <c r="I396" s="57"/>
      <c r="J396" s="59"/>
      <c r="K396" s="57"/>
    </row>
    <row r="397" spans="2:11" ht="16.5" customHeight="1">
      <c r="B397" s="263" t="s">
        <v>365</v>
      </c>
      <c r="C397" s="263"/>
      <c r="D397" s="263"/>
      <c r="E397" s="263"/>
      <c r="K397" s="57"/>
    </row>
    <row r="398" spans="1:11" ht="16.5" customHeight="1">
      <c r="A398" s="4" t="s">
        <v>0</v>
      </c>
      <c r="B398" s="4" t="s">
        <v>1</v>
      </c>
      <c r="C398" s="4" t="s">
        <v>2</v>
      </c>
      <c r="D398" s="4"/>
      <c r="E398" s="4" t="s">
        <v>3</v>
      </c>
      <c r="F398" s="4" t="s">
        <v>4</v>
      </c>
      <c r="G398" s="264" t="s">
        <v>5</v>
      </c>
      <c r="H398" s="264"/>
      <c r="I398" s="4" t="s">
        <v>6</v>
      </c>
      <c r="J398" s="4" t="s">
        <v>7</v>
      </c>
      <c r="K398" s="57"/>
    </row>
    <row r="399" spans="1:11" ht="12.75">
      <c r="A399" s="5"/>
      <c r="B399" s="5"/>
      <c r="C399" s="5" t="s">
        <v>8</v>
      </c>
      <c r="D399" s="5" t="s">
        <v>9</v>
      </c>
      <c r="E399" s="6" t="s">
        <v>10</v>
      </c>
      <c r="F399" s="6" t="s">
        <v>11</v>
      </c>
      <c r="G399" s="4" t="s">
        <v>12</v>
      </c>
      <c r="H399" s="7" t="s">
        <v>13</v>
      </c>
      <c r="I399" s="6" t="s">
        <v>14</v>
      </c>
      <c r="J399" s="6" t="s">
        <v>15</v>
      </c>
      <c r="K399" s="57"/>
    </row>
    <row r="400" spans="1:11" ht="12.75">
      <c r="A400" s="5"/>
      <c r="B400" s="5"/>
      <c r="C400" s="5"/>
      <c r="D400" s="5"/>
      <c r="E400" s="6" t="s">
        <v>16</v>
      </c>
      <c r="F400" s="9" t="s">
        <v>16</v>
      </c>
      <c r="G400" s="8"/>
      <c r="H400" s="10" t="s">
        <v>16</v>
      </c>
      <c r="I400" s="9" t="s">
        <v>16</v>
      </c>
      <c r="J400" s="9" t="s">
        <v>17</v>
      </c>
      <c r="K400" s="57"/>
    </row>
    <row r="401" spans="1:11" ht="111" customHeight="1">
      <c r="A401" s="22">
        <v>1</v>
      </c>
      <c r="B401" s="13" t="s">
        <v>64</v>
      </c>
      <c r="C401" s="23" t="s">
        <v>21</v>
      </c>
      <c r="D401" s="34">
        <v>300</v>
      </c>
      <c r="E401" s="91">
        <v>0</v>
      </c>
      <c r="F401" s="98">
        <f>D401*E401</f>
        <v>0</v>
      </c>
      <c r="G401" s="12"/>
      <c r="H401" s="18">
        <f>ROUND(IF(G401="zw",F401*0,F401*G401/100),2)</f>
        <v>0</v>
      </c>
      <c r="I401" s="18">
        <f>ROUND(F401+H401,2)</f>
        <v>0</v>
      </c>
      <c r="J401" s="18"/>
      <c r="K401" s="57"/>
    </row>
    <row r="402" spans="1:11" ht="114.75">
      <c r="A402" s="24">
        <v>2</v>
      </c>
      <c r="B402" s="25" t="s">
        <v>90</v>
      </c>
      <c r="C402" s="27" t="s">
        <v>21</v>
      </c>
      <c r="D402" s="15">
        <v>10</v>
      </c>
      <c r="E402" s="91">
        <v>0</v>
      </c>
      <c r="F402" s="18">
        <f>D402*E402</f>
        <v>0</v>
      </c>
      <c r="G402" s="12"/>
      <c r="H402" s="18">
        <f>ROUND(IF(G402="zw",F402*0,F402*G402/100),2)</f>
        <v>0</v>
      </c>
      <c r="I402" s="18">
        <f>ROUND(F402+H402,2)</f>
        <v>0</v>
      </c>
      <c r="J402" s="18"/>
      <c r="K402" s="57"/>
    </row>
    <row r="403" spans="1:11" ht="114.75">
      <c r="A403" s="35">
        <v>3</v>
      </c>
      <c r="B403" s="21" t="s">
        <v>91</v>
      </c>
      <c r="C403" s="29" t="s">
        <v>21</v>
      </c>
      <c r="D403" s="141">
        <v>10</v>
      </c>
      <c r="E403" s="137">
        <v>0</v>
      </c>
      <c r="F403" s="95">
        <f>D403*E403</f>
        <v>0</v>
      </c>
      <c r="G403" s="12"/>
      <c r="H403" s="18">
        <f>ROUND(IF(G403="zw",F403*0,F403*G403/100),2)</f>
        <v>0</v>
      </c>
      <c r="I403" s="18">
        <f>ROUND(F403+H403,2)</f>
        <v>0</v>
      </c>
      <c r="J403" s="18"/>
      <c r="K403" s="57"/>
    </row>
    <row r="404" spans="1:11" ht="16.5" customHeight="1">
      <c r="A404" s="271" t="s">
        <v>31</v>
      </c>
      <c r="B404" s="271"/>
      <c r="C404" s="271"/>
      <c r="D404" s="271"/>
      <c r="E404" s="271"/>
      <c r="F404" s="53">
        <f>SUM(F401:F403)</f>
        <v>0</v>
      </c>
      <c r="G404" s="68"/>
      <c r="H404" s="70">
        <f>SUM(H401:H403)</f>
        <v>0</v>
      </c>
      <c r="I404" s="70">
        <f>SUM(I401:I403)</f>
        <v>0</v>
      </c>
      <c r="J404" s="18"/>
      <c r="K404" s="57"/>
    </row>
    <row r="405" spans="1:11" ht="16.5" customHeight="1">
      <c r="A405" s="56"/>
      <c r="B405" s="56"/>
      <c r="C405" s="56"/>
      <c r="D405" s="56"/>
      <c r="E405" s="56"/>
      <c r="F405" s="57"/>
      <c r="G405" s="58"/>
      <c r="H405" s="57"/>
      <c r="I405" s="57"/>
      <c r="J405" s="59"/>
      <c r="K405" s="57"/>
    </row>
    <row r="406" spans="2:11" ht="16.5" customHeight="1">
      <c r="B406" s="263" t="s">
        <v>366</v>
      </c>
      <c r="C406" s="263"/>
      <c r="D406" s="263"/>
      <c r="E406" s="263"/>
      <c r="K406" s="57"/>
    </row>
    <row r="407" spans="1:11" ht="16.5" customHeight="1">
      <c r="A407" s="4" t="s">
        <v>0</v>
      </c>
      <c r="B407" s="4" t="s">
        <v>1</v>
      </c>
      <c r="C407" s="4" t="s">
        <v>2</v>
      </c>
      <c r="D407" s="4"/>
      <c r="E407" s="4" t="s">
        <v>3</v>
      </c>
      <c r="F407" s="4" t="s">
        <v>4</v>
      </c>
      <c r="G407" s="264" t="s">
        <v>5</v>
      </c>
      <c r="H407" s="264"/>
      <c r="I407" s="4" t="s">
        <v>6</v>
      </c>
      <c r="J407" s="4" t="s">
        <v>7</v>
      </c>
      <c r="K407" s="57"/>
    </row>
    <row r="408" spans="1:11" ht="12.75">
      <c r="A408" s="5"/>
      <c r="B408" s="5"/>
      <c r="C408" s="5" t="s">
        <v>8</v>
      </c>
      <c r="D408" s="5" t="s">
        <v>9</v>
      </c>
      <c r="E408" s="6" t="s">
        <v>10</v>
      </c>
      <c r="F408" s="6" t="s">
        <v>11</v>
      </c>
      <c r="G408" s="4" t="s">
        <v>12</v>
      </c>
      <c r="H408" s="7" t="s">
        <v>13</v>
      </c>
      <c r="I408" s="6" t="s">
        <v>14</v>
      </c>
      <c r="J408" s="6" t="s">
        <v>15</v>
      </c>
      <c r="K408" s="57"/>
    </row>
    <row r="409" spans="1:11" ht="12.75">
      <c r="A409" s="5"/>
      <c r="B409" s="5"/>
      <c r="C409" s="5"/>
      <c r="D409" s="5"/>
      <c r="E409" s="6" t="s">
        <v>16</v>
      </c>
      <c r="F409" s="6" t="s">
        <v>16</v>
      </c>
      <c r="G409" s="5"/>
      <c r="H409" s="72" t="s">
        <v>16</v>
      </c>
      <c r="I409" s="6" t="s">
        <v>16</v>
      </c>
      <c r="J409" s="6" t="s">
        <v>17</v>
      </c>
      <c r="K409" s="57"/>
    </row>
    <row r="410" spans="1:11" ht="25.5">
      <c r="A410" s="24">
        <v>1</v>
      </c>
      <c r="B410" s="25" t="s">
        <v>65</v>
      </c>
      <c r="C410" s="27" t="s">
        <v>21</v>
      </c>
      <c r="D410" s="15">
        <v>1600</v>
      </c>
      <c r="E410" s="66">
        <v>0</v>
      </c>
      <c r="F410" s="18">
        <f>D410*E410</f>
        <v>0</v>
      </c>
      <c r="G410" s="12"/>
      <c r="H410" s="18">
        <f>ROUND(IF(G410="zw",F410*0,F410*G410/100),2)</f>
        <v>0</v>
      </c>
      <c r="I410" s="18">
        <f>ROUND(F410+H410,2)</f>
        <v>0</v>
      </c>
      <c r="J410" s="18"/>
      <c r="K410" s="57"/>
    </row>
    <row r="411" spans="1:11" ht="25.5">
      <c r="A411" s="24">
        <v>2</v>
      </c>
      <c r="B411" s="21" t="s">
        <v>66</v>
      </c>
      <c r="C411" s="27" t="s">
        <v>21</v>
      </c>
      <c r="D411" s="15">
        <v>1000</v>
      </c>
      <c r="E411" s="66">
        <v>0</v>
      </c>
      <c r="F411" s="18">
        <f>D411*E411</f>
        <v>0</v>
      </c>
      <c r="G411" s="12"/>
      <c r="H411" s="18">
        <f>ROUND(IF(G411="zw",F411*0,F411*G411/100),2)</f>
        <v>0</v>
      </c>
      <c r="I411" s="18">
        <f>ROUND(F411+H411,2)</f>
        <v>0</v>
      </c>
      <c r="J411" s="18"/>
      <c r="K411" s="57"/>
    </row>
    <row r="412" spans="1:11" ht="16.5" customHeight="1">
      <c r="A412" s="262" t="s">
        <v>31</v>
      </c>
      <c r="B412" s="262"/>
      <c r="C412" s="262"/>
      <c r="D412" s="262"/>
      <c r="E412" s="262"/>
      <c r="F412" s="70">
        <f>SUM(F410:F411)</f>
        <v>0</v>
      </c>
      <c r="G412" s="97"/>
      <c r="H412" s="53">
        <f>SUM(H410:H411)</f>
        <v>0</v>
      </c>
      <c r="I412" s="53">
        <f>SUM(I410:I411)</f>
        <v>0</v>
      </c>
      <c r="J412" s="43"/>
      <c r="K412" s="57"/>
    </row>
    <row r="413" spans="1:11" ht="16.5" customHeight="1">
      <c r="A413" s="56"/>
      <c r="B413" s="235"/>
      <c r="C413" s="235"/>
      <c r="D413" s="235"/>
      <c r="E413" s="235"/>
      <c r="F413" s="57"/>
      <c r="G413" s="58"/>
      <c r="H413" s="57"/>
      <c r="I413" s="57"/>
      <c r="J413" s="59"/>
      <c r="K413" s="57"/>
    </row>
    <row r="414" spans="2:11" ht="16.5" customHeight="1">
      <c r="B414" s="263" t="s">
        <v>367</v>
      </c>
      <c r="C414" s="263"/>
      <c r="D414" s="263"/>
      <c r="E414" s="263"/>
      <c r="K414" s="57"/>
    </row>
    <row r="415" spans="1:11" ht="16.5" customHeight="1">
      <c r="A415" s="4" t="s">
        <v>0</v>
      </c>
      <c r="B415" s="4" t="s">
        <v>1</v>
      </c>
      <c r="C415" s="4" t="s">
        <v>2</v>
      </c>
      <c r="D415" s="4"/>
      <c r="E415" s="4" t="s">
        <v>3</v>
      </c>
      <c r="F415" s="4" t="s">
        <v>4</v>
      </c>
      <c r="G415" s="264" t="s">
        <v>5</v>
      </c>
      <c r="H415" s="264"/>
      <c r="I415" s="4" t="s">
        <v>6</v>
      </c>
      <c r="J415" s="4" t="s">
        <v>7</v>
      </c>
      <c r="K415" s="57"/>
    </row>
    <row r="416" spans="1:11" ht="12.75">
      <c r="A416" s="5"/>
      <c r="B416" s="5"/>
      <c r="C416" s="5" t="s">
        <v>8</v>
      </c>
      <c r="D416" s="5" t="s">
        <v>9</v>
      </c>
      <c r="E416" s="6" t="s">
        <v>10</v>
      </c>
      <c r="F416" s="6" t="s">
        <v>11</v>
      </c>
      <c r="G416" s="4" t="s">
        <v>12</v>
      </c>
      <c r="H416" s="7" t="s">
        <v>13</v>
      </c>
      <c r="I416" s="6" t="s">
        <v>14</v>
      </c>
      <c r="J416" s="6" t="s">
        <v>15</v>
      </c>
      <c r="K416" s="57"/>
    </row>
    <row r="417" spans="1:11" ht="12.75">
      <c r="A417" s="5"/>
      <c r="B417" s="5"/>
      <c r="C417" s="5"/>
      <c r="D417" s="5"/>
      <c r="E417" s="6" t="s">
        <v>16</v>
      </c>
      <c r="F417" s="6" t="s">
        <v>16</v>
      </c>
      <c r="G417" s="5"/>
      <c r="H417" s="72" t="s">
        <v>16</v>
      </c>
      <c r="I417" s="6" t="s">
        <v>16</v>
      </c>
      <c r="J417" s="6" t="s">
        <v>17</v>
      </c>
      <c r="K417" s="57"/>
    </row>
    <row r="418" spans="1:11" ht="111" customHeight="1">
      <c r="A418" s="24">
        <v>1</v>
      </c>
      <c r="B418" s="13" t="s">
        <v>67</v>
      </c>
      <c r="C418" s="27" t="s">
        <v>21</v>
      </c>
      <c r="D418" s="15">
        <v>50</v>
      </c>
      <c r="E418" s="66">
        <v>0</v>
      </c>
      <c r="F418" s="18">
        <f aca="true" t="shared" si="18" ref="F418:F433">D418*E418</f>
        <v>0</v>
      </c>
      <c r="G418" s="12"/>
      <c r="H418" s="18">
        <f aca="true" t="shared" si="19" ref="H418:H433">ROUND(IF(G418="zw",F418*0,F418*G418/100),2)</f>
        <v>0</v>
      </c>
      <c r="I418" s="18">
        <f aca="true" t="shared" si="20" ref="I418:I433">ROUND(F418+H418,2)</f>
        <v>0</v>
      </c>
      <c r="J418" s="18"/>
      <c r="K418" s="57"/>
    </row>
    <row r="419" spans="1:11" ht="165.75">
      <c r="A419" s="24">
        <v>2</v>
      </c>
      <c r="B419" s="25" t="s">
        <v>68</v>
      </c>
      <c r="C419" s="27" t="s">
        <v>21</v>
      </c>
      <c r="D419" s="15">
        <v>50</v>
      </c>
      <c r="E419" s="66">
        <v>0</v>
      </c>
      <c r="F419" s="18">
        <f t="shared" si="18"/>
        <v>0</v>
      </c>
      <c r="G419" s="12"/>
      <c r="H419" s="18">
        <f t="shared" si="19"/>
        <v>0</v>
      </c>
      <c r="I419" s="18">
        <f t="shared" si="20"/>
        <v>0</v>
      </c>
      <c r="J419" s="18"/>
      <c r="K419" s="57"/>
    </row>
    <row r="420" spans="1:11" ht="127.5">
      <c r="A420" s="24">
        <v>3</v>
      </c>
      <c r="B420" s="25" t="s">
        <v>108</v>
      </c>
      <c r="C420" s="27" t="s">
        <v>21</v>
      </c>
      <c r="D420" s="15">
        <v>50</v>
      </c>
      <c r="E420" s="66">
        <v>0</v>
      </c>
      <c r="F420" s="18">
        <f t="shared" si="18"/>
        <v>0</v>
      </c>
      <c r="G420" s="12"/>
      <c r="H420" s="18">
        <f t="shared" si="19"/>
        <v>0</v>
      </c>
      <c r="I420" s="18">
        <f t="shared" si="20"/>
        <v>0</v>
      </c>
      <c r="J420" s="18"/>
      <c r="K420" s="57"/>
    </row>
    <row r="421" spans="1:11" ht="63.75">
      <c r="A421" s="24">
        <v>4</v>
      </c>
      <c r="B421" s="25" t="s">
        <v>109</v>
      </c>
      <c r="C421" s="27" t="s">
        <v>21</v>
      </c>
      <c r="D421" s="15">
        <v>200</v>
      </c>
      <c r="E421" s="66">
        <v>0</v>
      </c>
      <c r="F421" s="18">
        <f t="shared" si="18"/>
        <v>0</v>
      </c>
      <c r="G421" s="12"/>
      <c r="H421" s="18">
        <f t="shared" si="19"/>
        <v>0</v>
      </c>
      <c r="I421" s="18">
        <f t="shared" si="20"/>
        <v>0</v>
      </c>
      <c r="J421" s="18"/>
      <c r="K421" s="57"/>
    </row>
    <row r="422" spans="1:11" ht="76.5">
      <c r="A422" s="24">
        <v>5</v>
      </c>
      <c r="B422" s="25" t="s">
        <v>110</v>
      </c>
      <c r="C422" s="27" t="s">
        <v>21</v>
      </c>
      <c r="D422" s="15">
        <v>100</v>
      </c>
      <c r="E422" s="66">
        <v>0</v>
      </c>
      <c r="F422" s="18">
        <f t="shared" si="18"/>
        <v>0</v>
      </c>
      <c r="G422" s="12"/>
      <c r="H422" s="18">
        <f t="shared" si="19"/>
        <v>0</v>
      </c>
      <c r="I422" s="18">
        <f t="shared" si="20"/>
        <v>0</v>
      </c>
      <c r="J422" s="18"/>
      <c r="K422" s="57"/>
    </row>
    <row r="423" spans="1:11" ht="140.25">
      <c r="A423" s="24">
        <v>6</v>
      </c>
      <c r="B423" s="25" t="s">
        <v>111</v>
      </c>
      <c r="C423" s="27" t="s">
        <v>18</v>
      </c>
      <c r="D423" s="15">
        <v>2</v>
      </c>
      <c r="E423" s="66">
        <v>0</v>
      </c>
      <c r="F423" s="18">
        <f t="shared" si="18"/>
        <v>0</v>
      </c>
      <c r="G423" s="12"/>
      <c r="H423" s="18">
        <f t="shared" si="19"/>
        <v>0</v>
      </c>
      <c r="I423" s="18">
        <f t="shared" si="20"/>
        <v>0</v>
      </c>
      <c r="J423" s="18"/>
      <c r="K423" s="57"/>
    </row>
    <row r="424" spans="1:11" ht="76.5">
      <c r="A424" s="24">
        <v>7</v>
      </c>
      <c r="B424" s="25" t="s">
        <v>323</v>
      </c>
      <c r="C424" s="27" t="s">
        <v>21</v>
      </c>
      <c r="D424" s="15">
        <v>325</v>
      </c>
      <c r="E424" s="66">
        <v>0</v>
      </c>
      <c r="F424" s="18">
        <f t="shared" si="18"/>
        <v>0</v>
      </c>
      <c r="G424" s="12"/>
      <c r="H424" s="18">
        <f t="shared" si="19"/>
        <v>0</v>
      </c>
      <c r="I424" s="18">
        <f t="shared" si="20"/>
        <v>0</v>
      </c>
      <c r="J424" s="18"/>
      <c r="K424" s="57"/>
    </row>
    <row r="425" spans="1:11" ht="51">
      <c r="A425" s="24">
        <v>8</v>
      </c>
      <c r="B425" s="100" t="s">
        <v>324</v>
      </c>
      <c r="C425" s="27" t="s">
        <v>21</v>
      </c>
      <c r="D425" s="15">
        <v>160</v>
      </c>
      <c r="E425" s="66">
        <v>0</v>
      </c>
      <c r="F425" s="18">
        <f t="shared" si="18"/>
        <v>0</v>
      </c>
      <c r="G425" s="12"/>
      <c r="H425" s="18">
        <f t="shared" si="19"/>
        <v>0</v>
      </c>
      <c r="I425" s="18">
        <f t="shared" si="20"/>
        <v>0</v>
      </c>
      <c r="J425" s="18"/>
      <c r="K425" s="57"/>
    </row>
    <row r="426" spans="1:11" ht="12.75">
      <c r="A426" s="24">
        <v>9</v>
      </c>
      <c r="B426" s="25" t="s">
        <v>69</v>
      </c>
      <c r="C426" s="27" t="s">
        <v>21</v>
      </c>
      <c r="D426" s="15">
        <v>200</v>
      </c>
      <c r="E426" s="66">
        <v>0</v>
      </c>
      <c r="F426" s="18">
        <f t="shared" si="18"/>
        <v>0</v>
      </c>
      <c r="G426" s="12"/>
      <c r="H426" s="18">
        <f t="shared" si="19"/>
        <v>0</v>
      </c>
      <c r="I426" s="18">
        <f t="shared" si="20"/>
        <v>0</v>
      </c>
      <c r="J426" s="18"/>
      <c r="K426" s="57"/>
    </row>
    <row r="427" spans="1:11" ht="12.75">
      <c r="A427" s="24">
        <v>10</v>
      </c>
      <c r="B427" s="25" t="s">
        <v>70</v>
      </c>
      <c r="C427" s="27" t="s">
        <v>21</v>
      </c>
      <c r="D427" s="15">
        <v>10</v>
      </c>
      <c r="E427" s="66">
        <v>0</v>
      </c>
      <c r="F427" s="18">
        <f t="shared" si="18"/>
        <v>0</v>
      </c>
      <c r="G427" s="12"/>
      <c r="H427" s="18">
        <f t="shared" si="19"/>
        <v>0</v>
      </c>
      <c r="I427" s="18">
        <f t="shared" si="20"/>
        <v>0</v>
      </c>
      <c r="J427" s="18"/>
      <c r="K427" s="57"/>
    </row>
    <row r="428" spans="1:11" ht="102">
      <c r="A428" s="24">
        <v>11</v>
      </c>
      <c r="B428" s="31" t="s">
        <v>143</v>
      </c>
      <c r="C428" s="27" t="s">
        <v>21</v>
      </c>
      <c r="D428" s="15">
        <v>50</v>
      </c>
      <c r="E428" s="66">
        <v>0</v>
      </c>
      <c r="F428" s="18">
        <f t="shared" si="18"/>
        <v>0</v>
      </c>
      <c r="G428" s="12"/>
      <c r="H428" s="18">
        <f t="shared" si="19"/>
        <v>0</v>
      </c>
      <c r="I428" s="18">
        <f t="shared" si="20"/>
        <v>0</v>
      </c>
      <c r="J428" s="18"/>
      <c r="K428" s="57"/>
    </row>
    <row r="429" spans="1:11" ht="51">
      <c r="A429" s="24">
        <v>12</v>
      </c>
      <c r="B429" s="31" t="s">
        <v>71</v>
      </c>
      <c r="C429" s="27" t="s">
        <v>21</v>
      </c>
      <c r="D429" s="15">
        <v>10</v>
      </c>
      <c r="E429" s="66">
        <v>0</v>
      </c>
      <c r="F429" s="18">
        <f t="shared" si="18"/>
        <v>0</v>
      </c>
      <c r="G429" s="12"/>
      <c r="H429" s="18">
        <f t="shared" si="19"/>
        <v>0</v>
      </c>
      <c r="I429" s="18">
        <f t="shared" si="20"/>
        <v>0</v>
      </c>
      <c r="J429" s="18"/>
      <c r="K429" s="57"/>
    </row>
    <row r="430" spans="1:11" ht="51">
      <c r="A430" s="24">
        <v>13</v>
      </c>
      <c r="B430" s="31" t="s">
        <v>72</v>
      </c>
      <c r="C430" s="27" t="s">
        <v>21</v>
      </c>
      <c r="D430" s="15">
        <v>10</v>
      </c>
      <c r="E430" s="66">
        <v>0</v>
      </c>
      <c r="F430" s="18">
        <f t="shared" si="18"/>
        <v>0</v>
      </c>
      <c r="G430" s="12"/>
      <c r="H430" s="18">
        <f t="shared" si="19"/>
        <v>0</v>
      </c>
      <c r="I430" s="18">
        <f t="shared" si="20"/>
        <v>0</v>
      </c>
      <c r="J430" s="18"/>
      <c r="K430" s="57"/>
    </row>
    <row r="431" spans="1:11" ht="216.75">
      <c r="A431" s="24">
        <v>14</v>
      </c>
      <c r="B431" s="31" t="s">
        <v>73</v>
      </c>
      <c r="C431" s="27" t="s">
        <v>21</v>
      </c>
      <c r="D431" s="15">
        <v>100</v>
      </c>
      <c r="E431" s="66">
        <v>0</v>
      </c>
      <c r="F431" s="18">
        <f t="shared" si="18"/>
        <v>0</v>
      </c>
      <c r="G431" s="12"/>
      <c r="H431" s="18">
        <f t="shared" si="19"/>
        <v>0</v>
      </c>
      <c r="I431" s="18">
        <f t="shared" si="20"/>
        <v>0</v>
      </c>
      <c r="J431" s="18"/>
      <c r="K431" s="57"/>
    </row>
    <row r="432" spans="1:11" ht="127.5">
      <c r="A432" s="24">
        <v>15</v>
      </c>
      <c r="B432" s="31" t="s">
        <v>74</v>
      </c>
      <c r="C432" s="27" t="s">
        <v>18</v>
      </c>
      <c r="D432" s="15">
        <v>100</v>
      </c>
      <c r="E432" s="66">
        <v>0</v>
      </c>
      <c r="F432" s="18">
        <f t="shared" si="18"/>
        <v>0</v>
      </c>
      <c r="G432" s="12"/>
      <c r="H432" s="18">
        <f t="shared" si="19"/>
        <v>0</v>
      </c>
      <c r="I432" s="18">
        <f t="shared" si="20"/>
        <v>0</v>
      </c>
      <c r="J432" s="18"/>
      <c r="K432" s="57"/>
    </row>
    <row r="433" spans="1:11" ht="140.25">
      <c r="A433" s="24">
        <v>16</v>
      </c>
      <c r="B433" s="31" t="s">
        <v>144</v>
      </c>
      <c r="C433" s="27" t="s">
        <v>18</v>
      </c>
      <c r="D433" s="15">
        <v>100</v>
      </c>
      <c r="E433" s="66">
        <v>0</v>
      </c>
      <c r="F433" s="18">
        <f t="shared" si="18"/>
        <v>0</v>
      </c>
      <c r="G433" s="12"/>
      <c r="H433" s="18">
        <f t="shared" si="19"/>
        <v>0</v>
      </c>
      <c r="I433" s="18">
        <f t="shared" si="20"/>
        <v>0</v>
      </c>
      <c r="J433" s="18"/>
      <c r="K433" s="57"/>
    </row>
    <row r="434" spans="1:11" ht="16.5" customHeight="1">
      <c r="A434" s="262" t="s">
        <v>31</v>
      </c>
      <c r="B434" s="262"/>
      <c r="C434" s="262"/>
      <c r="D434" s="262"/>
      <c r="E434" s="262"/>
      <c r="F434" s="70">
        <f>SUM(F418:F433)</f>
        <v>0</v>
      </c>
      <c r="G434" s="97"/>
      <c r="H434" s="53">
        <f>SUM(H418:H433)</f>
        <v>0</v>
      </c>
      <c r="I434" s="53">
        <f>SUM(I418:I433)</f>
        <v>0</v>
      </c>
      <c r="J434" s="43"/>
      <c r="K434" s="57"/>
    </row>
    <row r="435" spans="1:11" ht="16.5" customHeight="1">
      <c r="A435" s="56"/>
      <c r="B435" s="56"/>
      <c r="C435" s="56"/>
      <c r="D435" s="56"/>
      <c r="E435" s="56"/>
      <c r="F435" s="57"/>
      <c r="G435" s="58"/>
      <c r="H435" s="57"/>
      <c r="I435" s="57"/>
      <c r="J435" s="59"/>
      <c r="K435" s="57"/>
    </row>
    <row r="436" spans="1:11" ht="16.5" customHeight="1">
      <c r="A436" s="99"/>
      <c r="B436" s="263" t="s">
        <v>368</v>
      </c>
      <c r="C436" s="263"/>
      <c r="D436" s="263"/>
      <c r="E436" s="263"/>
      <c r="K436" s="57"/>
    </row>
    <row r="437" spans="1:11" ht="16.5" customHeight="1">
      <c r="A437" s="4" t="s">
        <v>0</v>
      </c>
      <c r="B437" s="4" t="s">
        <v>1</v>
      </c>
      <c r="C437" s="4" t="s">
        <v>2</v>
      </c>
      <c r="D437" s="4"/>
      <c r="E437" s="4" t="s">
        <v>3</v>
      </c>
      <c r="F437" s="4" t="s">
        <v>4</v>
      </c>
      <c r="G437" s="264" t="s">
        <v>5</v>
      </c>
      <c r="H437" s="264"/>
      <c r="I437" s="4" t="s">
        <v>6</v>
      </c>
      <c r="J437" s="4" t="s">
        <v>7</v>
      </c>
      <c r="K437" s="57"/>
    </row>
    <row r="438" spans="1:11" ht="12.75">
      <c r="A438" s="5"/>
      <c r="B438" s="5"/>
      <c r="C438" s="5" t="s">
        <v>8</v>
      </c>
      <c r="D438" s="5" t="s">
        <v>9</v>
      </c>
      <c r="E438" s="6" t="s">
        <v>10</v>
      </c>
      <c r="F438" s="6" t="s">
        <v>11</v>
      </c>
      <c r="G438" s="4" t="s">
        <v>12</v>
      </c>
      <c r="H438" s="7" t="s">
        <v>13</v>
      </c>
      <c r="I438" s="6" t="s">
        <v>14</v>
      </c>
      <c r="J438" s="6" t="s">
        <v>15</v>
      </c>
      <c r="K438" s="57"/>
    </row>
    <row r="439" spans="1:11" ht="12.75">
      <c r="A439" s="5"/>
      <c r="B439" s="5"/>
      <c r="C439" s="5"/>
      <c r="D439" s="5"/>
      <c r="E439" s="6" t="s">
        <v>16</v>
      </c>
      <c r="F439" s="6" t="s">
        <v>16</v>
      </c>
      <c r="G439" s="5"/>
      <c r="H439" s="72" t="s">
        <v>16</v>
      </c>
      <c r="I439" s="6" t="s">
        <v>16</v>
      </c>
      <c r="J439" s="6" t="s">
        <v>17</v>
      </c>
      <c r="K439" s="57"/>
    </row>
    <row r="440" spans="1:11" ht="102">
      <c r="A440" s="24">
        <v>1</v>
      </c>
      <c r="B440" s="25" t="s">
        <v>274</v>
      </c>
      <c r="C440" s="27" t="s">
        <v>21</v>
      </c>
      <c r="D440" s="15">
        <v>8</v>
      </c>
      <c r="E440" s="66">
        <v>0</v>
      </c>
      <c r="F440" s="18">
        <f>D440*E440</f>
        <v>0</v>
      </c>
      <c r="G440" s="12"/>
      <c r="H440" s="18">
        <f>ROUND(IF(G440="zw",F440*0,F440*G440/100),2)</f>
        <v>0</v>
      </c>
      <c r="I440" s="18">
        <f>ROUND(F440+H440,2)</f>
        <v>0</v>
      </c>
      <c r="J440" s="18"/>
      <c r="K440" s="57"/>
    </row>
    <row r="441" spans="1:11" ht="106.5" customHeight="1">
      <c r="A441" s="24">
        <v>2</v>
      </c>
      <c r="B441" s="21" t="s">
        <v>275</v>
      </c>
      <c r="C441" s="27" t="s">
        <v>21</v>
      </c>
      <c r="D441" s="15">
        <v>4</v>
      </c>
      <c r="E441" s="66">
        <v>0</v>
      </c>
      <c r="F441" s="18">
        <f>D441*E441</f>
        <v>0</v>
      </c>
      <c r="G441" s="12"/>
      <c r="H441" s="18">
        <f>ROUND(IF(G441="zw",F441*0,F441*G441/100),2)</f>
        <v>0</v>
      </c>
      <c r="I441" s="18">
        <f>ROUND(F441+H441,2)</f>
        <v>0</v>
      </c>
      <c r="J441" s="18"/>
      <c r="K441" s="57"/>
    </row>
    <row r="442" spans="1:11" ht="63.75">
      <c r="A442" s="24">
        <v>3</v>
      </c>
      <c r="B442" s="21" t="s">
        <v>276</v>
      </c>
      <c r="C442" s="27" t="s">
        <v>21</v>
      </c>
      <c r="D442" s="15">
        <v>40</v>
      </c>
      <c r="E442" s="66">
        <v>0</v>
      </c>
      <c r="F442" s="18">
        <f>D442*E442</f>
        <v>0</v>
      </c>
      <c r="G442" s="12"/>
      <c r="H442" s="18">
        <f>ROUND(IF(G442="zw",F442*0,F442*G442/100),2)</f>
        <v>0</v>
      </c>
      <c r="I442" s="18">
        <f>ROUND(F442+H442,2)</f>
        <v>0</v>
      </c>
      <c r="J442" s="18"/>
      <c r="K442" s="57"/>
    </row>
    <row r="443" spans="1:11" ht="38.25">
      <c r="A443" s="24">
        <v>4</v>
      </c>
      <c r="B443" s="21" t="s">
        <v>278</v>
      </c>
      <c r="C443" s="27" t="s">
        <v>21</v>
      </c>
      <c r="D443" s="15">
        <v>10</v>
      </c>
      <c r="E443" s="66">
        <v>0</v>
      </c>
      <c r="F443" s="18">
        <f>D443*E443</f>
        <v>0</v>
      </c>
      <c r="G443" s="12"/>
      <c r="H443" s="18">
        <f>ROUND(IF(G443="zw",F443*0,F443*G443/100),2)</f>
        <v>0</v>
      </c>
      <c r="I443" s="18">
        <f>ROUND(F443+H443,2)</f>
        <v>0</v>
      </c>
      <c r="J443" s="18"/>
      <c r="K443" s="57"/>
    </row>
    <row r="444" spans="1:11" ht="51">
      <c r="A444" s="24">
        <v>5</v>
      </c>
      <c r="B444" s="21" t="s">
        <v>277</v>
      </c>
      <c r="C444" s="27" t="s">
        <v>21</v>
      </c>
      <c r="D444" s="15">
        <v>10</v>
      </c>
      <c r="E444" s="66">
        <v>0</v>
      </c>
      <c r="F444" s="18">
        <f>D444*E444</f>
        <v>0</v>
      </c>
      <c r="G444" s="12"/>
      <c r="H444" s="18">
        <f>ROUND(IF(G444="zw",F444*0,F444*G444/100),2)</f>
        <v>0</v>
      </c>
      <c r="I444" s="18">
        <f>ROUND(F444+H444,2)</f>
        <v>0</v>
      </c>
      <c r="J444" s="18"/>
      <c r="K444" s="57"/>
    </row>
    <row r="445" spans="1:11" ht="16.5" customHeight="1">
      <c r="A445" s="262" t="s">
        <v>31</v>
      </c>
      <c r="B445" s="262"/>
      <c r="C445" s="262"/>
      <c r="D445" s="262"/>
      <c r="E445" s="262"/>
      <c r="F445" s="70">
        <f>SUM(F440:F444)</f>
        <v>0</v>
      </c>
      <c r="G445" s="97"/>
      <c r="H445" s="53">
        <f>SUM(H440:H444)</f>
        <v>0</v>
      </c>
      <c r="I445" s="53">
        <f>SUM(I440:I444)</f>
        <v>0</v>
      </c>
      <c r="J445" s="43"/>
      <c r="K445" s="57"/>
    </row>
    <row r="446" spans="1:11" ht="16.5" customHeight="1">
      <c r="A446" s="56"/>
      <c r="B446" s="56"/>
      <c r="C446" s="56"/>
      <c r="D446" s="56"/>
      <c r="E446" s="56"/>
      <c r="F446" s="57"/>
      <c r="G446" s="58"/>
      <c r="H446" s="57"/>
      <c r="I446" s="57"/>
      <c r="J446" s="59"/>
      <c r="K446" s="57"/>
    </row>
    <row r="447" spans="1:11" ht="16.5" customHeight="1">
      <c r="A447" s="99"/>
      <c r="B447" s="263" t="s">
        <v>369</v>
      </c>
      <c r="C447" s="263"/>
      <c r="D447" s="263"/>
      <c r="E447" s="263"/>
      <c r="K447" s="57"/>
    </row>
    <row r="448" spans="1:11" ht="16.5" customHeight="1">
      <c r="A448" s="4" t="s">
        <v>0</v>
      </c>
      <c r="B448" s="4" t="s">
        <v>1</v>
      </c>
      <c r="C448" s="4" t="s">
        <v>2</v>
      </c>
      <c r="D448" s="4"/>
      <c r="E448" s="4" t="s">
        <v>3</v>
      </c>
      <c r="F448" s="4" t="s">
        <v>4</v>
      </c>
      <c r="G448" s="264" t="s">
        <v>5</v>
      </c>
      <c r="H448" s="264"/>
      <c r="I448" s="4" t="s">
        <v>6</v>
      </c>
      <c r="J448" s="4" t="s">
        <v>7</v>
      </c>
      <c r="K448" s="57"/>
    </row>
    <row r="449" spans="1:11" ht="12.75">
      <c r="A449" s="5"/>
      <c r="B449" s="5"/>
      <c r="C449" s="5" t="s">
        <v>8</v>
      </c>
      <c r="D449" s="5" t="s">
        <v>9</v>
      </c>
      <c r="E449" s="6" t="s">
        <v>10</v>
      </c>
      <c r="F449" s="6" t="s">
        <v>11</v>
      </c>
      <c r="G449" s="4" t="s">
        <v>12</v>
      </c>
      <c r="H449" s="7" t="s">
        <v>13</v>
      </c>
      <c r="I449" s="6" t="s">
        <v>14</v>
      </c>
      <c r="J449" s="6" t="s">
        <v>15</v>
      </c>
      <c r="K449" s="57"/>
    </row>
    <row r="450" spans="1:11" ht="12.75">
      <c r="A450" s="5"/>
      <c r="B450" s="8"/>
      <c r="C450" s="5"/>
      <c r="D450" s="5"/>
      <c r="E450" s="6" t="s">
        <v>16</v>
      </c>
      <c r="F450" s="6" t="s">
        <v>16</v>
      </c>
      <c r="G450" s="5"/>
      <c r="H450" s="72" t="s">
        <v>16</v>
      </c>
      <c r="I450" s="6" t="s">
        <v>16</v>
      </c>
      <c r="J450" s="6" t="s">
        <v>17</v>
      </c>
      <c r="K450" s="57"/>
    </row>
    <row r="451" spans="1:11" ht="95.25" customHeight="1">
      <c r="A451" s="24">
        <v>1</v>
      </c>
      <c r="B451" s="21" t="s">
        <v>114</v>
      </c>
      <c r="C451" s="27" t="s">
        <v>21</v>
      </c>
      <c r="D451" s="15">
        <v>300</v>
      </c>
      <c r="E451" s="66">
        <v>0</v>
      </c>
      <c r="F451" s="18">
        <f>D451*E451</f>
        <v>0</v>
      </c>
      <c r="G451" s="12"/>
      <c r="H451" s="18">
        <f>ROUND(IF(G451="zw",F451*0,F451*G451/100),2)</f>
        <v>0</v>
      </c>
      <c r="I451" s="18">
        <f>ROUND(F451+H451,2)</f>
        <v>0</v>
      </c>
      <c r="J451" s="18"/>
      <c r="K451" s="57"/>
    </row>
    <row r="452" spans="1:11" ht="63.75" customHeight="1">
      <c r="A452" s="24">
        <v>2</v>
      </c>
      <c r="B452" s="21" t="s">
        <v>115</v>
      </c>
      <c r="C452" s="27" t="s">
        <v>21</v>
      </c>
      <c r="D452" s="15">
        <v>400</v>
      </c>
      <c r="E452" s="66">
        <v>0</v>
      </c>
      <c r="F452" s="18">
        <f>D452*E452</f>
        <v>0</v>
      </c>
      <c r="G452" s="12"/>
      <c r="H452" s="18">
        <f>ROUND(IF(G452="zw",F452*0,F452*G452/100),2)</f>
        <v>0</v>
      </c>
      <c r="I452" s="18">
        <f>ROUND(F452+H452,2)</f>
        <v>0</v>
      </c>
      <c r="J452" s="18"/>
      <c r="K452" s="57"/>
    </row>
    <row r="453" spans="1:11" ht="16.5" customHeight="1">
      <c r="A453" s="262" t="s">
        <v>31</v>
      </c>
      <c r="B453" s="262"/>
      <c r="C453" s="262"/>
      <c r="D453" s="262"/>
      <c r="E453" s="262"/>
      <c r="F453" s="70">
        <f>SUM(F451:F452)</f>
        <v>0</v>
      </c>
      <c r="G453" s="97"/>
      <c r="H453" s="53">
        <f>SUM(H451:H452)</f>
        <v>0</v>
      </c>
      <c r="I453" s="53">
        <f>SUM(I451:I452)</f>
        <v>0</v>
      </c>
      <c r="J453" s="43"/>
      <c r="K453" s="57"/>
    </row>
    <row r="454" spans="1:11" ht="16.5" customHeight="1">
      <c r="A454" s="56"/>
      <c r="B454" s="56"/>
      <c r="C454" s="56"/>
      <c r="D454" s="56"/>
      <c r="E454" s="56"/>
      <c r="F454" s="57"/>
      <c r="G454" s="58"/>
      <c r="H454" s="57"/>
      <c r="I454" s="57"/>
      <c r="J454" s="59"/>
      <c r="K454" s="57"/>
    </row>
    <row r="455" spans="1:11" ht="16.5" customHeight="1">
      <c r="A455" s="56"/>
      <c r="B455" s="265" t="s">
        <v>370</v>
      </c>
      <c r="C455" s="265"/>
      <c r="D455" s="265"/>
      <c r="E455" s="265"/>
      <c r="F455" s="265"/>
      <c r="G455" s="265"/>
      <c r="H455" s="265"/>
      <c r="I455" s="265"/>
      <c r="J455" s="265"/>
      <c r="K455" s="57"/>
    </row>
    <row r="456" spans="1:11" ht="16.5" customHeight="1">
      <c r="A456" s="4" t="s">
        <v>0</v>
      </c>
      <c r="B456" s="4" t="s">
        <v>1</v>
      </c>
      <c r="C456" s="4" t="s">
        <v>2</v>
      </c>
      <c r="D456" s="4"/>
      <c r="E456" s="4" t="s">
        <v>3</v>
      </c>
      <c r="F456" s="4" t="s">
        <v>4</v>
      </c>
      <c r="G456" s="264" t="s">
        <v>5</v>
      </c>
      <c r="H456" s="264"/>
      <c r="I456" s="4" t="s">
        <v>6</v>
      </c>
      <c r="J456" s="4" t="s">
        <v>7</v>
      </c>
      <c r="K456" s="57"/>
    </row>
    <row r="457" spans="1:11" ht="16.5" customHeight="1">
      <c r="A457" s="5"/>
      <c r="B457" s="5"/>
      <c r="C457" s="5" t="s">
        <v>8</v>
      </c>
      <c r="D457" s="5" t="s">
        <v>9</v>
      </c>
      <c r="E457" s="6" t="s">
        <v>10</v>
      </c>
      <c r="F457" s="6" t="s">
        <v>11</v>
      </c>
      <c r="G457" s="4" t="s">
        <v>12</v>
      </c>
      <c r="H457" s="7" t="s">
        <v>13</v>
      </c>
      <c r="I457" s="6" t="s">
        <v>14</v>
      </c>
      <c r="J457" s="6" t="s">
        <v>15</v>
      </c>
      <c r="K457" s="57"/>
    </row>
    <row r="458" spans="1:11" ht="16.5" customHeight="1">
      <c r="A458" s="5"/>
      <c r="B458" s="5"/>
      <c r="C458" s="5"/>
      <c r="D458" s="5"/>
      <c r="E458" s="6" t="s">
        <v>16</v>
      </c>
      <c r="F458" s="6" t="s">
        <v>16</v>
      </c>
      <c r="G458" s="5"/>
      <c r="H458" s="72" t="s">
        <v>16</v>
      </c>
      <c r="I458" s="6" t="s">
        <v>16</v>
      </c>
      <c r="J458" s="6" t="s">
        <v>17</v>
      </c>
      <c r="K458" s="57"/>
    </row>
    <row r="459" spans="1:11" ht="140.25">
      <c r="A459" s="230">
        <v>1</v>
      </c>
      <c r="B459" s="117" t="s">
        <v>330</v>
      </c>
      <c r="C459" s="115" t="s">
        <v>21</v>
      </c>
      <c r="D459" s="115">
        <v>400</v>
      </c>
      <c r="E459" s="231">
        <v>0</v>
      </c>
      <c r="F459" s="157">
        <f>D459*E459</f>
        <v>0</v>
      </c>
      <c r="G459" s="12"/>
      <c r="H459" s="157">
        <f>ROUND(IF(G459="zw",F459*0,F459*G459/100),2)</f>
        <v>0</v>
      </c>
      <c r="I459" s="157">
        <f>ROUND(F459+H459,2)</f>
        <v>0</v>
      </c>
      <c r="J459" s="157"/>
      <c r="K459" s="57"/>
    </row>
    <row r="460" spans="1:11" ht="16.5" customHeight="1">
      <c r="A460" s="305" t="s">
        <v>31</v>
      </c>
      <c r="B460" s="306"/>
      <c r="C460" s="306"/>
      <c r="D460" s="306"/>
      <c r="E460" s="307"/>
      <c r="F460" s="155">
        <f>SUM(F459)</f>
        <v>0</v>
      </c>
      <c r="G460" s="156"/>
      <c r="H460" s="155">
        <f>SUM(H459)</f>
        <v>0</v>
      </c>
      <c r="I460" s="155">
        <f>SUM(I459)</f>
        <v>0</v>
      </c>
      <c r="J460" s="105"/>
      <c r="K460" s="57"/>
    </row>
    <row r="461" spans="1:11" ht="16.5" customHeight="1">
      <c r="A461" s="56"/>
      <c r="B461" s="56"/>
      <c r="C461" s="56"/>
      <c r="D461" s="56"/>
      <c r="E461" s="56"/>
      <c r="F461" s="57"/>
      <c r="G461" s="58"/>
      <c r="H461" s="57"/>
      <c r="I461" s="57"/>
      <c r="J461" s="59"/>
      <c r="K461" s="57"/>
    </row>
    <row r="462" spans="1:11" ht="16.5" customHeight="1">
      <c r="A462" s="99"/>
      <c r="B462" s="263" t="s">
        <v>371</v>
      </c>
      <c r="C462" s="263"/>
      <c r="D462" s="263"/>
      <c r="E462" s="263"/>
      <c r="K462" s="57"/>
    </row>
    <row r="463" spans="1:11" ht="16.5" customHeight="1">
      <c r="A463" s="4" t="s">
        <v>0</v>
      </c>
      <c r="B463" s="4" t="s">
        <v>1</v>
      </c>
      <c r="C463" s="4" t="s">
        <v>2</v>
      </c>
      <c r="D463" s="4"/>
      <c r="E463" s="4" t="s">
        <v>3</v>
      </c>
      <c r="F463" s="4" t="s">
        <v>4</v>
      </c>
      <c r="G463" s="264" t="s">
        <v>5</v>
      </c>
      <c r="H463" s="264"/>
      <c r="I463" s="4" t="s">
        <v>6</v>
      </c>
      <c r="J463" s="4" t="s">
        <v>7</v>
      </c>
      <c r="K463" s="57"/>
    </row>
    <row r="464" spans="1:11" ht="12.75">
      <c r="A464" s="5"/>
      <c r="B464" s="5"/>
      <c r="C464" s="5" t="s">
        <v>8</v>
      </c>
      <c r="D464" s="5" t="s">
        <v>9</v>
      </c>
      <c r="E464" s="6" t="s">
        <v>10</v>
      </c>
      <c r="F464" s="6" t="s">
        <v>11</v>
      </c>
      <c r="G464" s="4" t="s">
        <v>12</v>
      </c>
      <c r="H464" s="7" t="s">
        <v>13</v>
      </c>
      <c r="I464" s="6" t="s">
        <v>14</v>
      </c>
      <c r="J464" s="6" t="s">
        <v>15</v>
      </c>
      <c r="K464" s="57"/>
    </row>
    <row r="465" spans="1:11" ht="12.75">
      <c r="A465" s="5"/>
      <c r="B465" s="5"/>
      <c r="C465" s="5"/>
      <c r="D465" s="5"/>
      <c r="E465" s="6" t="s">
        <v>16</v>
      </c>
      <c r="F465" s="6" t="s">
        <v>16</v>
      </c>
      <c r="G465" s="5"/>
      <c r="H465" s="72" t="s">
        <v>16</v>
      </c>
      <c r="I465" s="6" t="s">
        <v>16</v>
      </c>
      <c r="J465" s="6" t="s">
        <v>17</v>
      </c>
      <c r="K465" s="57"/>
    </row>
    <row r="466" spans="1:11" ht="147" customHeight="1">
      <c r="A466" s="24">
        <v>1</v>
      </c>
      <c r="B466" s="100" t="s">
        <v>75</v>
      </c>
      <c r="C466" s="27" t="s">
        <v>21</v>
      </c>
      <c r="D466" s="15">
        <v>50</v>
      </c>
      <c r="E466" s="66">
        <v>0</v>
      </c>
      <c r="F466" s="18">
        <f>D466*E466</f>
        <v>0</v>
      </c>
      <c r="G466" s="12"/>
      <c r="H466" s="18">
        <f>ROUND(IF(G466="zw",F466*0,F466*G466/100),2)</f>
        <v>0</v>
      </c>
      <c r="I466" s="18">
        <f>ROUND(F466+H466,2)</f>
        <v>0</v>
      </c>
      <c r="J466" s="18"/>
      <c r="K466" s="57"/>
    </row>
    <row r="467" spans="1:11" ht="153">
      <c r="A467" s="24">
        <v>2</v>
      </c>
      <c r="B467" s="100" t="s">
        <v>76</v>
      </c>
      <c r="C467" s="27" t="s">
        <v>21</v>
      </c>
      <c r="D467" s="15">
        <v>50</v>
      </c>
      <c r="E467" s="66">
        <v>0</v>
      </c>
      <c r="F467" s="18">
        <f>D467*E467</f>
        <v>0</v>
      </c>
      <c r="G467" s="12"/>
      <c r="H467" s="18">
        <f>ROUND(IF(G467="zw",F467*0,F467*G467/100),2)</f>
        <v>0</v>
      </c>
      <c r="I467" s="18">
        <f>ROUND(F467+H467,2)</f>
        <v>0</v>
      </c>
      <c r="J467" s="18"/>
      <c r="K467" s="57"/>
    </row>
    <row r="468" spans="1:11" ht="153">
      <c r="A468" s="24">
        <v>3</v>
      </c>
      <c r="B468" s="100" t="s">
        <v>77</v>
      </c>
      <c r="C468" s="27" t="s">
        <v>21</v>
      </c>
      <c r="D468" s="15">
        <v>100</v>
      </c>
      <c r="E468" s="66">
        <v>0</v>
      </c>
      <c r="F468" s="18">
        <f>D468*E468</f>
        <v>0</v>
      </c>
      <c r="G468" s="12"/>
      <c r="H468" s="18">
        <f>ROUND(IF(G468="zw",F468*0,F468*G468/100),2)</f>
        <v>0</v>
      </c>
      <c r="I468" s="18">
        <f>ROUND(F468+H468,2)</f>
        <v>0</v>
      </c>
      <c r="J468" s="18"/>
      <c r="K468" s="57"/>
    </row>
    <row r="469" spans="1:11" ht="165.75">
      <c r="A469" s="24">
        <v>4</v>
      </c>
      <c r="B469" s="100" t="s">
        <v>78</v>
      </c>
      <c r="C469" s="27" t="s">
        <v>21</v>
      </c>
      <c r="D469" s="15">
        <v>30</v>
      </c>
      <c r="E469" s="66">
        <v>0</v>
      </c>
      <c r="F469" s="18">
        <f>D469*E469</f>
        <v>0</v>
      </c>
      <c r="G469" s="12"/>
      <c r="H469" s="18">
        <f>ROUND(IF(G469="zw",F469*0,F469*G469/100),2)</f>
        <v>0</v>
      </c>
      <c r="I469" s="18">
        <f>ROUND(F469+H469,2)</f>
        <v>0</v>
      </c>
      <c r="J469" s="18"/>
      <c r="K469" s="57"/>
    </row>
    <row r="470" spans="1:11" ht="12.75" customHeight="1">
      <c r="A470" s="266" t="s">
        <v>31</v>
      </c>
      <c r="B470" s="266"/>
      <c r="C470" s="266"/>
      <c r="D470" s="266"/>
      <c r="E470" s="266"/>
      <c r="F470" s="70">
        <f>SUM(F466:F469)</f>
        <v>0</v>
      </c>
      <c r="G470" s="101"/>
      <c r="H470" s="53">
        <f>SUM(H466:H469)</f>
        <v>0</v>
      </c>
      <c r="I470" s="53">
        <f>SUM(I466:I469)</f>
        <v>0</v>
      </c>
      <c r="J470" s="43"/>
      <c r="K470" s="57"/>
    </row>
    <row r="471" spans="1:11" ht="12.75" customHeight="1">
      <c r="A471" s="106"/>
      <c r="B471" s="106"/>
      <c r="C471" s="106"/>
      <c r="D471" s="106"/>
      <c r="E471" s="106"/>
      <c r="F471" s="59"/>
      <c r="G471" s="111"/>
      <c r="H471" s="59"/>
      <c r="I471" s="59"/>
      <c r="J471" s="59"/>
      <c r="K471" s="57"/>
    </row>
    <row r="472" spans="1:11" ht="12.75" customHeight="1">
      <c r="A472" s="106"/>
      <c r="B472" s="265" t="s">
        <v>372</v>
      </c>
      <c r="C472" s="265"/>
      <c r="D472" s="265"/>
      <c r="E472" s="106"/>
      <c r="F472" s="59"/>
      <c r="G472" s="111"/>
      <c r="H472" s="59"/>
      <c r="I472" s="59"/>
      <c r="J472" s="59"/>
      <c r="K472" s="57"/>
    </row>
    <row r="473" spans="1:11" ht="12.75" customHeight="1">
      <c r="A473" s="4" t="s">
        <v>0</v>
      </c>
      <c r="B473" s="4" t="s">
        <v>1</v>
      </c>
      <c r="C473" s="4" t="s">
        <v>2</v>
      </c>
      <c r="D473" s="4"/>
      <c r="E473" s="4" t="s">
        <v>3</v>
      </c>
      <c r="F473" s="4" t="s">
        <v>4</v>
      </c>
      <c r="G473" s="264" t="s">
        <v>5</v>
      </c>
      <c r="H473" s="264"/>
      <c r="I473" s="4" t="s">
        <v>6</v>
      </c>
      <c r="J473" s="4" t="s">
        <v>7</v>
      </c>
      <c r="K473" s="57"/>
    </row>
    <row r="474" spans="1:11" ht="12.75">
      <c r="A474" s="5"/>
      <c r="B474" s="5"/>
      <c r="C474" s="5" t="s">
        <v>8</v>
      </c>
      <c r="D474" s="5" t="s">
        <v>9</v>
      </c>
      <c r="E474" s="6" t="s">
        <v>10</v>
      </c>
      <c r="F474" s="6" t="s">
        <v>11</v>
      </c>
      <c r="G474" s="4" t="s">
        <v>12</v>
      </c>
      <c r="H474" s="7" t="s">
        <v>13</v>
      </c>
      <c r="I474" s="6" t="s">
        <v>14</v>
      </c>
      <c r="J474" s="6" t="s">
        <v>15</v>
      </c>
      <c r="K474" s="57"/>
    </row>
    <row r="475" spans="1:11" ht="12.75">
      <c r="A475" s="112"/>
      <c r="B475" s="112"/>
      <c r="C475" s="112"/>
      <c r="D475" s="112"/>
      <c r="E475" s="113" t="s">
        <v>16</v>
      </c>
      <c r="F475" s="113" t="s">
        <v>16</v>
      </c>
      <c r="G475" s="112"/>
      <c r="H475" s="114" t="s">
        <v>16</v>
      </c>
      <c r="I475" s="113" t="s">
        <v>16</v>
      </c>
      <c r="J475" s="113" t="s">
        <v>17</v>
      </c>
      <c r="K475" s="57"/>
    </row>
    <row r="476" spans="1:11" ht="114.75">
      <c r="A476" s="115">
        <v>1</v>
      </c>
      <c r="B476" s="117" t="s">
        <v>93</v>
      </c>
      <c r="C476" s="115" t="s">
        <v>21</v>
      </c>
      <c r="D476" s="115">
        <v>5</v>
      </c>
      <c r="E476" s="158">
        <v>0</v>
      </c>
      <c r="F476" s="195">
        <f aca="true" t="shared" si="21" ref="F476:F481">D476*E476</f>
        <v>0</v>
      </c>
      <c r="G476" s="12"/>
      <c r="H476" s="105">
        <f aca="true" t="shared" si="22" ref="H476:H481">ROUND(IF(G476="zw",F476*0,F476*G476/100),2)</f>
        <v>0</v>
      </c>
      <c r="I476" s="105">
        <f aca="true" t="shared" si="23" ref="I476:I481">ROUND(F476+H476,2)</f>
        <v>0</v>
      </c>
      <c r="J476" s="105"/>
      <c r="K476" s="57"/>
    </row>
    <row r="477" spans="1:11" ht="89.25">
      <c r="A477" s="115">
        <v>2</v>
      </c>
      <c r="B477" s="117" t="s">
        <v>94</v>
      </c>
      <c r="C477" s="115" t="s">
        <v>21</v>
      </c>
      <c r="D477" s="115">
        <v>100</v>
      </c>
      <c r="E477" s="158">
        <v>0</v>
      </c>
      <c r="F477" s="105">
        <f t="shared" si="21"/>
        <v>0</v>
      </c>
      <c r="G477" s="12"/>
      <c r="H477" s="105">
        <f t="shared" si="22"/>
        <v>0</v>
      </c>
      <c r="I477" s="105">
        <f t="shared" si="23"/>
        <v>0</v>
      </c>
      <c r="J477" s="105"/>
      <c r="K477" s="57"/>
    </row>
    <row r="478" spans="1:11" ht="127.5">
      <c r="A478" s="115">
        <v>3</v>
      </c>
      <c r="B478" s="117" t="s">
        <v>95</v>
      </c>
      <c r="C478" s="115" t="s">
        <v>21</v>
      </c>
      <c r="D478" s="115">
        <v>100</v>
      </c>
      <c r="E478" s="158">
        <v>0</v>
      </c>
      <c r="F478" s="105">
        <f t="shared" si="21"/>
        <v>0</v>
      </c>
      <c r="G478" s="12"/>
      <c r="H478" s="105">
        <f t="shared" si="22"/>
        <v>0</v>
      </c>
      <c r="I478" s="105">
        <f t="shared" si="23"/>
        <v>0</v>
      </c>
      <c r="J478" s="105"/>
      <c r="K478" s="57"/>
    </row>
    <row r="479" spans="1:11" ht="216.75">
      <c r="A479" s="115">
        <v>4</v>
      </c>
      <c r="B479" s="117" t="s">
        <v>96</v>
      </c>
      <c r="C479" s="115" t="s">
        <v>21</v>
      </c>
      <c r="D479" s="115">
        <v>25</v>
      </c>
      <c r="E479" s="158">
        <v>0</v>
      </c>
      <c r="F479" s="105">
        <f t="shared" si="21"/>
        <v>0</v>
      </c>
      <c r="G479" s="12"/>
      <c r="H479" s="105">
        <f t="shared" si="22"/>
        <v>0</v>
      </c>
      <c r="I479" s="105">
        <f t="shared" si="23"/>
        <v>0</v>
      </c>
      <c r="J479" s="105"/>
      <c r="K479" s="57"/>
    </row>
    <row r="480" spans="1:11" ht="25.5">
      <c r="A480" s="115">
        <v>5</v>
      </c>
      <c r="B480" s="117" t="s">
        <v>97</v>
      </c>
      <c r="C480" s="115" t="s">
        <v>21</v>
      </c>
      <c r="D480" s="115">
        <v>200</v>
      </c>
      <c r="E480" s="158">
        <v>0</v>
      </c>
      <c r="F480" s="105">
        <f t="shared" si="21"/>
        <v>0</v>
      </c>
      <c r="G480" s="12"/>
      <c r="H480" s="105">
        <f t="shared" si="22"/>
        <v>0</v>
      </c>
      <c r="I480" s="105">
        <f t="shared" si="23"/>
        <v>0</v>
      </c>
      <c r="J480" s="105"/>
      <c r="K480" s="57"/>
    </row>
    <row r="481" spans="1:11" ht="63.75">
      <c r="A481" s="115">
        <v>6</v>
      </c>
      <c r="B481" s="117" t="s">
        <v>113</v>
      </c>
      <c r="C481" s="115" t="s">
        <v>21</v>
      </c>
      <c r="D481" s="115">
        <v>50</v>
      </c>
      <c r="E481" s="158">
        <v>0</v>
      </c>
      <c r="F481" s="105">
        <f t="shared" si="21"/>
        <v>0</v>
      </c>
      <c r="G481" s="12"/>
      <c r="H481" s="105">
        <f t="shared" si="22"/>
        <v>0</v>
      </c>
      <c r="I481" s="105">
        <f t="shared" si="23"/>
        <v>0</v>
      </c>
      <c r="J481" s="105"/>
      <c r="K481" s="57"/>
    </row>
    <row r="482" spans="1:11" ht="12" customHeight="1">
      <c r="A482" s="275" t="s">
        <v>31</v>
      </c>
      <c r="B482" s="276"/>
      <c r="C482" s="276"/>
      <c r="D482" s="276"/>
      <c r="E482" s="277"/>
      <c r="F482" s="196">
        <f>SUM(F476:F481)</f>
        <v>0</v>
      </c>
      <c r="G482" s="122"/>
      <c r="H482" s="196">
        <f>SUM(H476:H481)</f>
        <v>0</v>
      </c>
      <c r="I482" s="118">
        <f>SUM(I476:I481)</f>
        <v>0</v>
      </c>
      <c r="J482" s="116"/>
      <c r="K482" s="57"/>
    </row>
    <row r="483" spans="1:11" ht="12" customHeight="1">
      <c r="A483" s="110"/>
      <c r="B483" s="110"/>
      <c r="C483" s="110"/>
      <c r="D483" s="110"/>
      <c r="E483" s="110"/>
      <c r="F483" s="120"/>
      <c r="G483" s="109"/>
      <c r="H483" s="120"/>
      <c r="I483" s="120"/>
      <c r="J483" s="109"/>
      <c r="K483" s="57"/>
    </row>
    <row r="484" spans="1:11" ht="12" customHeight="1">
      <c r="A484" s="110"/>
      <c r="B484" s="261" t="s">
        <v>373</v>
      </c>
      <c r="C484" s="261"/>
      <c r="D484" s="261"/>
      <c r="E484" s="261"/>
      <c r="F484" s="120"/>
      <c r="G484" s="109"/>
      <c r="H484" s="120"/>
      <c r="I484" s="120"/>
      <c r="J484" s="109"/>
      <c r="K484" s="57"/>
    </row>
    <row r="485" spans="1:11" ht="12" customHeight="1">
      <c r="A485" s="4" t="s">
        <v>0</v>
      </c>
      <c r="B485" s="4" t="s">
        <v>1</v>
      </c>
      <c r="C485" s="4" t="s">
        <v>2</v>
      </c>
      <c r="D485" s="4"/>
      <c r="E485" s="4" t="s">
        <v>3</v>
      </c>
      <c r="F485" s="4" t="s">
        <v>4</v>
      </c>
      <c r="G485" s="264" t="s">
        <v>5</v>
      </c>
      <c r="H485" s="264"/>
      <c r="I485" s="4" t="s">
        <v>6</v>
      </c>
      <c r="J485" s="4" t="s">
        <v>7</v>
      </c>
      <c r="K485" s="57"/>
    </row>
    <row r="486" spans="1:11" ht="12.75">
      <c r="A486" s="5"/>
      <c r="B486" s="5"/>
      <c r="C486" s="5" t="s">
        <v>8</v>
      </c>
      <c r="D486" s="5" t="s">
        <v>9</v>
      </c>
      <c r="E486" s="6" t="s">
        <v>10</v>
      </c>
      <c r="F486" s="6" t="s">
        <v>11</v>
      </c>
      <c r="G486" s="4" t="s">
        <v>12</v>
      </c>
      <c r="H486" s="7" t="s">
        <v>13</v>
      </c>
      <c r="I486" s="6" t="s">
        <v>14</v>
      </c>
      <c r="J486" s="6" t="s">
        <v>15</v>
      </c>
      <c r="K486" s="57"/>
    </row>
    <row r="487" spans="1:11" ht="12.75">
      <c r="A487" s="112"/>
      <c r="B487" s="112"/>
      <c r="C487" s="112"/>
      <c r="D487" s="112"/>
      <c r="E487" s="113" t="s">
        <v>16</v>
      </c>
      <c r="F487" s="113" t="s">
        <v>16</v>
      </c>
      <c r="G487" s="112"/>
      <c r="H487" s="114" t="s">
        <v>16</v>
      </c>
      <c r="I487" s="113" t="s">
        <v>16</v>
      </c>
      <c r="J487" s="113" t="s">
        <v>17</v>
      </c>
      <c r="K487" s="57"/>
    </row>
    <row r="488" spans="1:11" ht="76.5">
      <c r="A488" s="125">
        <v>1</v>
      </c>
      <c r="B488" s="124" t="s">
        <v>266</v>
      </c>
      <c r="C488" s="125" t="s">
        <v>21</v>
      </c>
      <c r="D488" s="125">
        <v>200</v>
      </c>
      <c r="E488" s="139">
        <v>0</v>
      </c>
      <c r="F488" s="121">
        <f>D488*E488</f>
        <v>0</v>
      </c>
      <c r="G488" s="12"/>
      <c r="H488" s="121">
        <f>ROUND(IF(G488="zw",F488*0,F488*G488/100),2)</f>
        <v>0</v>
      </c>
      <c r="I488" s="121">
        <f>ROUND(F488+H488,2)</f>
        <v>0</v>
      </c>
      <c r="J488" s="116"/>
      <c r="K488" s="57"/>
    </row>
    <row r="489" spans="1:11" ht="165.75">
      <c r="A489" s="125">
        <v>2</v>
      </c>
      <c r="B489" s="124" t="s">
        <v>267</v>
      </c>
      <c r="C489" s="125" t="s">
        <v>21</v>
      </c>
      <c r="D489" s="125">
        <v>200</v>
      </c>
      <c r="E489" s="139">
        <v>0</v>
      </c>
      <c r="F489" s="121">
        <f aca="true" t="shared" si="24" ref="F489:F508">D489*E489</f>
        <v>0</v>
      </c>
      <c r="G489" s="12"/>
      <c r="H489" s="121">
        <f aca="true" t="shared" si="25" ref="H489:H508">ROUND(IF(G489="zw",F489*0,F489*G489/100),2)</f>
        <v>0</v>
      </c>
      <c r="I489" s="121">
        <f aca="true" t="shared" si="26" ref="I489:I508">ROUND(F489+H489,2)</f>
        <v>0</v>
      </c>
      <c r="J489" s="116"/>
      <c r="K489" s="57"/>
    </row>
    <row r="490" spans="1:11" ht="140.25">
      <c r="A490" s="125">
        <v>3</v>
      </c>
      <c r="B490" s="117" t="s">
        <v>182</v>
      </c>
      <c r="C490" s="125" t="s">
        <v>21</v>
      </c>
      <c r="D490" s="125">
        <v>50</v>
      </c>
      <c r="E490" s="139">
        <v>0</v>
      </c>
      <c r="F490" s="121">
        <f t="shared" si="24"/>
        <v>0</v>
      </c>
      <c r="G490" s="12"/>
      <c r="H490" s="121">
        <f t="shared" si="25"/>
        <v>0</v>
      </c>
      <c r="I490" s="121">
        <f t="shared" si="26"/>
        <v>0</v>
      </c>
      <c r="J490" s="116"/>
      <c r="K490" s="57"/>
    </row>
    <row r="491" spans="1:11" ht="51">
      <c r="A491" s="125">
        <v>4</v>
      </c>
      <c r="B491" s="117" t="s">
        <v>269</v>
      </c>
      <c r="C491" s="125" t="s">
        <v>21</v>
      </c>
      <c r="D491" s="125">
        <v>5</v>
      </c>
      <c r="E491" s="139">
        <v>0</v>
      </c>
      <c r="F491" s="121">
        <f t="shared" si="24"/>
        <v>0</v>
      </c>
      <c r="G491" s="12"/>
      <c r="H491" s="121">
        <f t="shared" si="25"/>
        <v>0</v>
      </c>
      <c r="I491" s="121">
        <f t="shared" si="26"/>
        <v>0</v>
      </c>
      <c r="J491" s="116"/>
      <c r="K491" s="57"/>
    </row>
    <row r="492" spans="1:11" ht="51">
      <c r="A492" s="125">
        <v>5</v>
      </c>
      <c r="B492" s="117" t="s">
        <v>270</v>
      </c>
      <c r="C492" s="125" t="s">
        <v>21</v>
      </c>
      <c r="D492" s="125">
        <v>50</v>
      </c>
      <c r="E492" s="139">
        <v>0</v>
      </c>
      <c r="F492" s="121">
        <f t="shared" si="24"/>
        <v>0</v>
      </c>
      <c r="G492" s="12"/>
      <c r="H492" s="121">
        <f t="shared" si="25"/>
        <v>0</v>
      </c>
      <c r="I492" s="121">
        <f t="shared" si="26"/>
        <v>0</v>
      </c>
      <c r="J492" s="116"/>
      <c r="K492" s="57"/>
    </row>
    <row r="493" spans="1:11" ht="76.5">
      <c r="A493" s="125">
        <v>6</v>
      </c>
      <c r="B493" s="117" t="s">
        <v>183</v>
      </c>
      <c r="C493" s="125" t="s">
        <v>21</v>
      </c>
      <c r="D493" s="125">
        <v>10</v>
      </c>
      <c r="E493" s="139">
        <v>0</v>
      </c>
      <c r="F493" s="121">
        <f t="shared" si="24"/>
        <v>0</v>
      </c>
      <c r="G493" s="12"/>
      <c r="H493" s="121">
        <f t="shared" si="25"/>
        <v>0</v>
      </c>
      <c r="I493" s="121">
        <f t="shared" si="26"/>
        <v>0</v>
      </c>
      <c r="J493" s="116"/>
      <c r="K493" s="57"/>
    </row>
    <row r="494" spans="1:11" ht="12.75">
      <c r="A494" s="125">
        <v>7</v>
      </c>
      <c r="B494" s="124" t="s">
        <v>184</v>
      </c>
      <c r="C494" s="125" t="s">
        <v>21</v>
      </c>
      <c r="D494" s="125">
        <v>5</v>
      </c>
      <c r="E494" s="139">
        <v>0</v>
      </c>
      <c r="F494" s="121">
        <f t="shared" si="24"/>
        <v>0</v>
      </c>
      <c r="G494" s="12"/>
      <c r="H494" s="121">
        <f t="shared" si="25"/>
        <v>0</v>
      </c>
      <c r="I494" s="121">
        <f t="shared" si="26"/>
        <v>0</v>
      </c>
      <c r="J494" s="116"/>
      <c r="K494" s="57"/>
    </row>
    <row r="495" spans="1:11" ht="63.75">
      <c r="A495" s="125">
        <v>8</v>
      </c>
      <c r="B495" s="117" t="s">
        <v>185</v>
      </c>
      <c r="C495" s="125" t="s">
        <v>21</v>
      </c>
      <c r="D495" s="125">
        <v>35</v>
      </c>
      <c r="E495" s="139">
        <v>0</v>
      </c>
      <c r="F495" s="121">
        <f t="shared" si="24"/>
        <v>0</v>
      </c>
      <c r="G495" s="12"/>
      <c r="H495" s="121">
        <f t="shared" si="25"/>
        <v>0</v>
      </c>
      <c r="I495" s="121">
        <f t="shared" si="26"/>
        <v>0</v>
      </c>
      <c r="J495" s="116"/>
      <c r="K495" s="57"/>
    </row>
    <row r="496" spans="1:11" ht="51">
      <c r="A496" s="125">
        <v>9</v>
      </c>
      <c r="B496" s="117" t="s">
        <v>279</v>
      </c>
      <c r="C496" s="125" t="s">
        <v>21</v>
      </c>
      <c r="D496" s="125">
        <v>50</v>
      </c>
      <c r="E496" s="139">
        <v>0</v>
      </c>
      <c r="F496" s="121">
        <f t="shared" si="24"/>
        <v>0</v>
      </c>
      <c r="G496" s="12"/>
      <c r="H496" s="121">
        <f t="shared" si="25"/>
        <v>0</v>
      </c>
      <c r="I496" s="121">
        <f t="shared" si="26"/>
        <v>0</v>
      </c>
      <c r="J496" s="116"/>
      <c r="K496" s="57"/>
    </row>
    <row r="497" spans="1:11" ht="51">
      <c r="A497" s="125">
        <v>10</v>
      </c>
      <c r="B497" s="117" t="s">
        <v>280</v>
      </c>
      <c r="C497" s="125" t="s">
        <v>21</v>
      </c>
      <c r="D497" s="125">
        <v>400</v>
      </c>
      <c r="E497" s="139">
        <v>0</v>
      </c>
      <c r="F497" s="121">
        <f t="shared" si="24"/>
        <v>0</v>
      </c>
      <c r="G497" s="12"/>
      <c r="H497" s="121">
        <f t="shared" si="25"/>
        <v>0</v>
      </c>
      <c r="I497" s="121">
        <f t="shared" si="26"/>
        <v>0</v>
      </c>
      <c r="J497" s="116"/>
      <c r="K497" s="57"/>
    </row>
    <row r="498" spans="1:11" ht="38.25">
      <c r="A498" s="125">
        <v>11</v>
      </c>
      <c r="B498" s="117" t="s">
        <v>186</v>
      </c>
      <c r="C498" s="125" t="s">
        <v>21</v>
      </c>
      <c r="D498" s="125">
        <v>260</v>
      </c>
      <c r="E498" s="139">
        <v>0</v>
      </c>
      <c r="F498" s="121">
        <f t="shared" si="24"/>
        <v>0</v>
      </c>
      <c r="G498" s="12"/>
      <c r="H498" s="121">
        <f t="shared" si="25"/>
        <v>0</v>
      </c>
      <c r="I498" s="121">
        <f t="shared" si="26"/>
        <v>0</v>
      </c>
      <c r="J498" s="116"/>
      <c r="K498" s="57"/>
    </row>
    <row r="499" spans="1:11" ht="38.25">
      <c r="A499" s="125">
        <v>12</v>
      </c>
      <c r="B499" s="117" t="s">
        <v>187</v>
      </c>
      <c r="C499" s="125" t="s">
        <v>21</v>
      </c>
      <c r="D499" s="125">
        <v>100</v>
      </c>
      <c r="E499" s="139">
        <v>0</v>
      </c>
      <c r="F499" s="121">
        <f t="shared" si="24"/>
        <v>0</v>
      </c>
      <c r="G499" s="12"/>
      <c r="H499" s="121">
        <f t="shared" si="25"/>
        <v>0</v>
      </c>
      <c r="I499" s="121">
        <f t="shared" si="26"/>
        <v>0</v>
      </c>
      <c r="J499" s="116"/>
      <c r="K499" s="57"/>
    </row>
    <row r="500" spans="1:11" ht="76.5">
      <c r="A500" s="125">
        <v>13</v>
      </c>
      <c r="B500" s="117" t="s">
        <v>281</v>
      </c>
      <c r="C500" s="125" t="s">
        <v>21</v>
      </c>
      <c r="D500" s="125">
        <v>10</v>
      </c>
      <c r="E500" s="139">
        <v>0</v>
      </c>
      <c r="F500" s="121">
        <f t="shared" si="24"/>
        <v>0</v>
      </c>
      <c r="G500" s="12"/>
      <c r="H500" s="121">
        <f t="shared" si="25"/>
        <v>0</v>
      </c>
      <c r="I500" s="121">
        <f t="shared" si="26"/>
        <v>0</v>
      </c>
      <c r="J500" s="116"/>
      <c r="K500" s="57"/>
    </row>
    <row r="501" spans="1:11" ht="25.5">
      <c r="A501" s="125">
        <v>14</v>
      </c>
      <c r="B501" s="117" t="s">
        <v>188</v>
      </c>
      <c r="C501" s="125" t="s">
        <v>21</v>
      </c>
      <c r="D501" s="125">
        <v>350</v>
      </c>
      <c r="E501" s="139">
        <v>0</v>
      </c>
      <c r="F501" s="121">
        <f t="shared" si="24"/>
        <v>0</v>
      </c>
      <c r="G501" s="12"/>
      <c r="H501" s="121">
        <f t="shared" si="25"/>
        <v>0</v>
      </c>
      <c r="I501" s="121">
        <f t="shared" si="26"/>
        <v>0</v>
      </c>
      <c r="J501" s="116"/>
      <c r="K501" s="57"/>
    </row>
    <row r="502" spans="1:11" ht="89.25">
      <c r="A502" s="125">
        <v>15</v>
      </c>
      <c r="B502" s="117" t="s">
        <v>181</v>
      </c>
      <c r="C502" s="125" t="s">
        <v>21</v>
      </c>
      <c r="D502" s="125">
        <v>10</v>
      </c>
      <c r="E502" s="139">
        <v>0</v>
      </c>
      <c r="F502" s="121">
        <f t="shared" si="24"/>
        <v>0</v>
      </c>
      <c r="G502" s="12"/>
      <c r="H502" s="121">
        <f t="shared" si="25"/>
        <v>0</v>
      </c>
      <c r="I502" s="121">
        <f t="shared" si="26"/>
        <v>0</v>
      </c>
      <c r="J502" s="116"/>
      <c r="K502" s="57"/>
    </row>
    <row r="503" spans="1:11" ht="89.25">
      <c r="A503" s="125">
        <v>16</v>
      </c>
      <c r="B503" s="117" t="s">
        <v>189</v>
      </c>
      <c r="C503" s="125" t="s">
        <v>21</v>
      </c>
      <c r="D503" s="125">
        <v>10</v>
      </c>
      <c r="E503" s="139">
        <v>0</v>
      </c>
      <c r="F503" s="121">
        <f t="shared" si="24"/>
        <v>0</v>
      </c>
      <c r="G503" s="12"/>
      <c r="H503" s="121">
        <f t="shared" si="25"/>
        <v>0</v>
      </c>
      <c r="I503" s="121">
        <f t="shared" si="26"/>
        <v>0</v>
      </c>
      <c r="J503" s="116"/>
      <c r="K503" s="57"/>
    </row>
    <row r="504" spans="1:11" ht="89.25">
      <c r="A504" s="125">
        <v>17</v>
      </c>
      <c r="B504" s="117" t="s">
        <v>58</v>
      </c>
      <c r="C504" s="125" t="s">
        <v>21</v>
      </c>
      <c r="D504" s="125">
        <v>5</v>
      </c>
      <c r="E504" s="139">
        <v>0</v>
      </c>
      <c r="F504" s="121">
        <f t="shared" si="24"/>
        <v>0</v>
      </c>
      <c r="G504" s="12"/>
      <c r="H504" s="121">
        <f t="shared" si="25"/>
        <v>0</v>
      </c>
      <c r="I504" s="121">
        <f t="shared" si="26"/>
        <v>0</v>
      </c>
      <c r="J504" s="116"/>
      <c r="K504" s="57"/>
    </row>
    <row r="505" spans="1:11" ht="51">
      <c r="A505" s="125">
        <v>18</v>
      </c>
      <c r="B505" s="117" t="s">
        <v>190</v>
      </c>
      <c r="C505" s="125" t="s">
        <v>21</v>
      </c>
      <c r="D505" s="125">
        <v>60</v>
      </c>
      <c r="E505" s="139">
        <v>0</v>
      </c>
      <c r="F505" s="121">
        <f t="shared" si="24"/>
        <v>0</v>
      </c>
      <c r="G505" s="12"/>
      <c r="H505" s="121">
        <f t="shared" si="25"/>
        <v>0</v>
      </c>
      <c r="I505" s="121">
        <f t="shared" si="26"/>
        <v>0</v>
      </c>
      <c r="J505" s="116"/>
      <c r="K505" s="57"/>
    </row>
    <row r="506" spans="1:11" ht="51">
      <c r="A506" s="125">
        <v>19</v>
      </c>
      <c r="B506" s="117" t="s">
        <v>191</v>
      </c>
      <c r="C506" s="125" t="s">
        <v>21</v>
      </c>
      <c r="D506" s="125">
        <v>15</v>
      </c>
      <c r="E506" s="139">
        <v>0</v>
      </c>
      <c r="F506" s="121">
        <f t="shared" si="24"/>
        <v>0</v>
      </c>
      <c r="G506" s="12"/>
      <c r="H506" s="121">
        <f t="shared" si="25"/>
        <v>0</v>
      </c>
      <c r="I506" s="121">
        <f t="shared" si="26"/>
        <v>0</v>
      </c>
      <c r="J506" s="116"/>
      <c r="K506" s="57"/>
    </row>
    <row r="507" spans="1:11" ht="25.5">
      <c r="A507" s="213">
        <v>20</v>
      </c>
      <c r="B507" s="214" t="s">
        <v>192</v>
      </c>
      <c r="C507" s="213" t="s">
        <v>21</v>
      </c>
      <c r="D507" s="213">
        <v>30</v>
      </c>
      <c r="E507" s="215">
        <v>0</v>
      </c>
      <c r="F507" s="216">
        <f t="shared" si="24"/>
        <v>0</v>
      </c>
      <c r="G507" s="217"/>
      <c r="H507" s="216">
        <f t="shared" si="25"/>
        <v>0</v>
      </c>
      <c r="I507" s="216">
        <f t="shared" si="26"/>
        <v>0</v>
      </c>
      <c r="J507" s="123"/>
      <c r="K507" s="57"/>
    </row>
    <row r="508" spans="1:11" ht="25.5">
      <c r="A508" s="125">
        <v>21</v>
      </c>
      <c r="B508" s="117" t="s">
        <v>302</v>
      </c>
      <c r="C508" s="125" t="s">
        <v>21</v>
      </c>
      <c r="D508" s="125">
        <v>50</v>
      </c>
      <c r="E508" s="215">
        <v>0</v>
      </c>
      <c r="F508" s="216">
        <f t="shared" si="24"/>
        <v>0</v>
      </c>
      <c r="G508" s="217"/>
      <c r="H508" s="216">
        <f t="shared" si="25"/>
        <v>0</v>
      </c>
      <c r="I508" s="216">
        <f t="shared" si="26"/>
        <v>0</v>
      </c>
      <c r="J508" s="116"/>
      <c r="K508" s="57"/>
    </row>
    <row r="509" spans="1:11" ht="12" customHeight="1">
      <c r="A509" s="275" t="s">
        <v>31</v>
      </c>
      <c r="B509" s="276"/>
      <c r="C509" s="276"/>
      <c r="D509" s="276"/>
      <c r="E509" s="277"/>
      <c r="F509" s="118">
        <f>SUM(F488:F508)</f>
        <v>0</v>
      </c>
      <c r="G509" s="123"/>
      <c r="H509" s="118">
        <f>SUM(H488:H508)</f>
        <v>0</v>
      </c>
      <c r="I509" s="118">
        <f>SUM(I488:I508)</f>
        <v>0</v>
      </c>
      <c r="J509" s="116"/>
      <c r="K509" s="57"/>
    </row>
    <row r="510" spans="1:11" ht="12" customHeight="1">
      <c r="A510" s="110"/>
      <c r="B510" s="110"/>
      <c r="C510" s="110"/>
      <c r="D510" s="110"/>
      <c r="E510" s="110"/>
      <c r="F510" s="120"/>
      <c r="G510" s="109"/>
      <c r="H510" s="120"/>
      <c r="I510" s="120"/>
      <c r="J510" s="109"/>
      <c r="K510" s="57"/>
    </row>
    <row r="511" spans="1:11" ht="12" customHeight="1">
      <c r="A511" s="110"/>
      <c r="B511" s="261" t="s">
        <v>374</v>
      </c>
      <c r="C511" s="259"/>
      <c r="D511" s="259"/>
      <c r="E511" s="259"/>
      <c r="F511" s="120"/>
      <c r="G511" s="109"/>
      <c r="H511" s="120"/>
      <c r="I511" s="120"/>
      <c r="J511" s="109"/>
      <c r="K511" s="57"/>
    </row>
    <row r="512" spans="1:11" ht="12" customHeight="1">
      <c r="A512" s="4" t="s">
        <v>0</v>
      </c>
      <c r="B512" s="4" t="s">
        <v>1</v>
      </c>
      <c r="C512" s="4" t="s">
        <v>2</v>
      </c>
      <c r="D512" s="4"/>
      <c r="E512" s="4" t="s">
        <v>3</v>
      </c>
      <c r="F512" s="4" t="s">
        <v>4</v>
      </c>
      <c r="G512" s="264" t="s">
        <v>5</v>
      </c>
      <c r="H512" s="264"/>
      <c r="I512" s="4" t="s">
        <v>6</v>
      </c>
      <c r="J512" s="4" t="s">
        <v>7</v>
      </c>
      <c r="K512" s="57"/>
    </row>
    <row r="513" spans="1:11" ht="12.75">
      <c r="A513" s="5"/>
      <c r="B513" s="5"/>
      <c r="C513" s="5" t="s">
        <v>8</v>
      </c>
      <c r="D513" s="5" t="s">
        <v>9</v>
      </c>
      <c r="E513" s="6" t="s">
        <v>10</v>
      </c>
      <c r="F513" s="6" t="s">
        <v>11</v>
      </c>
      <c r="G513" s="4" t="s">
        <v>12</v>
      </c>
      <c r="H513" s="7" t="s">
        <v>13</v>
      </c>
      <c r="I513" s="6" t="s">
        <v>14</v>
      </c>
      <c r="J513" s="6" t="s">
        <v>15</v>
      </c>
      <c r="K513" s="57"/>
    </row>
    <row r="514" spans="1:11" ht="12" customHeight="1">
      <c r="A514" s="112"/>
      <c r="B514" s="112"/>
      <c r="C514" s="112"/>
      <c r="D514" s="112"/>
      <c r="E514" s="113" t="s">
        <v>16</v>
      </c>
      <c r="F514" s="113" t="s">
        <v>16</v>
      </c>
      <c r="G514" s="112"/>
      <c r="H514" s="114" t="s">
        <v>16</v>
      </c>
      <c r="I514" s="113" t="s">
        <v>16</v>
      </c>
      <c r="J514" s="113" t="s">
        <v>17</v>
      </c>
      <c r="K514" s="57"/>
    </row>
    <row r="515" spans="1:11" ht="102">
      <c r="A515" s="125">
        <v>1</v>
      </c>
      <c r="B515" s="117" t="s">
        <v>162</v>
      </c>
      <c r="C515" s="125" t="s">
        <v>116</v>
      </c>
      <c r="D515" s="125">
        <v>15</v>
      </c>
      <c r="E515" s="139">
        <v>0</v>
      </c>
      <c r="F515" s="121">
        <f>D515*E515</f>
        <v>0</v>
      </c>
      <c r="G515" s="12"/>
      <c r="H515" s="121">
        <f>ROUND(IF(G515="zw",F515*0,F515*G515/100),2)</f>
        <v>0</v>
      </c>
      <c r="I515" s="121">
        <f>ROUND(F515+H515,2)</f>
        <v>0</v>
      </c>
      <c r="J515" s="119"/>
      <c r="K515" s="57"/>
    </row>
    <row r="516" spans="1:11" ht="12" customHeight="1">
      <c r="A516" s="275" t="s">
        <v>31</v>
      </c>
      <c r="B516" s="276"/>
      <c r="C516" s="276"/>
      <c r="D516" s="276"/>
      <c r="E516" s="277"/>
      <c r="F516" s="118">
        <f>SUM(F515)</f>
        <v>0</v>
      </c>
      <c r="G516" s="122"/>
      <c r="H516" s="118">
        <f>SUM(H515)</f>
        <v>0</v>
      </c>
      <c r="I516" s="118">
        <f>SUM(I515)</f>
        <v>0</v>
      </c>
      <c r="J516" s="116"/>
      <c r="K516" s="57"/>
    </row>
    <row r="517" spans="1:11" ht="12" customHeight="1">
      <c r="A517" s="110"/>
      <c r="B517" s="131"/>
      <c r="C517" s="140"/>
      <c r="D517" s="140"/>
      <c r="E517" s="140"/>
      <c r="F517" s="120"/>
      <c r="G517" s="109"/>
      <c r="H517" s="120"/>
      <c r="I517" s="120"/>
      <c r="J517" s="109"/>
      <c r="K517" s="57"/>
    </row>
    <row r="518" spans="1:11" ht="12" customHeight="1">
      <c r="A518" s="110"/>
      <c r="B518" s="261" t="s">
        <v>375</v>
      </c>
      <c r="C518" s="261"/>
      <c r="D518" s="261"/>
      <c r="E518" s="261"/>
      <c r="F518" s="120"/>
      <c r="G518" s="109"/>
      <c r="H518" s="120"/>
      <c r="I518" s="120"/>
      <c r="J518" s="109"/>
      <c r="K518" s="57"/>
    </row>
    <row r="519" spans="1:11" ht="12" customHeight="1">
      <c r="A519" s="4" t="s">
        <v>0</v>
      </c>
      <c r="B519" s="4" t="s">
        <v>1</v>
      </c>
      <c r="C519" s="4" t="s">
        <v>2</v>
      </c>
      <c r="D519" s="4"/>
      <c r="E519" s="4" t="s">
        <v>3</v>
      </c>
      <c r="F519" s="4" t="s">
        <v>4</v>
      </c>
      <c r="G519" s="264" t="s">
        <v>5</v>
      </c>
      <c r="H519" s="264"/>
      <c r="I519" s="4" t="s">
        <v>6</v>
      </c>
      <c r="J519" s="4" t="s">
        <v>7</v>
      </c>
      <c r="K519" s="57"/>
    </row>
    <row r="520" spans="1:11" ht="12.75">
      <c r="A520" s="5"/>
      <c r="B520" s="5"/>
      <c r="C520" s="5" t="s">
        <v>8</v>
      </c>
      <c r="D520" s="5" t="s">
        <v>9</v>
      </c>
      <c r="E520" s="6" t="s">
        <v>10</v>
      </c>
      <c r="F520" s="6" t="s">
        <v>11</v>
      </c>
      <c r="G520" s="4" t="s">
        <v>12</v>
      </c>
      <c r="H520" s="7" t="s">
        <v>13</v>
      </c>
      <c r="I520" s="6" t="s">
        <v>14</v>
      </c>
      <c r="J520" s="6" t="s">
        <v>15</v>
      </c>
      <c r="K520" s="57"/>
    </row>
    <row r="521" spans="1:11" ht="12" customHeight="1">
      <c r="A521" s="112"/>
      <c r="B521" s="112"/>
      <c r="C521" s="112"/>
      <c r="D521" s="112"/>
      <c r="E521" s="113" t="s">
        <v>16</v>
      </c>
      <c r="F521" s="113" t="s">
        <v>16</v>
      </c>
      <c r="G521" s="112"/>
      <c r="H521" s="114" t="s">
        <v>16</v>
      </c>
      <c r="I521" s="113" t="s">
        <v>16</v>
      </c>
      <c r="J521" s="113" t="s">
        <v>17</v>
      </c>
      <c r="K521" s="57"/>
    </row>
    <row r="522" spans="1:11" ht="38.25">
      <c r="A522" s="125">
        <v>1</v>
      </c>
      <c r="B522" s="117" t="s">
        <v>118</v>
      </c>
      <c r="C522" s="125" t="s">
        <v>21</v>
      </c>
      <c r="D522" s="125">
        <v>1500</v>
      </c>
      <c r="E522" s="139">
        <v>0</v>
      </c>
      <c r="F522" s="121">
        <f>D522*E522</f>
        <v>0</v>
      </c>
      <c r="G522" s="12"/>
      <c r="H522" s="121">
        <f>ROUND(IF(G522="zw",F522*0,F522*G522/100),2)</f>
        <v>0</v>
      </c>
      <c r="I522" s="121">
        <f>ROUND(F522+H522,2)</f>
        <v>0</v>
      </c>
      <c r="J522" s="142"/>
      <c r="K522" s="57"/>
    </row>
    <row r="523" spans="1:11" ht="12" customHeight="1">
      <c r="A523" s="275" t="s">
        <v>31</v>
      </c>
      <c r="B523" s="276"/>
      <c r="C523" s="276"/>
      <c r="D523" s="276"/>
      <c r="E523" s="277"/>
      <c r="F523" s="118">
        <f>SUM(F522)</f>
        <v>0</v>
      </c>
      <c r="G523" s="122"/>
      <c r="H523" s="118">
        <f>SUM(H522)</f>
        <v>0</v>
      </c>
      <c r="I523" s="118">
        <f>SUM(I522)</f>
        <v>0</v>
      </c>
      <c r="J523" s="116"/>
      <c r="K523" s="57"/>
    </row>
    <row r="524" spans="1:11" ht="12" customHeight="1">
      <c r="A524" s="110"/>
      <c r="B524" s="110"/>
      <c r="C524" s="110"/>
      <c r="D524" s="110"/>
      <c r="E524" s="110"/>
      <c r="F524" s="120"/>
      <c r="G524" s="109"/>
      <c r="H524" s="120"/>
      <c r="I524" s="120"/>
      <c r="J524" s="109"/>
      <c r="K524" s="57"/>
    </row>
    <row r="525" spans="1:11" ht="12.75">
      <c r="A525" s="110"/>
      <c r="B525" s="261" t="s">
        <v>376</v>
      </c>
      <c r="C525" s="259"/>
      <c r="D525" s="259"/>
      <c r="E525" s="259"/>
      <c r="F525" s="259"/>
      <c r="G525" s="259"/>
      <c r="H525" s="259"/>
      <c r="I525" s="259"/>
      <c r="J525" s="259"/>
      <c r="K525" s="57"/>
    </row>
    <row r="526" spans="1:10" ht="13.5" customHeight="1">
      <c r="A526" s="4" t="s">
        <v>0</v>
      </c>
      <c r="B526" s="4" t="s">
        <v>1</v>
      </c>
      <c r="C526" s="4" t="s">
        <v>2</v>
      </c>
      <c r="D526" s="4"/>
      <c r="E526" s="4" t="s">
        <v>3</v>
      </c>
      <c r="F526" s="4" t="s">
        <v>4</v>
      </c>
      <c r="G526" s="264" t="s">
        <v>5</v>
      </c>
      <c r="H526" s="264"/>
      <c r="I526" s="4" t="s">
        <v>6</v>
      </c>
      <c r="J526" s="4" t="s">
        <v>7</v>
      </c>
    </row>
    <row r="527" spans="1:10" ht="12.75" customHeight="1">
      <c r="A527" s="5"/>
      <c r="B527" s="5"/>
      <c r="C527" s="5" t="s">
        <v>8</v>
      </c>
      <c r="D527" s="5" t="s">
        <v>9</v>
      </c>
      <c r="E527" s="6" t="s">
        <v>10</v>
      </c>
      <c r="F527" s="6" t="s">
        <v>11</v>
      </c>
      <c r="G527" s="4" t="s">
        <v>12</v>
      </c>
      <c r="H527" s="7" t="s">
        <v>13</v>
      </c>
      <c r="I527" s="6" t="s">
        <v>14</v>
      </c>
      <c r="J527" s="6" t="s">
        <v>15</v>
      </c>
    </row>
    <row r="528" spans="1:10" ht="12.75" customHeight="1">
      <c r="A528" s="112"/>
      <c r="B528" s="112"/>
      <c r="C528" s="112"/>
      <c r="D528" s="112"/>
      <c r="E528" s="113" t="s">
        <v>16</v>
      </c>
      <c r="F528" s="113" t="s">
        <v>16</v>
      </c>
      <c r="G528" s="112"/>
      <c r="H528" s="114" t="s">
        <v>16</v>
      </c>
      <c r="I528" s="113" t="s">
        <v>16</v>
      </c>
      <c r="J528" s="113" t="s">
        <v>17</v>
      </c>
    </row>
    <row r="529" spans="1:10" ht="178.5">
      <c r="A529" s="191">
        <v>1</v>
      </c>
      <c r="B529" s="239" t="s">
        <v>406</v>
      </c>
      <c r="C529" s="191" t="s">
        <v>21</v>
      </c>
      <c r="D529" s="191">
        <v>100</v>
      </c>
      <c r="E529" s="192">
        <v>0</v>
      </c>
      <c r="F529" s="192">
        <f aca="true" t="shared" si="27" ref="F529:F543">D529*E529</f>
        <v>0</v>
      </c>
      <c r="G529" s="12"/>
      <c r="H529" s="192">
        <f aca="true" t="shared" si="28" ref="H529:H543">ROUND(IF(G529="zw",F529*0,F529*G529/100),2)</f>
        <v>0</v>
      </c>
      <c r="I529" s="192">
        <f aca="true" t="shared" si="29" ref="I529:I543">ROUND(F529+H529,2)</f>
        <v>0</v>
      </c>
      <c r="J529" s="191"/>
    </row>
    <row r="530" spans="1:10" ht="204">
      <c r="A530" s="191">
        <v>2</v>
      </c>
      <c r="B530" s="204" t="s">
        <v>407</v>
      </c>
      <c r="C530" s="191" t="s">
        <v>21</v>
      </c>
      <c r="D530" s="191">
        <v>200</v>
      </c>
      <c r="E530" s="192">
        <v>0</v>
      </c>
      <c r="F530" s="192">
        <f t="shared" si="27"/>
        <v>0</v>
      </c>
      <c r="G530" s="12"/>
      <c r="H530" s="192">
        <f t="shared" si="28"/>
        <v>0</v>
      </c>
      <c r="I530" s="192">
        <f t="shared" si="29"/>
        <v>0</v>
      </c>
      <c r="J530" s="191"/>
    </row>
    <row r="531" spans="1:10" ht="153">
      <c r="A531" s="191">
        <v>3</v>
      </c>
      <c r="B531" s="204" t="s">
        <v>344</v>
      </c>
      <c r="C531" s="191" t="s">
        <v>21</v>
      </c>
      <c r="D531" s="191">
        <v>20</v>
      </c>
      <c r="E531" s="192">
        <v>0</v>
      </c>
      <c r="F531" s="192">
        <f t="shared" si="27"/>
        <v>0</v>
      </c>
      <c r="G531" s="12"/>
      <c r="H531" s="192">
        <f t="shared" si="28"/>
        <v>0</v>
      </c>
      <c r="I531" s="192">
        <f t="shared" si="29"/>
        <v>0</v>
      </c>
      <c r="J531" s="191"/>
    </row>
    <row r="532" spans="1:10" ht="140.25">
      <c r="A532" s="191">
        <v>4</v>
      </c>
      <c r="B532" s="204" t="s">
        <v>345</v>
      </c>
      <c r="C532" s="191" t="s">
        <v>21</v>
      </c>
      <c r="D532" s="191">
        <v>20</v>
      </c>
      <c r="E532" s="192">
        <v>0</v>
      </c>
      <c r="F532" s="192">
        <f t="shared" si="27"/>
        <v>0</v>
      </c>
      <c r="G532" s="12"/>
      <c r="H532" s="192"/>
      <c r="I532" s="192">
        <f t="shared" si="29"/>
        <v>0</v>
      </c>
      <c r="J532" s="191"/>
    </row>
    <row r="533" spans="1:10" ht="114.75">
      <c r="A533" s="191">
        <v>5</v>
      </c>
      <c r="B533" s="204" t="s">
        <v>346</v>
      </c>
      <c r="C533" s="191" t="s">
        <v>21</v>
      </c>
      <c r="D533" s="191">
        <v>100</v>
      </c>
      <c r="E533" s="192">
        <v>0</v>
      </c>
      <c r="F533" s="192">
        <f t="shared" si="27"/>
        <v>0</v>
      </c>
      <c r="G533" s="12"/>
      <c r="H533" s="192">
        <f t="shared" si="28"/>
        <v>0</v>
      </c>
      <c r="I533" s="192">
        <f t="shared" si="29"/>
        <v>0</v>
      </c>
      <c r="J533" s="191"/>
    </row>
    <row r="534" spans="1:10" ht="114.75">
      <c r="A534" s="191">
        <v>6</v>
      </c>
      <c r="B534" s="204" t="s">
        <v>347</v>
      </c>
      <c r="C534" s="191" t="s">
        <v>21</v>
      </c>
      <c r="D534" s="191">
        <v>100</v>
      </c>
      <c r="E534" s="192">
        <v>0</v>
      </c>
      <c r="F534" s="192">
        <f t="shared" si="27"/>
        <v>0</v>
      </c>
      <c r="G534" s="12"/>
      <c r="H534" s="192">
        <f t="shared" si="28"/>
        <v>0</v>
      </c>
      <c r="I534" s="192">
        <f t="shared" si="29"/>
        <v>0</v>
      </c>
      <c r="J534" s="191"/>
    </row>
    <row r="535" spans="1:10" ht="127.5">
      <c r="A535" s="191">
        <v>7</v>
      </c>
      <c r="B535" s="240" t="s">
        <v>348</v>
      </c>
      <c r="C535" s="191" t="s">
        <v>21</v>
      </c>
      <c r="D535" s="191">
        <v>20</v>
      </c>
      <c r="E535" s="192">
        <v>0</v>
      </c>
      <c r="F535" s="192">
        <f t="shared" si="27"/>
        <v>0</v>
      </c>
      <c r="G535" s="12"/>
      <c r="H535" s="192">
        <f t="shared" si="28"/>
        <v>0</v>
      </c>
      <c r="I535" s="192">
        <f t="shared" si="29"/>
        <v>0</v>
      </c>
      <c r="J535" s="191"/>
    </row>
    <row r="536" spans="1:10" ht="102">
      <c r="A536" s="191">
        <v>8</v>
      </c>
      <c r="B536" s="241" t="s">
        <v>349</v>
      </c>
      <c r="C536" s="191" t="s">
        <v>21</v>
      </c>
      <c r="D536" s="191">
        <v>800</v>
      </c>
      <c r="E536" s="192">
        <v>0</v>
      </c>
      <c r="F536" s="192">
        <f t="shared" si="27"/>
        <v>0</v>
      </c>
      <c r="G536" s="12"/>
      <c r="H536" s="192">
        <f t="shared" si="28"/>
        <v>0</v>
      </c>
      <c r="I536" s="192">
        <f t="shared" si="29"/>
        <v>0</v>
      </c>
      <c r="J536" s="191"/>
    </row>
    <row r="537" spans="1:10" ht="140.25">
      <c r="A537" s="242">
        <v>9</v>
      </c>
      <c r="B537" s="243" t="s">
        <v>403</v>
      </c>
      <c r="C537" s="242" t="s">
        <v>21</v>
      </c>
      <c r="D537" s="242">
        <v>10</v>
      </c>
      <c r="E537" s="192">
        <v>0</v>
      </c>
      <c r="F537" s="192">
        <f t="shared" si="27"/>
        <v>0</v>
      </c>
      <c r="G537" s="12"/>
      <c r="H537" s="192">
        <f t="shared" si="28"/>
        <v>0</v>
      </c>
      <c r="I537" s="192">
        <f t="shared" si="29"/>
        <v>0</v>
      </c>
      <c r="J537" s="242"/>
    </row>
    <row r="538" spans="1:10" ht="242.25">
      <c r="A538" s="191">
        <v>10</v>
      </c>
      <c r="B538" s="240" t="s">
        <v>408</v>
      </c>
      <c r="C538" s="242" t="s">
        <v>21</v>
      </c>
      <c r="D538" s="191">
        <v>10</v>
      </c>
      <c r="E538" s="192">
        <v>0</v>
      </c>
      <c r="F538" s="192">
        <f t="shared" si="27"/>
        <v>0</v>
      </c>
      <c r="G538" s="12"/>
      <c r="H538" s="192">
        <f t="shared" si="28"/>
        <v>0</v>
      </c>
      <c r="I538" s="192">
        <f t="shared" si="29"/>
        <v>0</v>
      </c>
      <c r="J538" s="191"/>
    </row>
    <row r="539" spans="1:10" ht="229.5">
      <c r="A539" s="191">
        <v>11</v>
      </c>
      <c r="B539" s="240" t="s">
        <v>404</v>
      </c>
      <c r="C539" s="242" t="s">
        <v>350</v>
      </c>
      <c r="D539" s="191">
        <v>2</v>
      </c>
      <c r="E539" s="192">
        <v>0</v>
      </c>
      <c r="F539" s="192">
        <f t="shared" si="27"/>
        <v>0</v>
      </c>
      <c r="G539" s="12"/>
      <c r="H539" s="192">
        <f t="shared" si="28"/>
        <v>0</v>
      </c>
      <c r="I539" s="192">
        <f t="shared" si="29"/>
        <v>0</v>
      </c>
      <c r="J539" s="191"/>
    </row>
    <row r="540" spans="1:10" ht="119.25" customHeight="1">
      <c r="A540" s="191">
        <v>12</v>
      </c>
      <c r="B540" s="240" t="s">
        <v>409</v>
      </c>
      <c r="C540" s="242" t="s">
        <v>21</v>
      </c>
      <c r="D540" s="191">
        <v>100</v>
      </c>
      <c r="E540" s="192">
        <v>0</v>
      </c>
      <c r="F540" s="192">
        <f t="shared" si="27"/>
        <v>0</v>
      </c>
      <c r="G540" s="12"/>
      <c r="H540" s="192">
        <f t="shared" si="28"/>
        <v>0</v>
      </c>
      <c r="I540" s="192">
        <f t="shared" si="29"/>
        <v>0</v>
      </c>
      <c r="J540" s="191"/>
    </row>
    <row r="541" spans="1:10" ht="92.25" customHeight="1">
      <c r="A541" s="191">
        <v>13</v>
      </c>
      <c r="B541" s="240" t="s">
        <v>351</v>
      </c>
      <c r="C541" s="242" t="s">
        <v>21</v>
      </c>
      <c r="D541" s="191">
        <v>100</v>
      </c>
      <c r="E541" s="192">
        <v>0</v>
      </c>
      <c r="F541" s="192">
        <f t="shared" si="27"/>
        <v>0</v>
      </c>
      <c r="G541" s="12"/>
      <c r="H541" s="192">
        <f t="shared" si="28"/>
        <v>0</v>
      </c>
      <c r="I541" s="192">
        <f t="shared" si="29"/>
        <v>0</v>
      </c>
      <c r="J541" s="191"/>
    </row>
    <row r="542" spans="1:10" ht="38.25">
      <c r="A542" s="191">
        <v>14</v>
      </c>
      <c r="B542" s="240" t="s">
        <v>352</v>
      </c>
      <c r="C542" s="242" t="s">
        <v>21</v>
      </c>
      <c r="D542" s="191">
        <v>100</v>
      </c>
      <c r="E542" s="192">
        <v>0</v>
      </c>
      <c r="F542" s="192">
        <f t="shared" si="27"/>
        <v>0</v>
      </c>
      <c r="G542" s="12"/>
      <c r="H542" s="192">
        <f t="shared" si="28"/>
        <v>0</v>
      </c>
      <c r="I542" s="192">
        <f t="shared" si="29"/>
        <v>0</v>
      </c>
      <c r="J542" s="191"/>
    </row>
    <row r="543" spans="1:10" ht="63.75">
      <c r="A543" s="191">
        <v>15</v>
      </c>
      <c r="B543" s="240" t="s">
        <v>353</v>
      </c>
      <c r="C543" s="242" t="s">
        <v>21</v>
      </c>
      <c r="D543" s="191">
        <v>10</v>
      </c>
      <c r="E543" s="192">
        <v>0</v>
      </c>
      <c r="F543" s="192">
        <f t="shared" si="27"/>
        <v>0</v>
      </c>
      <c r="G543" s="12"/>
      <c r="H543" s="192">
        <f t="shared" si="28"/>
        <v>0</v>
      </c>
      <c r="I543" s="192">
        <f t="shared" si="29"/>
        <v>0</v>
      </c>
      <c r="J543" s="191"/>
    </row>
    <row r="544" spans="1:10" ht="12.75" customHeight="1">
      <c r="A544" s="267"/>
      <c r="B544" s="268"/>
      <c r="C544" s="268"/>
      <c r="D544" s="268"/>
      <c r="E544" s="269"/>
      <c r="F544" s="193">
        <f>SUM(F529:F543)</f>
        <v>0</v>
      </c>
      <c r="G544" s="194"/>
      <c r="H544" s="193">
        <f>SUM(H533:H543)</f>
        <v>0</v>
      </c>
      <c r="I544" s="193">
        <f>SUM(I529:I543)</f>
        <v>0</v>
      </c>
      <c r="J544" s="147"/>
    </row>
    <row r="545" spans="1:10" ht="12.75" customHeight="1">
      <c r="A545" s="171"/>
      <c r="B545" s="171"/>
      <c r="C545" s="171"/>
      <c r="D545" s="171"/>
      <c r="E545" s="171"/>
      <c r="F545" s="219"/>
      <c r="G545" s="172"/>
      <c r="H545" s="219"/>
      <c r="I545" s="219"/>
      <c r="J545" s="174"/>
    </row>
    <row r="546" spans="1:10" ht="12.75" customHeight="1">
      <c r="A546" s="220"/>
      <c r="B546" s="323" t="s">
        <v>377</v>
      </c>
      <c r="C546" s="323"/>
      <c r="D546" s="323"/>
      <c r="E546" s="323"/>
      <c r="F546" s="323"/>
      <c r="G546" s="323"/>
      <c r="H546" s="323"/>
      <c r="I546" s="323"/>
      <c r="J546" s="323"/>
    </row>
    <row r="547" spans="1:10" ht="12.75" customHeight="1">
      <c r="A547" s="4" t="s">
        <v>0</v>
      </c>
      <c r="B547" s="4" t="s">
        <v>1</v>
      </c>
      <c r="C547" s="4" t="s">
        <v>2</v>
      </c>
      <c r="D547" s="4"/>
      <c r="E547" s="4" t="s">
        <v>3</v>
      </c>
      <c r="F547" s="4" t="s">
        <v>4</v>
      </c>
      <c r="G547" s="264" t="s">
        <v>5</v>
      </c>
      <c r="H547" s="264"/>
      <c r="I547" s="4" t="s">
        <v>6</v>
      </c>
      <c r="J547" s="4" t="s">
        <v>7</v>
      </c>
    </row>
    <row r="548" spans="1:10" ht="12.75" customHeight="1">
      <c r="A548" s="5"/>
      <c r="B548" s="5"/>
      <c r="C548" s="5" t="s">
        <v>8</v>
      </c>
      <c r="D548" s="5" t="s">
        <v>9</v>
      </c>
      <c r="E548" s="6" t="s">
        <v>10</v>
      </c>
      <c r="F548" s="6" t="s">
        <v>11</v>
      </c>
      <c r="G548" s="4" t="s">
        <v>12</v>
      </c>
      <c r="H548" s="7" t="s">
        <v>13</v>
      </c>
      <c r="I548" s="6" t="s">
        <v>14</v>
      </c>
      <c r="J548" s="6" t="s">
        <v>15</v>
      </c>
    </row>
    <row r="549" spans="1:10" ht="12.75" customHeight="1">
      <c r="A549" s="112"/>
      <c r="B549" s="112"/>
      <c r="C549" s="112"/>
      <c r="D549" s="112"/>
      <c r="E549" s="113" t="s">
        <v>16</v>
      </c>
      <c r="F549" s="113" t="s">
        <v>16</v>
      </c>
      <c r="G549" s="112"/>
      <c r="H549" s="114" t="s">
        <v>16</v>
      </c>
      <c r="I549" s="113" t="s">
        <v>16</v>
      </c>
      <c r="J549" s="113" t="s">
        <v>17</v>
      </c>
    </row>
    <row r="550" spans="1:10" ht="25.5">
      <c r="A550" s="187">
        <v>1</v>
      </c>
      <c r="B550" s="210" t="s">
        <v>284</v>
      </c>
      <c r="C550" s="187" t="s">
        <v>21</v>
      </c>
      <c r="D550" s="187">
        <v>5</v>
      </c>
      <c r="E550" s="211">
        <v>0</v>
      </c>
      <c r="F550" s="211">
        <f>D550*E550</f>
        <v>0</v>
      </c>
      <c r="G550" s="12"/>
      <c r="H550" s="211">
        <f>ROUND(IF(G550="zw",F550*0,F550*G550/100),2)</f>
        <v>0</v>
      </c>
      <c r="I550" s="211">
        <f>ROUND(F550+H550,2)</f>
        <v>0</v>
      </c>
      <c r="J550" s="187"/>
    </row>
    <row r="551" spans="1:10" ht="25.5">
      <c r="A551" s="187">
        <v>2</v>
      </c>
      <c r="B551" s="210" t="s">
        <v>285</v>
      </c>
      <c r="C551" s="187" t="s">
        <v>21</v>
      </c>
      <c r="D551" s="187">
        <v>5</v>
      </c>
      <c r="E551" s="211">
        <v>0</v>
      </c>
      <c r="F551" s="211">
        <f>D551*E551</f>
        <v>0</v>
      </c>
      <c r="G551" s="12"/>
      <c r="H551" s="211">
        <f>ROUND(IF(G551="zw",F551*0,F551*G551/100),2)</f>
        <v>0</v>
      </c>
      <c r="I551" s="211">
        <f>ROUND(F551+H551,2)</f>
        <v>0</v>
      </c>
      <c r="J551" s="187"/>
    </row>
    <row r="552" spans="1:10" ht="12.75" customHeight="1">
      <c r="A552" s="146"/>
      <c r="B552" s="146"/>
      <c r="C552" s="146"/>
      <c r="D552" s="146"/>
      <c r="E552" s="146"/>
      <c r="F552" s="193">
        <f>SUM(F550:F551)</f>
        <v>0</v>
      </c>
      <c r="G552" s="194"/>
      <c r="H552" s="193">
        <f>SUM(H550:H551)</f>
        <v>0</v>
      </c>
      <c r="I552" s="193">
        <f>SUM(I550:I551)</f>
        <v>0</v>
      </c>
      <c r="J552" s="147"/>
    </row>
    <row r="553" spans="1:10" ht="12.75" customHeight="1">
      <c r="A553" s="171"/>
      <c r="B553" s="171"/>
      <c r="C553" s="171"/>
      <c r="D553" s="171"/>
      <c r="E553" s="171"/>
      <c r="F553" s="219"/>
      <c r="G553" s="172"/>
      <c r="H553" s="219"/>
      <c r="I553" s="219"/>
      <c r="J553" s="174"/>
    </row>
    <row r="554" spans="1:10" ht="12.75" customHeight="1">
      <c r="A554" s="171"/>
      <c r="B554" s="323" t="s">
        <v>378</v>
      </c>
      <c r="C554" s="323"/>
      <c r="D554" s="323"/>
      <c r="E554" s="323"/>
      <c r="F554" s="323"/>
      <c r="G554" s="323"/>
      <c r="H554" s="323"/>
      <c r="I554" s="323"/>
      <c r="J554" s="323"/>
    </row>
    <row r="555" spans="1:10" ht="12.75" customHeight="1">
      <c r="A555" s="4" t="s">
        <v>0</v>
      </c>
      <c r="B555" s="4" t="s">
        <v>1</v>
      </c>
      <c r="C555" s="4" t="s">
        <v>2</v>
      </c>
      <c r="D555" s="4"/>
      <c r="E555" s="4" t="s">
        <v>3</v>
      </c>
      <c r="F555" s="4" t="s">
        <v>4</v>
      </c>
      <c r="G555" s="264" t="s">
        <v>5</v>
      </c>
      <c r="H555" s="264"/>
      <c r="I555" s="4" t="s">
        <v>6</v>
      </c>
      <c r="J555" s="4" t="s">
        <v>7</v>
      </c>
    </row>
    <row r="556" spans="1:10" ht="12.75" customHeight="1">
      <c r="A556" s="5"/>
      <c r="B556" s="5"/>
      <c r="C556" s="5" t="s">
        <v>8</v>
      </c>
      <c r="D556" s="5" t="s">
        <v>9</v>
      </c>
      <c r="E556" s="6" t="s">
        <v>10</v>
      </c>
      <c r="F556" s="6" t="s">
        <v>11</v>
      </c>
      <c r="G556" s="4" t="s">
        <v>12</v>
      </c>
      <c r="H556" s="7" t="s">
        <v>13</v>
      </c>
      <c r="I556" s="6" t="s">
        <v>14</v>
      </c>
      <c r="J556" s="6" t="s">
        <v>15</v>
      </c>
    </row>
    <row r="557" spans="1:10" ht="12.75" customHeight="1">
      <c r="A557" s="112"/>
      <c r="B557" s="112"/>
      <c r="C557" s="112"/>
      <c r="D557" s="112"/>
      <c r="E557" s="113" t="s">
        <v>16</v>
      </c>
      <c r="F557" s="113" t="s">
        <v>16</v>
      </c>
      <c r="G557" s="112"/>
      <c r="H557" s="114" t="s">
        <v>16</v>
      </c>
      <c r="I557" s="113" t="s">
        <v>16</v>
      </c>
      <c r="J557" s="113" t="s">
        <v>17</v>
      </c>
    </row>
    <row r="558" spans="1:10" ht="127.5">
      <c r="A558" s="187">
        <v>1</v>
      </c>
      <c r="B558" s="210" t="s">
        <v>304</v>
      </c>
      <c r="C558" s="187" t="s">
        <v>21</v>
      </c>
      <c r="D558" s="187">
        <v>60</v>
      </c>
      <c r="E558" s="211">
        <v>0</v>
      </c>
      <c r="F558" s="211">
        <f>D558*E558</f>
        <v>0</v>
      </c>
      <c r="G558" s="12"/>
      <c r="H558" s="211">
        <f>ROUND(IF(G558="zw",F558*0,F558*G558/100),2)</f>
        <v>0</v>
      </c>
      <c r="I558" s="211">
        <f>ROUND(F558+H558,2)</f>
        <v>0</v>
      </c>
      <c r="J558" s="187"/>
    </row>
    <row r="559" spans="1:10" ht="25.5">
      <c r="A559" s="187">
        <v>2</v>
      </c>
      <c r="B559" s="210" t="s">
        <v>305</v>
      </c>
      <c r="C559" s="187" t="s">
        <v>21</v>
      </c>
      <c r="D559" s="187">
        <v>60</v>
      </c>
      <c r="E559" s="211">
        <v>0</v>
      </c>
      <c r="F559" s="211">
        <f>D559*E559</f>
        <v>0</v>
      </c>
      <c r="G559" s="12"/>
      <c r="H559" s="211">
        <f>ROUND(IF(G559="zw",F559*0,F559*G559/100),2)</f>
        <v>0</v>
      </c>
      <c r="I559" s="211">
        <f>ROUND(F559+H559,2)</f>
        <v>0</v>
      </c>
      <c r="J559" s="187"/>
    </row>
    <row r="560" spans="1:10" ht="63.75">
      <c r="A560" s="187">
        <v>3</v>
      </c>
      <c r="B560" s="210" t="s">
        <v>306</v>
      </c>
      <c r="C560" s="187" t="s">
        <v>21</v>
      </c>
      <c r="D560" s="187">
        <v>60</v>
      </c>
      <c r="E560" s="211">
        <v>0</v>
      </c>
      <c r="F560" s="211">
        <f>D560*E560</f>
        <v>0</v>
      </c>
      <c r="G560" s="12"/>
      <c r="H560" s="211">
        <f>ROUND(IF(G560="zw",F560*0,F560*G560/100),2)</f>
        <v>0</v>
      </c>
      <c r="I560" s="211">
        <f>ROUND(F560+H560,2)</f>
        <v>0</v>
      </c>
      <c r="J560" s="187"/>
    </row>
    <row r="561" spans="1:10" ht="76.5">
      <c r="A561" s="187">
        <v>4</v>
      </c>
      <c r="B561" s="210" t="s">
        <v>307</v>
      </c>
      <c r="C561" s="187" t="s">
        <v>21</v>
      </c>
      <c r="D561" s="187">
        <v>60</v>
      </c>
      <c r="E561" s="211">
        <v>0</v>
      </c>
      <c r="F561" s="211">
        <f>D561*E561</f>
        <v>0</v>
      </c>
      <c r="G561" s="12"/>
      <c r="H561" s="211">
        <f>ROUND(IF(G561="zw",F561*0,F561*G561/100),2)</f>
        <v>0</v>
      </c>
      <c r="I561" s="211">
        <f>ROUND(F561+H561,2)</f>
        <v>0</v>
      </c>
      <c r="J561" s="187"/>
    </row>
    <row r="562" spans="1:10" ht="38.25">
      <c r="A562" s="194">
        <v>5</v>
      </c>
      <c r="B562" s="232" t="s">
        <v>308</v>
      </c>
      <c r="C562" s="187" t="s">
        <v>18</v>
      </c>
      <c r="D562" s="145">
        <v>20</v>
      </c>
      <c r="E562" s="211">
        <v>0</v>
      </c>
      <c r="F562" s="211">
        <f>D562*E562</f>
        <v>0</v>
      </c>
      <c r="G562" s="12"/>
      <c r="H562" s="211">
        <f>ROUND(IF(G562="zw",F562*0,F562*G562/100),2)</f>
        <v>0</v>
      </c>
      <c r="I562" s="211">
        <f>ROUND(F562+H562,2)</f>
        <v>0</v>
      </c>
      <c r="J562" s="233"/>
    </row>
    <row r="563" spans="1:10" ht="12.75" customHeight="1">
      <c r="A563" s="267" t="s">
        <v>31</v>
      </c>
      <c r="B563" s="268"/>
      <c r="C563" s="268"/>
      <c r="D563" s="268"/>
      <c r="E563" s="269"/>
      <c r="F563" s="193"/>
      <c r="G563" s="194"/>
      <c r="H563" s="193"/>
      <c r="I563" s="193"/>
      <c r="J563" s="147"/>
    </row>
    <row r="564" spans="1:10" ht="12.75" customHeight="1">
      <c r="A564" s="171"/>
      <c r="B564" s="171"/>
      <c r="C564" s="171"/>
      <c r="D564" s="171"/>
      <c r="E564" s="171"/>
      <c r="F564" s="219"/>
      <c r="G564" s="172"/>
      <c r="H564" s="219"/>
      <c r="I564" s="219"/>
      <c r="J564" s="174"/>
    </row>
    <row r="565" spans="1:10" ht="24" customHeight="1">
      <c r="A565" s="321" t="s">
        <v>402</v>
      </c>
      <c r="B565" s="321"/>
      <c r="C565" s="321"/>
      <c r="D565" s="321"/>
      <c r="E565" s="321"/>
      <c r="F565" s="321"/>
      <c r="G565" s="321"/>
      <c r="H565" s="321"/>
      <c r="I565" s="321"/>
      <c r="J565" s="321"/>
    </row>
    <row r="567" spans="1:10" ht="60" customHeight="1">
      <c r="A567" s="315" t="s">
        <v>379</v>
      </c>
      <c r="B567" s="316"/>
      <c r="C567" s="316"/>
      <c r="D567" s="316"/>
      <c r="E567" s="316"/>
      <c r="F567" s="316"/>
      <c r="G567" s="316"/>
      <c r="H567" s="316"/>
      <c r="I567" s="316"/>
      <c r="J567" s="316"/>
    </row>
  </sheetData>
  <sheetProtection selectLockedCells="1" selectUnlockedCells="1"/>
  <mergeCells count="171">
    <mergeCell ref="G456:H456"/>
    <mergeCell ref="A460:E460"/>
    <mergeCell ref="B546:J546"/>
    <mergeCell ref="A331:E331"/>
    <mergeCell ref="B286:J286"/>
    <mergeCell ref="G362:H362"/>
    <mergeCell ref="A565:J565"/>
    <mergeCell ref="G287:H287"/>
    <mergeCell ref="A4:J4"/>
    <mergeCell ref="B554:J554"/>
    <mergeCell ref="G555:H555"/>
    <mergeCell ref="A563:E563"/>
    <mergeCell ref="B455:J455"/>
    <mergeCell ref="H106:H115"/>
    <mergeCell ref="A116:A120"/>
    <mergeCell ref="C116:C120"/>
    <mergeCell ref="G547:H547"/>
    <mergeCell ref="G106:G115"/>
    <mergeCell ref="G519:H519"/>
    <mergeCell ref="D121:D128"/>
    <mergeCell ref="E121:E128"/>
    <mergeCell ref="A367:E367"/>
    <mergeCell ref="A313:E313"/>
    <mergeCell ref="A106:A115"/>
    <mergeCell ref="B71:J71"/>
    <mergeCell ref="G72:H72"/>
    <mergeCell ref="G121:G128"/>
    <mergeCell ref="F121:F128"/>
    <mergeCell ref="H116:H120"/>
    <mergeCell ref="I116:I120"/>
    <mergeCell ref="J116:J120"/>
    <mergeCell ref="I121:I128"/>
    <mergeCell ref="J106:J115"/>
    <mergeCell ref="G296:H296"/>
    <mergeCell ref="A567:J567"/>
    <mergeCell ref="G208:H208"/>
    <mergeCell ref="B153:E153"/>
    <mergeCell ref="B316:E316"/>
    <mergeCell ref="G317:H317"/>
    <mergeCell ref="A321:E321"/>
    <mergeCell ref="G379:H379"/>
    <mergeCell ref="B353:J353"/>
    <mergeCell ref="G354:H354"/>
    <mergeCell ref="A132:E132"/>
    <mergeCell ref="G99:G105"/>
    <mergeCell ref="H99:H105"/>
    <mergeCell ref="B6:J6"/>
    <mergeCell ref="J10:J18"/>
    <mergeCell ref="I106:I115"/>
    <mergeCell ref="F99:F105"/>
    <mergeCell ref="D10:D18"/>
    <mergeCell ref="J24:J29"/>
    <mergeCell ref="A121:A128"/>
    <mergeCell ref="A276:E276"/>
    <mergeCell ref="B207:J207"/>
    <mergeCell ref="I99:I105"/>
    <mergeCell ref="B93:J93"/>
    <mergeCell ref="G136:H136"/>
    <mergeCell ref="A141:E141"/>
    <mergeCell ref="A99:A105"/>
    <mergeCell ref="A150:E150"/>
    <mergeCell ref="D116:D120"/>
    <mergeCell ref="G116:G120"/>
    <mergeCell ref="A205:E205"/>
    <mergeCell ref="E99:E105"/>
    <mergeCell ref="G325:H325"/>
    <mergeCell ref="A282:J282"/>
    <mergeCell ref="A283:J283"/>
    <mergeCell ref="A293:E293"/>
    <mergeCell ref="J121:J128"/>
    <mergeCell ref="G154:H154"/>
    <mergeCell ref="G145:H145"/>
    <mergeCell ref="C121:C128"/>
    <mergeCell ref="G1:J1"/>
    <mergeCell ref="G35:H35"/>
    <mergeCell ref="B34:J34"/>
    <mergeCell ref="J99:J105"/>
    <mergeCell ref="G7:H7"/>
    <mergeCell ref="D19:D23"/>
    <mergeCell ref="C10:C18"/>
    <mergeCell ref="G2:J2"/>
    <mergeCell ref="H3:J3"/>
    <mergeCell ref="A89:E89"/>
    <mergeCell ref="B436:E436"/>
    <mergeCell ref="B397:E397"/>
    <mergeCell ref="A395:E395"/>
    <mergeCell ref="B295:E295"/>
    <mergeCell ref="B369:E369"/>
    <mergeCell ref="B388:E388"/>
    <mergeCell ref="B378:E378"/>
    <mergeCell ref="B324:E324"/>
    <mergeCell ref="A359:E359"/>
    <mergeCell ref="B361:J361"/>
    <mergeCell ref="A509:E509"/>
    <mergeCell ref="G473:H473"/>
    <mergeCell ref="B472:D472"/>
    <mergeCell ref="G370:H370"/>
    <mergeCell ref="A376:E376"/>
    <mergeCell ref="G389:H389"/>
    <mergeCell ref="G463:H463"/>
    <mergeCell ref="G448:H448"/>
    <mergeCell ref="G415:H415"/>
    <mergeCell ref="A445:E445"/>
    <mergeCell ref="A10:A18"/>
    <mergeCell ref="F10:F18"/>
    <mergeCell ref="F116:F120"/>
    <mergeCell ref="C106:C115"/>
    <mergeCell ref="D106:D115"/>
    <mergeCell ref="E106:E115"/>
    <mergeCell ref="F106:F115"/>
    <mergeCell ref="E116:E120"/>
    <mergeCell ref="A68:E68"/>
    <mergeCell ref="C99:C105"/>
    <mergeCell ref="H10:H18"/>
    <mergeCell ref="I19:I23"/>
    <mergeCell ref="G24:G29"/>
    <mergeCell ref="I10:I18"/>
    <mergeCell ref="E19:E23"/>
    <mergeCell ref="H19:H23"/>
    <mergeCell ref="G10:G18"/>
    <mergeCell ref="E10:E18"/>
    <mergeCell ref="F19:F23"/>
    <mergeCell ref="J19:J23"/>
    <mergeCell ref="A24:A29"/>
    <mergeCell ref="C24:C29"/>
    <mergeCell ref="D24:D29"/>
    <mergeCell ref="A19:A23"/>
    <mergeCell ref="C19:C23"/>
    <mergeCell ref="E24:E29"/>
    <mergeCell ref="F24:F29"/>
    <mergeCell ref="H24:H29"/>
    <mergeCell ref="G485:H485"/>
    <mergeCell ref="B518:E518"/>
    <mergeCell ref="G512:H512"/>
    <mergeCell ref="A516:E516"/>
    <mergeCell ref="A523:E523"/>
    <mergeCell ref="G19:G23"/>
    <mergeCell ref="D99:D105"/>
    <mergeCell ref="A412:E412"/>
    <mergeCell ref="B462:E462"/>
    <mergeCell ref="A434:E434"/>
    <mergeCell ref="A284:J284"/>
    <mergeCell ref="A343:E343"/>
    <mergeCell ref="A404:E404"/>
    <mergeCell ref="B345:J345"/>
    <mergeCell ref="G346:H346"/>
    <mergeCell ref="I24:I29"/>
    <mergeCell ref="G94:H94"/>
    <mergeCell ref="A31:E31"/>
    <mergeCell ref="G398:H398"/>
    <mergeCell ref="A386:E386"/>
    <mergeCell ref="G334:H334"/>
    <mergeCell ref="B511:E511"/>
    <mergeCell ref="B447:E447"/>
    <mergeCell ref="A470:E470"/>
    <mergeCell ref="G437:H437"/>
    <mergeCell ref="A544:E544"/>
    <mergeCell ref="B525:J525"/>
    <mergeCell ref="G526:H526"/>
    <mergeCell ref="A482:E482"/>
    <mergeCell ref="B484:E484"/>
    <mergeCell ref="A351:E351"/>
    <mergeCell ref="A278:J278"/>
    <mergeCell ref="A279:J279"/>
    <mergeCell ref="A280:J280"/>
    <mergeCell ref="A281:J281"/>
    <mergeCell ref="A453:E453"/>
    <mergeCell ref="B406:E406"/>
    <mergeCell ref="B414:E414"/>
    <mergeCell ref="G407:H407"/>
    <mergeCell ref="B333:J333"/>
  </mergeCells>
  <dataValidations count="4">
    <dataValidation type="list" operator="equal" allowBlank="1" showErrorMessage="1" sqref="G134:G135 G132 G321 G404:G405 G412:G413 G434:G435 G453:G454 G470:G472 G460:G461 G150:G151 G141:G144 G313:G315 G376:G378 G445:G446 G75 G89:G92 G386:G387 G395:G396 G331:G332 G344 G68:G70">
      <formula1>NA()</formula1>
    </dataValidation>
    <dataValidation type="list" operator="equal" allowBlank="1" showErrorMessage="1" sqref="G205:G206 G277">
      <formula1>Arkusz1!#REF!</formula1>
    </dataValidation>
    <dataValidation type="list" allowBlank="1" showInputMessage="1" showErrorMessage="1" sqref="G10:G29">
      <formula1>$R$34:$R$37</formula1>
    </dataValidation>
    <dataValidation type="list" operator="equal" allowBlank="1" showErrorMessage="1" sqref="G30 G392:G394 G139:G140 G148:G149 G38:G67 G290:G292 G320 G476:G481 G328:G330 G373:G375 G299:G312 G410:G411 G382:G385 G401:G403 G451:G452 G440:G444 G466:G469 G515 G522 G76:G88 G488:G508 G550:G551 G157:G204 G97:G106 G129:G131 G116 G121 G459 G558:G562 G418:G433 G349:G350 G357:G358 G365:G366 G529:G543 G337:G342 G211:G276">
      <formula1>$R$34:$R$37</formula1>
    </dataValidation>
  </dataValidations>
  <printOptions/>
  <pageMargins left="0.6298611111111111" right="0.4722222222222222" top="0.5118055555555555" bottom="0.5118055555555556" header="0.5118055555555555" footer="0.27569444444444446"/>
  <pageSetup horizontalDpi="600" verticalDpi="600" orientation="landscape" paperSize="9" scale="61" r:id="rId1"/>
  <headerFooter alignWithMargins="0">
    <oddFooter>&amp;CStrona &amp;P z &amp;N</oddFooter>
  </headerFooter>
  <rowBreaks count="1" manualBreakCount="1">
    <brk id="431" max="9"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G18" sqref="G18"/>
    </sheetView>
  </sheetViews>
  <sheetFormatPr defaultColWidth="9.00390625" defaultRowHeight="12.75" customHeight="1"/>
  <sheetData>
    <row r="13" ht="12.75" customHeight="1"/>
    <row r="58" ht="12.75" customHeight="1"/>
    <row r="82" ht="20.25" customHeight="1"/>
    <row r="90" ht="21.75" customHeight="1"/>
    <row r="138" ht="15.75" customHeight="1"/>
    <row r="155" ht="18" customHeight="1"/>
    <row r="213" ht="201.75" customHeight="1"/>
    <row r="226" ht="135" customHeight="1"/>
    <row r="228" ht="26.25" customHeight="1"/>
    <row r="232" ht="192" customHeight="1"/>
    <row r="233" ht="58.5" customHeight="1"/>
    <row r="241" ht="242.25" customHeight="1"/>
    <row r="242" ht="240.75" customHeight="1"/>
  </sheetData>
  <sheetProtection selectLockedCells="1" selectUnlockedCells="1"/>
  <printOptions/>
  <pageMargins left="0.7" right="0.7" top="0.75" bottom="0.75" header="0.5118055555555555" footer="0.3"/>
  <pageSetup horizontalDpi="300" verticalDpi="300" orientation="portrait" paperSize="9" scale="76"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SheetLayoutView="100" zoomScalePageLayoutView="0" workbookViewId="0" topLeftCell="A1">
      <selection activeCell="X21" sqref="X21"/>
    </sheetView>
  </sheetViews>
  <sheetFormatPr defaultColWidth="9.00390625" defaultRowHeight="12.75" customHeight="1"/>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SPZOZ</dc:creator>
  <cp:keywords/>
  <dc:description/>
  <cp:lastModifiedBy>sgontarz</cp:lastModifiedBy>
  <cp:lastPrinted>2022-11-24T10:52:29Z</cp:lastPrinted>
  <dcterms:created xsi:type="dcterms:W3CDTF">2018-11-15T08:55:11Z</dcterms:created>
  <dcterms:modified xsi:type="dcterms:W3CDTF">2022-12-14T09:01:19Z</dcterms:modified>
  <cp:category/>
  <cp:version/>
  <cp:contentType/>
  <cp:contentStatus/>
</cp:coreProperties>
</file>