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625"/>
  </bookViews>
  <sheets>
    <sheet name="FORMULARZ OPISOWO-CENOWY" sheetId="1" r:id="rId1"/>
  </sheets>
  <definedNames>
    <definedName name="_xlnm.Print_Area" localSheetId="0">'FORMULARZ OPISOWO-CENOWY'!$A$1:$J$122</definedName>
  </definedNames>
  <calcPr calcId="145621"/>
</workbook>
</file>

<file path=xl/calcChain.xml><?xml version="1.0" encoding="utf-8"?>
<calcChain xmlns="http://schemas.openxmlformats.org/spreadsheetml/2006/main">
  <c r="J113" i="1" l="1"/>
  <c r="H113" i="1"/>
  <c r="H36" i="1" l="1"/>
  <c r="H34" i="1"/>
  <c r="H86" i="1"/>
  <c r="H32" i="1"/>
  <c r="H27" i="1"/>
  <c r="H26" i="1"/>
  <c r="H30" i="1"/>
  <c r="J30" i="1" s="1"/>
  <c r="H28" i="1"/>
  <c r="J28" i="1" s="1"/>
  <c r="I29" i="1"/>
  <c r="H29" i="1"/>
  <c r="J29" i="1" s="1"/>
  <c r="H13" i="1" l="1"/>
  <c r="J13" i="1" s="1"/>
  <c r="H15" i="1"/>
  <c r="H16" i="1"/>
  <c r="J16" i="1" s="1"/>
  <c r="H17" i="1"/>
  <c r="J17" i="1" s="1"/>
  <c r="H19" i="1"/>
  <c r="J19" i="1" s="1"/>
  <c r="H21" i="1"/>
  <c r="J21" i="1" s="1"/>
  <c r="H22" i="1"/>
  <c r="J22" i="1" s="1"/>
  <c r="J23" i="1"/>
  <c r="H24" i="1"/>
  <c r="J24" i="1" s="1"/>
  <c r="J25" i="1"/>
  <c r="J26" i="1"/>
  <c r="J27" i="1"/>
  <c r="J32" i="1"/>
  <c r="H33" i="1"/>
  <c r="J33" i="1" s="1"/>
  <c r="J34" i="1"/>
  <c r="H35" i="1"/>
  <c r="J35" i="1" s="1"/>
  <c r="H37" i="1"/>
  <c r="H40" i="1"/>
  <c r="J40" i="1" s="1"/>
  <c r="H42" i="1"/>
  <c r="J42" i="1" s="1"/>
  <c r="H43" i="1"/>
  <c r="J43" i="1" s="1"/>
  <c r="H44" i="1"/>
  <c r="J44" i="1" s="1"/>
  <c r="H46" i="1"/>
  <c r="J46" i="1" s="1"/>
  <c r="H47" i="1"/>
  <c r="J47" i="1" s="1"/>
  <c r="H48" i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8" i="1"/>
  <c r="J58" i="1" s="1"/>
  <c r="J59" i="1"/>
  <c r="H60" i="1"/>
  <c r="J61" i="1"/>
  <c r="H62" i="1"/>
  <c r="J62" i="1" s="1"/>
  <c r="H63" i="1"/>
  <c r="J63" i="1" s="1"/>
  <c r="H64" i="1"/>
  <c r="J64" i="1" s="1"/>
  <c r="H65" i="1"/>
  <c r="J65" i="1" s="1"/>
  <c r="H66" i="1"/>
  <c r="J66" i="1" s="1"/>
  <c r="J67" i="1"/>
  <c r="H68" i="1"/>
  <c r="J68" i="1" s="1"/>
  <c r="H69" i="1"/>
  <c r="J69" i="1" s="1"/>
  <c r="H70" i="1"/>
  <c r="J70" i="1" s="1"/>
  <c r="H71" i="1"/>
  <c r="J71" i="1" s="1"/>
  <c r="H74" i="1"/>
  <c r="J74" i="1" s="1"/>
  <c r="J75" i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J86" i="1"/>
  <c r="H87" i="1"/>
  <c r="J87" i="1" s="1"/>
  <c r="H88" i="1"/>
  <c r="J88" i="1" s="1"/>
  <c r="H91" i="1"/>
  <c r="J91" i="1" s="1"/>
  <c r="J92" i="1"/>
  <c r="H93" i="1"/>
  <c r="J93" i="1" s="1"/>
  <c r="H94" i="1"/>
  <c r="J94" i="1" s="1"/>
  <c r="H95" i="1"/>
  <c r="J95" i="1" s="1"/>
  <c r="H96" i="1"/>
  <c r="J96" i="1" s="1"/>
  <c r="H97" i="1"/>
  <c r="J97" i="1" s="1"/>
  <c r="H100" i="1"/>
  <c r="J100" i="1" s="1"/>
  <c r="H101" i="1"/>
  <c r="J101" i="1" s="1"/>
  <c r="H102" i="1"/>
  <c r="J102" i="1" s="1"/>
  <c r="H105" i="1"/>
  <c r="J106" i="1"/>
  <c r="H107" i="1"/>
  <c r="J107" i="1" s="1"/>
  <c r="H108" i="1"/>
  <c r="J108" i="1" s="1"/>
  <c r="H109" i="1"/>
  <c r="J109" i="1" s="1"/>
  <c r="H110" i="1"/>
  <c r="J110" i="1" s="1"/>
  <c r="H111" i="1"/>
  <c r="J111" i="1" s="1"/>
  <c r="J103" i="1" l="1"/>
  <c r="J89" i="1"/>
  <c r="J98" i="1"/>
  <c r="J37" i="1"/>
  <c r="H38" i="1"/>
  <c r="H112" i="1"/>
  <c r="J105" i="1"/>
  <c r="J112" i="1" s="1"/>
  <c r="H103" i="1"/>
  <c r="H72" i="1"/>
  <c r="J56" i="1"/>
  <c r="H56" i="1"/>
  <c r="H89" i="1"/>
  <c r="J60" i="1"/>
  <c r="J72" i="1" s="1"/>
  <c r="J15" i="1"/>
  <c r="H98" i="1"/>
  <c r="J38" i="1" l="1"/>
</calcChain>
</file>

<file path=xl/sharedStrings.xml><?xml version="1.0" encoding="utf-8"?>
<sst xmlns="http://schemas.openxmlformats.org/spreadsheetml/2006/main" count="251" uniqueCount="120">
  <si>
    <t>Załącznik nr 1b do „Zapytania ofertowego”</t>
  </si>
  <si>
    <t>FORMULARZ OPISOWO – CENOWY</t>
  </si>
  <si>
    <t>Lp.</t>
  </si>
  <si>
    <t>Ilość</t>
  </si>
  <si>
    <t>Jednostka</t>
  </si>
  <si>
    <t>Szacunkowa częstotliwość wyk. usługi w roku</t>
  </si>
  <si>
    <t>symbol PKWiU</t>
  </si>
  <si>
    <t>1.</t>
  </si>
  <si>
    <t>szt.</t>
  </si>
  <si>
    <t>2.</t>
  </si>
  <si>
    <t>Czyszczenie niżej wymienionych urządzeń podczyszczających ścieki przemysłowe, pochodzące z hali napraw wraz z odbiorem osadu:</t>
  </si>
  <si>
    <t>5*</t>
  </si>
  <si>
    <t>3.</t>
  </si>
  <si>
    <t>10*</t>
  </si>
  <si>
    <t>4.</t>
  </si>
  <si>
    <t>Czyszczenie kanalizacji odprowadzającej  ścieki przemysłowe i/lub wody opadowe wraz z odbiorem osadu</t>
  </si>
  <si>
    <t>50*</t>
  </si>
  <si>
    <t>mb</t>
  </si>
  <si>
    <t>5.</t>
  </si>
  <si>
    <t>Przegląd wszystkich urządzeń do podczyszczania ścieków (kontrola instalacji i urządzeń służących ochronie środowiska przeprowadzana zgodnie z Prawem budowlanym)</t>
  </si>
  <si>
    <t>usł.</t>
  </si>
  <si>
    <t>6.</t>
  </si>
  <si>
    <t>Wykonanie naprawy</t>
  </si>
  <si>
    <t>1*</t>
  </si>
  <si>
    <t>rg.</t>
  </si>
  <si>
    <t xml:space="preserve">Szczepienie specjalnymi kulturami bakterii </t>
  </si>
  <si>
    <t>Wymiana wkładu filtra koalescencyjnego w separatorach substancji ropopochodnych (cena za  filtr wraz z usługą wymiany i odbiorem zużytego)</t>
  </si>
  <si>
    <t>7.</t>
  </si>
  <si>
    <t>8.</t>
  </si>
  <si>
    <t>*) ilość zmienna według potrzeb</t>
  </si>
  <si>
    <t>o pojemności ok. 112 m³ (pełniący funkcję osadnika, separatora substancji ropopochodnych i zbiornika wody wstępnie oczyszczonej, użytkowej)</t>
  </si>
  <si>
    <t>Szczepienie specjalnymi kulturami bakterii</t>
  </si>
  <si>
    <r>
      <t>ok. 5m</t>
    </r>
    <r>
      <rPr>
        <vertAlign val="superscript"/>
        <sz val="11"/>
        <color theme="1"/>
        <rFont val="Arial Narrow"/>
        <family val="2"/>
        <charset val="238"/>
      </rPr>
      <t>3</t>
    </r>
    <r>
      <rPr>
        <sz val="11"/>
        <color theme="1"/>
        <rFont val="Arial Narrow"/>
        <family val="2"/>
        <charset val="238"/>
      </rPr>
      <t xml:space="preserve">   (przy starej hali)</t>
    </r>
  </si>
  <si>
    <t>Czyszczenie studzienek osadczych wraz z odbiorem osadu</t>
  </si>
  <si>
    <t>20*</t>
  </si>
  <si>
    <t>Czyszczenie niżej wymienionych urządzeń podczyszczających ścieki przemysłowe z hali ZPON,  wraz z odbiorem osadu:</t>
  </si>
  <si>
    <r>
      <t>a). separator SSR substancji ropopochodnych, koalescencyjny NS 10 l/s  o pojemności olejowej 180 dm</t>
    </r>
    <r>
      <rPr>
        <vertAlign val="superscript"/>
        <sz val="11"/>
        <color rgb="FF000000"/>
        <rFont val="Arial Narrow"/>
        <family val="2"/>
        <charset val="238"/>
      </rPr>
      <t>3</t>
    </r>
    <r>
      <rPr>
        <sz val="11"/>
        <color rgb="FF000000"/>
        <rFont val="Arial Narrow"/>
        <family val="2"/>
        <charset val="238"/>
      </rPr>
      <t>,</t>
    </r>
  </si>
  <si>
    <r>
      <t>b). osadnik o pojemności V= 5 m</t>
    </r>
    <r>
      <rPr>
        <vertAlign val="superscript"/>
        <sz val="11"/>
        <color rgb="FF000000"/>
        <rFont val="Arial Narrow"/>
        <family val="2"/>
        <charset val="238"/>
      </rPr>
      <t>3</t>
    </r>
    <r>
      <rPr>
        <sz val="11"/>
        <color rgb="FF000000"/>
        <rFont val="Arial Narrow"/>
        <family val="2"/>
        <charset val="238"/>
      </rPr>
      <t>,</t>
    </r>
  </si>
  <si>
    <t>Czyszczenie kanalizacji odprowadzającej ścieki przemysłowe i/ lub  wody opadowe</t>
  </si>
  <si>
    <t>rg</t>
  </si>
  <si>
    <t xml:space="preserve">szt. </t>
  </si>
  <si>
    <t>c)    maszyna do cięcia wodą</t>
  </si>
  <si>
    <t xml:space="preserve">Cena obliczona w w/w sposób służyć będzie wyłącznie porównaniu ofert i zweryfikowaniu z kwotą, jaką Zamawiający zamierza przeznaczyć na sfinansowanie zamówienia. Limit wynagrodzenia należnego wybranemu Wykonawcy będzie stanowić kwota, jaką Zamawiający zamierza przeznaczyć na sfinansowanie zamówienia, która podana zostanie do wiadomości wybranego Wykonawcy. </t>
  </si>
  <si>
    <t xml:space="preserve">……………………………….. </t>
  </si>
  <si>
    <t>Pieczątka i podpis Oferenta</t>
  </si>
  <si>
    <t>Cena jednostkowa netto(PLN)</t>
  </si>
  <si>
    <t>Przedmiot zamówienia</t>
  </si>
  <si>
    <t xml:space="preserve">d)    studzienka osadcza  </t>
  </si>
  <si>
    <t>(osoby lub osób upoważnionych prawnie do składania oświadczeń</t>
  </si>
  <si>
    <t>I.</t>
  </si>
  <si>
    <t>II.</t>
  </si>
  <si>
    <t>RAZEM I :</t>
  </si>
  <si>
    <t>RAZEM II :</t>
  </si>
  <si>
    <t>RAZEM III :</t>
  </si>
  <si>
    <t>RAZEM IV:</t>
  </si>
  <si>
    <t>V.</t>
  </si>
  <si>
    <t>Zakład  Przewozu Osób Niepełnosprawnych w Łodzi przy  ul. Limanowskiego  147/149</t>
  </si>
  <si>
    <t>RAZEM V:</t>
  </si>
  <si>
    <t>Zakład  Torów i Sieci  przy w Łodzi , ul. Dąbrowskiego 23</t>
  </si>
  <si>
    <t>Zakład  Techniki w Łodzi, ul. Tramwajowa 6</t>
  </si>
  <si>
    <t>RAZEM VI:</t>
  </si>
  <si>
    <t>RAZEM VII:</t>
  </si>
  <si>
    <r>
      <t>Czyszczenie</t>
    </r>
    <r>
      <rPr>
        <sz val="11"/>
        <color rgb="FF000000"/>
        <rFont val="Arial Narrow"/>
        <family val="2"/>
        <charset val="238"/>
      </rPr>
      <t xml:space="preserve"> niżej wymienionych</t>
    </r>
    <r>
      <rPr>
        <sz val="11"/>
        <color theme="1"/>
        <rFont val="Arial Narrow"/>
        <family val="2"/>
        <charset val="238"/>
      </rPr>
      <t xml:space="preserve"> urządzeń podczyszczających ścieki przemysłowe, pochodzące ze stanowisk myjni autobusowych wraz  z odbiorem osadu:</t>
    </r>
  </si>
  <si>
    <r>
      <t>Czyszczenie niżej wymienionych urządzeń podczyszczających wody opadowe wraz z odbiorem osadu</t>
    </r>
    <r>
      <rPr>
        <i/>
        <sz val="11"/>
        <color rgb="FF000000"/>
        <rFont val="Arial Narrow"/>
        <family val="2"/>
        <charset val="238"/>
      </rPr>
      <t>:</t>
    </r>
  </si>
  <si>
    <r>
      <t>Czyszczenie</t>
    </r>
    <r>
      <rPr>
        <sz val="11"/>
        <color rgb="FF000000"/>
        <rFont val="Arial Narrow"/>
        <family val="2"/>
        <charset val="238"/>
      </rPr>
      <t xml:space="preserve"> niżej wymienionych</t>
    </r>
    <r>
      <rPr>
        <sz val="11"/>
        <color theme="1"/>
        <rFont val="Arial Narrow"/>
        <family val="2"/>
        <charset val="238"/>
      </rPr>
      <t xml:space="preserve"> urządzeń podczyszczających ścieki przemysłowe, pochodzące z hali napraw wraz z odbiorem osadu:</t>
    </r>
  </si>
  <si>
    <r>
      <t>Czyszczenie</t>
    </r>
    <r>
      <rPr>
        <sz val="11"/>
        <color rgb="FF000000"/>
        <rFont val="Arial Narrow"/>
        <family val="2"/>
        <charset val="238"/>
      </rPr>
      <t xml:space="preserve"> niżej wymienionych</t>
    </r>
    <r>
      <rPr>
        <sz val="11"/>
        <color theme="1"/>
        <rFont val="Arial Narrow"/>
        <family val="2"/>
        <charset val="238"/>
      </rPr>
      <t xml:space="preserve"> urządzeń podczyszczających wody opadowe pochodzące z  terenu parkingu i stacji paliw wraz z odbiorem osadu:</t>
    </r>
  </si>
  <si>
    <r>
      <t>Czyszczenie</t>
    </r>
    <r>
      <rPr>
        <sz val="11"/>
        <color rgb="FF000000"/>
        <rFont val="Arial Narrow"/>
        <family val="2"/>
        <charset val="238"/>
      </rPr>
      <t xml:space="preserve"> niżej wymienionych</t>
    </r>
    <r>
      <rPr>
        <sz val="11"/>
        <color theme="1"/>
        <rFont val="Arial Narrow"/>
        <family val="2"/>
        <charset val="238"/>
      </rPr>
      <t xml:space="preserve"> urządzeń podczyszczających ścieki przemysłowe, pochodzące ze stanowisk myjni tramwajowych, wraz z odbiorem osadu:</t>
    </r>
  </si>
  <si>
    <r>
      <t>Czyszczenie</t>
    </r>
    <r>
      <rPr>
        <sz val="11"/>
        <color rgb="FF000000"/>
        <rFont val="Arial Narrow"/>
        <family val="2"/>
        <charset val="238"/>
      </rPr>
      <t xml:space="preserve"> niżej wymienionych</t>
    </r>
    <r>
      <rPr>
        <sz val="11"/>
        <color theme="1"/>
        <rFont val="Arial Narrow"/>
        <family val="2"/>
        <charset val="238"/>
      </rPr>
      <t xml:space="preserve"> urządzeń podczyszczających ścieki przemysłowe, pochodzące z hali napraw, wraz z odbiorem osadu:</t>
    </r>
  </si>
  <si>
    <r>
      <t>Czyszczenie</t>
    </r>
    <r>
      <rPr>
        <sz val="11"/>
        <color rgb="FF000000"/>
        <rFont val="Arial Narrow"/>
        <family val="2"/>
        <charset val="238"/>
      </rPr>
      <t xml:space="preserve"> niżej wymienionych</t>
    </r>
    <r>
      <rPr>
        <sz val="11"/>
        <color theme="1"/>
        <rFont val="Arial Narrow"/>
        <family val="2"/>
        <charset val="238"/>
      </rPr>
      <t xml:space="preserve"> urządzeń podczyszczających ścieki przemysłowe, pochodzące ze stanowisk myjni tramwajowych wraz z odbiorem osadu:</t>
    </r>
  </si>
  <si>
    <r>
      <t>Czyszczenie</t>
    </r>
    <r>
      <rPr>
        <sz val="11"/>
        <color rgb="FF000000"/>
        <rFont val="Arial Narrow"/>
        <family val="2"/>
        <charset val="238"/>
      </rPr>
      <t xml:space="preserve"> niżej wymienionych</t>
    </r>
    <r>
      <rPr>
        <sz val="11"/>
        <color theme="1"/>
        <rFont val="Arial Narrow"/>
        <family val="2"/>
        <charset val="238"/>
      </rPr>
      <t xml:space="preserve"> urządzeń podczyszczających wody opadowe wraz z odbiorem osadu:</t>
    </r>
  </si>
  <si>
    <r>
      <t>Czyszczenie osadnika o pojemności V=5m</t>
    </r>
    <r>
      <rPr>
        <vertAlign val="superscript"/>
        <sz val="11"/>
        <color rgb="FF000000"/>
        <rFont val="Arial Narrow"/>
        <family val="2"/>
        <charset val="238"/>
      </rPr>
      <t>3</t>
    </r>
    <r>
      <rPr>
        <sz val="11"/>
        <color rgb="FF000000"/>
        <rFont val="Arial Narrow"/>
        <family val="2"/>
        <charset val="238"/>
      </rPr>
      <t xml:space="preserve">  wraz z odbiorem osadu</t>
    </r>
  </si>
  <si>
    <r>
      <t>Czyszczenie</t>
    </r>
    <r>
      <rPr>
        <sz val="11"/>
        <color rgb="FF000000"/>
        <rFont val="Arial Narrow"/>
        <family val="2"/>
        <charset val="238"/>
      </rPr>
      <t xml:space="preserve"> studzienek osadczych wraz z odbiorem osadu</t>
    </r>
  </si>
  <si>
    <r>
      <t>Czyszczenie</t>
    </r>
    <r>
      <rPr>
        <sz val="11"/>
        <color rgb="FF000000"/>
        <rFont val="Arial Narrow"/>
        <family val="2"/>
        <charset val="238"/>
      </rPr>
      <t xml:space="preserve"> niżej wymienionych</t>
    </r>
    <r>
      <rPr>
        <sz val="11"/>
        <color theme="1"/>
        <rFont val="Arial Narrow"/>
        <family val="2"/>
        <charset val="238"/>
      </rPr>
      <t xml:space="preserve"> urządzeń </t>
    </r>
    <r>
      <rPr>
        <sz val="11"/>
        <color rgb="FF000000"/>
        <rFont val="Arial Narrow"/>
        <family val="2"/>
        <charset val="238"/>
      </rPr>
      <t>wraz z odbiorem osadu:</t>
    </r>
  </si>
  <si>
    <r>
      <t xml:space="preserve">Czyszczenie  </t>
    </r>
    <r>
      <rPr>
        <sz val="11"/>
        <color theme="1"/>
        <rFont val="Arial Narrow"/>
        <family val="2"/>
        <charset val="238"/>
      </rPr>
      <t>studzienek osadczych wraz z odbiorem osadu</t>
    </r>
  </si>
  <si>
    <t xml:space="preserve">Zakład Eksploatacji Autobusów nr 1 - Łódź, ul. Limanowskiego  147/149  </t>
  </si>
  <si>
    <t xml:space="preserve">Zakład Eksploatacji Autobusów nr 2  - Łódź, ul. Nowe Sady 15  </t>
  </si>
  <si>
    <t>Zakład Eksploatacji Tramwajów nr 1 - Łódź, ul. Telefonicza  30/44</t>
  </si>
  <si>
    <t>III.</t>
  </si>
  <si>
    <t>IV.</t>
  </si>
  <si>
    <t>Zakładu Eksploatacji Tramwajów nr 2  - Łódź,  ul. Pabianicka 215/217</t>
  </si>
  <si>
    <t>VI.</t>
  </si>
  <si>
    <t>VII.</t>
  </si>
  <si>
    <t>Wartość netto (PLN) usług w czasie obowiązywania umowy 24 miesiące (PLN) (3)X(5)X(6)X2 (LATA)</t>
  </si>
  <si>
    <t>Podatek Vat (%)</t>
  </si>
  <si>
    <t>Wartość brutto (PLN) usług w czasie obowiązywania umowy 24 miesiące (PLN) (8)+(9)</t>
  </si>
  <si>
    <r>
      <t>a)</t>
    </r>
    <r>
      <rPr>
        <sz val="11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osadniki miejscowe połączone z  odwodnieniami  liniowymi</t>
    </r>
  </si>
  <si>
    <r>
      <t>b)</t>
    </r>
    <r>
      <rPr>
        <sz val="11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Arial Narrow"/>
        <family val="2"/>
        <charset val="238"/>
      </rPr>
      <t>separator SSR1 substancji ropopochodnych, koalescencyjny NS 15l/s o pojemności olejowej 480 dm</t>
    </r>
    <r>
      <rPr>
        <vertAlign val="superscript"/>
        <sz val="11"/>
        <color rgb="FF000000"/>
        <rFont val="Arial Narrow"/>
        <family val="2"/>
        <charset val="238"/>
      </rPr>
      <t>3</t>
    </r>
  </si>
  <si>
    <r>
      <t>c)</t>
    </r>
    <r>
      <rPr>
        <sz val="11"/>
        <color theme="1"/>
        <rFont val="Times New Roman"/>
        <family val="1"/>
        <charset val="238"/>
      </rPr>
      <t xml:space="preserve">       </t>
    </r>
    <r>
      <rPr>
        <sz val="11"/>
        <color rgb="FF000000"/>
        <rFont val="Arial Narrow"/>
        <family val="2"/>
        <charset val="238"/>
      </rPr>
      <t>osadniki OS1, OS2, OS3  o objętości V= 10 m</t>
    </r>
    <r>
      <rPr>
        <vertAlign val="superscript"/>
        <sz val="11"/>
        <color rgb="FF000000"/>
        <rFont val="Arial Narrow"/>
        <family val="2"/>
        <charset val="238"/>
      </rPr>
      <t>3</t>
    </r>
  </si>
  <si>
    <r>
      <t>a)</t>
    </r>
    <r>
      <rPr>
        <sz val="11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Arial Narrow"/>
        <family val="2"/>
        <charset val="238"/>
      </rPr>
      <t>separator substancji ropopochodnych, koalescencyjny SSR2 z osadnikiem NS10/1000 o pojemności magazynowania oleju 410 dm</t>
    </r>
    <r>
      <rPr>
        <vertAlign val="superscript"/>
        <sz val="11"/>
        <color rgb="FF000000"/>
        <rFont val="Arial Narrow"/>
        <family val="2"/>
        <charset val="238"/>
      </rPr>
      <t xml:space="preserve">3 </t>
    </r>
    <r>
      <rPr>
        <sz val="11"/>
        <color rgb="FF000000"/>
        <rFont val="Arial Narrow"/>
        <family val="2"/>
        <charset val="238"/>
      </rPr>
      <t>i pojemności części osadowej 1,07 m</t>
    </r>
    <r>
      <rPr>
        <vertAlign val="superscript"/>
        <sz val="11"/>
        <color rgb="FF000000"/>
        <rFont val="Arial Narrow"/>
        <family val="2"/>
        <charset val="238"/>
      </rPr>
      <t>3</t>
    </r>
  </si>
  <si>
    <r>
      <t>b)</t>
    </r>
    <r>
      <rPr>
        <sz val="11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Arial Narrow"/>
        <family val="2"/>
        <charset val="238"/>
      </rPr>
      <t>osadnik OS o pojemności V=5m</t>
    </r>
    <r>
      <rPr>
        <vertAlign val="superscript"/>
        <sz val="11"/>
        <color rgb="FF000000"/>
        <rFont val="Arial Narrow"/>
        <family val="2"/>
        <charset val="238"/>
      </rPr>
      <t>3</t>
    </r>
  </si>
  <si>
    <r>
      <t>c)</t>
    </r>
    <r>
      <rPr>
        <sz val="11"/>
        <color rgb="FF000000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studzienki osadcze  kanałów naprawczych i myjni części</t>
    </r>
  </si>
  <si>
    <r>
      <t>a)</t>
    </r>
    <r>
      <rPr>
        <sz val="11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Arial Narrow"/>
        <family val="2"/>
        <charset val="238"/>
      </rPr>
      <t>separator SSR3 substancji ropopochodnych, koalescencyjny zintegrowany z osadnikiem NS10/2000  o pojemności olejowej 750 dm</t>
    </r>
    <r>
      <rPr>
        <vertAlign val="superscript"/>
        <sz val="11"/>
        <color rgb="FF000000"/>
        <rFont val="Arial Narrow"/>
        <family val="2"/>
        <charset val="238"/>
      </rPr>
      <t>3</t>
    </r>
    <r>
      <rPr>
        <sz val="11"/>
        <color rgb="FF000000"/>
        <rFont val="Arial Narrow"/>
        <family val="2"/>
        <charset val="238"/>
      </rPr>
      <t xml:space="preserve"> i pojemności części osadowej 2,20 m</t>
    </r>
    <r>
      <rPr>
        <vertAlign val="superscript"/>
        <sz val="11"/>
        <color rgb="FF000000"/>
        <rFont val="Arial Narrow"/>
        <family val="2"/>
        <charset val="238"/>
      </rPr>
      <t>3</t>
    </r>
    <r>
      <rPr>
        <sz val="11"/>
        <color rgb="FF000000"/>
        <rFont val="Arial Narrow"/>
        <family val="2"/>
        <charset val="238"/>
      </rPr>
      <t xml:space="preserve"> (przy stacji paliw)</t>
    </r>
  </si>
  <si>
    <r>
      <t>b)</t>
    </r>
    <r>
      <rPr>
        <sz val="11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Arial Narrow"/>
        <family val="2"/>
        <charset val="238"/>
      </rPr>
      <t>separator SSR4 substancji ropopochodnych, lamelowy NS100/1000 o pojemności olejowej 2,25 m</t>
    </r>
    <r>
      <rPr>
        <vertAlign val="superscript"/>
        <sz val="11"/>
        <color rgb="FF000000"/>
        <rFont val="Arial Narrow"/>
        <family val="2"/>
        <charset val="238"/>
      </rPr>
      <t>3</t>
    </r>
    <r>
      <rPr>
        <sz val="11"/>
        <color rgb="FF000000"/>
        <rFont val="Arial Narrow"/>
        <family val="2"/>
        <charset val="238"/>
      </rPr>
      <t xml:space="preserve"> i pojemności części osadowej 1,470 m</t>
    </r>
    <r>
      <rPr>
        <vertAlign val="superscript"/>
        <sz val="11"/>
        <color rgb="FF000000"/>
        <rFont val="Arial Narrow"/>
        <family val="2"/>
        <charset val="238"/>
      </rPr>
      <t xml:space="preserve">3 </t>
    </r>
    <r>
      <rPr>
        <sz val="11"/>
        <color rgb="FF000000"/>
        <rFont val="Arial Narrow"/>
        <family val="2"/>
        <charset val="238"/>
      </rPr>
      <t>(przed zbiornikiem retencyjnym)</t>
    </r>
  </si>
  <si>
    <r>
      <t>c)</t>
    </r>
    <r>
      <rPr>
        <sz val="11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Arial Narrow"/>
        <family val="2"/>
        <charset val="238"/>
      </rPr>
      <t>osadnik OS4  o pojemności V=10 m</t>
    </r>
    <r>
      <rPr>
        <vertAlign val="superscript"/>
        <sz val="11"/>
        <color rgb="FF000000"/>
        <rFont val="Arial Narrow"/>
        <family val="2"/>
        <charset val="238"/>
      </rPr>
      <t xml:space="preserve">3  </t>
    </r>
    <r>
      <rPr>
        <sz val="11"/>
        <color rgb="FF000000"/>
        <rFont val="Arial Narrow"/>
        <family val="2"/>
        <charset val="238"/>
      </rPr>
      <t>(przed zbiornikiem retencyjnym)</t>
    </r>
  </si>
  <si>
    <r>
      <t>b)</t>
    </r>
    <r>
      <rPr>
        <sz val="11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trójkomorowy zbiornik wód technologicznych o pojemności ok. 72 m³ (pełniącego funkcję osadnika, separatora substancji ropopochodnych oraz zbiornika wody użytkowej)</t>
    </r>
  </si>
  <si>
    <r>
      <t>a)</t>
    </r>
    <r>
      <rPr>
        <sz val="11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separator z filtrem koalescencyjnym substancji ropopochodnych typu Hautron typ AQUAFIX AJO 4/650 z piaskownikiem wsobnym o pojemności (0,6 m³)</t>
    </r>
  </si>
  <si>
    <r>
      <t>b)</t>
    </r>
    <r>
      <rPr>
        <sz val="11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studzienki osadcze kanałów naprawczych i myjni części</t>
    </r>
  </si>
  <si>
    <r>
      <t>a)</t>
    </r>
    <r>
      <rPr>
        <sz val="11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separator z filtrem koalescencyjnym substancji ropopochodnych typu SKG 2BP stalowy z osadnikiem</t>
    </r>
  </si>
  <si>
    <r>
      <t>b)</t>
    </r>
    <r>
      <rPr>
        <sz val="11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separator z filtrem koalescencyjnym substancji ropopochodnych typu KBP z kręgów żelbetowych  z osadnikiem</t>
    </r>
  </si>
  <si>
    <r>
      <t>c)</t>
    </r>
    <r>
      <rPr>
        <sz val="11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separator przy stacji paliw</t>
    </r>
  </si>
  <si>
    <r>
      <t>d)</t>
    </r>
    <r>
      <rPr>
        <sz val="11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studzienki osadcze</t>
    </r>
  </si>
  <si>
    <r>
      <t>b)</t>
    </r>
    <r>
      <rPr>
        <sz val="11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trójkomorowy zbiornik wód technologicznych</t>
    </r>
  </si>
  <si>
    <r>
      <t>a)</t>
    </r>
    <r>
      <rPr>
        <sz val="11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separator PUR-LB-10/100(1000) lamelowy z by-passem   i osadnikiem o pojemności 1000 l i objętości gromadzenia oleju 170 l  (przy nowej hali),</t>
    </r>
  </si>
  <si>
    <r>
      <t>b)</t>
    </r>
    <r>
      <rPr>
        <sz val="11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studzienki osadcze  kanałów naprawczych i myjni części</t>
    </r>
  </si>
  <si>
    <r>
      <t>c)</t>
    </r>
    <r>
      <rPr>
        <sz val="11"/>
        <color theme="1"/>
        <rFont val="Times New Roman"/>
        <family val="1"/>
        <charset val="238"/>
      </rPr>
      <t> </t>
    </r>
    <r>
      <rPr>
        <sz val="11"/>
        <color theme="1"/>
        <rFont val="Arial Narrow"/>
        <family val="2"/>
        <charset val="238"/>
      </rPr>
      <t>osadnik – neutralizator ścieków z akumulatorowni o pojemności</t>
    </r>
  </si>
  <si>
    <r>
      <t>b)</t>
    </r>
    <r>
      <rPr>
        <sz val="11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separator z filtrem koalescencyjnym substancji ropopochodnych z kręgów żelbetowych z osadnikiem o pojemności 2000 l i objętości gromadzenia oleju 353 l,</t>
    </r>
  </si>
  <si>
    <r>
      <t>c)</t>
    </r>
    <r>
      <rPr>
        <sz val="11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osadnik ZRB  o pojemności 32 m</t>
    </r>
    <r>
      <rPr>
        <vertAlign val="superscript"/>
        <sz val="11"/>
        <color theme="1"/>
        <rFont val="Arial Narrow"/>
        <family val="2"/>
        <charset val="238"/>
      </rPr>
      <t>3</t>
    </r>
    <r>
      <rPr>
        <sz val="11"/>
        <color theme="1"/>
        <rFont val="Arial Narrow"/>
        <family val="2"/>
        <charset val="238"/>
      </rPr>
      <t xml:space="preserve"> – 1 szt.</t>
    </r>
  </si>
  <si>
    <r>
      <t>a)</t>
    </r>
    <r>
      <rPr>
        <sz val="11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osadnik – neutralizator ścieków z akumulatorowni typu NPE 03 o przep.3 l/s i pojemności separatora 1193 l</t>
    </r>
  </si>
  <si>
    <r>
      <t>b)</t>
    </r>
    <r>
      <rPr>
        <sz val="11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Arial Narrow"/>
        <family val="2"/>
        <charset val="238"/>
      </rPr>
      <t>studzienki osadcze  kanałów naprawczych i myjni części</t>
    </r>
  </si>
  <si>
    <r>
      <t>a)</t>
    </r>
    <r>
      <rPr>
        <sz val="11"/>
        <color rgb="FF000000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separator z filtrem koalescencyjnym substancji ropopochodnych z kręgów żelbetowych z osadnikiem o pojemności 2000 l i objętości gromadzenia oleju 353 l,</t>
    </r>
  </si>
  <si>
    <r>
      <t>b)</t>
    </r>
    <r>
      <rPr>
        <sz val="11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studzienki osadcze</t>
    </r>
  </si>
  <si>
    <r>
      <t>a)</t>
    </r>
    <r>
      <rPr>
        <sz val="11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zbiornik do ługowania o pojemności V=16 m</t>
    </r>
    <r>
      <rPr>
        <vertAlign val="superscript"/>
        <sz val="11"/>
        <color theme="1"/>
        <rFont val="Arial Narrow"/>
        <family val="2"/>
        <charset val="238"/>
      </rPr>
      <t>3</t>
    </r>
    <r>
      <rPr>
        <sz val="11"/>
        <color theme="1"/>
        <rFont val="Arial Narrow"/>
        <family val="2"/>
        <charset val="238"/>
      </rPr>
      <t>,  w tym odbiór zużytego ługu</t>
    </r>
  </si>
  <si>
    <r>
      <t>b)</t>
    </r>
    <r>
      <rPr>
        <sz val="11"/>
        <color rgb="FF000000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 xml:space="preserve">trójkomorowy osadnik </t>
    </r>
    <r>
      <rPr>
        <sz val="11"/>
        <color rgb="FF000000"/>
        <rFont val="Arial Narrow"/>
        <family val="2"/>
        <charset val="238"/>
      </rPr>
      <t>o objętości czynnej V= 60 m</t>
    </r>
    <r>
      <rPr>
        <vertAlign val="superscript"/>
        <sz val="11"/>
        <color rgb="FF000000"/>
        <rFont val="Arial Narrow"/>
        <family val="2"/>
        <charset val="238"/>
      </rPr>
      <t>3</t>
    </r>
  </si>
  <si>
    <t xml:space="preserve"> </t>
  </si>
  <si>
    <t>Usługa czyszczenia oraz przeglądu serwisowego separatorów substancji ropopochodnych, osadników i innych  urządzeń znajdujących się na terenach obiektów MPK-Łódź Spółka z o.o. _x000D_,wraz z odbiorem powstających w nich osadów, nr sprawy: WZ-091-108/24</t>
  </si>
  <si>
    <t>Czyszczenie osadnika o pojemności V=1,2 m3  wraz z odbiorem osadu</t>
  </si>
  <si>
    <t>3*</t>
  </si>
  <si>
    <t>Wymiana wkładu filtra lamelowego w separatorach substancji ropopochodnych (cena za  filtr wraz z usługą wymiany i odbiorem zużytego)</t>
  </si>
  <si>
    <t>9.</t>
  </si>
  <si>
    <t>RAZEM (I+II+III+IV+V+VI+VII)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</si>
</sst>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22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vertAlign val="superscript"/>
      <sz val="11"/>
      <color rgb="FF000000"/>
      <name val="Arial Narrow"/>
      <family val="2"/>
      <charset val="238"/>
    </font>
    <font>
      <vertAlign val="superscript"/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i/>
      <sz val="14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rgb="FF000000"/>
      <name val="Arial Narrow"/>
      <family val="2"/>
      <charset val="238"/>
    </font>
    <font>
      <strike/>
      <sz val="11"/>
      <color theme="1"/>
      <name val="Arial Narrow"/>
      <family val="2"/>
      <charset val="238"/>
    </font>
    <font>
      <i/>
      <sz val="14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6"/>
      <color theme="1"/>
      <name val="Arial Narrow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rgb="FF00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164" fontId="0" fillId="0" borderId="0" xfId="0" applyNumberFormat="1"/>
    <xf numFmtId="164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ont="1" applyBorder="1"/>
    <xf numFmtId="164" fontId="0" fillId="0" borderId="0" xfId="0" applyNumberFormat="1" applyFont="1" applyBorder="1"/>
    <xf numFmtId="0" fontId="16" fillId="0" borderId="0" xfId="0" applyFont="1" applyAlignment="1">
      <alignment horizontal="center" vertical="center"/>
    </xf>
    <xf numFmtId="164" fontId="0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3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164" fontId="19" fillId="2" borderId="8" xfId="0" applyNumberFormat="1" applyFont="1" applyFill="1" applyBorder="1" applyAlignment="1">
      <alignment horizontal="center" vertical="center"/>
    </xf>
    <xf numFmtId="0" fontId="20" fillId="2" borderId="6" xfId="0" applyFont="1" applyFill="1" applyBorder="1"/>
    <xf numFmtId="164" fontId="19" fillId="2" borderId="9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3" fillId="0" borderId="1" xfId="0" applyFont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1" fillId="0" borderId="0" xfId="0" applyFont="1" applyBorder="1" applyAlignment="1"/>
    <xf numFmtId="0" fontId="0" fillId="0" borderId="0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textRotation="90" wrapText="1"/>
    </xf>
    <xf numFmtId="0" fontId="3" fillId="0" borderId="1" xfId="0" applyFont="1" applyBorder="1" applyAlignment="1">
      <alignment horizontal="center" vertical="center" textRotation="90" wrapText="1" readingOrder="1"/>
    </xf>
    <xf numFmtId="0" fontId="3" fillId="0" borderId="1" xfId="0" applyFont="1" applyBorder="1" applyAlignment="1">
      <alignment textRotation="90" wrapText="1" readingOrder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5"/>
  <sheetViews>
    <sheetView tabSelected="1" topLeftCell="A102" zoomScaleNormal="100" workbookViewId="0">
      <selection activeCell="K119" sqref="K119"/>
    </sheetView>
  </sheetViews>
  <sheetFormatPr defaultRowHeight="18" x14ac:dyDescent="0.25"/>
  <cols>
    <col min="1" max="1" width="5.140625" customWidth="1"/>
    <col min="2" max="2" width="47.28515625" customWidth="1"/>
    <col min="3" max="3" width="5.42578125" customWidth="1"/>
    <col min="4" max="4" width="6.42578125" customWidth="1"/>
    <col min="5" max="5" width="12.28515625" style="3" customWidth="1"/>
    <col min="6" max="6" width="12.5703125" customWidth="1"/>
    <col min="7" max="7" width="8.5703125" customWidth="1"/>
    <col min="8" max="8" width="14.42578125" style="3" customWidth="1"/>
    <col min="9" max="9" width="11.140625" customWidth="1"/>
    <col min="10" max="10" width="15.28515625" style="3" customWidth="1"/>
    <col min="11" max="11" width="112.140625" style="2" customWidth="1"/>
    <col min="12" max="16384" width="9.140625" style="2"/>
  </cols>
  <sheetData>
    <row r="1" spans="1:11" customFormat="1" ht="45" customHeight="1" x14ac:dyDescent="0.25">
      <c r="B1" s="102" t="s">
        <v>114</v>
      </c>
      <c r="C1" s="102"/>
      <c r="D1" s="102"/>
      <c r="E1" s="102"/>
      <c r="F1" s="102"/>
      <c r="G1" s="102"/>
      <c r="H1" s="102"/>
      <c r="I1" s="102"/>
      <c r="J1" s="102"/>
    </row>
    <row r="2" spans="1:11" customFormat="1" ht="14.25" customHeight="1" x14ac:dyDescent="0.25">
      <c r="B2" s="42"/>
      <c r="C2" s="42"/>
      <c r="D2" s="42"/>
      <c r="E2" s="42"/>
      <c r="H2" s="3"/>
      <c r="I2" s="1" t="s">
        <v>0</v>
      </c>
      <c r="J2" s="3"/>
    </row>
    <row r="3" spans="1:11" customFormat="1" ht="14.25" customHeight="1" x14ac:dyDescent="0.25">
      <c r="B3" s="42"/>
      <c r="C3" s="42"/>
      <c r="D3" s="42"/>
      <c r="E3" s="42"/>
      <c r="H3" s="3"/>
      <c r="I3" s="1"/>
      <c r="J3" s="3"/>
    </row>
    <row r="4" spans="1:11" customFormat="1" ht="16.5" x14ac:dyDescent="0.25">
      <c r="E4" s="4" t="s">
        <v>1</v>
      </c>
      <c r="H4" s="3"/>
      <c r="J4" s="3"/>
    </row>
    <row r="5" spans="1:11" customFormat="1" ht="16.5" x14ac:dyDescent="0.25">
      <c r="E5" s="4"/>
      <c r="H5" s="3"/>
      <c r="J5" s="3"/>
    </row>
    <row r="6" spans="1:11" customFormat="1" ht="24" customHeight="1" x14ac:dyDescent="0.25">
      <c r="A6" s="58" t="s">
        <v>2</v>
      </c>
      <c r="B6" s="58" t="s">
        <v>46</v>
      </c>
      <c r="C6" s="98" t="s">
        <v>3</v>
      </c>
      <c r="D6" s="98" t="s">
        <v>4</v>
      </c>
      <c r="E6" s="100" t="s">
        <v>45</v>
      </c>
      <c r="F6" s="58" t="s">
        <v>5</v>
      </c>
      <c r="G6" s="96" t="s">
        <v>6</v>
      </c>
      <c r="H6" s="58" t="s">
        <v>82</v>
      </c>
      <c r="I6" s="58" t="s">
        <v>83</v>
      </c>
      <c r="J6" s="58" t="s">
        <v>84</v>
      </c>
      <c r="K6" s="57"/>
    </row>
    <row r="7" spans="1:11" customFormat="1" ht="38.25" customHeight="1" x14ac:dyDescent="0.25">
      <c r="A7" s="58"/>
      <c r="B7" s="58"/>
      <c r="C7" s="99"/>
      <c r="D7" s="99"/>
      <c r="E7" s="101"/>
      <c r="F7" s="95"/>
      <c r="G7" s="97"/>
      <c r="H7" s="58"/>
      <c r="I7" s="58"/>
      <c r="J7" s="58"/>
      <c r="K7" s="57"/>
    </row>
    <row r="8" spans="1:11" customFormat="1" ht="15" x14ac:dyDescent="0.25">
      <c r="A8" s="58"/>
      <c r="B8" s="58"/>
      <c r="C8" s="99"/>
      <c r="D8" s="99"/>
      <c r="E8" s="101"/>
      <c r="F8" s="95"/>
      <c r="G8" s="97"/>
      <c r="H8" s="58"/>
      <c r="I8" s="58"/>
      <c r="J8" s="58"/>
      <c r="K8" s="57"/>
    </row>
    <row r="9" spans="1:11" customFormat="1" ht="15" x14ac:dyDescent="0.25">
      <c r="A9" s="58"/>
      <c r="B9" s="58"/>
      <c r="C9" s="99"/>
      <c r="D9" s="99"/>
      <c r="E9" s="101"/>
      <c r="F9" s="95"/>
      <c r="G9" s="97"/>
      <c r="H9" s="58"/>
      <c r="I9" s="58"/>
      <c r="J9" s="58"/>
      <c r="K9" s="57"/>
    </row>
    <row r="10" spans="1:11" customFormat="1" ht="20.25" customHeight="1" x14ac:dyDescent="0.25">
      <c r="A10" s="58"/>
      <c r="B10" s="58"/>
      <c r="C10" s="99"/>
      <c r="D10" s="99"/>
      <c r="E10" s="101"/>
      <c r="F10" s="95"/>
      <c r="G10" s="97"/>
      <c r="H10" s="58"/>
      <c r="I10" s="58"/>
      <c r="J10" s="58"/>
      <c r="K10" s="57"/>
    </row>
    <row r="11" spans="1:11" customFormat="1" ht="15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1" customFormat="1" ht="21" customHeight="1" x14ac:dyDescent="0.25">
      <c r="A12" s="12" t="s">
        <v>49</v>
      </c>
      <c r="B12" s="81" t="s">
        <v>74</v>
      </c>
      <c r="C12" s="64"/>
      <c r="D12" s="64"/>
      <c r="E12" s="64"/>
      <c r="F12" s="64"/>
      <c r="G12" s="64"/>
      <c r="H12" s="64"/>
      <c r="I12" s="64"/>
      <c r="J12" s="64"/>
    </row>
    <row r="13" spans="1:11" s="19" customFormat="1" ht="72.75" customHeight="1" x14ac:dyDescent="0.25">
      <c r="A13" s="63" t="s">
        <v>7</v>
      </c>
      <c r="B13" s="20" t="s">
        <v>62</v>
      </c>
      <c r="C13" s="63">
        <v>2</v>
      </c>
      <c r="D13" s="63" t="s">
        <v>8</v>
      </c>
      <c r="E13" s="70"/>
      <c r="F13" s="63">
        <v>2</v>
      </c>
      <c r="G13" s="63"/>
      <c r="H13" s="70">
        <f>C13*E13*F13*2</f>
        <v>0</v>
      </c>
      <c r="I13" s="84">
        <v>0</v>
      </c>
      <c r="J13" s="70">
        <f>H13*I13%+H13</f>
        <v>0</v>
      </c>
    </row>
    <row r="14" spans="1:11" s="19" customFormat="1" ht="33" x14ac:dyDescent="0.25">
      <c r="A14" s="63"/>
      <c r="B14" s="20" t="s">
        <v>85</v>
      </c>
      <c r="C14" s="63"/>
      <c r="D14" s="63"/>
      <c r="E14" s="70"/>
      <c r="F14" s="63"/>
      <c r="G14" s="63"/>
      <c r="H14" s="70"/>
      <c r="I14" s="84"/>
      <c r="J14" s="70"/>
    </row>
    <row r="15" spans="1:11" s="19" customFormat="1" ht="51.75" customHeight="1" x14ac:dyDescent="0.25">
      <c r="A15" s="63"/>
      <c r="B15" s="17" t="s">
        <v>86</v>
      </c>
      <c r="C15" s="15">
        <v>1</v>
      </c>
      <c r="D15" s="15" t="s">
        <v>8</v>
      </c>
      <c r="E15" s="29"/>
      <c r="F15" s="15">
        <v>2</v>
      </c>
      <c r="G15" s="15"/>
      <c r="H15" s="29">
        <f t="shared" ref="H15:H16" si="0">C15*E15*F15*2</f>
        <v>0</v>
      </c>
      <c r="I15" s="31">
        <v>0</v>
      </c>
      <c r="J15" s="29">
        <f t="shared" ref="J15" si="1">H15*I15%+H15</f>
        <v>0</v>
      </c>
    </row>
    <row r="16" spans="1:11" s="19" customFormat="1" ht="27" customHeight="1" x14ac:dyDescent="0.25">
      <c r="A16" s="63"/>
      <c r="B16" s="20" t="s">
        <v>87</v>
      </c>
      <c r="C16" s="15">
        <v>3</v>
      </c>
      <c r="D16" s="15" t="s">
        <v>8</v>
      </c>
      <c r="E16" s="29"/>
      <c r="F16" s="15">
        <v>2</v>
      </c>
      <c r="G16" s="15"/>
      <c r="H16" s="29">
        <f t="shared" si="0"/>
        <v>0</v>
      </c>
      <c r="I16" s="31">
        <v>0</v>
      </c>
      <c r="J16" s="29">
        <f t="shared" ref="J16" si="2">H16*I16%+H16</f>
        <v>0</v>
      </c>
      <c r="K16" s="19" t="s">
        <v>113</v>
      </c>
    </row>
    <row r="17" spans="1:10" s="19" customFormat="1" ht="62.25" customHeight="1" x14ac:dyDescent="0.25">
      <c r="A17" s="63" t="s">
        <v>9</v>
      </c>
      <c r="B17" s="17" t="s">
        <v>10</v>
      </c>
      <c r="C17" s="63">
        <v>1</v>
      </c>
      <c r="D17" s="63" t="s">
        <v>8</v>
      </c>
      <c r="E17" s="70"/>
      <c r="F17" s="63">
        <v>2</v>
      </c>
      <c r="G17" s="63"/>
      <c r="H17" s="79">
        <f t="shared" ref="H17" si="3">C17*E17*F17*2</f>
        <v>0</v>
      </c>
      <c r="I17" s="85">
        <v>0</v>
      </c>
      <c r="J17" s="79">
        <f t="shared" ref="J17" si="4">H17*I17%+H17</f>
        <v>0</v>
      </c>
    </row>
    <row r="18" spans="1:10" s="19" customFormat="1" ht="84" customHeight="1" x14ac:dyDescent="0.25">
      <c r="A18" s="63"/>
      <c r="B18" s="17" t="s">
        <v>88</v>
      </c>
      <c r="C18" s="64"/>
      <c r="D18" s="64"/>
      <c r="E18" s="70"/>
      <c r="F18" s="64"/>
      <c r="G18" s="64"/>
      <c r="H18" s="80"/>
      <c r="I18" s="86"/>
      <c r="J18" s="80"/>
    </row>
    <row r="19" spans="1:10" s="19" customFormat="1" ht="23.25" customHeight="1" x14ac:dyDescent="0.25">
      <c r="A19" s="63"/>
      <c r="B19" s="83" t="s">
        <v>89</v>
      </c>
      <c r="C19" s="63">
        <v>1</v>
      </c>
      <c r="D19" s="63" t="s">
        <v>8</v>
      </c>
      <c r="E19" s="70"/>
      <c r="F19" s="63">
        <v>2</v>
      </c>
      <c r="G19" s="63"/>
      <c r="H19" s="70">
        <f t="shared" ref="H19:H35" si="5">C19*E19*F19*2</f>
        <v>0</v>
      </c>
      <c r="I19" s="84">
        <v>0</v>
      </c>
      <c r="J19" s="70">
        <f t="shared" ref="J19" si="6">H19*I19%+H19</f>
        <v>0</v>
      </c>
    </row>
    <row r="20" spans="1:10" s="19" customFormat="1" ht="17.25" customHeight="1" x14ac:dyDescent="0.25">
      <c r="A20" s="63"/>
      <c r="B20" s="83"/>
      <c r="C20" s="63"/>
      <c r="D20" s="63"/>
      <c r="E20" s="70"/>
      <c r="F20" s="64"/>
      <c r="G20" s="64"/>
      <c r="H20" s="70"/>
      <c r="I20" s="84"/>
      <c r="J20" s="70"/>
    </row>
    <row r="21" spans="1:10" s="19" customFormat="1" ht="33.75" customHeight="1" x14ac:dyDescent="0.25">
      <c r="A21" s="63"/>
      <c r="B21" s="37" t="s">
        <v>90</v>
      </c>
      <c r="C21" s="33" t="s">
        <v>11</v>
      </c>
      <c r="D21" s="33" t="s">
        <v>8</v>
      </c>
      <c r="E21" s="35"/>
      <c r="F21" s="33">
        <v>1</v>
      </c>
      <c r="G21" s="33"/>
      <c r="H21" s="35">
        <f>5*E21*F21*2</f>
        <v>0</v>
      </c>
      <c r="I21" s="34">
        <v>0</v>
      </c>
      <c r="J21" s="35">
        <f t="shared" ref="J21" si="7">H21*I21%+H21</f>
        <v>0</v>
      </c>
    </row>
    <row r="22" spans="1:10" s="19" customFormat="1" ht="43.5" customHeight="1" x14ac:dyDescent="0.25">
      <c r="A22" s="63" t="s">
        <v>12</v>
      </c>
      <c r="B22" s="37" t="s">
        <v>63</v>
      </c>
      <c r="C22" s="63">
        <v>1</v>
      </c>
      <c r="D22" s="63" t="s">
        <v>8</v>
      </c>
      <c r="E22" s="70"/>
      <c r="F22" s="63">
        <v>2</v>
      </c>
      <c r="G22" s="63"/>
      <c r="H22" s="70">
        <f t="shared" si="5"/>
        <v>0</v>
      </c>
      <c r="I22" s="84">
        <v>0</v>
      </c>
      <c r="J22" s="70">
        <f t="shared" ref="J22:J26" si="8">H22*I22%+H22</f>
        <v>0</v>
      </c>
    </row>
    <row r="23" spans="1:10" s="19" customFormat="1" ht="75.75" customHeight="1" x14ac:dyDescent="0.25">
      <c r="A23" s="63"/>
      <c r="B23" s="37" t="s">
        <v>91</v>
      </c>
      <c r="C23" s="65"/>
      <c r="D23" s="65"/>
      <c r="E23" s="70"/>
      <c r="F23" s="64"/>
      <c r="G23" s="64"/>
      <c r="H23" s="70"/>
      <c r="I23" s="84"/>
      <c r="J23" s="70">
        <f t="shared" si="8"/>
        <v>0</v>
      </c>
    </row>
    <row r="24" spans="1:10" s="19" customFormat="1" ht="71.25" customHeight="1" x14ac:dyDescent="0.25">
      <c r="A24" s="63"/>
      <c r="B24" s="83" t="s">
        <v>92</v>
      </c>
      <c r="C24" s="63">
        <v>1</v>
      </c>
      <c r="D24" s="63" t="s">
        <v>8</v>
      </c>
      <c r="E24" s="70"/>
      <c r="F24" s="63">
        <v>2</v>
      </c>
      <c r="G24" s="63"/>
      <c r="H24" s="70">
        <f t="shared" si="5"/>
        <v>0</v>
      </c>
      <c r="I24" s="84">
        <v>0</v>
      </c>
      <c r="J24" s="70">
        <f t="shared" si="8"/>
        <v>0</v>
      </c>
    </row>
    <row r="25" spans="1:10" s="19" customFormat="1" ht="16.5" customHeight="1" x14ac:dyDescent="0.25">
      <c r="A25" s="63"/>
      <c r="B25" s="83"/>
      <c r="C25" s="63"/>
      <c r="D25" s="64"/>
      <c r="E25" s="70"/>
      <c r="F25" s="63"/>
      <c r="G25" s="64"/>
      <c r="H25" s="70"/>
      <c r="I25" s="84">
        <v>0</v>
      </c>
      <c r="J25" s="70">
        <f t="shared" si="8"/>
        <v>0</v>
      </c>
    </row>
    <row r="26" spans="1:10" s="19" customFormat="1" ht="43.5" customHeight="1" x14ac:dyDescent="0.25">
      <c r="A26" s="63"/>
      <c r="B26" s="37" t="s">
        <v>93</v>
      </c>
      <c r="C26" s="33">
        <v>1</v>
      </c>
      <c r="D26" s="33" t="s">
        <v>8</v>
      </c>
      <c r="E26" s="35"/>
      <c r="F26" s="33">
        <v>2</v>
      </c>
      <c r="G26" s="33"/>
      <c r="H26" s="35">
        <f>C26*E26*F26*2</f>
        <v>0</v>
      </c>
      <c r="I26" s="34">
        <v>0</v>
      </c>
      <c r="J26" s="35">
        <f t="shared" si="8"/>
        <v>0</v>
      </c>
    </row>
    <row r="27" spans="1:10" s="19" customFormat="1" ht="21" customHeight="1" x14ac:dyDescent="0.25">
      <c r="A27" s="63"/>
      <c r="B27" s="36" t="s">
        <v>47</v>
      </c>
      <c r="C27" s="33" t="s">
        <v>13</v>
      </c>
      <c r="D27" s="33" t="s">
        <v>8</v>
      </c>
      <c r="E27" s="35"/>
      <c r="F27" s="33">
        <v>1</v>
      </c>
      <c r="G27" s="33"/>
      <c r="H27" s="35">
        <f>10*E27*F27*2</f>
        <v>0</v>
      </c>
      <c r="I27" s="34">
        <v>0</v>
      </c>
      <c r="J27" s="35">
        <f t="shared" ref="J27" si="9">H27*I27%+H27</f>
        <v>0</v>
      </c>
    </row>
    <row r="28" spans="1:10" s="19" customFormat="1" ht="63.75" customHeight="1" x14ac:dyDescent="0.25">
      <c r="A28" s="50" t="s">
        <v>14</v>
      </c>
      <c r="B28" s="51" t="s">
        <v>115</v>
      </c>
      <c r="C28" s="50">
        <v>1</v>
      </c>
      <c r="D28" s="50" t="s">
        <v>8</v>
      </c>
      <c r="E28" s="48"/>
      <c r="F28" s="50">
        <v>2</v>
      </c>
      <c r="G28" s="43"/>
      <c r="H28" s="45">
        <f>C28*E28*F28*2</f>
        <v>0</v>
      </c>
      <c r="I28" s="45">
        <v>0</v>
      </c>
      <c r="J28" s="45">
        <f t="shared" ref="I28:J29" si="10">E28*G28*H28*2</f>
        <v>0</v>
      </c>
    </row>
    <row r="29" spans="1:10" s="19" customFormat="1" ht="15" hidden="1" customHeight="1" x14ac:dyDescent="0.25">
      <c r="A29" s="50" t="s">
        <v>18</v>
      </c>
      <c r="B29" s="51" t="s">
        <v>15</v>
      </c>
      <c r="C29" s="50" t="s">
        <v>16</v>
      </c>
      <c r="D29" s="50" t="s">
        <v>17</v>
      </c>
      <c r="E29" s="48"/>
      <c r="F29" s="50">
        <v>1</v>
      </c>
      <c r="G29" s="43"/>
      <c r="H29" s="45" t="e">
        <f t="shared" ref="H29" si="11">C29*E29*F29*2</f>
        <v>#VALUE!</v>
      </c>
      <c r="I29" s="45" t="e">
        <f t="shared" si="10"/>
        <v>#VALUE!</v>
      </c>
      <c r="J29" s="45" t="e">
        <f t="shared" si="10"/>
        <v>#VALUE!</v>
      </c>
    </row>
    <row r="30" spans="1:10" s="19" customFormat="1" ht="64.5" customHeight="1" x14ac:dyDescent="0.25">
      <c r="A30" s="50" t="s">
        <v>18</v>
      </c>
      <c r="B30" s="51" t="s">
        <v>15</v>
      </c>
      <c r="C30" s="50" t="s">
        <v>16</v>
      </c>
      <c r="D30" s="50" t="s">
        <v>17</v>
      </c>
      <c r="E30" s="48"/>
      <c r="F30" s="50">
        <v>1</v>
      </c>
      <c r="G30" s="43"/>
      <c r="H30" s="45">
        <f>E30*F30*2</f>
        <v>0</v>
      </c>
      <c r="I30" s="45">
        <v>0</v>
      </c>
      <c r="J30" s="45">
        <f>E30*G30*H30*2</f>
        <v>0</v>
      </c>
    </row>
    <row r="31" spans="1:10" s="19" customFormat="1" ht="16.5" hidden="1" customHeight="1" thickBot="1" x14ac:dyDescent="0.3">
      <c r="A31" s="50"/>
      <c r="B31" s="51"/>
      <c r="C31" s="50"/>
      <c r="D31" s="50"/>
      <c r="E31" s="48"/>
      <c r="F31" s="50"/>
      <c r="G31" s="43"/>
      <c r="H31" s="45"/>
      <c r="I31" s="44"/>
      <c r="J31" s="45"/>
    </row>
    <row r="32" spans="1:10" s="19" customFormat="1" ht="30.75" customHeight="1" x14ac:dyDescent="0.25">
      <c r="A32" s="87" t="s">
        <v>21</v>
      </c>
      <c r="B32" s="89" t="s">
        <v>26</v>
      </c>
      <c r="C32" s="87" t="s">
        <v>116</v>
      </c>
      <c r="D32" s="87" t="s">
        <v>8</v>
      </c>
      <c r="E32" s="79"/>
      <c r="F32" s="87">
        <v>2</v>
      </c>
      <c r="G32" s="63"/>
      <c r="H32" s="70">
        <f>E32*F32*2</f>
        <v>0</v>
      </c>
      <c r="I32" s="84">
        <v>0</v>
      </c>
      <c r="J32" s="70">
        <f t="shared" ref="J32:J37" si="12">H32*I32%+H32</f>
        <v>0</v>
      </c>
    </row>
    <row r="33" spans="1:11" s="19" customFormat="1" ht="31.5" customHeight="1" x14ac:dyDescent="0.25">
      <c r="A33" s="88"/>
      <c r="B33" s="90"/>
      <c r="C33" s="88"/>
      <c r="D33" s="88"/>
      <c r="E33" s="80"/>
      <c r="F33" s="88"/>
      <c r="G33" s="64"/>
      <c r="H33" s="70">
        <f t="shared" ref="H33" si="13">10*E33*F33*2</f>
        <v>0</v>
      </c>
      <c r="I33" s="84">
        <v>0</v>
      </c>
      <c r="J33" s="70">
        <f t="shared" si="12"/>
        <v>0</v>
      </c>
      <c r="K33" s="32"/>
    </row>
    <row r="34" spans="1:11" s="19" customFormat="1" ht="29.25" customHeight="1" x14ac:dyDescent="0.25">
      <c r="A34" s="87" t="s">
        <v>27</v>
      </c>
      <c r="B34" s="89" t="s">
        <v>117</v>
      </c>
      <c r="C34" s="87" t="s">
        <v>23</v>
      </c>
      <c r="D34" s="87" t="s">
        <v>20</v>
      </c>
      <c r="E34" s="79"/>
      <c r="F34" s="87">
        <v>1</v>
      </c>
      <c r="G34" s="63"/>
      <c r="H34" s="70">
        <f>E34*F34*2</f>
        <v>0</v>
      </c>
      <c r="I34" s="84">
        <v>0</v>
      </c>
      <c r="J34" s="70">
        <f t="shared" si="12"/>
        <v>0</v>
      </c>
    </row>
    <row r="35" spans="1:11" s="19" customFormat="1" ht="69" customHeight="1" x14ac:dyDescent="0.25">
      <c r="A35" s="88"/>
      <c r="B35" s="90"/>
      <c r="C35" s="88"/>
      <c r="D35" s="88"/>
      <c r="E35" s="80"/>
      <c r="F35" s="88"/>
      <c r="G35" s="64"/>
      <c r="H35" s="70">
        <f t="shared" si="5"/>
        <v>0</v>
      </c>
      <c r="I35" s="84">
        <v>0</v>
      </c>
      <c r="J35" s="70">
        <f t="shared" si="12"/>
        <v>0</v>
      </c>
    </row>
    <row r="36" spans="1:11" s="19" customFormat="1" ht="66" x14ac:dyDescent="0.25">
      <c r="A36" s="52" t="s">
        <v>28</v>
      </c>
      <c r="B36" s="53" t="s">
        <v>19</v>
      </c>
      <c r="C36" s="52">
        <v>2</v>
      </c>
      <c r="D36" s="52" t="s">
        <v>20</v>
      </c>
      <c r="E36" s="49"/>
      <c r="F36" s="52">
        <v>2</v>
      </c>
      <c r="G36" s="46"/>
      <c r="H36" s="45">
        <f>C36*E36*F36*2</f>
        <v>0</v>
      </c>
      <c r="I36" s="44">
        <v>0</v>
      </c>
      <c r="J36" s="45">
        <v>0</v>
      </c>
    </row>
    <row r="37" spans="1:11" s="19" customFormat="1" ht="68.25" customHeight="1" x14ac:dyDescent="0.25">
      <c r="A37" s="43" t="s">
        <v>118</v>
      </c>
      <c r="B37" s="47" t="s">
        <v>22</v>
      </c>
      <c r="C37" s="43" t="s">
        <v>23</v>
      </c>
      <c r="D37" s="43" t="s">
        <v>24</v>
      </c>
      <c r="E37" s="45"/>
      <c r="F37" s="43">
        <v>1</v>
      </c>
      <c r="G37" s="33"/>
      <c r="H37" s="35">
        <f>1*E37*F37*2</f>
        <v>0</v>
      </c>
      <c r="I37" s="34">
        <v>0</v>
      </c>
      <c r="J37" s="35">
        <f t="shared" si="12"/>
        <v>0</v>
      </c>
    </row>
    <row r="38" spans="1:11" s="19" customFormat="1" ht="26.25" customHeight="1" x14ac:dyDescent="0.25">
      <c r="A38" s="71" t="s">
        <v>51</v>
      </c>
      <c r="B38" s="71"/>
      <c r="C38" s="71"/>
      <c r="D38" s="71"/>
      <c r="E38" s="71"/>
      <c r="F38" s="71"/>
      <c r="G38" s="72"/>
      <c r="H38" s="38">
        <f>H37+H36+H34+H32+H30+H28+H27+H26+H24+H22+H21+H19+H17+H16+H15+H13</f>
        <v>0</v>
      </c>
      <c r="I38" s="39"/>
      <c r="J38" s="38">
        <f>J37+J36+J34+J32+J30+J28+J27+J26+J24+J22+J21+J19+J17+J16+J15+J13</f>
        <v>0</v>
      </c>
    </row>
    <row r="39" spans="1:11" s="19" customFormat="1" ht="47.25" customHeight="1" x14ac:dyDescent="0.25">
      <c r="A39" s="13" t="s">
        <v>50</v>
      </c>
      <c r="B39" s="81" t="s">
        <v>75</v>
      </c>
      <c r="C39" s="82"/>
      <c r="D39" s="82"/>
      <c r="E39" s="82"/>
      <c r="F39" s="82"/>
      <c r="G39" s="82"/>
      <c r="H39" s="82"/>
      <c r="I39" s="82"/>
      <c r="J39" s="82"/>
    </row>
    <row r="40" spans="1:11" s="19" customFormat="1" ht="60.75" customHeight="1" x14ac:dyDescent="0.25">
      <c r="A40" s="63" t="s">
        <v>7</v>
      </c>
      <c r="B40" s="6" t="s">
        <v>62</v>
      </c>
      <c r="C40" s="63">
        <v>2</v>
      </c>
      <c r="D40" s="63" t="s">
        <v>8</v>
      </c>
      <c r="E40" s="70"/>
      <c r="F40" s="63">
        <v>2</v>
      </c>
      <c r="G40" s="63"/>
      <c r="H40" s="66">
        <f>C40*E40*F40*2</f>
        <v>0</v>
      </c>
      <c r="I40" s="63">
        <v>0</v>
      </c>
      <c r="J40" s="66">
        <f t="shared" ref="J40" si="14">H40*I40%+H40</f>
        <v>0</v>
      </c>
    </row>
    <row r="41" spans="1:11" s="19" customFormat="1" ht="39.75" customHeight="1" x14ac:dyDescent="0.25">
      <c r="A41" s="63"/>
      <c r="B41" s="20" t="s">
        <v>85</v>
      </c>
      <c r="C41" s="64"/>
      <c r="D41" s="64"/>
      <c r="E41" s="70"/>
      <c r="F41" s="64"/>
      <c r="G41" s="64"/>
      <c r="H41" s="66"/>
      <c r="I41" s="64"/>
      <c r="J41" s="66"/>
    </row>
    <row r="42" spans="1:11" s="19" customFormat="1" ht="56.25" customHeight="1" x14ac:dyDescent="0.25">
      <c r="A42" s="63"/>
      <c r="B42" s="20" t="s">
        <v>94</v>
      </c>
      <c r="C42" s="15">
        <v>1</v>
      </c>
      <c r="D42" s="15" t="s">
        <v>8</v>
      </c>
      <c r="E42" s="29"/>
      <c r="F42" s="15">
        <v>2</v>
      </c>
      <c r="G42" s="15"/>
      <c r="H42" s="16">
        <f t="shared" ref="H42:H43" si="15">C42*E42*F42*2</f>
        <v>0</v>
      </c>
      <c r="I42" s="15">
        <v>0</v>
      </c>
      <c r="J42" s="16">
        <f t="shared" ref="J42" si="16">H42*I42%+H42</f>
        <v>0</v>
      </c>
    </row>
    <row r="43" spans="1:11" s="19" customFormat="1" ht="16.5" x14ac:dyDescent="0.25">
      <c r="A43" s="15" t="s">
        <v>9</v>
      </c>
      <c r="B43" s="6" t="s">
        <v>25</v>
      </c>
      <c r="C43" s="15">
        <v>1</v>
      </c>
      <c r="D43" s="15" t="s">
        <v>20</v>
      </c>
      <c r="E43" s="29"/>
      <c r="F43" s="15">
        <v>1</v>
      </c>
      <c r="G43" s="15"/>
      <c r="H43" s="16">
        <f t="shared" si="15"/>
        <v>0</v>
      </c>
      <c r="I43" s="15">
        <v>0</v>
      </c>
      <c r="J43" s="16">
        <f t="shared" ref="J43" si="17">H43*I43%+H43</f>
        <v>0</v>
      </c>
    </row>
    <row r="44" spans="1:11" s="19" customFormat="1" ht="52.5" customHeight="1" x14ac:dyDescent="0.25">
      <c r="A44" s="63" t="s">
        <v>12</v>
      </c>
      <c r="B44" s="6" t="s">
        <v>64</v>
      </c>
      <c r="C44" s="63">
        <v>3</v>
      </c>
      <c r="D44" s="63" t="s">
        <v>8</v>
      </c>
      <c r="E44" s="70"/>
      <c r="F44" s="63">
        <v>2</v>
      </c>
      <c r="G44" s="63"/>
      <c r="H44" s="66">
        <f t="shared" ref="H44" si="18">C44*E44*F44*2</f>
        <v>0</v>
      </c>
      <c r="I44" s="63">
        <v>0</v>
      </c>
      <c r="J44" s="66">
        <f t="shared" ref="J44" si="19">H44*I44%+H44</f>
        <v>0</v>
      </c>
    </row>
    <row r="45" spans="1:11" s="19" customFormat="1" ht="49.5" x14ac:dyDescent="0.25">
      <c r="A45" s="63"/>
      <c r="B45" s="20" t="s">
        <v>95</v>
      </c>
      <c r="C45" s="64"/>
      <c r="D45" s="64"/>
      <c r="E45" s="70"/>
      <c r="F45" s="64"/>
      <c r="G45" s="64"/>
      <c r="H45" s="66"/>
      <c r="I45" s="64"/>
      <c r="J45" s="66"/>
    </row>
    <row r="46" spans="1:11" s="19" customFormat="1" ht="15" customHeight="1" x14ac:dyDescent="0.25">
      <c r="A46" s="63"/>
      <c r="B46" s="20" t="s">
        <v>96</v>
      </c>
      <c r="C46" s="15" t="s">
        <v>11</v>
      </c>
      <c r="D46" s="15" t="s">
        <v>8</v>
      </c>
      <c r="E46" s="29"/>
      <c r="F46" s="15">
        <v>1</v>
      </c>
      <c r="G46" s="15"/>
      <c r="H46" s="16">
        <f>5*E46*F46*2</f>
        <v>0</v>
      </c>
      <c r="I46" s="15">
        <v>0</v>
      </c>
      <c r="J46" s="16">
        <f t="shared" ref="J46:J47" si="20">H46*I46%+H46</f>
        <v>0</v>
      </c>
    </row>
    <row r="47" spans="1:11" s="19" customFormat="1" ht="49.5" x14ac:dyDescent="0.25">
      <c r="A47" s="63" t="s">
        <v>14</v>
      </c>
      <c r="B47" s="6" t="s">
        <v>65</v>
      </c>
      <c r="C47" s="63">
        <v>1</v>
      </c>
      <c r="D47" s="63" t="s">
        <v>8</v>
      </c>
      <c r="E47" s="70"/>
      <c r="F47" s="63">
        <v>2</v>
      </c>
      <c r="G47" s="63"/>
      <c r="H47" s="66">
        <f>1*E47*F47*2</f>
        <v>0</v>
      </c>
      <c r="I47" s="63">
        <v>0</v>
      </c>
      <c r="J47" s="66">
        <f t="shared" si="20"/>
        <v>0</v>
      </c>
    </row>
    <row r="48" spans="1:11" s="19" customFormat="1" ht="33" x14ac:dyDescent="0.25">
      <c r="A48" s="63"/>
      <c r="B48" s="20" t="s">
        <v>97</v>
      </c>
      <c r="C48" s="64"/>
      <c r="D48" s="64"/>
      <c r="E48" s="70"/>
      <c r="F48" s="64"/>
      <c r="G48" s="64"/>
      <c r="H48" s="66">
        <f t="shared" ref="H48" si="21">5*E48*F48*2</f>
        <v>0</v>
      </c>
      <c r="I48" s="64"/>
      <c r="J48" s="66"/>
    </row>
    <row r="49" spans="1:10" s="19" customFormat="1" ht="66" customHeight="1" x14ac:dyDescent="0.25">
      <c r="A49" s="63"/>
      <c r="B49" s="20" t="s">
        <v>98</v>
      </c>
      <c r="C49" s="15">
        <v>1</v>
      </c>
      <c r="D49" s="15" t="s">
        <v>8</v>
      </c>
      <c r="E49" s="29"/>
      <c r="F49" s="15">
        <v>2</v>
      </c>
      <c r="G49" s="15"/>
      <c r="H49" s="16">
        <f>1*E49*F49*2</f>
        <v>0</v>
      </c>
      <c r="I49" s="15">
        <v>0</v>
      </c>
      <c r="J49" s="16">
        <f t="shared" ref="J49:J51" si="22">H49*I49%+H49</f>
        <v>0</v>
      </c>
    </row>
    <row r="50" spans="1:10" s="19" customFormat="1" ht="18" customHeight="1" x14ac:dyDescent="0.25">
      <c r="A50" s="63"/>
      <c r="B50" s="20" t="s">
        <v>99</v>
      </c>
      <c r="C50" s="15">
        <v>1</v>
      </c>
      <c r="D50" s="15" t="s">
        <v>8</v>
      </c>
      <c r="E50" s="29"/>
      <c r="F50" s="15">
        <v>2</v>
      </c>
      <c r="G50" s="15"/>
      <c r="H50" s="16">
        <f t="shared" ref="H50" si="23">C50*E50*F50*2</f>
        <v>0</v>
      </c>
      <c r="I50" s="15">
        <v>0</v>
      </c>
      <c r="J50" s="16">
        <f t="shared" si="22"/>
        <v>0</v>
      </c>
    </row>
    <row r="51" spans="1:10" s="19" customFormat="1" ht="33" customHeight="1" x14ac:dyDescent="0.25">
      <c r="A51" s="63"/>
      <c r="B51" s="20" t="s">
        <v>100</v>
      </c>
      <c r="C51" s="15" t="s">
        <v>13</v>
      </c>
      <c r="D51" s="15" t="s">
        <v>8</v>
      </c>
      <c r="E51" s="29"/>
      <c r="F51" s="15">
        <v>1</v>
      </c>
      <c r="G51" s="15"/>
      <c r="H51" s="16">
        <f>10*E51*F51*2</f>
        <v>0</v>
      </c>
      <c r="I51" s="15">
        <v>0</v>
      </c>
      <c r="J51" s="16">
        <f t="shared" si="22"/>
        <v>0</v>
      </c>
    </row>
    <row r="52" spans="1:10" s="19" customFormat="1" ht="33" customHeight="1" x14ac:dyDescent="0.25">
      <c r="A52" s="15" t="s">
        <v>18</v>
      </c>
      <c r="B52" s="20" t="s">
        <v>15</v>
      </c>
      <c r="C52" s="15" t="s">
        <v>16</v>
      </c>
      <c r="D52" s="15" t="s">
        <v>17</v>
      </c>
      <c r="E52" s="29"/>
      <c r="F52" s="15">
        <v>1</v>
      </c>
      <c r="G52" s="15"/>
      <c r="H52" s="16">
        <f>50*E52*F52*2</f>
        <v>0</v>
      </c>
      <c r="I52" s="15">
        <v>0</v>
      </c>
      <c r="J52" s="16">
        <f t="shared" ref="J52:J53" si="24">H52*I52%+H52</f>
        <v>0</v>
      </c>
    </row>
    <row r="53" spans="1:10" s="19" customFormat="1" ht="81" customHeight="1" x14ac:dyDescent="0.25">
      <c r="A53" s="15" t="s">
        <v>21</v>
      </c>
      <c r="B53" s="20" t="s">
        <v>26</v>
      </c>
      <c r="C53" s="15" t="s">
        <v>11</v>
      </c>
      <c r="D53" s="15" t="s">
        <v>8</v>
      </c>
      <c r="E53" s="29"/>
      <c r="F53" s="15">
        <v>1</v>
      </c>
      <c r="G53" s="15"/>
      <c r="H53" s="16">
        <f>5*E53*F53*2</f>
        <v>0</v>
      </c>
      <c r="I53" s="15">
        <v>0</v>
      </c>
      <c r="J53" s="16">
        <f t="shared" si="24"/>
        <v>0</v>
      </c>
    </row>
    <row r="54" spans="1:10" s="19" customFormat="1" ht="66" x14ac:dyDescent="0.25">
      <c r="A54" s="15" t="s">
        <v>27</v>
      </c>
      <c r="B54" s="20" t="s">
        <v>19</v>
      </c>
      <c r="C54" s="15">
        <v>2</v>
      </c>
      <c r="D54" s="15" t="s">
        <v>20</v>
      </c>
      <c r="E54" s="29"/>
      <c r="F54" s="15">
        <v>2</v>
      </c>
      <c r="G54" s="15"/>
      <c r="H54" s="16">
        <f>2*E54*F54*2</f>
        <v>0</v>
      </c>
      <c r="I54" s="15">
        <v>0</v>
      </c>
      <c r="J54" s="16">
        <f t="shared" ref="J54" si="25">H54*I54%+H54</f>
        <v>0</v>
      </c>
    </row>
    <row r="55" spans="1:10" s="19" customFormat="1" ht="16.5" x14ac:dyDescent="0.25">
      <c r="A55" s="15" t="s">
        <v>28</v>
      </c>
      <c r="B55" s="20" t="s">
        <v>22</v>
      </c>
      <c r="C55" s="15" t="s">
        <v>23</v>
      </c>
      <c r="D55" s="15" t="s">
        <v>24</v>
      </c>
      <c r="E55" s="29"/>
      <c r="F55" s="15">
        <v>1</v>
      </c>
      <c r="G55" s="15"/>
      <c r="H55" s="16">
        <f>1*E55*F55*2</f>
        <v>0</v>
      </c>
      <c r="I55" s="15">
        <v>0</v>
      </c>
      <c r="J55" s="16">
        <f t="shared" ref="J55" si="26">H55*I55%+H55</f>
        <v>0</v>
      </c>
    </row>
    <row r="56" spans="1:10" s="19" customFormat="1" ht="25.5" customHeight="1" x14ac:dyDescent="0.25">
      <c r="A56" s="71" t="s">
        <v>52</v>
      </c>
      <c r="B56" s="71"/>
      <c r="C56" s="71"/>
      <c r="D56" s="71"/>
      <c r="E56" s="71"/>
      <c r="F56" s="71"/>
      <c r="G56" s="72"/>
      <c r="H56" s="38">
        <f>SUM(H40:H55)</f>
        <v>0</v>
      </c>
      <c r="I56" s="39"/>
      <c r="J56" s="38">
        <f>SUM(J40:J55)</f>
        <v>0</v>
      </c>
    </row>
    <row r="57" spans="1:10" s="19" customFormat="1" ht="33" customHeight="1" x14ac:dyDescent="0.25">
      <c r="A57" s="26" t="s">
        <v>77</v>
      </c>
      <c r="B57" s="81" t="s">
        <v>76</v>
      </c>
      <c r="C57" s="82"/>
      <c r="D57" s="82"/>
      <c r="E57" s="82"/>
      <c r="F57" s="82"/>
      <c r="G57" s="82"/>
      <c r="H57" s="82"/>
      <c r="I57" s="82"/>
      <c r="J57" s="82"/>
    </row>
    <row r="58" spans="1:10" s="19" customFormat="1" ht="49.5" x14ac:dyDescent="0.25">
      <c r="A58" s="63" t="s">
        <v>7</v>
      </c>
      <c r="B58" s="20" t="s">
        <v>66</v>
      </c>
      <c r="C58" s="91">
        <v>2</v>
      </c>
      <c r="D58" s="63" t="s">
        <v>8</v>
      </c>
      <c r="E58" s="70"/>
      <c r="F58" s="63">
        <v>2</v>
      </c>
      <c r="G58" s="63"/>
      <c r="H58" s="66">
        <f t="shared" ref="H58" si="27">C58*E58*F58*2</f>
        <v>0</v>
      </c>
      <c r="I58" s="63">
        <v>0</v>
      </c>
      <c r="J58" s="66">
        <f t="shared" ref="J58:J71" si="28">H58*I58%+H58</f>
        <v>0</v>
      </c>
    </row>
    <row r="59" spans="1:10" s="19" customFormat="1" ht="54" customHeight="1" x14ac:dyDescent="0.25">
      <c r="A59" s="63"/>
      <c r="B59" s="20" t="s">
        <v>85</v>
      </c>
      <c r="C59" s="92"/>
      <c r="D59" s="65"/>
      <c r="E59" s="70"/>
      <c r="F59" s="64"/>
      <c r="G59" s="64"/>
      <c r="H59" s="66"/>
      <c r="I59" s="64">
        <v>0</v>
      </c>
      <c r="J59" s="66">
        <f t="shared" si="28"/>
        <v>0</v>
      </c>
    </row>
    <row r="60" spans="1:10" s="19" customFormat="1" ht="42.75" customHeight="1" x14ac:dyDescent="0.25">
      <c r="A60" s="63"/>
      <c r="B60" s="20" t="s">
        <v>101</v>
      </c>
      <c r="C60" s="63">
        <v>1</v>
      </c>
      <c r="D60" s="63" t="s">
        <v>8</v>
      </c>
      <c r="E60" s="70"/>
      <c r="F60" s="63">
        <v>2</v>
      </c>
      <c r="G60" s="63"/>
      <c r="H60" s="66">
        <f t="shared" ref="H60" si="29">C60*E60*F60*2</f>
        <v>0</v>
      </c>
      <c r="I60" s="63">
        <v>0</v>
      </c>
      <c r="J60" s="66">
        <f t="shared" si="28"/>
        <v>0</v>
      </c>
    </row>
    <row r="61" spans="1:10" s="19" customFormat="1" ht="49.5" x14ac:dyDescent="0.25">
      <c r="A61" s="63"/>
      <c r="B61" s="20" t="s">
        <v>30</v>
      </c>
      <c r="C61" s="63"/>
      <c r="D61" s="63"/>
      <c r="E61" s="70"/>
      <c r="F61" s="64"/>
      <c r="G61" s="64"/>
      <c r="H61" s="66"/>
      <c r="I61" s="64">
        <v>0</v>
      </c>
      <c r="J61" s="66">
        <f t="shared" si="28"/>
        <v>0</v>
      </c>
    </row>
    <row r="62" spans="1:10" s="19" customFormat="1" ht="29.25" customHeight="1" x14ac:dyDescent="0.25">
      <c r="A62" s="15" t="s">
        <v>9</v>
      </c>
      <c r="B62" s="20" t="s">
        <v>31</v>
      </c>
      <c r="C62" s="15">
        <v>1</v>
      </c>
      <c r="D62" s="15" t="s">
        <v>20</v>
      </c>
      <c r="E62" s="29"/>
      <c r="F62" s="15">
        <v>1</v>
      </c>
      <c r="G62" s="15"/>
      <c r="H62" s="16">
        <f t="shared" ref="H62:H64" si="30">C62*E62*F62*2</f>
        <v>0</v>
      </c>
      <c r="I62" s="15">
        <v>0</v>
      </c>
      <c r="J62" s="16">
        <f t="shared" si="28"/>
        <v>0</v>
      </c>
    </row>
    <row r="63" spans="1:10" s="19" customFormat="1" ht="38.25" customHeight="1" x14ac:dyDescent="0.25">
      <c r="A63" s="63" t="s">
        <v>12</v>
      </c>
      <c r="B63" s="20" t="s">
        <v>67</v>
      </c>
      <c r="C63" s="63">
        <v>1</v>
      </c>
      <c r="D63" s="63" t="s">
        <v>8</v>
      </c>
      <c r="E63" s="70"/>
      <c r="F63" s="63">
        <v>2</v>
      </c>
      <c r="G63" s="63"/>
      <c r="H63" s="66">
        <f t="shared" si="30"/>
        <v>0</v>
      </c>
      <c r="I63" s="63">
        <v>0</v>
      </c>
      <c r="J63" s="66">
        <f t="shared" si="28"/>
        <v>0</v>
      </c>
    </row>
    <row r="64" spans="1:10" s="19" customFormat="1" ht="60" customHeight="1" x14ac:dyDescent="0.25">
      <c r="A64" s="63"/>
      <c r="B64" s="20" t="s">
        <v>102</v>
      </c>
      <c r="C64" s="65"/>
      <c r="D64" s="65"/>
      <c r="E64" s="70"/>
      <c r="F64" s="64"/>
      <c r="G64" s="64"/>
      <c r="H64" s="66">
        <f t="shared" si="30"/>
        <v>0</v>
      </c>
      <c r="I64" s="64">
        <v>0</v>
      </c>
      <c r="J64" s="66">
        <f t="shared" si="28"/>
        <v>0</v>
      </c>
    </row>
    <row r="65" spans="1:10" s="19" customFormat="1" ht="33" x14ac:dyDescent="0.25">
      <c r="A65" s="63"/>
      <c r="B65" s="20" t="s">
        <v>103</v>
      </c>
      <c r="C65" s="15" t="s">
        <v>11</v>
      </c>
      <c r="D65" s="15" t="s">
        <v>8</v>
      </c>
      <c r="E65" s="29"/>
      <c r="F65" s="15">
        <v>1</v>
      </c>
      <c r="G65" s="15"/>
      <c r="H65" s="16">
        <f>5*E65*F65*2</f>
        <v>0</v>
      </c>
      <c r="I65" s="15">
        <v>0</v>
      </c>
      <c r="J65" s="16">
        <f t="shared" si="28"/>
        <v>0</v>
      </c>
    </row>
    <row r="66" spans="1:10" s="19" customFormat="1" ht="26.25" customHeight="1" x14ac:dyDescent="0.25">
      <c r="A66" s="63"/>
      <c r="B66" s="20" t="s">
        <v>104</v>
      </c>
      <c r="C66" s="63">
        <v>1</v>
      </c>
      <c r="D66" s="63" t="s">
        <v>8</v>
      </c>
      <c r="E66" s="70"/>
      <c r="F66" s="63">
        <v>1</v>
      </c>
      <c r="G66" s="63"/>
      <c r="H66" s="66">
        <f t="shared" ref="H66" si="31">C66*E66*F66*2</f>
        <v>0</v>
      </c>
      <c r="I66" s="63">
        <v>0</v>
      </c>
      <c r="J66" s="66">
        <f t="shared" si="28"/>
        <v>0</v>
      </c>
    </row>
    <row r="67" spans="1:10" s="19" customFormat="1" ht="29.25" customHeight="1" x14ac:dyDescent="0.25">
      <c r="A67" s="63"/>
      <c r="B67" s="20" t="s">
        <v>32</v>
      </c>
      <c r="C67" s="63"/>
      <c r="D67" s="63"/>
      <c r="E67" s="70"/>
      <c r="F67" s="64"/>
      <c r="G67" s="64"/>
      <c r="H67" s="66"/>
      <c r="I67" s="64">
        <v>0</v>
      </c>
      <c r="J67" s="66">
        <f t="shared" si="28"/>
        <v>0</v>
      </c>
    </row>
    <row r="68" spans="1:10" s="19" customFormat="1" ht="31.5" customHeight="1" x14ac:dyDescent="0.25">
      <c r="A68" s="15" t="s">
        <v>14</v>
      </c>
      <c r="B68" s="20" t="s">
        <v>33</v>
      </c>
      <c r="C68" s="15" t="s">
        <v>13</v>
      </c>
      <c r="D68" s="15" t="s">
        <v>8</v>
      </c>
      <c r="E68" s="29"/>
      <c r="F68" s="15">
        <v>1</v>
      </c>
      <c r="G68" s="15"/>
      <c r="H68" s="16">
        <f>10*E68*F68*2</f>
        <v>0</v>
      </c>
      <c r="I68" s="15">
        <v>0</v>
      </c>
      <c r="J68" s="16">
        <f t="shared" si="28"/>
        <v>0</v>
      </c>
    </row>
    <row r="69" spans="1:10" s="19" customFormat="1" ht="33" x14ac:dyDescent="0.25">
      <c r="A69" s="15" t="s">
        <v>18</v>
      </c>
      <c r="B69" s="20" t="s">
        <v>15</v>
      </c>
      <c r="C69" s="15" t="s">
        <v>34</v>
      </c>
      <c r="D69" s="15" t="s">
        <v>17</v>
      </c>
      <c r="E69" s="29"/>
      <c r="F69" s="15">
        <v>1</v>
      </c>
      <c r="G69" s="15"/>
      <c r="H69" s="16">
        <f>20*E69*F69*2</f>
        <v>0</v>
      </c>
      <c r="I69" s="15">
        <v>0</v>
      </c>
      <c r="J69" s="16">
        <f t="shared" si="28"/>
        <v>0</v>
      </c>
    </row>
    <row r="70" spans="1:10" s="19" customFormat="1" ht="81.75" customHeight="1" x14ac:dyDescent="0.25">
      <c r="A70" s="15" t="s">
        <v>21</v>
      </c>
      <c r="B70" s="20" t="s">
        <v>19</v>
      </c>
      <c r="C70" s="15">
        <v>1</v>
      </c>
      <c r="D70" s="15" t="s">
        <v>20</v>
      </c>
      <c r="E70" s="29"/>
      <c r="F70" s="15">
        <v>2</v>
      </c>
      <c r="G70" s="15"/>
      <c r="H70" s="16">
        <f t="shared" ref="H70" si="32">C70*E70*F70*2</f>
        <v>0</v>
      </c>
      <c r="I70" s="15">
        <v>0</v>
      </c>
      <c r="J70" s="16">
        <f t="shared" si="28"/>
        <v>0</v>
      </c>
    </row>
    <row r="71" spans="1:10" s="19" customFormat="1" ht="54.75" customHeight="1" x14ac:dyDescent="0.25">
      <c r="A71" s="15" t="s">
        <v>27</v>
      </c>
      <c r="B71" s="20" t="s">
        <v>22</v>
      </c>
      <c r="C71" s="15" t="s">
        <v>23</v>
      </c>
      <c r="D71" s="15" t="s">
        <v>24</v>
      </c>
      <c r="E71" s="29"/>
      <c r="F71" s="15">
        <v>1</v>
      </c>
      <c r="G71" s="15"/>
      <c r="H71" s="16">
        <f>1*E71*F71*2</f>
        <v>0</v>
      </c>
      <c r="I71" s="15">
        <v>0</v>
      </c>
      <c r="J71" s="16">
        <f t="shared" si="28"/>
        <v>0</v>
      </c>
    </row>
    <row r="72" spans="1:10" s="19" customFormat="1" ht="25.5" customHeight="1" x14ac:dyDescent="0.25">
      <c r="A72" s="71" t="s">
        <v>53</v>
      </c>
      <c r="B72" s="71"/>
      <c r="C72" s="71"/>
      <c r="D72" s="71"/>
      <c r="E72" s="71"/>
      <c r="F72" s="71"/>
      <c r="G72" s="72"/>
      <c r="H72" s="38">
        <f>SUM(H58:H71)</f>
        <v>0</v>
      </c>
      <c r="I72" s="39"/>
      <c r="J72" s="38">
        <f>SUM(J58:J71)</f>
        <v>0</v>
      </c>
    </row>
    <row r="73" spans="1:10" s="19" customFormat="1" ht="16.5" x14ac:dyDescent="0.25">
      <c r="A73" s="13" t="s">
        <v>78</v>
      </c>
      <c r="B73" s="81" t="s">
        <v>79</v>
      </c>
      <c r="C73" s="82"/>
      <c r="D73" s="82"/>
      <c r="E73" s="82"/>
      <c r="F73" s="82"/>
      <c r="G73" s="82"/>
      <c r="H73" s="82"/>
      <c r="I73" s="82"/>
      <c r="J73" s="82"/>
    </row>
    <row r="74" spans="1:10" s="19" customFormat="1" ht="49.5" x14ac:dyDescent="0.25">
      <c r="A74" s="63" t="s">
        <v>7</v>
      </c>
      <c r="B74" s="20" t="s">
        <v>68</v>
      </c>
      <c r="C74" s="63">
        <v>2</v>
      </c>
      <c r="D74" s="63"/>
      <c r="E74" s="70"/>
      <c r="F74" s="63">
        <v>2</v>
      </c>
      <c r="G74" s="63"/>
      <c r="H74" s="66">
        <f>C74*E74*F74*2</f>
        <v>0</v>
      </c>
      <c r="I74" s="63">
        <v>0</v>
      </c>
      <c r="J74" s="66">
        <f t="shared" ref="J74:J75" si="33">H74*I74%+H74</f>
        <v>0</v>
      </c>
    </row>
    <row r="75" spans="1:10" s="19" customFormat="1" ht="45.75" customHeight="1" x14ac:dyDescent="0.25">
      <c r="A75" s="63"/>
      <c r="B75" s="20" t="s">
        <v>85</v>
      </c>
      <c r="C75" s="64"/>
      <c r="D75" s="64"/>
      <c r="E75" s="70"/>
      <c r="F75" s="63"/>
      <c r="G75" s="63"/>
      <c r="H75" s="66"/>
      <c r="I75" s="63">
        <v>0</v>
      </c>
      <c r="J75" s="66">
        <f t="shared" si="33"/>
        <v>0</v>
      </c>
    </row>
    <row r="76" spans="1:10" s="19" customFormat="1" ht="49.5" customHeight="1" x14ac:dyDescent="0.25">
      <c r="A76" s="63"/>
      <c r="B76" s="7" t="s">
        <v>105</v>
      </c>
      <c r="C76" s="15">
        <v>1</v>
      </c>
      <c r="D76" s="15" t="s">
        <v>8</v>
      </c>
      <c r="E76" s="29"/>
      <c r="F76" s="15">
        <v>2</v>
      </c>
      <c r="G76" s="15"/>
      <c r="H76" s="16">
        <f>C76*E76*F76*2</f>
        <v>0</v>
      </c>
      <c r="I76" s="15">
        <v>0</v>
      </c>
      <c r="J76" s="16">
        <f t="shared" ref="J76:J80" si="34">H76*I76%+H76</f>
        <v>0</v>
      </c>
    </row>
    <row r="77" spans="1:10" s="19" customFormat="1" ht="31.5" customHeight="1" x14ac:dyDescent="0.25">
      <c r="A77" s="63"/>
      <c r="B77" s="7" t="s">
        <v>106</v>
      </c>
      <c r="C77" s="15">
        <v>1</v>
      </c>
      <c r="D77" s="15" t="s">
        <v>8</v>
      </c>
      <c r="E77" s="29"/>
      <c r="F77" s="15">
        <v>2</v>
      </c>
      <c r="G77" s="15"/>
      <c r="H77" s="16">
        <f>C77*E77*F77*2</f>
        <v>0</v>
      </c>
      <c r="I77" s="15">
        <v>0</v>
      </c>
      <c r="J77" s="16">
        <f t="shared" si="34"/>
        <v>0</v>
      </c>
    </row>
    <row r="78" spans="1:10" s="19" customFormat="1" ht="49.5" x14ac:dyDescent="0.25">
      <c r="A78" s="63" t="s">
        <v>9</v>
      </c>
      <c r="B78" s="20" t="s">
        <v>64</v>
      </c>
      <c r="C78" s="63">
        <v>1</v>
      </c>
      <c r="D78" s="63" t="s">
        <v>8</v>
      </c>
      <c r="E78" s="70"/>
      <c r="F78" s="63">
        <v>2</v>
      </c>
      <c r="G78" s="63"/>
      <c r="H78" s="66">
        <f>C78*E78*F78*2</f>
        <v>0</v>
      </c>
      <c r="I78" s="63">
        <v>0</v>
      </c>
      <c r="J78" s="66">
        <f t="shared" si="34"/>
        <v>0</v>
      </c>
    </row>
    <row r="79" spans="1:10" s="19" customFormat="1" ht="51" customHeight="1" x14ac:dyDescent="0.25">
      <c r="A79" s="63"/>
      <c r="B79" s="7" t="s">
        <v>107</v>
      </c>
      <c r="C79" s="65"/>
      <c r="D79" s="65"/>
      <c r="E79" s="70"/>
      <c r="F79" s="64"/>
      <c r="G79" s="64"/>
      <c r="H79" s="66">
        <f t="shared" ref="H79" si="35">C79*E79*F79</f>
        <v>0</v>
      </c>
      <c r="I79" s="64">
        <v>0</v>
      </c>
      <c r="J79" s="66">
        <f t="shared" si="34"/>
        <v>0</v>
      </c>
    </row>
    <row r="80" spans="1:10" s="19" customFormat="1" ht="33" hidden="1" x14ac:dyDescent="0.25">
      <c r="A80" s="63"/>
      <c r="B80" s="20" t="s">
        <v>108</v>
      </c>
      <c r="C80" s="15" t="s">
        <v>11</v>
      </c>
      <c r="D80" s="15" t="s">
        <v>8</v>
      </c>
      <c r="E80" s="29"/>
      <c r="F80" s="15">
        <v>1</v>
      </c>
      <c r="G80" s="15"/>
      <c r="H80" s="16">
        <f>5*E80*F80*2</f>
        <v>0</v>
      </c>
      <c r="I80" s="15">
        <v>0</v>
      </c>
      <c r="J80" s="16">
        <f t="shared" si="34"/>
        <v>0</v>
      </c>
    </row>
    <row r="81" spans="1:10" s="19" customFormat="1" ht="69" customHeight="1" x14ac:dyDescent="0.25">
      <c r="A81" s="69" t="s">
        <v>12</v>
      </c>
      <c r="B81" s="21" t="s">
        <v>69</v>
      </c>
      <c r="C81" s="69">
        <v>1</v>
      </c>
      <c r="D81" s="69" t="s">
        <v>8</v>
      </c>
      <c r="E81" s="74"/>
      <c r="F81" s="69">
        <v>2</v>
      </c>
      <c r="G81" s="69"/>
      <c r="H81" s="67">
        <f>C81*E81*F81*2</f>
        <v>0</v>
      </c>
      <c r="I81" s="75">
        <v>0</v>
      </c>
      <c r="J81" s="78">
        <f t="shared" ref="J81:J83" si="36">H81*I81%+H81</f>
        <v>0</v>
      </c>
    </row>
    <row r="82" spans="1:10" s="19" customFormat="1" ht="49.5" hidden="1" x14ac:dyDescent="0.25">
      <c r="A82" s="69"/>
      <c r="B82" s="8" t="s">
        <v>109</v>
      </c>
      <c r="C82" s="77"/>
      <c r="D82" s="77"/>
      <c r="E82" s="74"/>
      <c r="F82" s="77"/>
      <c r="G82" s="64"/>
      <c r="H82" s="68">
        <f t="shared" ref="H82" si="37">C82*E82*F82</f>
        <v>0</v>
      </c>
      <c r="I82" s="76">
        <v>0</v>
      </c>
      <c r="J82" s="78">
        <f t="shared" si="36"/>
        <v>0</v>
      </c>
    </row>
    <row r="83" spans="1:10" s="19" customFormat="1" ht="29.25" customHeight="1" x14ac:dyDescent="0.25">
      <c r="A83" s="69"/>
      <c r="B83" s="21" t="s">
        <v>110</v>
      </c>
      <c r="C83" s="18" t="s">
        <v>11</v>
      </c>
      <c r="D83" s="18" t="s">
        <v>8</v>
      </c>
      <c r="E83" s="30"/>
      <c r="F83" s="18">
        <v>1</v>
      </c>
      <c r="G83" s="18"/>
      <c r="H83" s="14">
        <f>5*E83*F83*2</f>
        <v>0</v>
      </c>
      <c r="I83" s="18">
        <v>0</v>
      </c>
      <c r="J83" s="14">
        <f t="shared" si="36"/>
        <v>0</v>
      </c>
    </row>
    <row r="84" spans="1:10" s="19" customFormat="1" ht="33" customHeight="1" x14ac:dyDescent="0.25">
      <c r="A84" s="69" t="s">
        <v>14</v>
      </c>
      <c r="B84" s="73" t="s">
        <v>15</v>
      </c>
      <c r="C84" s="69" t="s">
        <v>34</v>
      </c>
      <c r="D84" s="69" t="s">
        <v>17</v>
      </c>
      <c r="E84" s="74"/>
      <c r="F84" s="18">
        <v>1</v>
      </c>
      <c r="G84" s="18"/>
      <c r="H84" s="78">
        <f>20*E84*F84*2</f>
        <v>0</v>
      </c>
      <c r="I84" s="18">
        <v>0</v>
      </c>
      <c r="J84" s="78">
        <f t="shared" ref="J84:J85" si="38">H84*I84%+H84</f>
        <v>0</v>
      </c>
    </row>
    <row r="85" spans="1:10" s="19" customFormat="1" ht="33.75" customHeight="1" x14ac:dyDescent="0.25">
      <c r="A85" s="69"/>
      <c r="B85" s="73"/>
      <c r="C85" s="69"/>
      <c r="D85" s="69"/>
      <c r="E85" s="74"/>
      <c r="F85" s="18">
        <v>1</v>
      </c>
      <c r="G85" s="18"/>
      <c r="H85" s="78">
        <f t="shared" ref="H85" si="39">C85*E85*F85</f>
        <v>0</v>
      </c>
      <c r="I85" s="18">
        <v>0</v>
      </c>
      <c r="J85" s="78">
        <f t="shared" si="38"/>
        <v>0</v>
      </c>
    </row>
    <row r="86" spans="1:10" s="19" customFormat="1" ht="16.5" x14ac:dyDescent="0.25">
      <c r="A86" s="69" t="s">
        <v>18</v>
      </c>
      <c r="B86" s="73" t="s">
        <v>19</v>
      </c>
      <c r="C86" s="69">
        <v>2</v>
      </c>
      <c r="D86" s="69" t="s">
        <v>20</v>
      </c>
      <c r="E86" s="74"/>
      <c r="F86" s="18">
        <v>2</v>
      </c>
      <c r="G86" s="18"/>
      <c r="H86" s="78">
        <f>C86*E86*F86*2</f>
        <v>0</v>
      </c>
      <c r="I86" s="18">
        <v>0</v>
      </c>
      <c r="J86" s="78">
        <f t="shared" ref="J86:J87" si="40">H86*I86%+H86</f>
        <v>0</v>
      </c>
    </row>
    <row r="87" spans="1:10" s="19" customFormat="1" ht="16.5" x14ac:dyDescent="0.25">
      <c r="A87" s="69"/>
      <c r="B87" s="73"/>
      <c r="C87" s="69"/>
      <c r="D87" s="69"/>
      <c r="E87" s="74"/>
      <c r="F87" s="18">
        <v>2</v>
      </c>
      <c r="G87" s="18"/>
      <c r="H87" s="78">
        <f t="shared" ref="H87" si="41">C87*E87*F87</f>
        <v>0</v>
      </c>
      <c r="I87" s="18">
        <v>0</v>
      </c>
      <c r="J87" s="78">
        <f t="shared" si="40"/>
        <v>0</v>
      </c>
    </row>
    <row r="88" spans="1:10" s="19" customFormat="1" ht="30.75" customHeight="1" x14ac:dyDescent="0.25">
      <c r="A88" s="18" t="s">
        <v>21</v>
      </c>
      <c r="B88" s="21" t="s">
        <v>22</v>
      </c>
      <c r="C88" s="18" t="s">
        <v>23</v>
      </c>
      <c r="D88" s="18" t="s">
        <v>24</v>
      </c>
      <c r="E88" s="30"/>
      <c r="F88" s="18">
        <v>1</v>
      </c>
      <c r="G88" s="18"/>
      <c r="H88" s="14">
        <f>1*E88*F88*2</f>
        <v>0</v>
      </c>
      <c r="I88" s="18">
        <v>0</v>
      </c>
      <c r="J88" s="14">
        <f t="shared" ref="J88" si="42">H88*I88%+H88</f>
        <v>0</v>
      </c>
    </row>
    <row r="89" spans="1:10" s="19" customFormat="1" ht="26.25" customHeight="1" x14ac:dyDescent="0.25">
      <c r="A89" s="71" t="s">
        <v>54</v>
      </c>
      <c r="B89" s="71"/>
      <c r="C89" s="71"/>
      <c r="D89" s="71"/>
      <c r="E89" s="71"/>
      <c r="F89" s="71"/>
      <c r="G89" s="72"/>
      <c r="H89" s="38">
        <f>SUM(H74:H88)</f>
        <v>0</v>
      </c>
      <c r="I89" s="40"/>
      <c r="J89" s="38">
        <f>SUM(J74:J88)</f>
        <v>0</v>
      </c>
    </row>
    <row r="90" spans="1:10" s="19" customFormat="1" ht="16.5" customHeight="1" x14ac:dyDescent="0.25">
      <c r="A90" s="26" t="s">
        <v>55</v>
      </c>
      <c r="B90" s="81" t="s">
        <v>56</v>
      </c>
      <c r="C90" s="64"/>
      <c r="D90" s="64"/>
      <c r="E90" s="64"/>
      <c r="F90" s="64"/>
      <c r="G90" s="64"/>
      <c r="H90" s="64"/>
      <c r="I90" s="64"/>
      <c r="J90" s="64"/>
    </row>
    <row r="91" spans="1:10" s="19" customFormat="1" ht="54.75" customHeight="1" x14ac:dyDescent="0.25">
      <c r="A91" s="63" t="s">
        <v>7</v>
      </c>
      <c r="B91" s="17" t="s">
        <v>35</v>
      </c>
      <c r="C91" s="63">
        <v>1</v>
      </c>
      <c r="D91" s="63" t="s">
        <v>8</v>
      </c>
      <c r="E91" s="70"/>
      <c r="F91" s="63">
        <v>1</v>
      </c>
      <c r="G91" s="63"/>
      <c r="H91" s="66">
        <f>C91*E91*F91*2</f>
        <v>0</v>
      </c>
      <c r="I91" s="63">
        <v>0</v>
      </c>
      <c r="J91" s="66">
        <f t="shared" ref="J91:J97" si="43">H91*I91%+H91</f>
        <v>0</v>
      </c>
    </row>
    <row r="92" spans="1:10" s="19" customFormat="1" ht="51" x14ac:dyDescent="0.25">
      <c r="A92" s="63"/>
      <c r="B92" s="17" t="s">
        <v>36</v>
      </c>
      <c r="C92" s="64"/>
      <c r="D92" s="64"/>
      <c r="E92" s="70"/>
      <c r="F92" s="64"/>
      <c r="G92" s="64"/>
      <c r="H92" s="66"/>
      <c r="I92" s="64">
        <v>0</v>
      </c>
      <c r="J92" s="66">
        <f t="shared" si="43"/>
        <v>0</v>
      </c>
    </row>
    <row r="93" spans="1:10" s="19" customFormat="1" ht="26.25" customHeight="1" x14ac:dyDescent="0.25">
      <c r="A93" s="63"/>
      <c r="B93" s="17" t="s">
        <v>37</v>
      </c>
      <c r="C93" s="15">
        <v>1</v>
      </c>
      <c r="D93" s="15" t="s">
        <v>8</v>
      </c>
      <c r="E93" s="29"/>
      <c r="F93" s="15">
        <v>1</v>
      </c>
      <c r="G93" s="15"/>
      <c r="H93" s="16">
        <f>C93*E93*F93*2</f>
        <v>0</v>
      </c>
      <c r="I93" s="15">
        <v>0</v>
      </c>
      <c r="J93" s="16">
        <f t="shared" si="43"/>
        <v>0</v>
      </c>
    </row>
    <row r="94" spans="1:10" s="27" customFormat="1" ht="35.25" customHeight="1" x14ac:dyDescent="0.25">
      <c r="A94" s="15" t="s">
        <v>9</v>
      </c>
      <c r="B94" s="20" t="s">
        <v>38</v>
      </c>
      <c r="C94" s="15" t="s">
        <v>13</v>
      </c>
      <c r="D94" s="15" t="s">
        <v>17</v>
      </c>
      <c r="E94" s="29"/>
      <c r="F94" s="15">
        <v>1</v>
      </c>
      <c r="G94" s="15"/>
      <c r="H94" s="16">
        <f>10*E94*F94*2</f>
        <v>0</v>
      </c>
      <c r="I94" s="15">
        <v>0</v>
      </c>
      <c r="J94" s="16">
        <f t="shared" si="43"/>
        <v>0</v>
      </c>
    </row>
    <row r="95" spans="1:10" s="19" customFormat="1" ht="15" x14ac:dyDescent="0.25">
      <c r="A95" s="63" t="s">
        <v>12</v>
      </c>
      <c r="B95" s="83" t="s">
        <v>22</v>
      </c>
      <c r="C95" s="63" t="s">
        <v>23</v>
      </c>
      <c r="D95" s="63" t="s">
        <v>39</v>
      </c>
      <c r="E95" s="70"/>
      <c r="F95" s="63">
        <v>1</v>
      </c>
      <c r="G95" s="63"/>
      <c r="H95" s="66">
        <f>1*E95*F95*2</f>
        <v>0</v>
      </c>
      <c r="I95" s="63">
        <v>0</v>
      </c>
      <c r="J95" s="66">
        <f t="shared" si="43"/>
        <v>0</v>
      </c>
    </row>
    <row r="96" spans="1:10" s="19" customFormat="1" ht="15" x14ac:dyDescent="0.25">
      <c r="A96" s="63"/>
      <c r="B96" s="83"/>
      <c r="C96" s="63"/>
      <c r="D96" s="63"/>
      <c r="E96" s="70"/>
      <c r="F96" s="63"/>
      <c r="G96" s="64"/>
      <c r="H96" s="66">
        <f t="shared" ref="H96" si="44">C96*E96*F96</f>
        <v>0</v>
      </c>
      <c r="I96" s="64">
        <v>0</v>
      </c>
      <c r="J96" s="66">
        <f t="shared" si="43"/>
        <v>0</v>
      </c>
    </row>
    <row r="97" spans="1:10" s="19" customFormat="1" ht="66" x14ac:dyDescent="0.25">
      <c r="A97" s="15" t="s">
        <v>14</v>
      </c>
      <c r="B97" s="20" t="s">
        <v>19</v>
      </c>
      <c r="C97" s="15">
        <v>1</v>
      </c>
      <c r="D97" s="15" t="s">
        <v>20</v>
      </c>
      <c r="E97" s="29"/>
      <c r="F97" s="15">
        <v>2</v>
      </c>
      <c r="G97" s="15"/>
      <c r="H97" s="16">
        <f>C97*E97*F97*2</f>
        <v>0</v>
      </c>
      <c r="I97" s="15">
        <v>0</v>
      </c>
      <c r="J97" s="16">
        <f t="shared" si="43"/>
        <v>0</v>
      </c>
    </row>
    <row r="98" spans="1:10" s="19" customFormat="1" ht="27" customHeight="1" x14ac:dyDescent="0.25">
      <c r="A98" s="71" t="s">
        <v>57</v>
      </c>
      <c r="B98" s="71"/>
      <c r="C98" s="71"/>
      <c r="D98" s="71"/>
      <c r="E98" s="71"/>
      <c r="F98" s="71"/>
      <c r="G98" s="72"/>
      <c r="H98" s="38">
        <f>SUM(H91:H97)</f>
        <v>0</v>
      </c>
      <c r="I98" s="39"/>
      <c r="J98" s="38">
        <f>SUM(J91:J97)</f>
        <v>0</v>
      </c>
    </row>
    <row r="99" spans="1:10" s="19" customFormat="1" ht="31.5" customHeight="1" x14ac:dyDescent="0.25">
      <c r="A99" s="26" t="s">
        <v>80</v>
      </c>
      <c r="B99" s="81" t="s">
        <v>58</v>
      </c>
      <c r="C99" s="64"/>
      <c r="D99" s="64"/>
      <c r="E99" s="64"/>
      <c r="F99" s="64"/>
      <c r="G99" s="64"/>
      <c r="H99" s="64"/>
      <c r="I99" s="64"/>
      <c r="J99" s="64"/>
    </row>
    <row r="100" spans="1:10" s="19" customFormat="1" ht="34.5" x14ac:dyDescent="0.25">
      <c r="A100" s="15" t="s">
        <v>7</v>
      </c>
      <c r="B100" s="17" t="s">
        <v>70</v>
      </c>
      <c r="C100" s="15">
        <v>1</v>
      </c>
      <c r="D100" s="15" t="s">
        <v>8</v>
      </c>
      <c r="E100" s="29"/>
      <c r="F100" s="15">
        <v>1</v>
      </c>
      <c r="G100" s="15"/>
      <c r="H100" s="16">
        <f>C100*E100*F100*2</f>
        <v>0</v>
      </c>
      <c r="I100" s="15">
        <v>0</v>
      </c>
      <c r="J100" s="16">
        <f t="shared" ref="J100:J102" si="45">H100*I100%+H100</f>
        <v>0</v>
      </c>
    </row>
    <row r="101" spans="1:10" s="19" customFormat="1" ht="33" x14ac:dyDescent="0.25">
      <c r="A101" s="15" t="s">
        <v>9</v>
      </c>
      <c r="B101" s="20" t="s">
        <v>38</v>
      </c>
      <c r="C101" s="15" t="s">
        <v>13</v>
      </c>
      <c r="D101" s="15" t="s">
        <v>17</v>
      </c>
      <c r="E101" s="29"/>
      <c r="F101" s="15">
        <v>1</v>
      </c>
      <c r="G101" s="15"/>
      <c r="H101" s="28">
        <f>10*E101*F101*2</f>
        <v>0</v>
      </c>
      <c r="I101" s="15">
        <v>0</v>
      </c>
      <c r="J101" s="16">
        <f t="shared" si="45"/>
        <v>0</v>
      </c>
    </row>
    <row r="102" spans="1:10" s="19" customFormat="1" ht="23.25" customHeight="1" x14ac:dyDescent="0.25">
      <c r="A102" s="15">
        <v>3</v>
      </c>
      <c r="B102" s="20" t="s">
        <v>71</v>
      </c>
      <c r="C102" s="15" t="s">
        <v>11</v>
      </c>
      <c r="D102" s="15" t="s">
        <v>40</v>
      </c>
      <c r="E102" s="29"/>
      <c r="F102" s="15">
        <v>1</v>
      </c>
      <c r="G102" s="15"/>
      <c r="H102" s="16">
        <f>5*E102*F102*2</f>
        <v>0</v>
      </c>
      <c r="I102" s="15">
        <v>0</v>
      </c>
      <c r="J102" s="16">
        <f t="shared" si="45"/>
        <v>0</v>
      </c>
    </row>
    <row r="103" spans="1:10" s="19" customFormat="1" ht="24" customHeight="1" x14ac:dyDescent="0.25">
      <c r="A103" s="71" t="s">
        <v>60</v>
      </c>
      <c r="B103" s="71"/>
      <c r="C103" s="71"/>
      <c r="D103" s="71"/>
      <c r="E103" s="71"/>
      <c r="F103" s="71"/>
      <c r="G103" s="72"/>
      <c r="H103" s="38">
        <f>SUM(H100:H102)</f>
        <v>0</v>
      </c>
      <c r="I103" s="41"/>
      <c r="J103" s="38">
        <f>SUM(J100:J102)</f>
        <v>0</v>
      </c>
    </row>
    <row r="104" spans="1:10" s="19" customFormat="1" ht="16.5" x14ac:dyDescent="0.25">
      <c r="A104" s="26" t="s">
        <v>81</v>
      </c>
      <c r="B104" s="81" t="s">
        <v>59</v>
      </c>
      <c r="C104" s="64"/>
      <c r="D104" s="64"/>
      <c r="E104" s="64"/>
      <c r="F104" s="64"/>
      <c r="G104" s="64"/>
      <c r="H104" s="64"/>
      <c r="I104" s="64"/>
      <c r="J104" s="64"/>
    </row>
    <row r="105" spans="1:10" s="19" customFormat="1" ht="33" x14ac:dyDescent="0.25">
      <c r="A105" s="63" t="s">
        <v>7</v>
      </c>
      <c r="B105" s="20" t="s">
        <v>72</v>
      </c>
      <c r="C105" s="63">
        <v>1</v>
      </c>
      <c r="D105" s="63" t="s">
        <v>8</v>
      </c>
      <c r="E105" s="70"/>
      <c r="F105" s="63">
        <v>1</v>
      </c>
      <c r="G105" s="63"/>
      <c r="H105" s="66">
        <f>C105*E105*F105*2</f>
        <v>0</v>
      </c>
      <c r="I105" s="63">
        <v>0</v>
      </c>
      <c r="J105" s="66">
        <f t="shared" ref="J105:J111" si="46">H105*I105%+H105</f>
        <v>0</v>
      </c>
    </row>
    <row r="106" spans="1:10" s="19" customFormat="1" ht="30.75" customHeight="1" x14ac:dyDescent="0.25">
      <c r="A106" s="63"/>
      <c r="B106" s="20" t="s">
        <v>111</v>
      </c>
      <c r="C106" s="63"/>
      <c r="D106" s="63"/>
      <c r="E106" s="70"/>
      <c r="F106" s="64"/>
      <c r="G106" s="64"/>
      <c r="H106" s="66"/>
      <c r="I106" s="64">
        <v>0</v>
      </c>
      <c r="J106" s="66">
        <f t="shared" si="46"/>
        <v>0</v>
      </c>
    </row>
    <row r="107" spans="1:10" s="19" customFormat="1" ht="26.25" customHeight="1" x14ac:dyDescent="0.25">
      <c r="A107" s="63"/>
      <c r="B107" s="17" t="s">
        <v>112</v>
      </c>
      <c r="C107" s="15">
        <v>1</v>
      </c>
      <c r="D107" s="15" t="s">
        <v>8</v>
      </c>
      <c r="E107" s="29"/>
      <c r="F107" s="15">
        <v>1</v>
      </c>
      <c r="G107" s="15"/>
      <c r="H107" s="16">
        <f>1*E107*F107*2</f>
        <v>0</v>
      </c>
      <c r="I107" s="15">
        <v>0</v>
      </c>
      <c r="J107" s="16">
        <f t="shared" si="46"/>
        <v>0</v>
      </c>
    </row>
    <row r="108" spans="1:10" s="19" customFormat="1" ht="42.75" customHeight="1" x14ac:dyDescent="0.25">
      <c r="A108" s="63"/>
      <c r="B108" s="17" t="s">
        <v>41</v>
      </c>
      <c r="C108" s="15">
        <v>1</v>
      </c>
      <c r="D108" s="15" t="s">
        <v>8</v>
      </c>
      <c r="E108" s="29"/>
      <c r="F108" s="15">
        <v>2</v>
      </c>
      <c r="G108" s="15"/>
      <c r="H108" s="16">
        <f>C108*E108*F108*2</f>
        <v>0</v>
      </c>
      <c r="I108" s="15">
        <v>0</v>
      </c>
      <c r="J108" s="16">
        <f t="shared" si="46"/>
        <v>0</v>
      </c>
    </row>
    <row r="109" spans="1:10" s="19" customFormat="1" ht="33" x14ac:dyDescent="0.25">
      <c r="A109" s="15" t="s">
        <v>9</v>
      </c>
      <c r="B109" s="17" t="s">
        <v>73</v>
      </c>
      <c r="C109" s="15" t="s">
        <v>11</v>
      </c>
      <c r="D109" s="15" t="s">
        <v>8</v>
      </c>
      <c r="E109" s="29"/>
      <c r="F109" s="15">
        <v>1</v>
      </c>
      <c r="G109" s="15"/>
      <c r="H109" s="16">
        <f>5*E109*F109*2</f>
        <v>0</v>
      </c>
      <c r="I109" s="15">
        <v>0</v>
      </c>
      <c r="J109" s="16">
        <f t="shared" si="46"/>
        <v>0</v>
      </c>
    </row>
    <row r="110" spans="1:10" s="19" customFormat="1" ht="60" customHeight="1" x14ac:dyDescent="0.25">
      <c r="A110" s="15" t="s">
        <v>12</v>
      </c>
      <c r="B110" s="20" t="s">
        <v>15</v>
      </c>
      <c r="C110" s="15" t="s">
        <v>34</v>
      </c>
      <c r="D110" s="15" t="s">
        <v>17</v>
      </c>
      <c r="E110" s="29"/>
      <c r="F110" s="15">
        <v>1</v>
      </c>
      <c r="G110" s="15"/>
      <c r="H110" s="16">
        <f>20*E110*F110*2</f>
        <v>0</v>
      </c>
      <c r="I110" s="15">
        <v>0</v>
      </c>
      <c r="J110" s="16">
        <f t="shared" si="46"/>
        <v>0</v>
      </c>
    </row>
    <row r="111" spans="1:10" s="19" customFormat="1" ht="16.5" x14ac:dyDescent="0.25">
      <c r="A111" s="15" t="s">
        <v>14</v>
      </c>
      <c r="B111" s="20" t="s">
        <v>22</v>
      </c>
      <c r="C111" s="15" t="s">
        <v>23</v>
      </c>
      <c r="D111" s="15" t="s">
        <v>24</v>
      </c>
      <c r="E111" s="29"/>
      <c r="F111" s="15">
        <v>1</v>
      </c>
      <c r="G111" s="15"/>
      <c r="H111" s="16">
        <f>1*E111*F111*2</f>
        <v>0</v>
      </c>
      <c r="I111" s="15">
        <v>0</v>
      </c>
      <c r="J111" s="16">
        <f t="shared" si="46"/>
        <v>0</v>
      </c>
    </row>
    <row r="112" spans="1:10" s="19" customFormat="1" ht="21" customHeight="1" x14ac:dyDescent="0.25">
      <c r="A112" s="71" t="s">
        <v>61</v>
      </c>
      <c r="B112" s="71"/>
      <c r="C112" s="71"/>
      <c r="D112" s="71"/>
      <c r="E112" s="71"/>
      <c r="F112" s="71"/>
      <c r="G112" s="72"/>
      <c r="H112" s="38">
        <f>SUM(H105:H111)</f>
        <v>0</v>
      </c>
      <c r="I112" s="39"/>
      <c r="J112" s="38">
        <f>SUM(J105:J111)</f>
        <v>0</v>
      </c>
    </row>
    <row r="113" spans="1:10" s="19" customFormat="1" ht="21.75" thickBot="1" x14ac:dyDescent="0.4">
      <c r="A113" s="59" t="s">
        <v>119</v>
      </c>
      <c r="B113" s="60"/>
      <c r="C113" s="60"/>
      <c r="D113" s="60"/>
      <c r="E113" s="60"/>
      <c r="F113" s="60"/>
      <c r="G113" s="60"/>
      <c r="H113" s="54">
        <f>H112+H103+H98+H89+H72+H56+H38</f>
        <v>0</v>
      </c>
      <c r="I113" s="55"/>
      <c r="J113" s="56">
        <f>H113*I113%+H113</f>
        <v>0</v>
      </c>
    </row>
    <row r="114" spans="1:10" s="19" customFormat="1" ht="16.5" x14ac:dyDescent="0.25">
      <c r="A114" s="9" t="s">
        <v>29</v>
      </c>
      <c r="B114" s="22"/>
      <c r="C114" s="22"/>
      <c r="D114" s="22"/>
      <c r="E114" s="23"/>
      <c r="F114" s="22"/>
      <c r="G114" s="22"/>
      <c r="H114" s="23"/>
      <c r="I114" s="22"/>
      <c r="J114" s="23"/>
    </row>
    <row r="115" spans="1:10" s="19" customFormat="1" ht="73.5" customHeight="1" x14ac:dyDescent="0.25">
      <c r="A115" s="93" t="s">
        <v>42</v>
      </c>
      <c r="B115" s="94"/>
      <c r="C115" s="94"/>
      <c r="D115" s="94"/>
      <c r="E115" s="94"/>
      <c r="F115" s="94"/>
      <c r="G115" s="94"/>
      <c r="H115" s="94"/>
      <c r="I115" s="94"/>
      <c r="J115" s="94"/>
    </row>
    <row r="116" spans="1:10" s="19" customFormat="1" ht="15.75" x14ac:dyDescent="0.25">
      <c r="A116" s="10"/>
      <c r="B116" s="22"/>
      <c r="C116" s="22"/>
      <c r="D116" s="22"/>
      <c r="E116" s="23"/>
      <c r="F116" s="22"/>
      <c r="G116" s="22"/>
      <c r="H116" s="23"/>
      <c r="I116" s="22"/>
      <c r="J116" s="23"/>
    </row>
    <row r="117" spans="1:10" s="19" customFormat="1" ht="15.75" x14ac:dyDescent="0.25">
      <c r="A117" s="10"/>
      <c r="B117" s="22"/>
      <c r="C117" s="22"/>
      <c r="D117" s="22"/>
      <c r="E117" s="23"/>
      <c r="F117" s="22"/>
      <c r="G117" s="22"/>
      <c r="H117" s="23"/>
      <c r="I117" s="22"/>
      <c r="J117" s="23"/>
    </row>
    <row r="118" spans="1:10" s="24" customFormat="1" x14ac:dyDescent="0.25">
      <c r="A118" s="11"/>
      <c r="B118" s="22"/>
      <c r="C118" s="22"/>
      <c r="D118" s="22"/>
      <c r="E118" s="23"/>
      <c r="F118" s="22"/>
      <c r="G118" s="22"/>
      <c r="H118" s="23"/>
      <c r="I118" s="22"/>
      <c r="J118" s="23"/>
    </row>
    <row r="119" spans="1:10" s="24" customFormat="1" x14ac:dyDescent="0.25">
      <c r="A119" s="11"/>
      <c r="B119" s="22"/>
      <c r="C119" s="22"/>
      <c r="D119" s="22"/>
      <c r="E119" s="23"/>
      <c r="F119" s="22"/>
      <c r="G119" s="22"/>
      <c r="H119" s="23"/>
      <c r="I119" s="22"/>
      <c r="J119" s="23"/>
    </row>
    <row r="120" spans="1:10" s="24" customFormat="1" x14ac:dyDescent="0.25">
      <c r="A120" s="22"/>
      <c r="B120" s="22"/>
      <c r="C120" s="22"/>
      <c r="D120" s="22"/>
      <c r="E120" s="23"/>
      <c r="F120" s="22"/>
      <c r="G120" s="11" t="s">
        <v>43</v>
      </c>
      <c r="H120" s="23"/>
      <c r="I120" s="22"/>
      <c r="J120" s="23"/>
    </row>
    <row r="121" spans="1:10" s="24" customFormat="1" x14ac:dyDescent="0.25">
      <c r="A121" s="22"/>
      <c r="B121" s="22"/>
      <c r="C121" s="22"/>
      <c r="D121" s="22"/>
      <c r="E121" s="23"/>
      <c r="F121" s="22"/>
      <c r="G121" s="11" t="s">
        <v>44</v>
      </c>
      <c r="H121" s="23"/>
      <c r="I121" s="22"/>
      <c r="J121" s="23"/>
    </row>
    <row r="122" spans="1:10" s="24" customFormat="1" x14ac:dyDescent="0.25">
      <c r="A122" s="22"/>
      <c r="B122" s="22"/>
      <c r="C122" s="22"/>
      <c r="D122" s="22"/>
      <c r="E122" s="23"/>
      <c r="F122" s="61" t="s">
        <v>48</v>
      </c>
      <c r="G122" s="62"/>
      <c r="H122" s="62"/>
      <c r="I122" s="62"/>
      <c r="J122" s="23"/>
    </row>
    <row r="123" spans="1:10" s="24" customFormat="1" x14ac:dyDescent="0.25">
      <c r="A123" s="22"/>
      <c r="B123" s="22"/>
      <c r="C123" s="22"/>
      <c r="D123" s="22"/>
      <c r="E123" s="23"/>
      <c r="F123" s="22"/>
      <c r="G123" s="22"/>
      <c r="H123" s="23"/>
      <c r="I123" s="22"/>
      <c r="J123" s="23"/>
    </row>
    <row r="124" spans="1:10" s="24" customFormat="1" x14ac:dyDescent="0.25">
      <c r="A124" s="22"/>
      <c r="B124" s="22"/>
      <c r="C124" s="22"/>
      <c r="D124" s="22"/>
      <c r="E124" s="23"/>
      <c r="F124" s="22"/>
      <c r="G124" s="22"/>
      <c r="H124" s="23"/>
      <c r="I124" s="22"/>
      <c r="J124" s="23"/>
    </row>
    <row r="125" spans="1:10" s="24" customFormat="1" x14ac:dyDescent="0.25">
      <c r="A125" s="22"/>
      <c r="B125" s="22"/>
      <c r="C125" s="22"/>
      <c r="D125" s="22"/>
      <c r="E125" s="23"/>
      <c r="F125" s="22"/>
      <c r="G125" s="22"/>
      <c r="H125" s="23"/>
      <c r="I125" s="22"/>
      <c r="J125" s="23"/>
    </row>
    <row r="126" spans="1:10" s="24" customFormat="1" x14ac:dyDescent="0.25">
      <c r="A126" s="22"/>
      <c r="B126" s="22"/>
      <c r="C126" s="22"/>
      <c r="D126" s="22"/>
      <c r="E126" s="23"/>
      <c r="F126" s="22"/>
      <c r="G126" s="22"/>
      <c r="H126" s="23"/>
      <c r="I126" s="22"/>
      <c r="J126" s="23"/>
    </row>
    <row r="127" spans="1:10" s="24" customFormat="1" x14ac:dyDescent="0.25">
      <c r="A127" s="22"/>
      <c r="B127" s="22"/>
      <c r="C127" s="22"/>
      <c r="D127" s="22"/>
      <c r="E127" s="23"/>
      <c r="F127" s="22"/>
      <c r="G127" s="22"/>
      <c r="H127" s="23"/>
      <c r="I127" s="22"/>
      <c r="J127" s="23"/>
    </row>
    <row r="128" spans="1:10" s="24" customFormat="1" x14ac:dyDescent="0.25">
      <c r="A128" s="22"/>
      <c r="B128" s="22"/>
      <c r="C128" s="22"/>
      <c r="D128" s="22"/>
      <c r="E128" s="23"/>
      <c r="F128" s="22"/>
      <c r="G128" s="22"/>
      <c r="H128" s="23"/>
      <c r="I128" s="22"/>
      <c r="J128" s="23"/>
    </row>
    <row r="129" spans="1:10" s="24" customFormat="1" x14ac:dyDescent="0.25">
      <c r="A129" s="22"/>
      <c r="B129" s="22"/>
      <c r="C129" s="22"/>
      <c r="D129" s="22"/>
      <c r="E129" s="23"/>
      <c r="F129" s="22"/>
      <c r="G129" s="22"/>
      <c r="H129" s="23"/>
      <c r="I129" s="22"/>
      <c r="J129" s="23"/>
    </row>
    <row r="130" spans="1:10" s="24" customFormat="1" x14ac:dyDescent="0.25">
      <c r="A130" s="22"/>
      <c r="B130" s="22"/>
      <c r="C130" s="22"/>
      <c r="D130" s="22"/>
      <c r="E130" s="23"/>
      <c r="F130" s="22"/>
      <c r="G130" s="22"/>
      <c r="H130" s="23"/>
      <c r="I130" s="22"/>
      <c r="J130" s="23"/>
    </row>
    <row r="131" spans="1:10" s="24" customFormat="1" x14ac:dyDescent="0.25">
      <c r="A131" s="22"/>
      <c r="B131" s="22"/>
      <c r="C131" s="22"/>
      <c r="D131" s="22"/>
      <c r="E131" s="23"/>
      <c r="F131" s="22"/>
      <c r="G131" s="22"/>
      <c r="H131" s="23"/>
      <c r="I131" s="22"/>
      <c r="J131" s="23"/>
    </row>
    <row r="132" spans="1:10" s="24" customFormat="1" x14ac:dyDescent="0.25">
      <c r="A132" s="22"/>
      <c r="B132" s="22"/>
      <c r="C132" s="22"/>
      <c r="D132" s="22"/>
      <c r="E132" s="23"/>
      <c r="F132" s="22"/>
      <c r="G132" s="22"/>
      <c r="H132" s="23"/>
      <c r="I132" s="22"/>
      <c r="J132" s="23"/>
    </row>
    <row r="133" spans="1:10" s="24" customFormat="1" x14ac:dyDescent="0.25">
      <c r="A133" s="22"/>
      <c r="B133" s="22"/>
      <c r="C133" s="22"/>
      <c r="D133" s="22"/>
      <c r="E133" s="23"/>
      <c r="F133" s="22"/>
      <c r="G133" s="22"/>
      <c r="H133" s="23"/>
      <c r="I133" s="22"/>
      <c r="J133" s="23"/>
    </row>
    <row r="134" spans="1:10" s="24" customFormat="1" x14ac:dyDescent="0.25">
      <c r="A134" s="22"/>
      <c r="B134" s="22"/>
      <c r="C134" s="22"/>
      <c r="D134" s="22"/>
      <c r="E134" s="23"/>
      <c r="F134" s="22"/>
      <c r="G134" s="22"/>
      <c r="H134" s="23"/>
      <c r="I134" s="22"/>
      <c r="J134" s="23"/>
    </row>
    <row r="135" spans="1:10" s="24" customFormat="1" x14ac:dyDescent="0.25">
      <c r="A135" s="22"/>
      <c r="B135" s="22"/>
      <c r="C135" s="22"/>
      <c r="D135" s="22"/>
      <c r="E135" s="23"/>
      <c r="F135" s="22"/>
      <c r="G135" s="22"/>
      <c r="H135" s="23"/>
      <c r="I135" s="22"/>
      <c r="J135" s="23"/>
    </row>
    <row r="136" spans="1:10" s="24" customFormat="1" x14ac:dyDescent="0.25">
      <c r="A136" s="22"/>
      <c r="B136" s="22"/>
      <c r="C136" s="22"/>
      <c r="D136" s="22"/>
      <c r="E136" s="23"/>
      <c r="F136" s="22"/>
      <c r="G136" s="22"/>
      <c r="H136" s="23"/>
      <c r="I136" s="22"/>
      <c r="J136" s="23"/>
    </row>
    <row r="137" spans="1:10" s="24" customFormat="1" x14ac:dyDescent="0.25">
      <c r="A137" s="19"/>
      <c r="B137" s="19"/>
      <c r="C137" s="19"/>
      <c r="D137" s="19"/>
      <c r="E137" s="25"/>
      <c r="F137" s="19"/>
      <c r="G137" s="19"/>
      <c r="H137" s="25"/>
      <c r="I137" s="19"/>
      <c r="J137" s="25"/>
    </row>
    <row r="138" spans="1:10" s="24" customFormat="1" x14ac:dyDescent="0.25">
      <c r="A138" s="19"/>
      <c r="B138" s="19"/>
      <c r="C138" s="19"/>
      <c r="D138" s="19"/>
      <c r="E138" s="25"/>
      <c r="F138" s="19"/>
      <c r="G138" s="19"/>
      <c r="H138" s="25"/>
      <c r="I138" s="19"/>
      <c r="J138" s="25"/>
    </row>
    <row r="139" spans="1:10" s="24" customFormat="1" x14ac:dyDescent="0.25">
      <c r="A139" s="19"/>
      <c r="B139" s="19"/>
      <c r="C139" s="19"/>
      <c r="D139" s="19"/>
      <c r="E139" s="25"/>
      <c r="F139" s="19"/>
      <c r="G139" s="19"/>
      <c r="H139" s="25"/>
      <c r="I139" s="19"/>
      <c r="J139" s="25"/>
    </row>
    <row r="140" spans="1:10" s="24" customFormat="1" x14ac:dyDescent="0.25">
      <c r="A140" s="19"/>
      <c r="B140" s="19"/>
      <c r="C140" s="19"/>
      <c r="D140" s="19"/>
      <c r="E140" s="25"/>
      <c r="F140" s="19"/>
      <c r="G140" s="19"/>
      <c r="H140" s="25"/>
      <c r="I140" s="19"/>
      <c r="J140" s="25"/>
    </row>
    <row r="141" spans="1:10" s="24" customFormat="1" x14ac:dyDescent="0.25">
      <c r="A141" s="19"/>
      <c r="B141" s="19"/>
      <c r="C141" s="19"/>
      <c r="D141" s="19"/>
      <c r="E141" s="25"/>
      <c r="F141" s="19"/>
      <c r="G141" s="19"/>
      <c r="H141" s="25"/>
      <c r="I141" s="19"/>
      <c r="J141" s="25"/>
    </row>
    <row r="142" spans="1:10" s="24" customFormat="1" x14ac:dyDescent="0.25">
      <c r="A142" s="19"/>
      <c r="B142" s="19"/>
      <c r="C142" s="19"/>
      <c r="D142" s="19"/>
      <c r="E142" s="25"/>
      <c r="F142" s="19"/>
      <c r="G142" s="19"/>
      <c r="H142" s="25"/>
      <c r="I142" s="19"/>
      <c r="J142" s="25"/>
    </row>
    <row r="143" spans="1:10" s="24" customFormat="1" x14ac:dyDescent="0.25">
      <c r="A143" s="19"/>
      <c r="B143" s="19"/>
      <c r="C143" s="19"/>
      <c r="D143" s="19"/>
      <c r="E143" s="25"/>
      <c r="F143" s="19"/>
      <c r="G143" s="19"/>
      <c r="H143" s="25"/>
      <c r="I143" s="19"/>
      <c r="J143" s="25"/>
    </row>
    <row r="144" spans="1:10" s="24" customFormat="1" x14ac:dyDescent="0.25">
      <c r="A144" s="19"/>
      <c r="B144" s="19"/>
      <c r="C144" s="19"/>
      <c r="D144" s="19"/>
      <c r="E144" s="25"/>
      <c r="F144" s="19"/>
      <c r="G144" s="19"/>
      <c r="H144" s="25"/>
      <c r="I144" s="19"/>
      <c r="J144" s="25"/>
    </row>
    <row r="145" spans="1:10" s="24" customFormat="1" x14ac:dyDescent="0.25">
      <c r="A145" s="19"/>
      <c r="B145" s="19"/>
      <c r="C145" s="19"/>
      <c r="D145" s="19"/>
      <c r="E145" s="25"/>
      <c r="F145" s="19"/>
      <c r="G145" s="19"/>
      <c r="H145" s="25"/>
      <c r="I145" s="19"/>
      <c r="J145" s="25"/>
    </row>
    <row r="146" spans="1:10" s="24" customFormat="1" x14ac:dyDescent="0.25">
      <c r="A146" s="19"/>
      <c r="B146" s="19"/>
      <c r="C146" s="19"/>
      <c r="D146" s="19"/>
      <c r="E146" s="25"/>
      <c r="F146" s="19"/>
      <c r="G146" s="19"/>
      <c r="H146" s="25"/>
      <c r="I146" s="19"/>
      <c r="J146" s="25"/>
    </row>
    <row r="147" spans="1:10" s="24" customFormat="1" x14ac:dyDescent="0.25">
      <c r="A147" s="19"/>
      <c r="B147" s="19"/>
      <c r="C147" s="19"/>
      <c r="D147" s="19"/>
      <c r="E147" s="25"/>
      <c r="F147" s="19"/>
      <c r="G147" s="19"/>
      <c r="H147" s="25"/>
      <c r="I147" s="19"/>
      <c r="J147" s="25"/>
    </row>
    <row r="148" spans="1:10" s="24" customFormat="1" x14ac:dyDescent="0.25">
      <c r="A148" s="19"/>
      <c r="B148" s="19"/>
      <c r="C148" s="19"/>
      <c r="D148" s="19"/>
      <c r="E148" s="25"/>
      <c r="F148" s="19"/>
      <c r="G148" s="19"/>
      <c r="H148" s="25"/>
      <c r="I148" s="19"/>
      <c r="J148" s="25"/>
    </row>
    <row r="149" spans="1:10" s="24" customFormat="1" x14ac:dyDescent="0.25">
      <c r="A149" s="19"/>
      <c r="B149" s="19"/>
      <c r="C149" s="19"/>
      <c r="D149" s="19"/>
      <c r="E149" s="25"/>
      <c r="F149" s="19"/>
      <c r="G149" s="19"/>
      <c r="H149" s="25"/>
      <c r="I149" s="19"/>
      <c r="J149" s="25"/>
    </row>
    <row r="150" spans="1:10" s="24" customFormat="1" x14ac:dyDescent="0.25">
      <c r="A150" s="19"/>
      <c r="B150" s="19"/>
      <c r="C150" s="19"/>
      <c r="D150" s="19"/>
      <c r="E150" s="25"/>
      <c r="F150" s="19"/>
      <c r="G150" s="19"/>
      <c r="H150" s="25"/>
      <c r="I150" s="19"/>
      <c r="J150" s="25"/>
    </row>
    <row r="151" spans="1:10" s="24" customFormat="1" x14ac:dyDescent="0.25">
      <c r="A151" s="19"/>
      <c r="B151" s="19"/>
      <c r="C151" s="19"/>
      <c r="D151" s="19"/>
      <c r="E151" s="25"/>
      <c r="F151" s="19"/>
      <c r="G151" s="19"/>
      <c r="H151" s="25"/>
      <c r="I151" s="19"/>
      <c r="J151" s="25"/>
    </row>
    <row r="152" spans="1:10" s="24" customFormat="1" x14ac:dyDescent="0.25">
      <c r="A152" s="19"/>
      <c r="B152" s="19"/>
      <c r="C152" s="19"/>
      <c r="D152" s="19"/>
      <c r="E152" s="25"/>
      <c r="F152" s="19"/>
      <c r="G152" s="19"/>
      <c r="H152" s="25"/>
      <c r="I152" s="19"/>
      <c r="J152" s="25"/>
    </row>
    <row r="153" spans="1:10" s="24" customFormat="1" x14ac:dyDescent="0.25">
      <c r="A153" s="19"/>
      <c r="B153" s="19"/>
      <c r="C153" s="19"/>
      <c r="D153" s="19"/>
      <c r="E153" s="25"/>
      <c r="F153" s="19"/>
      <c r="G153" s="19"/>
      <c r="H153" s="25"/>
      <c r="I153" s="19"/>
      <c r="J153" s="25"/>
    </row>
    <row r="154" spans="1:10" s="24" customFormat="1" x14ac:dyDescent="0.25">
      <c r="A154" s="19"/>
      <c r="B154" s="19"/>
      <c r="C154" s="19"/>
      <c r="D154" s="19"/>
      <c r="E154" s="25"/>
      <c r="F154" s="19"/>
      <c r="G154" s="19"/>
      <c r="H154" s="25"/>
      <c r="I154" s="19"/>
      <c r="J154" s="25"/>
    </row>
    <row r="155" spans="1:10" s="24" customFormat="1" x14ac:dyDescent="0.25">
      <c r="A155" s="19"/>
      <c r="B155" s="19"/>
      <c r="C155" s="19"/>
      <c r="D155" s="19"/>
      <c r="E155" s="25"/>
      <c r="F155" s="19"/>
      <c r="G155" s="19"/>
      <c r="H155" s="25"/>
      <c r="I155" s="19"/>
      <c r="J155" s="25"/>
    </row>
    <row r="156" spans="1:10" s="24" customFormat="1" x14ac:dyDescent="0.25">
      <c r="A156" s="19"/>
      <c r="B156" s="19"/>
      <c r="C156" s="19"/>
      <c r="D156" s="19"/>
      <c r="E156" s="25"/>
      <c r="F156" s="19"/>
      <c r="G156" s="19"/>
      <c r="H156" s="25"/>
      <c r="I156" s="19"/>
      <c r="J156" s="25"/>
    </row>
    <row r="157" spans="1:10" s="24" customFormat="1" x14ac:dyDescent="0.25">
      <c r="A157" s="19"/>
      <c r="B157" s="19"/>
      <c r="C157" s="19"/>
      <c r="D157" s="19"/>
      <c r="E157" s="25"/>
      <c r="F157" s="19"/>
      <c r="G157" s="19"/>
      <c r="H157" s="25"/>
      <c r="I157" s="19"/>
      <c r="J157" s="25"/>
    </row>
    <row r="158" spans="1:10" s="24" customFormat="1" x14ac:dyDescent="0.25">
      <c r="A158" s="19"/>
      <c r="B158" s="19"/>
      <c r="C158" s="19"/>
      <c r="D158" s="19"/>
      <c r="E158" s="25"/>
      <c r="F158" s="19"/>
      <c r="G158" s="19"/>
      <c r="H158" s="25"/>
      <c r="I158" s="19"/>
      <c r="J158" s="25"/>
    </row>
    <row r="159" spans="1:10" s="24" customFormat="1" x14ac:dyDescent="0.25">
      <c r="A159" s="19"/>
      <c r="B159" s="19"/>
      <c r="C159" s="19"/>
      <c r="D159" s="19"/>
      <c r="E159" s="25"/>
      <c r="F159" s="19"/>
      <c r="G159" s="19"/>
      <c r="H159" s="25"/>
      <c r="I159" s="19"/>
      <c r="J159" s="25"/>
    </row>
    <row r="160" spans="1:10" s="24" customFormat="1" x14ac:dyDescent="0.25">
      <c r="A160" s="19"/>
      <c r="B160" s="19"/>
      <c r="C160" s="19"/>
      <c r="D160" s="19"/>
      <c r="E160" s="25"/>
      <c r="F160" s="19"/>
      <c r="G160" s="19"/>
      <c r="H160" s="25"/>
      <c r="I160" s="19"/>
      <c r="J160" s="25"/>
    </row>
    <row r="161" spans="1:10" s="24" customFormat="1" x14ac:dyDescent="0.25">
      <c r="A161" s="19"/>
      <c r="B161" s="19"/>
      <c r="C161" s="19"/>
      <c r="D161" s="19"/>
      <c r="E161" s="25"/>
      <c r="F161" s="19"/>
      <c r="G161" s="19"/>
      <c r="H161" s="25"/>
      <c r="I161" s="19"/>
      <c r="J161" s="25"/>
    </row>
    <row r="162" spans="1:10" s="24" customFormat="1" x14ac:dyDescent="0.25">
      <c r="A162" s="19"/>
      <c r="B162" s="19"/>
      <c r="C162" s="19"/>
      <c r="D162" s="19"/>
      <c r="E162" s="25"/>
      <c r="F162" s="19"/>
      <c r="G162" s="19"/>
      <c r="H162" s="25"/>
      <c r="I162" s="19"/>
      <c r="J162" s="25"/>
    </row>
    <row r="163" spans="1:10" s="24" customFormat="1" x14ac:dyDescent="0.25">
      <c r="A163" s="19"/>
      <c r="B163" s="19"/>
      <c r="C163" s="19"/>
      <c r="D163" s="19"/>
      <c r="E163" s="25"/>
      <c r="F163" s="19"/>
      <c r="G163" s="19"/>
      <c r="H163" s="25"/>
      <c r="I163" s="19"/>
      <c r="J163" s="25"/>
    </row>
    <row r="164" spans="1:10" s="24" customFormat="1" x14ac:dyDescent="0.25">
      <c r="A164" s="19"/>
      <c r="B164" s="19"/>
      <c r="C164" s="19"/>
      <c r="D164" s="19"/>
      <c r="E164" s="25"/>
      <c r="F164" s="19"/>
      <c r="G164" s="19"/>
      <c r="H164" s="25"/>
      <c r="I164" s="19"/>
      <c r="J164" s="25"/>
    </row>
    <row r="165" spans="1:10" s="24" customFormat="1" x14ac:dyDescent="0.25">
      <c r="A165" s="19"/>
      <c r="B165" s="19"/>
      <c r="C165" s="19"/>
      <c r="D165" s="19"/>
      <c r="E165" s="25"/>
      <c r="F165" s="19"/>
      <c r="G165" s="19"/>
      <c r="H165" s="25"/>
      <c r="I165" s="19"/>
      <c r="J165" s="25"/>
    </row>
    <row r="166" spans="1:10" s="24" customFormat="1" x14ac:dyDescent="0.25">
      <c r="A166" s="19"/>
      <c r="B166" s="19"/>
      <c r="C166" s="19"/>
      <c r="D166" s="19"/>
      <c r="E166" s="25"/>
      <c r="F166" s="19"/>
      <c r="G166" s="19"/>
      <c r="H166" s="25"/>
      <c r="I166" s="19"/>
      <c r="J166" s="25"/>
    </row>
    <row r="167" spans="1:10" s="24" customFormat="1" x14ac:dyDescent="0.25">
      <c r="A167" s="19"/>
      <c r="B167" s="19"/>
      <c r="C167" s="19"/>
      <c r="D167" s="19"/>
      <c r="E167" s="25"/>
      <c r="F167" s="19"/>
      <c r="G167" s="19"/>
      <c r="H167" s="25"/>
      <c r="I167" s="19"/>
      <c r="J167" s="25"/>
    </row>
    <row r="168" spans="1:10" s="24" customFormat="1" x14ac:dyDescent="0.25">
      <c r="A168" s="19"/>
      <c r="B168" s="19"/>
      <c r="C168" s="19"/>
      <c r="D168" s="19"/>
      <c r="E168" s="25"/>
      <c r="F168" s="19"/>
      <c r="G168" s="19"/>
      <c r="H168" s="25"/>
      <c r="I168" s="19"/>
      <c r="J168" s="25"/>
    </row>
    <row r="169" spans="1:10" s="24" customFormat="1" x14ac:dyDescent="0.25">
      <c r="A169" s="19"/>
      <c r="B169" s="19"/>
      <c r="C169" s="19"/>
      <c r="D169" s="19"/>
      <c r="E169" s="25"/>
      <c r="F169" s="19"/>
      <c r="G169" s="19"/>
      <c r="H169" s="25"/>
      <c r="I169" s="19"/>
      <c r="J169" s="25"/>
    </row>
    <row r="170" spans="1:10" s="24" customFormat="1" x14ac:dyDescent="0.25">
      <c r="A170" s="19"/>
      <c r="B170" s="19"/>
      <c r="C170" s="19"/>
      <c r="D170" s="19"/>
      <c r="E170" s="25"/>
      <c r="F170" s="19"/>
      <c r="G170" s="19"/>
      <c r="H170" s="25"/>
      <c r="I170" s="19"/>
      <c r="J170" s="25"/>
    </row>
    <row r="171" spans="1:10" s="24" customFormat="1" x14ac:dyDescent="0.25">
      <c r="A171" s="19"/>
      <c r="B171" s="19"/>
      <c r="C171" s="19"/>
      <c r="D171" s="19"/>
      <c r="E171" s="25"/>
      <c r="F171" s="19"/>
      <c r="G171" s="19"/>
      <c r="H171" s="25"/>
      <c r="I171" s="19"/>
      <c r="J171" s="25"/>
    </row>
    <row r="172" spans="1:10" s="24" customFormat="1" x14ac:dyDescent="0.25">
      <c r="A172" s="19"/>
      <c r="B172" s="19"/>
      <c r="C172" s="19"/>
      <c r="D172" s="19"/>
      <c r="E172" s="25"/>
      <c r="F172" s="19"/>
      <c r="G172" s="19"/>
      <c r="H172" s="25"/>
      <c r="I172" s="19"/>
      <c r="J172" s="25"/>
    </row>
    <row r="173" spans="1:10" s="24" customFormat="1" x14ac:dyDescent="0.25">
      <c r="A173" s="19"/>
      <c r="B173" s="19"/>
      <c r="C173" s="19"/>
      <c r="D173" s="19"/>
      <c r="E173" s="25"/>
      <c r="F173" s="19"/>
      <c r="G173" s="19"/>
      <c r="H173" s="25"/>
      <c r="I173" s="19"/>
      <c r="J173" s="25"/>
    </row>
    <row r="174" spans="1:10" s="24" customFormat="1" x14ac:dyDescent="0.25">
      <c r="A174" s="19"/>
      <c r="B174" s="19"/>
      <c r="C174" s="19"/>
      <c r="D174" s="19"/>
      <c r="E174" s="25"/>
      <c r="F174" s="19"/>
      <c r="G174" s="19"/>
      <c r="H174" s="25"/>
      <c r="I174" s="19"/>
      <c r="J174" s="25"/>
    </row>
    <row r="175" spans="1:10" s="24" customFormat="1" x14ac:dyDescent="0.25">
      <c r="A175" s="19"/>
      <c r="B175" s="19"/>
      <c r="C175" s="19"/>
      <c r="D175" s="19"/>
      <c r="E175" s="25"/>
      <c r="F175" s="19"/>
      <c r="G175" s="19"/>
      <c r="H175" s="25"/>
      <c r="I175" s="19"/>
      <c r="J175" s="25"/>
    </row>
    <row r="176" spans="1:10" s="24" customFormat="1" x14ac:dyDescent="0.25">
      <c r="A176" s="19"/>
      <c r="B176" s="19"/>
      <c r="C176" s="19"/>
      <c r="D176" s="19"/>
      <c r="E176" s="25"/>
      <c r="F176" s="19"/>
      <c r="G176" s="19"/>
      <c r="H176" s="25"/>
      <c r="I176" s="19"/>
      <c r="J176" s="25"/>
    </row>
    <row r="177" spans="1:10" s="24" customFormat="1" x14ac:dyDescent="0.25">
      <c r="A177" s="19"/>
      <c r="B177" s="19"/>
      <c r="C177" s="19"/>
      <c r="D177" s="19"/>
      <c r="E177" s="25"/>
      <c r="F177" s="19"/>
      <c r="G177" s="19"/>
      <c r="H177" s="25"/>
      <c r="I177" s="19"/>
      <c r="J177" s="25"/>
    </row>
    <row r="178" spans="1:10" s="24" customFormat="1" x14ac:dyDescent="0.25">
      <c r="A178" s="19"/>
      <c r="B178" s="19"/>
      <c r="C178" s="19"/>
      <c r="D178" s="19"/>
      <c r="E178" s="25"/>
      <c r="F178" s="19"/>
      <c r="G178" s="19"/>
      <c r="H178" s="25"/>
      <c r="I178" s="19"/>
      <c r="J178" s="25"/>
    </row>
    <row r="179" spans="1:10" s="24" customFormat="1" x14ac:dyDescent="0.25">
      <c r="A179" s="19"/>
      <c r="B179" s="19"/>
      <c r="C179" s="19"/>
      <c r="D179" s="19"/>
      <c r="E179" s="25"/>
      <c r="F179" s="19"/>
      <c r="G179" s="19"/>
      <c r="H179" s="25"/>
      <c r="I179" s="19"/>
      <c r="J179" s="25"/>
    </row>
    <row r="180" spans="1:10" s="24" customFormat="1" x14ac:dyDescent="0.25">
      <c r="A180" s="19"/>
      <c r="B180" s="19"/>
      <c r="C180" s="19"/>
      <c r="D180" s="19"/>
      <c r="E180" s="25"/>
      <c r="F180" s="19"/>
      <c r="G180" s="19"/>
      <c r="H180" s="25"/>
      <c r="I180" s="19"/>
      <c r="J180" s="25"/>
    </row>
    <row r="181" spans="1:10" s="24" customFormat="1" x14ac:dyDescent="0.25">
      <c r="A181" s="19"/>
      <c r="B181" s="19"/>
      <c r="C181" s="19"/>
      <c r="D181" s="19"/>
      <c r="E181" s="25"/>
      <c r="F181" s="19"/>
      <c r="G181" s="19"/>
      <c r="H181" s="25"/>
      <c r="I181" s="19"/>
      <c r="J181" s="25"/>
    </row>
    <row r="182" spans="1:10" s="24" customFormat="1" x14ac:dyDescent="0.25">
      <c r="A182" s="19"/>
      <c r="B182" s="19"/>
      <c r="C182" s="19"/>
      <c r="D182" s="19"/>
      <c r="E182" s="25"/>
      <c r="F182" s="19"/>
      <c r="G182" s="19"/>
      <c r="H182" s="25"/>
      <c r="I182" s="19"/>
      <c r="J182" s="25"/>
    </row>
    <row r="183" spans="1:10" s="24" customFormat="1" x14ac:dyDescent="0.25">
      <c r="A183" s="19"/>
      <c r="B183" s="19"/>
      <c r="C183" s="19"/>
      <c r="D183" s="19"/>
      <c r="E183" s="25"/>
      <c r="F183" s="19"/>
      <c r="G183" s="19"/>
      <c r="H183" s="25"/>
      <c r="I183" s="19"/>
      <c r="J183" s="25"/>
    </row>
    <row r="184" spans="1:10" s="24" customFormat="1" x14ac:dyDescent="0.25">
      <c r="A184" s="19"/>
      <c r="B184" s="19"/>
      <c r="C184" s="19"/>
      <c r="D184" s="19"/>
      <c r="E184" s="25"/>
      <c r="F184" s="19"/>
      <c r="G184" s="19"/>
      <c r="H184" s="25"/>
      <c r="I184" s="19"/>
      <c r="J184" s="25"/>
    </row>
    <row r="185" spans="1:10" s="24" customFormat="1" x14ac:dyDescent="0.25">
      <c r="A185" s="19"/>
      <c r="B185" s="19"/>
      <c r="C185" s="19"/>
      <c r="D185" s="19"/>
      <c r="E185" s="25"/>
      <c r="F185" s="19"/>
      <c r="G185" s="19"/>
      <c r="H185" s="25"/>
      <c r="I185" s="19"/>
      <c r="J185" s="25"/>
    </row>
    <row r="186" spans="1:10" s="24" customFormat="1" x14ac:dyDescent="0.25">
      <c r="A186" s="19"/>
      <c r="B186" s="19"/>
      <c r="C186" s="19"/>
      <c r="D186" s="19"/>
      <c r="E186" s="25"/>
      <c r="F186" s="19"/>
      <c r="G186" s="19"/>
      <c r="H186" s="25"/>
      <c r="I186" s="19"/>
      <c r="J186" s="25"/>
    </row>
    <row r="187" spans="1:10" s="24" customFormat="1" x14ac:dyDescent="0.25">
      <c r="A187" s="19"/>
      <c r="B187" s="19"/>
      <c r="C187" s="19"/>
      <c r="D187" s="19"/>
      <c r="E187" s="25"/>
      <c r="F187" s="19"/>
      <c r="G187" s="19"/>
      <c r="H187" s="25"/>
      <c r="I187" s="19"/>
      <c r="J187" s="25"/>
    </row>
    <row r="188" spans="1:10" s="24" customFormat="1" x14ac:dyDescent="0.25">
      <c r="A188" s="19"/>
      <c r="B188" s="19"/>
      <c r="C188" s="19"/>
      <c r="D188" s="19"/>
      <c r="E188" s="25"/>
      <c r="F188" s="19"/>
      <c r="G188" s="19"/>
      <c r="H188" s="25"/>
      <c r="I188" s="19"/>
      <c r="J188" s="25"/>
    </row>
    <row r="189" spans="1:10" s="24" customFormat="1" x14ac:dyDescent="0.25">
      <c r="A189" s="19"/>
      <c r="B189" s="19"/>
      <c r="C189" s="19"/>
      <c r="D189" s="19"/>
      <c r="E189" s="25"/>
      <c r="F189" s="19"/>
      <c r="G189" s="19"/>
      <c r="H189" s="25"/>
      <c r="I189" s="19"/>
      <c r="J189" s="25"/>
    </row>
    <row r="190" spans="1:10" s="24" customFormat="1" x14ac:dyDescent="0.25">
      <c r="A190" s="19"/>
      <c r="B190" s="19"/>
      <c r="C190" s="19"/>
      <c r="D190" s="19"/>
      <c r="E190" s="25"/>
      <c r="F190" s="19"/>
      <c r="G190" s="19"/>
      <c r="H190" s="25"/>
      <c r="I190" s="19"/>
      <c r="J190" s="25"/>
    </row>
    <row r="191" spans="1:10" s="24" customFormat="1" x14ac:dyDescent="0.25">
      <c r="A191" s="19"/>
      <c r="B191" s="19"/>
      <c r="C191" s="19"/>
      <c r="D191" s="19"/>
      <c r="E191" s="25"/>
      <c r="F191" s="19"/>
      <c r="G191" s="19"/>
      <c r="H191" s="25"/>
      <c r="I191" s="19"/>
      <c r="J191" s="25"/>
    </row>
    <row r="192" spans="1:10" s="24" customFormat="1" x14ac:dyDescent="0.25">
      <c r="A192" s="19"/>
      <c r="B192" s="19"/>
      <c r="C192" s="19"/>
      <c r="D192" s="19"/>
      <c r="E192" s="25"/>
      <c r="F192" s="19"/>
      <c r="G192" s="19"/>
      <c r="H192" s="25"/>
      <c r="I192" s="19"/>
      <c r="J192" s="25"/>
    </row>
    <row r="193" spans="1:10" s="24" customFormat="1" x14ac:dyDescent="0.25">
      <c r="A193" s="19"/>
      <c r="B193" s="19"/>
      <c r="C193" s="19"/>
      <c r="D193" s="19"/>
      <c r="E193" s="25"/>
      <c r="F193" s="19"/>
      <c r="G193" s="19"/>
      <c r="H193" s="25"/>
      <c r="I193" s="19"/>
      <c r="J193" s="25"/>
    </row>
    <row r="194" spans="1:10" s="24" customFormat="1" x14ac:dyDescent="0.25">
      <c r="A194" s="19"/>
      <c r="B194" s="19"/>
      <c r="C194" s="19"/>
      <c r="D194" s="19"/>
      <c r="E194" s="25"/>
      <c r="F194" s="19"/>
      <c r="G194" s="19"/>
      <c r="H194" s="25"/>
      <c r="I194" s="19"/>
      <c r="J194" s="25"/>
    </row>
    <row r="195" spans="1:10" s="24" customFormat="1" x14ac:dyDescent="0.25">
      <c r="A195" s="19"/>
      <c r="B195" s="19"/>
      <c r="C195" s="19"/>
      <c r="D195" s="19"/>
      <c r="E195" s="25"/>
      <c r="F195" s="19"/>
      <c r="G195" s="19"/>
      <c r="H195" s="25"/>
      <c r="I195" s="19"/>
      <c r="J195" s="25"/>
    </row>
    <row r="196" spans="1:10" s="24" customFormat="1" x14ac:dyDescent="0.25">
      <c r="A196" s="19"/>
      <c r="B196" s="19"/>
      <c r="C196" s="19"/>
      <c r="D196" s="19"/>
      <c r="E196" s="25"/>
      <c r="F196" s="19"/>
      <c r="G196" s="19"/>
      <c r="H196" s="25"/>
      <c r="I196" s="19"/>
      <c r="J196" s="25"/>
    </row>
    <row r="197" spans="1:10" s="24" customFormat="1" x14ac:dyDescent="0.25">
      <c r="A197" s="19"/>
      <c r="B197" s="19"/>
      <c r="C197" s="19"/>
      <c r="D197" s="19"/>
      <c r="E197" s="25"/>
      <c r="F197" s="19"/>
      <c r="G197" s="19"/>
      <c r="H197" s="25"/>
      <c r="I197" s="19"/>
      <c r="J197" s="25"/>
    </row>
    <row r="198" spans="1:10" s="24" customFormat="1" x14ac:dyDescent="0.25">
      <c r="A198" s="19"/>
      <c r="B198" s="19"/>
      <c r="C198" s="19"/>
      <c r="D198" s="19"/>
      <c r="E198" s="25"/>
      <c r="F198" s="19"/>
      <c r="G198" s="19"/>
      <c r="H198" s="25"/>
      <c r="I198" s="19"/>
      <c r="J198" s="25"/>
    </row>
    <row r="199" spans="1:10" s="24" customFormat="1" x14ac:dyDescent="0.25">
      <c r="A199" s="19"/>
      <c r="B199" s="19"/>
      <c r="C199" s="19"/>
      <c r="D199" s="19"/>
      <c r="E199" s="25"/>
      <c r="F199" s="19"/>
      <c r="G199" s="19"/>
      <c r="H199" s="25"/>
      <c r="I199" s="19"/>
      <c r="J199" s="25"/>
    </row>
    <row r="200" spans="1:10" s="24" customFormat="1" x14ac:dyDescent="0.25">
      <c r="A200" s="19"/>
      <c r="B200" s="19"/>
      <c r="C200" s="19"/>
      <c r="D200" s="19"/>
      <c r="E200" s="25"/>
      <c r="F200" s="19"/>
      <c r="G200" s="19"/>
      <c r="H200" s="25"/>
      <c r="I200" s="19"/>
      <c r="J200" s="25"/>
    </row>
    <row r="201" spans="1:10" s="24" customFormat="1" x14ac:dyDescent="0.25">
      <c r="A201" s="19"/>
      <c r="B201" s="19"/>
      <c r="C201" s="19"/>
      <c r="D201" s="19"/>
      <c r="E201" s="25"/>
      <c r="F201" s="19"/>
      <c r="G201" s="19"/>
      <c r="H201" s="25"/>
      <c r="I201" s="19"/>
      <c r="J201" s="25"/>
    </row>
    <row r="202" spans="1:10" s="24" customFormat="1" x14ac:dyDescent="0.25">
      <c r="A202" s="19"/>
      <c r="B202" s="19"/>
      <c r="C202" s="19"/>
      <c r="D202" s="19"/>
      <c r="E202" s="25"/>
      <c r="F202" s="19"/>
      <c r="G202" s="19"/>
      <c r="H202" s="25"/>
      <c r="I202" s="19"/>
      <c r="J202" s="25"/>
    </row>
    <row r="203" spans="1:10" s="24" customFormat="1" x14ac:dyDescent="0.25">
      <c r="A203" s="19"/>
      <c r="B203" s="19"/>
      <c r="C203" s="19"/>
      <c r="D203" s="19"/>
      <c r="E203" s="25"/>
      <c r="F203" s="19"/>
      <c r="G203" s="19"/>
      <c r="H203" s="25"/>
      <c r="I203" s="19"/>
      <c r="J203" s="25"/>
    </row>
    <row r="204" spans="1:10" s="24" customFormat="1" x14ac:dyDescent="0.25">
      <c r="A204" s="19"/>
      <c r="B204" s="19"/>
      <c r="C204" s="19"/>
      <c r="D204" s="19"/>
      <c r="E204" s="25"/>
      <c r="F204" s="19"/>
      <c r="G204" s="19"/>
      <c r="H204" s="25"/>
      <c r="I204" s="19"/>
      <c r="J204" s="25"/>
    </row>
    <row r="205" spans="1:10" s="24" customFormat="1" x14ac:dyDescent="0.25">
      <c r="A205" s="19"/>
      <c r="B205" s="19"/>
      <c r="C205" s="19"/>
      <c r="D205" s="19"/>
      <c r="E205" s="25"/>
      <c r="F205" s="19"/>
      <c r="G205" s="19"/>
      <c r="H205" s="25"/>
      <c r="I205" s="19"/>
      <c r="J205" s="25"/>
    </row>
    <row r="206" spans="1:10" s="24" customFormat="1" x14ac:dyDescent="0.25">
      <c r="A206" s="19"/>
      <c r="B206" s="19"/>
      <c r="C206" s="19"/>
      <c r="D206" s="19"/>
      <c r="E206" s="25"/>
      <c r="F206" s="19"/>
      <c r="G206" s="19"/>
      <c r="H206" s="25"/>
      <c r="I206" s="19"/>
      <c r="J206" s="25"/>
    </row>
    <row r="207" spans="1:10" s="24" customFormat="1" x14ac:dyDescent="0.25">
      <c r="A207" s="19"/>
      <c r="B207" s="19"/>
      <c r="C207" s="19"/>
      <c r="D207" s="19"/>
      <c r="E207" s="25"/>
      <c r="F207" s="19"/>
      <c r="G207" s="19"/>
      <c r="H207" s="25"/>
      <c r="I207" s="19"/>
      <c r="J207" s="25"/>
    </row>
    <row r="208" spans="1:10" s="24" customFormat="1" x14ac:dyDescent="0.25">
      <c r="A208" s="19"/>
      <c r="B208" s="19"/>
      <c r="C208" s="19"/>
      <c r="D208" s="19"/>
      <c r="E208" s="25"/>
      <c r="F208" s="19"/>
      <c r="G208" s="19"/>
      <c r="H208" s="25"/>
      <c r="I208" s="19"/>
      <c r="J208" s="25"/>
    </row>
    <row r="209" spans="1:10" s="24" customFormat="1" x14ac:dyDescent="0.25">
      <c r="A209" s="19"/>
      <c r="B209" s="19"/>
      <c r="C209" s="19"/>
      <c r="D209" s="19"/>
      <c r="E209" s="25"/>
      <c r="F209" s="19"/>
      <c r="G209" s="19"/>
      <c r="H209" s="25"/>
      <c r="I209" s="19"/>
      <c r="J209" s="25"/>
    </row>
    <row r="210" spans="1:10" s="24" customFormat="1" x14ac:dyDescent="0.25">
      <c r="A210" s="19"/>
      <c r="B210" s="19"/>
      <c r="C210" s="19"/>
      <c r="D210" s="19"/>
      <c r="E210" s="25"/>
      <c r="F210" s="19"/>
      <c r="G210" s="19"/>
      <c r="H210" s="25"/>
      <c r="I210" s="19"/>
      <c r="J210" s="25"/>
    </row>
    <row r="211" spans="1:10" s="24" customFormat="1" x14ac:dyDescent="0.25">
      <c r="A211" s="19"/>
      <c r="B211" s="19"/>
      <c r="C211" s="19"/>
      <c r="D211" s="19"/>
      <c r="E211" s="25"/>
      <c r="F211" s="19"/>
      <c r="G211" s="19"/>
      <c r="H211" s="25"/>
      <c r="I211" s="19"/>
      <c r="J211" s="25"/>
    </row>
    <row r="212" spans="1:10" s="24" customFormat="1" x14ac:dyDescent="0.25">
      <c r="A212" s="19"/>
      <c r="B212" s="19"/>
      <c r="C212" s="19"/>
      <c r="D212" s="19"/>
      <c r="E212" s="25"/>
      <c r="F212" s="19"/>
      <c r="G212" s="19"/>
      <c r="H212" s="25"/>
      <c r="I212" s="19"/>
      <c r="J212" s="25"/>
    </row>
    <row r="213" spans="1:10" s="24" customFormat="1" x14ac:dyDescent="0.25">
      <c r="A213" s="19"/>
      <c r="B213" s="19"/>
      <c r="C213" s="19"/>
      <c r="D213" s="19"/>
      <c r="E213" s="25"/>
      <c r="F213" s="19"/>
      <c r="G213" s="19"/>
      <c r="H213" s="25"/>
      <c r="I213" s="19"/>
      <c r="J213" s="25"/>
    </row>
    <row r="214" spans="1:10" s="24" customFormat="1" x14ac:dyDescent="0.25">
      <c r="A214" s="19"/>
      <c r="B214" s="19"/>
      <c r="C214" s="19"/>
      <c r="D214" s="19"/>
      <c r="E214" s="25"/>
      <c r="F214" s="19"/>
      <c r="G214" s="19"/>
      <c r="H214" s="25"/>
      <c r="I214" s="19"/>
      <c r="J214" s="25"/>
    </row>
    <row r="215" spans="1:10" s="24" customFormat="1" x14ac:dyDescent="0.25">
      <c r="A215" s="19"/>
      <c r="B215" s="19"/>
      <c r="C215" s="19"/>
      <c r="D215" s="19"/>
      <c r="E215" s="25"/>
      <c r="F215" s="19"/>
      <c r="G215" s="19"/>
      <c r="H215" s="25"/>
      <c r="I215" s="19"/>
      <c r="J215" s="25"/>
    </row>
    <row r="216" spans="1:10" s="24" customFormat="1" x14ac:dyDescent="0.25">
      <c r="A216" s="19"/>
      <c r="B216" s="19"/>
      <c r="C216" s="19"/>
      <c r="D216" s="19"/>
      <c r="E216" s="25"/>
      <c r="F216" s="19"/>
      <c r="G216" s="19"/>
      <c r="H216" s="25"/>
      <c r="I216" s="19"/>
      <c r="J216" s="25"/>
    </row>
    <row r="217" spans="1:10" s="24" customFormat="1" x14ac:dyDescent="0.25">
      <c r="A217" s="19"/>
      <c r="B217" s="19"/>
      <c r="C217" s="19"/>
      <c r="D217" s="19"/>
      <c r="E217" s="25"/>
      <c r="F217" s="19"/>
      <c r="G217" s="19"/>
      <c r="H217" s="25"/>
      <c r="I217" s="19"/>
      <c r="J217" s="25"/>
    </row>
    <row r="218" spans="1:10" s="24" customFormat="1" x14ac:dyDescent="0.25">
      <c r="A218" s="19"/>
      <c r="B218" s="19"/>
      <c r="C218" s="19"/>
      <c r="D218" s="19"/>
      <c r="E218" s="25"/>
      <c r="F218" s="19"/>
      <c r="G218" s="19"/>
      <c r="H218" s="25"/>
      <c r="I218" s="19"/>
      <c r="J218" s="25"/>
    </row>
    <row r="219" spans="1:10" s="24" customFormat="1" x14ac:dyDescent="0.25">
      <c r="A219" s="19"/>
      <c r="B219" s="19"/>
      <c r="C219" s="19"/>
      <c r="D219" s="19"/>
      <c r="E219" s="25"/>
      <c r="F219" s="19"/>
      <c r="G219" s="19"/>
      <c r="H219" s="25"/>
      <c r="I219" s="19"/>
      <c r="J219" s="25"/>
    </row>
    <row r="220" spans="1:10" s="24" customFormat="1" x14ac:dyDescent="0.25">
      <c r="A220" s="19"/>
      <c r="B220" s="19"/>
      <c r="C220" s="19"/>
      <c r="D220" s="19"/>
      <c r="E220" s="25"/>
      <c r="F220" s="19"/>
      <c r="G220" s="19"/>
      <c r="H220" s="25"/>
      <c r="I220" s="19"/>
      <c r="J220" s="25"/>
    </row>
    <row r="221" spans="1:10" s="24" customFormat="1" x14ac:dyDescent="0.25">
      <c r="A221" s="19"/>
      <c r="B221" s="19"/>
      <c r="C221" s="19"/>
      <c r="D221" s="19"/>
      <c r="E221" s="25"/>
      <c r="F221" s="19"/>
      <c r="G221" s="19"/>
      <c r="H221" s="25"/>
      <c r="I221" s="19"/>
      <c r="J221" s="25"/>
    </row>
    <row r="222" spans="1:10" s="24" customFormat="1" x14ac:dyDescent="0.25">
      <c r="A222" s="19"/>
      <c r="B222" s="19"/>
      <c r="C222" s="19"/>
      <c r="D222" s="19"/>
      <c r="E222" s="25"/>
      <c r="F222" s="19"/>
      <c r="G222" s="19"/>
      <c r="H222" s="25"/>
      <c r="I222" s="19"/>
      <c r="J222" s="25"/>
    </row>
    <row r="223" spans="1:10" s="24" customFormat="1" x14ac:dyDescent="0.25">
      <c r="A223" s="19"/>
      <c r="B223" s="19"/>
      <c r="C223" s="19"/>
      <c r="D223" s="19"/>
      <c r="E223" s="25"/>
      <c r="F223" s="19"/>
      <c r="G223" s="19"/>
      <c r="H223" s="25"/>
      <c r="I223" s="19"/>
      <c r="J223" s="25"/>
    </row>
    <row r="224" spans="1:10" s="24" customFormat="1" x14ac:dyDescent="0.25">
      <c r="A224" s="19"/>
      <c r="B224" s="19"/>
      <c r="C224" s="19"/>
      <c r="D224" s="19"/>
      <c r="E224" s="25"/>
      <c r="F224" s="19"/>
      <c r="G224" s="19"/>
      <c r="H224" s="25"/>
      <c r="I224" s="19"/>
      <c r="J224" s="25"/>
    </row>
    <row r="225" spans="1:10" s="24" customFormat="1" x14ac:dyDescent="0.25">
      <c r="A225" s="19"/>
      <c r="B225" s="19"/>
      <c r="C225" s="19"/>
      <c r="D225" s="19"/>
      <c r="E225" s="25"/>
      <c r="F225" s="19"/>
      <c r="G225" s="19"/>
      <c r="H225" s="25"/>
      <c r="I225" s="19"/>
      <c r="J225" s="25"/>
    </row>
    <row r="226" spans="1:10" s="24" customFormat="1" x14ac:dyDescent="0.25">
      <c r="A226" s="19"/>
      <c r="B226" s="19"/>
      <c r="C226" s="19"/>
      <c r="D226" s="19"/>
      <c r="E226" s="25"/>
      <c r="F226" s="19"/>
      <c r="G226" s="19"/>
      <c r="H226" s="25"/>
      <c r="I226" s="19"/>
      <c r="J226" s="25"/>
    </row>
    <row r="227" spans="1:10" s="24" customFormat="1" x14ac:dyDescent="0.25">
      <c r="A227" s="19"/>
      <c r="B227" s="19"/>
      <c r="C227" s="19"/>
      <c r="D227" s="19"/>
      <c r="E227" s="25"/>
      <c r="F227" s="19"/>
      <c r="G227" s="19"/>
      <c r="H227" s="25"/>
      <c r="I227" s="19"/>
      <c r="J227" s="25"/>
    </row>
    <row r="228" spans="1:10" s="24" customFormat="1" x14ac:dyDescent="0.25">
      <c r="A228" s="19"/>
      <c r="B228" s="19"/>
      <c r="C228" s="19"/>
      <c r="D228" s="19"/>
      <c r="E228" s="25"/>
      <c r="F228" s="19"/>
      <c r="G228" s="19"/>
      <c r="H228" s="25"/>
      <c r="I228" s="19"/>
      <c r="J228" s="25"/>
    </row>
    <row r="229" spans="1:10" s="24" customFormat="1" x14ac:dyDescent="0.25">
      <c r="A229" s="19"/>
      <c r="B229" s="19"/>
      <c r="C229" s="19"/>
      <c r="D229" s="19"/>
      <c r="E229" s="25"/>
      <c r="F229" s="19"/>
      <c r="G229" s="19"/>
      <c r="H229" s="25"/>
      <c r="I229" s="19"/>
      <c r="J229" s="25"/>
    </row>
    <row r="230" spans="1:10" s="24" customFormat="1" x14ac:dyDescent="0.25">
      <c r="A230" s="19"/>
      <c r="B230" s="19"/>
      <c r="C230" s="19"/>
      <c r="D230" s="19"/>
      <c r="E230" s="25"/>
      <c r="F230" s="19"/>
      <c r="G230" s="19"/>
      <c r="H230" s="25"/>
      <c r="I230" s="19"/>
      <c r="J230" s="25"/>
    </row>
    <row r="231" spans="1:10" s="24" customFormat="1" x14ac:dyDescent="0.25">
      <c r="A231" s="19"/>
      <c r="B231" s="19"/>
      <c r="C231" s="19"/>
      <c r="D231" s="19"/>
      <c r="E231" s="25"/>
      <c r="F231" s="19"/>
      <c r="G231" s="19"/>
      <c r="H231" s="25"/>
      <c r="I231" s="19"/>
      <c r="J231" s="25"/>
    </row>
    <row r="232" spans="1:10" s="24" customFormat="1" x14ac:dyDescent="0.25">
      <c r="A232" s="19"/>
      <c r="B232" s="19"/>
      <c r="C232" s="19"/>
      <c r="D232" s="19"/>
      <c r="E232" s="25"/>
      <c r="F232" s="19"/>
      <c r="G232" s="19"/>
      <c r="H232" s="25"/>
      <c r="I232" s="19"/>
      <c r="J232" s="25"/>
    </row>
    <row r="233" spans="1:10" s="24" customFormat="1" x14ac:dyDescent="0.25">
      <c r="A233" s="19"/>
      <c r="B233" s="19"/>
      <c r="C233" s="19"/>
      <c r="D233" s="19"/>
      <c r="E233" s="25"/>
      <c r="F233" s="19"/>
      <c r="G233" s="19"/>
      <c r="H233" s="25"/>
      <c r="I233" s="19"/>
      <c r="J233" s="25"/>
    </row>
    <row r="234" spans="1:10" s="24" customFormat="1" x14ac:dyDescent="0.25">
      <c r="A234" s="19"/>
      <c r="B234" s="19"/>
      <c r="C234" s="19"/>
      <c r="D234" s="19"/>
      <c r="E234" s="25"/>
      <c r="F234" s="19"/>
      <c r="G234" s="19"/>
      <c r="H234" s="25"/>
      <c r="I234" s="19"/>
      <c r="J234" s="25"/>
    </row>
    <row r="235" spans="1:10" s="24" customFormat="1" x14ac:dyDescent="0.25">
      <c r="A235" s="19"/>
      <c r="B235" s="19"/>
      <c r="C235" s="19"/>
      <c r="D235" s="19"/>
      <c r="E235" s="25"/>
      <c r="F235" s="19"/>
      <c r="G235" s="19"/>
      <c r="H235" s="25"/>
      <c r="I235" s="19"/>
      <c r="J235" s="25"/>
    </row>
    <row r="236" spans="1:10" s="24" customFormat="1" x14ac:dyDescent="0.25">
      <c r="A236" s="19"/>
      <c r="B236" s="19"/>
      <c r="C236" s="19"/>
      <c r="D236" s="19"/>
      <c r="E236" s="25"/>
      <c r="F236" s="19"/>
      <c r="G236" s="19"/>
      <c r="H236" s="25"/>
      <c r="I236" s="19"/>
      <c r="J236" s="25"/>
    </row>
    <row r="237" spans="1:10" s="24" customFormat="1" x14ac:dyDescent="0.25">
      <c r="A237" s="19"/>
      <c r="B237" s="19"/>
      <c r="C237" s="19"/>
      <c r="D237" s="19"/>
      <c r="E237" s="25"/>
      <c r="F237" s="19"/>
      <c r="G237" s="19"/>
      <c r="H237" s="25"/>
      <c r="I237" s="19"/>
      <c r="J237" s="25"/>
    </row>
    <row r="238" spans="1:10" s="24" customFormat="1" x14ac:dyDescent="0.25">
      <c r="A238" s="19"/>
      <c r="B238" s="19"/>
      <c r="C238" s="19"/>
      <c r="D238" s="19"/>
      <c r="E238" s="25"/>
      <c r="F238" s="19"/>
      <c r="G238" s="19"/>
      <c r="H238" s="25"/>
      <c r="I238" s="19"/>
      <c r="J238" s="25"/>
    </row>
    <row r="239" spans="1:10" s="24" customFormat="1" x14ac:dyDescent="0.25">
      <c r="A239" s="19"/>
      <c r="B239" s="19"/>
      <c r="C239" s="19"/>
      <c r="D239" s="19"/>
      <c r="E239" s="25"/>
      <c r="F239" s="19"/>
      <c r="G239" s="19"/>
      <c r="H239" s="25"/>
      <c r="I239" s="19"/>
      <c r="J239" s="25"/>
    </row>
    <row r="240" spans="1:10" s="24" customFormat="1" x14ac:dyDescent="0.25">
      <c r="A240" s="19"/>
      <c r="B240" s="19"/>
      <c r="C240" s="19"/>
      <c r="D240" s="19"/>
      <c r="E240" s="25"/>
      <c r="F240" s="19"/>
      <c r="G240" s="19"/>
      <c r="H240" s="25"/>
      <c r="I240" s="19"/>
      <c r="J240" s="25"/>
    </row>
    <row r="241" spans="1:10" x14ac:dyDescent="0.25">
      <c r="A241" s="19"/>
      <c r="B241" s="19"/>
      <c r="C241" s="19"/>
      <c r="D241" s="19"/>
      <c r="E241" s="25"/>
      <c r="F241" s="19"/>
      <c r="G241" s="19"/>
      <c r="H241" s="25"/>
      <c r="I241" s="19"/>
      <c r="J241" s="25"/>
    </row>
    <row r="242" spans="1:10" x14ac:dyDescent="0.25">
      <c r="A242" s="19"/>
      <c r="B242" s="19"/>
      <c r="C242" s="19"/>
      <c r="D242" s="19"/>
      <c r="E242" s="25"/>
      <c r="F242" s="19"/>
      <c r="G242" s="19"/>
      <c r="H242" s="25"/>
      <c r="I242" s="19"/>
      <c r="J242" s="25"/>
    </row>
    <row r="243" spans="1:10" x14ac:dyDescent="0.25">
      <c r="A243" s="19"/>
      <c r="B243" s="19"/>
      <c r="C243" s="19"/>
      <c r="D243" s="19"/>
      <c r="E243" s="25"/>
      <c r="F243" s="19"/>
      <c r="G243" s="19"/>
      <c r="H243" s="25"/>
      <c r="I243" s="19"/>
      <c r="J243" s="25"/>
    </row>
    <row r="244" spans="1:10" x14ac:dyDescent="0.25">
      <c r="A244" s="19"/>
      <c r="B244" s="19"/>
      <c r="C244" s="19"/>
      <c r="D244" s="19"/>
      <c r="E244" s="25"/>
      <c r="F244" s="19"/>
      <c r="G244" s="19"/>
      <c r="H244" s="25"/>
      <c r="I244" s="19"/>
      <c r="J244" s="25"/>
    </row>
    <row r="245" spans="1:10" x14ac:dyDescent="0.25">
      <c r="A245" s="19"/>
      <c r="B245" s="19"/>
      <c r="C245" s="19"/>
      <c r="D245" s="19"/>
      <c r="E245" s="25"/>
      <c r="F245" s="19"/>
      <c r="G245" s="19"/>
      <c r="H245" s="25"/>
      <c r="I245" s="19"/>
      <c r="J245" s="25"/>
    </row>
  </sheetData>
  <mergeCells count="224">
    <mergeCell ref="B1:J1"/>
    <mergeCell ref="A81:A83"/>
    <mergeCell ref="F13:F14"/>
    <mergeCell ref="I13:I14"/>
    <mergeCell ref="A103:G103"/>
    <mergeCell ref="E95:E96"/>
    <mergeCell ref="G95:G96"/>
    <mergeCell ref="I95:I96"/>
    <mergeCell ref="F105:F106"/>
    <mergeCell ref="G105:G106"/>
    <mergeCell ref="B99:J99"/>
    <mergeCell ref="B104:J104"/>
    <mergeCell ref="G19:G20"/>
    <mergeCell ref="C40:C41"/>
    <mergeCell ref="F32:F33"/>
    <mergeCell ref="F34:F35"/>
    <mergeCell ref="G34:G35"/>
    <mergeCell ref="I34:I35"/>
    <mergeCell ref="G32:G33"/>
    <mergeCell ref="E47:E48"/>
    <mergeCell ref="H47:H48"/>
    <mergeCell ref="C47:C48"/>
    <mergeCell ref="D47:D48"/>
    <mergeCell ref="F47:F48"/>
    <mergeCell ref="A115:J115"/>
    <mergeCell ref="F6:F10"/>
    <mergeCell ref="G6:G10"/>
    <mergeCell ref="A56:G56"/>
    <mergeCell ref="A34:A35"/>
    <mergeCell ref="B34:B35"/>
    <mergeCell ref="C34:C35"/>
    <mergeCell ref="D34:D35"/>
    <mergeCell ref="E34:E35"/>
    <mergeCell ref="G13:G14"/>
    <mergeCell ref="C6:C10"/>
    <mergeCell ref="D6:D10"/>
    <mergeCell ref="E6:E10"/>
    <mergeCell ref="A17:A21"/>
    <mergeCell ref="J86:J87"/>
    <mergeCell ref="A112:G112"/>
    <mergeCell ref="A72:G72"/>
    <mergeCell ref="G47:G48"/>
    <mergeCell ref="D44:D45"/>
    <mergeCell ref="F44:F45"/>
    <mergeCell ref="G44:G45"/>
    <mergeCell ref="B57:J57"/>
    <mergeCell ref="I19:I20"/>
    <mergeCell ref="B73:J73"/>
    <mergeCell ref="B90:J90"/>
    <mergeCell ref="E81:E82"/>
    <mergeCell ref="I60:I61"/>
    <mergeCell ref="C66:C67"/>
    <mergeCell ref="D66:D67"/>
    <mergeCell ref="J22:J23"/>
    <mergeCell ref="J58:J59"/>
    <mergeCell ref="C60:C61"/>
    <mergeCell ref="D60:D61"/>
    <mergeCell ref="E60:E61"/>
    <mergeCell ref="H60:H61"/>
    <mergeCell ref="H66:H67"/>
    <mergeCell ref="J66:J67"/>
    <mergeCell ref="C58:C59"/>
    <mergeCell ref="D58:D59"/>
    <mergeCell ref="I63:I64"/>
    <mergeCell ref="F60:F61"/>
    <mergeCell ref="H44:H45"/>
    <mergeCell ref="H40:H41"/>
    <mergeCell ref="I47:I48"/>
    <mergeCell ref="J60:J61"/>
    <mergeCell ref="E58:E59"/>
    <mergeCell ref="E44:E45"/>
    <mergeCell ref="H58:H59"/>
    <mergeCell ref="A105:A108"/>
    <mergeCell ref="C105:C106"/>
    <mergeCell ref="D105:D106"/>
    <mergeCell ref="E105:E106"/>
    <mergeCell ref="J105:J106"/>
    <mergeCell ref="A91:A93"/>
    <mergeCell ref="E91:E92"/>
    <mergeCell ref="H91:H92"/>
    <mergeCell ref="E86:E87"/>
    <mergeCell ref="A89:G89"/>
    <mergeCell ref="B95:B96"/>
    <mergeCell ref="H86:H87"/>
    <mergeCell ref="I105:I106"/>
    <mergeCell ref="F91:F92"/>
    <mergeCell ref="G91:G92"/>
    <mergeCell ref="I91:I92"/>
    <mergeCell ref="C91:C92"/>
    <mergeCell ref="D91:D92"/>
    <mergeCell ref="J91:J92"/>
    <mergeCell ref="A95:A96"/>
    <mergeCell ref="F95:F96"/>
    <mergeCell ref="H95:H96"/>
    <mergeCell ref="C95:C96"/>
    <mergeCell ref="D95:D96"/>
    <mergeCell ref="A32:A33"/>
    <mergeCell ref="B32:B33"/>
    <mergeCell ref="H34:H35"/>
    <mergeCell ref="J95:J96"/>
    <mergeCell ref="C22:C23"/>
    <mergeCell ref="D22:D23"/>
    <mergeCell ref="I22:I23"/>
    <mergeCell ref="G22:G23"/>
    <mergeCell ref="C24:C25"/>
    <mergeCell ref="E24:E25"/>
    <mergeCell ref="F22:F23"/>
    <mergeCell ref="I32:I33"/>
    <mergeCell ref="J81:J82"/>
    <mergeCell ref="C32:C33"/>
    <mergeCell ref="D32:D33"/>
    <mergeCell ref="E32:E33"/>
    <mergeCell ref="H32:H33"/>
    <mergeCell ref="J32:J33"/>
    <mergeCell ref="A63:A67"/>
    <mergeCell ref="E63:E64"/>
    <mergeCell ref="H24:H25"/>
    <mergeCell ref="F24:F25"/>
    <mergeCell ref="G24:G25"/>
    <mergeCell ref="A58:A61"/>
    <mergeCell ref="A6:A10"/>
    <mergeCell ref="B6:B10"/>
    <mergeCell ref="A13:A16"/>
    <mergeCell ref="E13:E14"/>
    <mergeCell ref="D19:D20"/>
    <mergeCell ref="E19:E20"/>
    <mergeCell ref="C17:C18"/>
    <mergeCell ref="C13:C14"/>
    <mergeCell ref="D13:D14"/>
    <mergeCell ref="B19:B20"/>
    <mergeCell ref="D17:D18"/>
    <mergeCell ref="B12:J12"/>
    <mergeCell ref="H13:H14"/>
    <mergeCell ref="H19:H20"/>
    <mergeCell ref="I17:I18"/>
    <mergeCell ref="F17:F18"/>
    <mergeCell ref="G17:G18"/>
    <mergeCell ref="C19:C20"/>
    <mergeCell ref="F19:F20"/>
    <mergeCell ref="F58:F59"/>
    <mergeCell ref="G58:G59"/>
    <mergeCell ref="G60:G61"/>
    <mergeCell ref="C63:C64"/>
    <mergeCell ref="D63:D64"/>
    <mergeCell ref="F66:F67"/>
    <mergeCell ref="G66:G67"/>
    <mergeCell ref="I66:I67"/>
    <mergeCell ref="I58:I59"/>
    <mergeCell ref="E66:E67"/>
    <mergeCell ref="F63:F64"/>
    <mergeCell ref="G63:G64"/>
    <mergeCell ref="H63:H64"/>
    <mergeCell ref="J63:J64"/>
    <mergeCell ref="H17:H18"/>
    <mergeCell ref="J17:J18"/>
    <mergeCell ref="J44:J45"/>
    <mergeCell ref="A38:G38"/>
    <mergeCell ref="B39:J39"/>
    <mergeCell ref="A40:A42"/>
    <mergeCell ref="E40:E41"/>
    <mergeCell ref="J40:J41"/>
    <mergeCell ref="J34:J35"/>
    <mergeCell ref="J19:J20"/>
    <mergeCell ref="A22:A27"/>
    <mergeCell ref="J24:J25"/>
    <mergeCell ref="I44:I45"/>
    <mergeCell ref="B24:B25"/>
    <mergeCell ref="A44:A46"/>
    <mergeCell ref="I24:I25"/>
    <mergeCell ref="D24:D25"/>
    <mergeCell ref="I40:I41"/>
    <mergeCell ref="E22:E23"/>
    <mergeCell ref="H22:H23"/>
    <mergeCell ref="D40:D41"/>
    <mergeCell ref="F40:F41"/>
    <mergeCell ref="G40:G41"/>
    <mergeCell ref="A98:G98"/>
    <mergeCell ref="A47:A51"/>
    <mergeCell ref="J47:J48"/>
    <mergeCell ref="C44:C45"/>
    <mergeCell ref="A84:A85"/>
    <mergeCell ref="B84:B85"/>
    <mergeCell ref="C84:C85"/>
    <mergeCell ref="D84:D85"/>
    <mergeCell ref="E84:E85"/>
    <mergeCell ref="G81:G82"/>
    <mergeCell ref="I81:I82"/>
    <mergeCell ref="B86:B87"/>
    <mergeCell ref="A74:A77"/>
    <mergeCell ref="C81:C82"/>
    <mergeCell ref="D81:D82"/>
    <mergeCell ref="F81:F82"/>
    <mergeCell ref="J74:J75"/>
    <mergeCell ref="E74:E75"/>
    <mergeCell ref="H78:H79"/>
    <mergeCell ref="H84:H85"/>
    <mergeCell ref="J84:J85"/>
    <mergeCell ref="A78:A80"/>
    <mergeCell ref="E78:E79"/>
    <mergeCell ref="J78:J79"/>
    <mergeCell ref="K6:K10"/>
    <mergeCell ref="H6:H10"/>
    <mergeCell ref="I6:I10"/>
    <mergeCell ref="J6:J10"/>
    <mergeCell ref="A113:G113"/>
    <mergeCell ref="F122:I122"/>
    <mergeCell ref="C74:C75"/>
    <mergeCell ref="D74:D75"/>
    <mergeCell ref="F74:F75"/>
    <mergeCell ref="G74:G75"/>
    <mergeCell ref="I74:I75"/>
    <mergeCell ref="C78:C79"/>
    <mergeCell ref="D78:D79"/>
    <mergeCell ref="F78:F79"/>
    <mergeCell ref="G78:G79"/>
    <mergeCell ref="I78:I79"/>
    <mergeCell ref="H74:H75"/>
    <mergeCell ref="H81:H82"/>
    <mergeCell ref="C86:C87"/>
    <mergeCell ref="D86:D87"/>
    <mergeCell ref="H105:H106"/>
    <mergeCell ref="A86:A87"/>
    <mergeCell ref="J13:J14"/>
    <mergeCell ref="E17:E18"/>
  </mergeCells>
  <printOptions horizontalCentered="1" verticalCentered="1"/>
  <pageMargins left="0.23622047244094491" right="0.23622047244094491" top="0.74803149606299213" bottom="0.55118110236220474" header="0.31496062992125984" footer="0.31496062992125984"/>
  <pageSetup paperSize="9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OPISOWO-CENOWY</vt:lpstr>
      <vt:lpstr>'FORMULARZ OPISOWO-CENOWY'!Obszar_wydruku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Dziadosz</dc:creator>
  <cp:lastModifiedBy>Aleksandra Dziadosz</cp:lastModifiedBy>
  <cp:lastPrinted>2023-07-25T08:28:53Z</cp:lastPrinted>
  <dcterms:created xsi:type="dcterms:W3CDTF">2023-06-12T11:25:02Z</dcterms:created>
  <dcterms:modified xsi:type="dcterms:W3CDTF">2024-07-30T13:15:52Z</dcterms:modified>
</cp:coreProperties>
</file>