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9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</sheets>
  <definedNames>
    <definedName name="____________xlfn_SINGLE">NA()</definedName>
    <definedName name="___________xlfn_SINGLE">NA()</definedName>
    <definedName name="__________xlfn_SINGLE">NA()</definedName>
    <definedName name="_________xlfn_SINGLE">NA()</definedName>
    <definedName name="________xlfn_SINGLE">NA()</definedName>
    <definedName name="_______xlfn_SINGLE">NA()</definedName>
    <definedName name="______xlfn_SINGLE">NA()</definedName>
    <definedName name="_____xlfn_SINGLE">NA()</definedName>
    <definedName name="____xlfn_SINGLE">NA()</definedName>
    <definedName name="___xlfn_SINGLE">NA()</definedName>
    <definedName name="__xlfn_SINGLE">NA()</definedName>
  </definedNames>
  <calcPr fullCalcOnLoad="1"/>
</workbook>
</file>

<file path=xl/sharedStrings.xml><?xml version="1.0" encoding="utf-8"?>
<sst xmlns="http://schemas.openxmlformats.org/spreadsheetml/2006/main" count="319" uniqueCount="145">
  <si>
    <t xml:space="preserve">Część 1. </t>
  </si>
  <si>
    <t>Stent-grafty do zaopatrzenia aorty</t>
  </si>
  <si>
    <t>Lp.</t>
  </si>
  <si>
    <t>Asortyment - opis</t>
  </si>
  <si>
    <t>Ilość szt</t>
  </si>
  <si>
    <t>Cena netto za szt. w zł.</t>
  </si>
  <si>
    <t>Wartość netto (3x4)</t>
  </si>
  <si>
    <t>Stawka VAT</t>
  </si>
  <si>
    <t>Wartość VAT</t>
  </si>
  <si>
    <t>Wartość brutto (5x6)</t>
  </si>
  <si>
    <t>Producent</t>
  </si>
  <si>
    <t>Nazwa handlowa</t>
  </si>
  <si>
    <t xml:space="preserve">Nr Katalogowy </t>
  </si>
  <si>
    <t>STENTGRAFT DO ZAOPATRYWANIA TĘTNIKA AORTY BRZUSZNEJ</t>
  </si>
  <si>
    <t>STENTGRAFT DO ZAOPATRYWANIA TĘTNIKA AORTY PIERSIOWEJ</t>
  </si>
  <si>
    <t>STENTGRAFT ROZWIDLONY DO ZAOPATRYWANIA TĘTNIAKÓW TT. BIODROWYCH</t>
  </si>
  <si>
    <t>STENTGRAFT DO ZAOPATRYWANIA TĘTNIAKÓW TT. BIODROWYCH</t>
  </si>
  <si>
    <t>STENTGRAFT Z OTWORAMI LUB ODNOGAMI DO ZAOPATRYWANIA TĘTNIAKÓW OKOŁONERKOWYCH</t>
  </si>
  <si>
    <t>Wartość zamówienia podstawowego</t>
  </si>
  <si>
    <t>-</t>
  </si>
  <si>
    <t>Całkowita wartość zamówienia (podstawowe + w ramach prawa opcji)</t>
  </si>
  <si>
    <t>Warunki:</t>
  </si>
  <si>
    <t>1. Dostawy "na żądanie" w ciągu 24h od złozenia zamówienia</t>
  </si>
  <si>
    <t>2. Szkolenie personelu</t>
  </si>
  <si>
    <t>Należy złożyć ofertę zgodnie z poniższym opisem technicznym</t>
  </si>
  <si>
    <t>Stentgraft rozwidlony biodrowy „illiac branch” + stent kryty        
- zbudowany na bazie stalowego Z-stentu, pokrycie poliestrowe        
- część główna, rozwidlona o średnicach: 12 mm (proksymalnie) oraz 10 i 12 mm           (dystal-nie), długości części rozwidlonej - odcinek tętnicy biodrowej          wspólnej: 45, 61  mm, długości części rozwidlonej - odcinek tętnicy biodrowej         wewnętrznej: 41, 58 mm;        
- introduKTOR posiada wszystkie elementy charakterystyczne ze stentgraftu typu          Flex AAA i TAA i jest kompatybilny z jego elementami dodatkowymi umożliwiając          bezpieczną i efektywną implantację;       
- system posiada możliwość korekty położenia po 50% otwarciu, celem precyzyjnego          umiejscowienia wcześniej zaprojektowanych otworów na kluczowe naczynia      
 - dostarczony w formie załadowanej na precyzyjny introduktor wyposażony w cięgna         zabezpieczające i zwalniające wraz z jednym stentem krytym, oraz niezbędnymi do         implantacji: prowadnikiem sztywnym, prowadnik rosen, balon coda, pigtail,         koszulka 7-8fr 90cm.</t>
  </si>
  <si>
    <t>Część 2.</t>
  </si>
  <si>
    <t>STENTGRAFT AORTALNY FABRYCZNIE MONTOWANY NA BALONIE</t>
  </si>
  <si>
    <t>STENTGRAFT OBWODOWY ROZPRĘŻANY NA BALONIE</t>
  </si>
  <si>
    <t>KOSZULKI WPROWADZAJĄCE PROSTE</t>
  </si>
  <si>
    <t>KOSZULKI DO ZABIEGÓW NACZYNIOWYCH</t>
  </si>
  <si>
    <t>-wykonany ze stopu chromowo-kobaltowego, powleczonego materiałem ePTFE, 
-zakres długości stentu: 19-59mm
-śr. stentu:12,14,16 mm
-długość zestawu wprowadzającego 75 i 120cm, 
- śr. 9F (dla śr. 12 mm),11F (dla śr.14,16 mm)</t>
  </si>
  <si>
    <t>-wykonany ze stopu chromowo-kobaltowego, powleczonego materiałem ePTFE, 
-zakres długości stentu: 27-48 mm
-śr. stentu:18,20,22,24 mm
-długość zestawu wprowadzającego 120cm, 
- śr. zestawu wprowadzającego 14F</t>
  </si>
  <si>
    <t xml:space="preserve">- wykonany ze stopu chromowo-kobaltowego powleczonego matriałem ePTFE;
- dł. stentu: 18,22,28,38,58 mm (dla śr. 5 i 6mm) 18,23,27,37,57 (dla śr.7) oraz 27, 37, 57 (dla śr. 8,9,10mm.)
-  śr stentu:5,6,7,8,9,10mm;
- kompatybilny z koszulką 6 F dla wszystkich rozmiarów średnic 5, 6, 7, 8 mm oraz 7F dla wszystkich rozmiarów średnic 9, 10 mm
 -kompatybilny z prowadnikiem 0,035” dł. shaftu: 75 i 120 cm, </t>
  </si>
  <si>
    <t>używane do wprowadzania dużych urządzeń do zabiegów naczyniowych: kompatybilne z prowadnikami oraz cewnikami angiograficznymi 0,035'; znacznik RTG na końcu dystalnym koszulki; 12, 14, 16, 18, 20, 22, 24 F; dł.: 25,30,40,45 cm.</t>
  </si>
  <si>
    <t xml:space="preserve">akceptujące prowadnik 0,035-0,038, średnica F5,5; F6; F7, F8, F9 Fr
- długość od 40 - 90 cm  z widocznym markerem na końcu koszulki. Zatrzask bądź inny mechanizm mocujący pomiędzy dilatatorem i koszulką. Zastawka uszczelniająca. Dilatator stopniowo zwężający się w odcinku dystalnym i odpowiednio wyprofilowany koniec koszulki, co ogranicza uraz podczas przechodzenia przez tkanki i ścianę naczynia. Marker na końcu koszulki dobrze widoczny w obrazie rtg. Koszulka zbrojona oplotem stalowym. 2 typy zastawek do wyboru. </t>
  </si>
  <si>
    <t xml:space="preserve">Część 3. </t>
  </si>
  <si>
    <t>Stent-grafty (przy krótkiej tętnicy nerkowej)</t>
  </si>
  <si>
    <t xml:space="preserve">Część 4. </t>
  </si>
  <si>
    <t>Prowadniki do CTO, cewniki, stenty</t>
  </si>
  <si>
    <t>1.</t>
  </si>
  <si>
    <t>Prowadniki 0,018 do CTO</t>
  </si>
  <si>
    <t xml:space="preserve"> - długość 180, 190, 300 cm
- średnica 0,018 cala
-  rdzeń wykonany z jednego kawałka drutu stalowego
- kształt końcówki prowadnika prosta, angled, typu J, 
- pokrycie  PTFE na szafcie, 
- pokrycie hydrofilne SLIPCOAT na oplocie , 
- sztywność końcówki 1,0g, 4,0g, 12,0g, 20,0g, 30,0g,                       
- końcówka cieniująca na długości 3 cm, 15 cm, 17 cm ,                                                                                                                       </t>
  </si>
  <si>
    <t>2.</t>
  </si>
  <si>
    <t>Prowadniki 0,014 do CTO</t>
  </si>
  <si>
    <t xml:space="preserve"> - długość 180, 190, 300 cm
- średnica 0,014 cala
-  rdzeń wykonany z jednego kawałka drutu stalowego
- kształt końcówki prowadnika prosta, angled, typu J, 
- pokrycie  PTFE na szafcie, 
- pokrycie hydrofilne SLIPCOAT na oplocie , 
- sztywność końcówki 1,0g, 4,0g, 12,0g, 20,0g, 30,0g,                       
- końcówka cieniująca na długości 3 cm, 15 cm, 17 cm ,                                                                                                                       </t>
  </si>
  <si>
    <t>3.</t>
  </si>
  <si>
    <t>Cewniki diagnostyczne z markerem</t>
  </si>
  <si>
    <t xml:space="preserve">Cewniki diagnostyczne do wybiórczego cewnikowania naczyń  (z markerem na końcu cewnika dobrze widocznym w skopi rtg) 
- średnica zewnętrzna cewnika  4, 5,  F
- długości cewników 40-125 cm
- różne typy ukształtowania cewnika: sBenston (1;20), Berenstein, Cobra (1:2), Headhunter 1, KA 2, Mani, Multipepouse, RBI, Simmons (1;2), Straight Selective, Vertebral
- cewniki zbrojone stalowym oplotem, 
- taperowana końcówka,
- cieniująca dobrze widoczna w skopii końcówka 
</t>
  </si>
  <si>
    <t>4.</t>
  </si>
  <si>
    <t>Cewniki hydrofilne obwodowe</t>
  </si>
  <si>
    <t xml:space="preserve">cewniki wykonane w poliuretanu
- średnica cewnika 4 i 5F
- pokrycie polimerem M
- pokrycie części dystalnej warstwą hydrofilną na długości 15, 25, lub 40 cm,
- długości cewników 65, 80, 100, 110, 120 , 150 cm
-średnica wewnętrzna 1,03 mm dla 4F oraz 1,10 mm dla 5F
- kształty cewników: cobra, J, prosty, Yashiro, prosty taperowany
</t>
  </si>
  <si>
    <t>5.</t>
  </si>
  <si>
    <t>Stenty nitinolowe do zaopatrywania naczyń obwodowych 0,035</t>
  </si>
  <si>
    <t xml:space="preserve"> - stenty nitinolowe wycinane z jednego kawałka
- stenty poryte powłoką z węgla porolitycznego
- 6 tantalowych markerów
- długość stentów 20, 40, 60, 80, 100, 120 , 150 mm
- średnice stentów  6, 7, 8, 9, 10, 12, mm
- średnica knału wewnętrznego akceptująca prowadnik 0,035
- średnica zewnetrzna umożliwiająca wprowadzenieb przez introduktor 6F                                                                                                                                                                                                       - długości systemu wprowadzajacego 80 i 135 cm
- system dostarczania OTW</t>
  </si>
  <si>
    <t>DEPOZYT (dotyczy poz. 1-2)</t>
  </si>
  <si>
    <t>2 szt.</t>
  </si>
  <si>
    <t>DEPOZYT (dotyczy poz. 3.)</t>
  </si>
  <si>
    <t>DEPOZYT (dotyczy poz. 4.)</t>
  </si>
  <si>
    <t>DEPOZYT (dotyczy poz. 5.)</t>
  </si>
  <si>
    <t>6 x 100</t>
  </si>
  <si>
    <t>1 szt.</t>
  </si>
  <si>
    <t xml:space="preserve">6 x 80 </t>
  </si>
  <si>
    <t>Część 5.</t>
  </si>
  <si>
    <t>Mikroprowadniki</t>
  </si>
  <si>
    <t>MIKROCEWNIK</t>
  </si>
  <si>
    <t>Mikrocewnik o długości całkowitej 135 lub 158cm, kompatybilny z prowadnikiem  maksymalnie 0,018” i 0,021’’ ; 
mikrocewnik o średnicy zewnętrznej 2,8/2,3F prox/dyst i  2,8/2,8 i średnicy wewnętrznej 0,021”, 0,027’’ posiadający dwa markery odległe od siebie  3cm lub jeden dystalny marker, cewnik pokrywany hydrofilnie</t>
  </si>
  <si>
    <t>MIKROPROWADNIK</t>
  </si>
  <si>
    <t xml:space="preserve"> Mikroprowadnik o długości całkowitej 205 cm wykonany ze stali medycznej i zakończeniu w postaci oplotu platynowego o długości 5 cm
Prowadnik miękki, atraumatyczny    
Średnica prowadnika 0,014” na całej długości     
Pokrycie hydrofilne w części dystalnej    
W zestawie torquer i introducer do wprowadzenia prowadnika do koszulki lub Y-adaptera </t>
  </si>
  <si>
    <t>Wartość ogółem</t>
  </si>
  <si>
    <t>DEPOZYT (dotyczy poz. 1.)</t>
  </si>
  <si>
    <t>8 x 40</t>
  </si>
  <si>
    <t>DEPOZYT (dotyczy poz. 2.)</t>
  </si>
  <si>
    <t>5 x 80</t>
  </si>
  <si>
    <t>Część 6.</t>
  </si>
  <si>
    <t>Stenty do tętnic szyjnych, stenty do zaopatrywania tętnicy podkolanowej</t>
  </si>
  <si>
    <t>Stenty do tętnic szyjnych</t>
  </si>
  <si>
    <t xml:space="preserve"> - nitinolowy stent samorozprężalny do tetnic szyjnych z sytemem dostawczym monorail
- długosci stentów 20, 30, 40 mm
- średnice stentów 7-10 mm, dostepne także stenty taperowane
- stenty o strukturze zmknieto i otwarto komórkowej
- - możliwość dostarczenia przez introduktor 6F
- długość systemu wprowadzajacego 80 i 130 cm
- dłudość systemu 190 cm i 300 cm</t>
  </si>
  <si>
    <t>Stenty nitinolowe do zaopatrywania tętnicy podkolanowej</t>
  </si>
  <si>
    <t xml:space="preserve">Stenty nitinolowe, do zaopatrywania tętnicy podkolanowej
- stenty nitinolowe łączone z ePTFE
- średnice stentów  5-8 mm
- długości stentów  30, 40, 60, 80, 100 mm
- średnica kanału wewnętrznego akceptująca prowadnik 0,035
- długość systemu wprowadzającego 80 i 120 mm
- średnica zewnętrzna umożliwiajaca wprowadzenie przez introduktor 7F
</t>
  </si>
  <si>
    <r>
      <rPr>
        <b/>
        <sz val="11"/>
        <rFont val="Calibri"/>
        <family val="2"/>
      </rPr>
      <t xml:space="preserve">System protekcji dystalnej typu filtr dla tętnic szyjnych </t>
    </r>
    <r>
      <rPr>
        <sz val="10"/>
        <rFont val="Arial"/>
        <family val="2"/>
      </rPr>
      <t>-wielkośc porów 120 mikrometrów -filtr centralnie umocowany na prowadniku-mozliwość zastosowania protekcji do tętnic o średnicy 3,25 do 7 mm - długość systemu większ,równa 190 cm - prowadnik ruchomy niezależny od systemu protekcji posiadający kilka stopni sztywności</t>
    </r>
  </si>
  <si>
    <t>Szewne systemy do zamykania dostępów naczyniowych po introducerze do 24F włącznie. Zestaw składający się z 3 elementów:
- urządzenia do zakładania szwów, wyposażonego w miarkę głębokości tkanki;
- popychacza węzła, 
- obcinarki
Możliwość zamykania otworów 5-8F za pomocą jednego zamykacza, a do 24F za pomocą dwóch. Do zastosowania w tętnicach oraz żyłach.</t>
  </si>
  <si>
    <t xml:space="preserve">Część 7. </t>
  </si>
  <si>
    <t>Stenty nitinolowe i chromowo-kobaltowe powlekane, spirale embolizacyjne</t>
  </si>
  <si>
    <t>Stenty nitinolowe z pokryciem antyproliferacyjnym</t>
  </si>
  <si>
    <t xml:space="preserve"> - pokrycie lekiem antyproliferacyjnym nie zawierajace polimeru
- długość stentów 20 - 120 mm
- średnice stentów 5, 6, 7, 8, 9, 10 mm
- stenty nitinolowe wycinane z jednego kawałka
- średnica kanału wewnętrznego akceptujaca prowadnik 0,035                                                                                  
- długość systemu wprowadzającego 135 cm,                                                                                                               
 - średnica zewnetrzna umożliwiajaca wprowadzenie przez introduktor 6F</t>
  </si>
  <si>
    <t xml:space="preserve">Stenty chromowo-kobaltowe kryte do naczyń obwodowych 0,035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</si>
  <si>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stenty chromowo-kobaltowe pokryte ePTFE
- system dostarczania OTW
- średnice krytych stentów 5, 6, 7, 8, 9,10 mm
- długości krytych stentów 18, 22, 28, 38, 58 dla średnic 5 i 6 mm; 18, 23, 27, 37, 57 dla średnic stentów 7 i 8 mm; 27, 37, 57 dla średnic 9 i 10 mm
- długość systemu wprowadzajacego 75 i 120 cm
- śrdnica zewnętrzna umozliwiajaca wprowadzenie przez introduktor 6 lub 7F</t>
  </si>
  <si>
    <t>Stenty nitinolowe pokryte PTFE do zaopatrywaniamałych naczyń obwodowych 0,035''</t>
  </si>
  <si>
    <t xml:space="preserve"> - stenty nitinolowe pokryte powłoką PTFE 
- średnice krytych stentów  5, 6, 7, 8 mm
- długości krytych stentów 2,5 5, 10 i 15 cm
- średnica zewnętrzna umożliwiająca wprowadzenie przez introduktor  8 F lub 9 F
- długości systemu wprowadzającego 75 lub 110 cm
- średnica wewnętrzna akceptujaca prowadnik 0,035'</t>
  </si>
  <si>
    <t>6 x 60</t>
  </si>
  <si>
    <t>8 x 28</t>
  </si>
  <si>
    <r>
      <rPr>
        <sz val="10"/>
        <rFont val="Arial"/>
        <family val="2"/>
      </rPr>
      <t xml:space="preserve">0,018 </t>
    </r>
    <r>
      <rPr>
        <sz val="10"/>
        <rFont val="Czcionka tekstu podstawowego"/>
        <family val="2"/>
      </rPr>
      <t>Ø 5 mm</t>
    </r>
  </si>
  <si>
    <t>0,035 Ø 15 mm</t>
  </si>
  <si>
    <t>8 x10</t>
  </si>
  <si>
    <t xml:space="preserve">Część 8. </t>
  </si>
  <si>
    <t>Cewniki balonowe, stenty nitinolowe do zaopatrywania małych naczyń obwodowych</t>
  </si>
  <si>
    <t>Cewniki balonowe do angioplastyki małych naczyń obwodowych dla prowadnika 0,014
-</t>
  </si>
  <si>
    <t>Stenty nitinolowe do zaopatrywania małych naczyń obwodowych 0,018</t>
  </si>
  <si>
    <t xml:space="preserve">Stenty nitinolowe, samorozprężalne do zaopatrywania małych naczyń obwodowych do prowadnika 0,018
- stenty nitinolowe wycinane laserowo z jednego kawałka
- średnice stentów  4, 5, 6, 7 mm
- długości stentów  20, 30, 40, 60, 80, 100, 120 mm
- średnica kanału wewnętrznego akceptująca prowadnik 0,018
- średnica zewnętrzna umożliwiająca wprowadzenie przez introduktor 5F
- długość systemu wprowadzającego 130-150 mm
- przeźroczysty system wprowadzający </t>
  </si>
  <si>
    <t>komplet</t>
  </si>
  <si>
    <r>
      <rPr>
        <b/>
        <sz val="11"/>
        <color indexed="8"/>
        <rFont val="Calibri"/>
        <family val="2"/>
      </rPr>
      <t xml:space="preserve">Stenty kobaltowo-chromowe pokryte węglem na cewnikach balonowych
</t>
    </r>
    <r>
      <rPr>
        <sz val="11"/>
        <color indexed="8"/>
        <rFont val="Calibri"/>
        <family val="2"/>
      </rPr>
      <t xml:space="preserve">stenty stalowe pokryte węglem, montowane fabrycznie na cewnikach balonowych do zaopatrywania naczyń biodrowych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</si>
  <si>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- stent wykonane ze stopu kobaltowo-chromowanego o obnizonej zawartosci niklu wycinane z jednego kawałka
- stenty pokryte powłoką z węgla pirolitycznego
- średnica stentów: 6, 7, 8, 9, 10 mm
- długości stentu 19, 29, 39, 49, 59 mm
- średnica kanału wewnętrznego akceptuyjąca prowadnik 0,035
 - średnica zewnętrzna umożliwiajaca wprowadzenie przez introduktor 6F
- długość cewnika 75 i 135 cm
- cewniki akceptujace ciśnienie 13 atm
- dwa markery na balonie oraz dwa markery zintegrowane ze stentem</t>
  </si>
  <si>
    <t xml:space="preserve"> 1 szt.</t>
  </si>
  <si>
    <t>8 x 59</t>
  </si>
  <si>
    <t>10 x 39</t>
  </si>
  <si>
    <t xml:space="preserve">Część 9. </t>
  </si>
  <si>
    <t>Introduktory interwencyjne zbrojone typu CROSSOVER, cewniki balonowe</t>
  </si>
  <si>
    <t>Introduktory interwencyjne zbrojone typu CROSSOVER</t>
  </si>
  <si>
    <t xml:space="preserve"> - konstrukcja polimerowa ze stalowym zbrojeniem
- długość 45 cm
- średnica wewnętrzna akceptująca cewniki śr. 6F i 7F
- taperowana końcówka
- zastawki hemostatyczna z kranikiem trójdrożnym
- końcówka introduktora widoczna w rtg</t>
  </si>
  <si>
    <t>Cewniki balonowe wysokociśnieniowe do angioplastyki dużych naczyń OTW</t>
  </si>
  <si>
    <t xml:space="preserve">Cewniki balonowe wysokociśnieniowe do angioplastyki dużych tętnic obwodowych
-cewniki balonowe typu OTW z materiału przeźroczystego
-stożkowe zakończenie cewnika
-średnice balonów 3, 4, 5, 6, 7, 8, 9, 10 i 12 mm
-długości balonów 20, 30, 40, 60, 80, 100, 120, 150 200 mm
-średnica kanału wewnętrznego akceptująca prowadnik 0,035''
-średnica zewnętrzna umożliwiająca wprowadzenie przez introduktor 5, 6 i 7 F
-długość szaftu cewnika 80 i 135 cm
-cewniki akceptujące ciśnienie  RBP 10-20 atm
-cewniki pokryte od wewnątrz i zewnątrz powłoką hydrofilną
</t>
  </si>
  <si>
    <t>Cewniki balonowe wysokociśnieniowe do angioplastyki małych naczyń obwodowych dla prowadnika 0,018</t>
  </si>
  <si>
    <t xml:space="preserve">Cewniki balonowe wysokociśnieniowe do angioplastyki małych naczyń obwodowych
-cewniki balonowe typu OTW z materiału przeźroczystego
-stożkowe zakończenie cewnika
-średnice balonów 2, 2,5, 3, 4, i 5 mm
-długości balonów 20, 30, 40, 60, 80, 100, 120 mm
-średnica kanału wewnętrznego akceptująca prowadnik 0,018''
-średnica zewnętrzna umożliwiająca wprowadzenie przez introduktor 4F
-długość cewnika 90, 135 i 160 cm
-cewniki akceptujące ciśnienie  RBP 16-22 atm
</t>
  </si>
  <si>
    <t>Cewniki balonowe do angioplastyki dużych naczyń RX</t>
  </si>
  <si>
    <t xml:space="preserve">
-cewniki balonowe typu RX
-balon wykonany z nylonu, 3 krotnie sfałdowany do srednic3-9 mm oraz 5 krotnie sfałdowany do średnic 10-12 mm
-platynowy marker na obu końcach balonu oraz na długości 90 i 100 cm
-zakres średnic balonu 3-12 mm
- zakres długości balonu 20-200 mm
-średnica kanału wewnętrznego akceptująca prowadnik 0,035''
- system doprowadzający w technologii RX
-cewniki akceptujące ciśnienie  RBP 12-20 atm
-długość szaftu cewnika 135 cm
- wejście dla prowadnika 40 cm od końca proksymalnego
- średnica zewnętrzna umożliwiająca wprowadzenie przez introduktor 6 i 7F
</t>
  </si>
  <si>
    <t>Prowadniki hydrofilne miękkie 0,018 i 0,035"</t>
  </si>
  <si>
    <t xml:space="preserve"> Prowadniki diagnostyczne, hydrofilne
- miękki rdzeń nitinolowy zatopiony w poliuretanie, wykonany z jednego kawałka
- obecność zatopionych w poliuretanie nitek wolframowych
- pokrycie hydrofilne na całej długości
- długość 120, 150, 180, 220, 260, 300 cm
- średnica , 0,035’’
- różne długości ściętej końcówki rdzenia 1, 3 i 5 cm
- kształt końcówki prowadnika prosta, zagięta 45 stopni, typu J, krzywizna Bolia</t>
  </si>
  <si>
    <t>Introduktory interwencyjne proste</t>
  </si>
  <si>
    <t xml:space="preserve"> - długość 90 cm
- średnica wewnętrzna akceptująca cewnik śr. 6F i 7F
- zbrojona oplotem stalowym, złoty marker 5 mm od końca dystalnego
- typy końcówek: prosta,pokrycie hydrofilne na 5,15 lub 35 dystalnych cm
- końcówka introduktora widoczna w rtg</t>
  </si>
  <si>
    <t xml:space="preserve">Pętla do usuwania wewnątrznaczyniowych ciał obcych </t>
  </si>
  <si>
    <t xml:space="preserve"> - długość systemu 95 cm
- średnica zewnętrzna systemu 8F,                                                                                                                                                                                                                                                                              - rozmiar pętli wychwytującej ciała obce 30 x 70 mm
</t>
  </si>
  <si>
    <t>Oświadczam, że zaoferowany przedmiot zamówienia jest zgodny z powyższymi warunkami.</t>
  </si>
  <si>
    <t xml:space="preserve">Część 10. </t>
  </si>
  <si>
    <t>Przedłużacze wysokociśnieniowe, strzykawki wysokociśnieniowe, Y adaptery</t>
  </si>
  <si>
    <t>Wartość netto              (3x4)</t>
  </si>
  <si>
    <t>Wartość brutto           (5x6)</t>
  </si>
  <si>
    <t>Przedłużacze wysokociśnieniowe</t>
  </si>
  <si>
    <t>Przedłużacze (przewody łączące) wysokociśnieniowe
- duża elastyczność
- wykonanie z przeźroczystego poliuretanu
- zbrojone, wytrzymujące ciśnienie 1200 psi
- końcówka typu LUER
- odporne na zginanie                                                                                                                                                                                                                                                                                  - długość 120 cm</t>
  </si>
  <si>
    <t>Strzykawki wysokociśnieniowe</t>
  </si>
  <si>
    <t>Strzykawki wysokociśnieniowe z manometrem
- zakres ciśnień w zakresie 26 - 30 atm.
- możliwość szybkiego opróżniania balonu
- objętość strzykawki 20 ml
- możliwość napełniania i zwalniania strzykawki jedną ręką</t>
  </si>
  <si>
    <t>Y adaptery</t>
  </si>
  <si>
    <t xml:space="preserve"> - dokręcane "Y" adaptery z zastawką do cewników 5 - 9F</t>
  </si>
  <si>
    <t>Wartość zamówienia w ramach prawa opcji 50%</t>
  </si>
  <si>
    <t>stent-graft brzuszny                            (przy krótkiej tętnicy nerkowej)</t>
  </si>
  <si>
    <t>Stent-graft do CERAB</t>
  </si>
  <si>
    <r>
      <t xml:space="preserve">Stentgraft brzuszny zbudowany na bazie stentu stalowego, dający poszczególnym segmentom optymalną siłę rozprężania przy dużej wytrzymałości radialnej.
</t>
    </r>
    <r>
      <rPr>
        <sz val="10"/>
        <rFont val="Arial"/>
        <family val="2"/>
      </rPr>
      <t xml:space="preserve">• Zbudowany z trzech części: głównej graftu, nogawek: contralateralnej - przedłużającej krótszą nogawkę body i ipslateralnej – przedłużającej dłuższą nogawkę body.
• Stentgraft o mocowaniu nadnerkowym za pomocą segmentu wolnego z haczykami.
• Wymagane wymiary części głównej protezy od 22 do 36 mm, części biodrowej od 9 do 24 mm 
• System wprowadzający o średnicy maksymalnej 22F(body) i 16F nogawki, ze zbrojoną koszulką naczyniową z zastawką._x0001_• widoczność w skopii, możliwość korekty ustawienia graftu po wstępnym rozprężeniu 
• Dostępny stentgraft o fiksacji nadnerkowej, zbudowany na bazie nitinolowego stentu o wymiarach części głównej protezy od 22 do 36mm, części biodrowej od 9 do 24mm i systemie wprowadzającym o maksymalnej średnicy 17F (body) i 14F (nogawki). </t>
    </r>
  </si>
  <si>
    <r>
      <t xml:space="preserve">Stentgraft piersiowy zbudowany na bazie stentu stalowego, dający poszczególnym segmentom optymalną siłę rozprężania przy dużej wytrzymałości radialnej.
</t>
    </r>
    <r>
      <rPr>
        <sz val="10"/>
        <rFont val="Arial"/>
        <family val="2"/>
      </rPr>
      <t xml:space="preserve">• Wymagane wymiary stentgraftu: średnica od 22 do 42 mm oraz długość od 79 – 218mm. 
• System wprowadzający o średnicy maksymalnej 22F.
• widoczność w skopii, możliwość korekty ustawienia graftu po wstępnym rozprężeniu
• dostępny stentgraft zbudowany na bazie nitinolowego stentu o wymiarach: średnica 24 do 46mm oraz długość 105 – 233mm i systemem wprowadzającym o maksymalnej średnicy 20F • Możliwość zastosowania części taperowanych i podwójnie taperowanych oraz możliwość dostarczenia dystalnej części w postaci segmentowanego stentu stalowego bez pokrycia do zastosowania w rozwarstwieniach aorty typu B. </t>
    </r>
  </si>
  <si>
    <r>
      <t xml:space="preserve"> Stentgraft samorozprężalny przeznaczony do tętnic biodrowych  
</t>
    </r>
    <r>
      <rPr>
        <sz val="10"/>
        <color indexed="8"/>
        <rFont val="Arial"/>
        <family val="2"/>
      </rPr>
      <t xml:space="preserve">•  Zbudowany na bazie stalowego Z-stentu, pokrycie poliestrowe 
•  Średnice proksymalne stentgraftu: 9, 11, 13, 16, 20, 24 mm 
•  Średnica dystalna stentgraftu: 13 mm  
•  Długość stentgraftu :39, 56, 74, 90,107,122 mm dla średnic 9, 11,13 mm    oraz 39, 56, 74, 90 dla średnic 16, 20, 24 mm 
•  Stentgraft dostarczony jest w formie systemu wprowadzającego o średnicy 14-16 F w zależności od     średnicy proksymalnej stentgraftu.  •  Na życzenie operatora dostępny stentgraft zbudowany na bazie nitinlowego stentu o wymiarach: •  Średnice proksymalne stentgraftu: 9,11,13,16,20,24 mm •  Średnica dystalna stentgraftu: 12mm •  Długość stentgraftu: 42,59,77,93,110,125 mm dla średnic 9,11,13 mm oraz 42,59,77,93 mm dla średnic     16,20,24 mm 
•  Stentgraft dostarczony jest w formie systemu wprowadzającego o średnicy 12-14 F w zależności od     średnicy  proksymalnej stentgraftu. Dostarczany z prowadnikiem sztywnym, pigtailem i balonem coda. </t>
    </r>
  </si>
  <si>
    <r>
      <t xml:space="preserve">Stentgraft z rękawkami i otworami      
</t>
    </r>
    <r>
      <rPr>
        <sz val="10"/>
        <color indexed="8"/>
        <rFont val="Arial"/>
        <family val="2"/>
      </rPr>
      <t>• Zbudowany na bazie stalowego Z-stentu, pokrycie poliestrowe .     
• Projektowany dla pacjenta na indywidualne zamówienie zgodnie z warunkami anatomicznymi.     
• Pozwala na zaopatrzenie endovaskularne pacjentów z tętniakami w obrębie tętnic nerkowych, pnia trzewnego i tętnicy krezkowej górnej.     
• Posiada 3 lub więcej rękawków albo kombinacje rękawków i otworów na tętnice nerkowe, tętnicę krezkową górną i pień trzewny.     
• Introducer posiada wszystkie elementy charakterystyczne ze stentgraftu typu Flex AAA i TAA i jest kompatybilny z jego elementami dodatkowymi umożliwiając bezpieczną i efektywną implantację     
• System posiada możliwość korekty położenia po 50 % otwarciu, celem precyzyjnego umiejscowienia wcześniej zaprojektowanych otworów lub rękawków na kluczowe naczynia     
• Dostarczony w formie załadowanej na precyzyjny introducer wyposażony w cięgna zabezpieczające i zwalniające wraz ze stentami powlekanymi i niepowlekanymi, pętlą, koszulkami, cewnikami i prowadnikami.     
• W uzasadnionych wypadkach, przy odpowiednich warunkach anatomicznych, możliwość dostarczenia  stentgraftu z 4 rękawkami (TBRANCH) w ciągu 24 godzin</t>
    </r>
  </si>
  <si>
    <t>6.</t>
  </si>
  <si>
    <t>7.</t>
  </si>
  <si>
    <t>Stent-graft polimerowy z fiksacją podnerkową
- body wykonane z PTFE wypełnione polimerem PEG
-korona fiksacyjna wykonana z nitinolu
-średnica systemu wprowadzającego 15F
-średnica body w zakresie 22-34 mm
-średnice elementów biodrowych 10-28 mm
-sprzęt dodatkowy: sztywny prowadnik, pętla, balon niskociśnieniowy</t>
  </si>
  <si>
    <r>
      <t>Spirale embolizacyjne                                                                                                                                                                                                -</t>
    </r>
    <r>
      <rPr>
        <sz val="11"/>
        <color indexed="8"/>
        <rFont val="Calibri"/>
        <family val="2"/>
      </rPr>
      <t xml:space="preserve"> spirale do embolizacji naczyń obwodowych do wprowadzania przez cewnik z użyciem prowadnika 0,018 i 0,035                                                                                                                                                         - stalowe i platynowe z kosmkami dakronowymi,                                                                                                                                                                                                                                                    - długość 7, 14, 20 cm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średnice 3 -20 mm</t>
    </r>
  </si>
  <si>
    <r>
      <t xml:space="preserve"> -cewniki balonowe typu RX (rapid exchange) z materiału przeźroczystego
- średnice balonów 2, 2,5, 3, 3,5, 4,0, </t>
    </r>
    <r>
      <rPr>
        <sz val="10"/>
        <rFont val="Arial"/>
        <family val="2"/>
      </rPr>
      <t>5,0 mm
-długości balonów 20, 40, 70, 100, 140, 180 220 mm
- średnica kanału wewnętrznego akceptujaca prowadnik 0,014
-średnica  zewnętrzna umożliwiajaca wprowadzenie przez introduktor 4F
- długości cewnika 90, 120 150 cm
-cewniki akceptujące ciśnienie  RBP 13-15 atm
- hydrofilne pokrycie części dystalnej cewnika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</si>
</sst>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\ @\ "/>
    <numFmt numFmtId="165" formatCode="0.0%"/>
    <numFmt numFmtId="166" formatCode="#,##0.00&quot; zł&quot;;[Red]\-#,##0.00&quot; zł&quot;"/>
  </numFmts>
  <fonts count="60">
    <font>
      <sz val="10"/>
      <name val="Arial"/>
      <family val="2"/>
    </font>
    <font>
      <b/>
      <sz val="12"/>
      <color indexed="63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Czcionka tekstu podstawowego"/>
      <family val="2"/>
    </font>
    <font>
      <b/>
      <sz val="10"/>
      <name val="Arial"/>
      <family val="2"/>
    </font>
    <font>
      <b/>
      <sz val="12"/>
      <color indexed="8"/>
      <name val="Czcionka tekstu podstawowego"/>
      <family val="2"/>
    </font>
    <font>
      <sz val="10"/>
      <name val="Czcionka tekstu podstawowego"/>
      <family val="2"/>
    </font>
    <font>
      <sz val="12"/>
      <name val="Arial"/>
      <family val="0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1" fillId="28" borderId="3" applyNumberFormat="0" applyAlignment="0" applyProtection="0"/>
    <xf numFmtId="0" fontId="4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4" applyNumberFormat="0" applyFill="0" applyAlignment="0" applyProtection="0"/>
    <xf numFmtId="0" fontId="49" fillId="30" borderId="5" applyNumberForma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 vertical="center"/>
      <protection/>
    </xf>
    <xf numFmtId="0" fontId="5" fillId="0" borderId="0" xfId="56" applyFont="1">
      <alignment/>
      <protection/>
    </xf>
    <xf numFmtId="0" fontId="5" fillId="0" borderId="0" xfId="41" applyNumberFormat="1" applyFont="1" applyFill="1" applyBorder="1" applyAlignment="1" applyProtection="1">
      <alignment vertical="center"/>
      <protection/>
    </xf>
    <xf numFmtId="0" fontId="5" fillId="0" borderId="11" xfId="41" applyNumberFormat="1" applyFont="1" applyFill="1" applyBorder="1" applyAlignment="1" applyProtection="1">
      <alignment vertical="center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wrapText="1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2" fontId="8" fillId="0" borderId="12" xfId="56" applyNumberFormat="1" applyFont="1" applyFill="1" applyBorder="1" applyAlignment="1">
      <alignment horizontal="center" vertical="center" wrapText="1"/>
      <protection/>
    </xf>
    <xf numFmtId="4" fontId="8" fillId="0" borderId="12" xfId="56" applyNumberFormat="1" applyFont="1" applyFill="1" applyBorder="1" applyAlignment="1">
      <alignment horizontal="center" vertical="center" wrapText="1"/>
      <protection/>
    </xf>
    <xf numFmtId="0" fontId="8" fillId="0" borderId="12" xfId="56" applyFont="1" applyFill="1" applyBorder="1">
      <alignment/>
      <protection/>
    </xf>
    <xf numFmtId="165" fontId="4" fillId="0" borderId="0" xfId="56" applyNumberFormat="1" applyFont="1" applyFill="1">
      <alignment/>
      <protection/>
    </xf>
    <xf numFmtId="4" fontId="4" fillId="0" borderId="0" xfId="56" applyNumberFormat="1" applyFont="1" applyFill="1">
      <alignment/>
      <protection/>
    </xf>
    <xf numFmtId="4" fontId="8" fillId="0" borderId="13" xfId="56" applyNumberFormat="1" applyFont="1" applyFill="1" applyBorder="1" applyAlignment="1">
      <alignment vertical="center"/>
      <protection/>
    </xf>
    <xf numFmtId="4" fontId="8" fillId="0" borderId="12" xfId="56" applyNumberFormat="1" applyFont="1" applyFill="1" applyBorder="1" applyAlignment="1">
      <alignment horizontal="right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0" fontId="10" fillId="0" borderId="0" xfId="56" applyFont="1" applyFill="1">
      <alignment/>
      <protection/>
    </xf>
    <xf numFmtId="0" fontId="12" fillId="0" borderId="0" xfId="56" applyFont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0" fontId="3" fillId="0" borderId="0" xfId="56">
      <alignment/>
      <protection/>
    </xf>
    <xf numFmtId="0" fontId="15" fillId="0" borderId="0" xfId="41" applyNumberFormat="1" applyFont="1" applyFill="1" applyBorder="1" applyAlignment="1" applyProtection="1">
      <alignment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16" fillId="0" borderId="14" xfId="56" applyFont="1" applyFill="1" applyBorder="1" applyAlignment="1">
      <alignment horizontal="center" vertical="center"/>
      <protection/>
    </xf>
    <xf numFmtId="0" fontId="16" fillId="0" borderId="12" xfId="56" applyFont="1" applyFill="1" applyBorder="1" applyAlignment="1">
      <alignment horizontal="center" vertical="center"/>
      <protection/>
    </xf>
    <xf numFmtId="0" fontId="8" fillId="0" borderId="0" xfId="56" applyFont="1" applyFill="1" applyAlignment="1">
      <alignment horizontal="center"/>
      <protection/>
    </xf>
    <xf numFmtId="0" fontId="8" fillId="0" borderId="0" xfId="56" applyFont="1" applyFill="1">
      <alignment/>
      <protection/>
    </xf>
    <xf numFmtId="0" fontId="8" fillId="0" borderId="0" xfId="56" applyFont="1" applyFill="1" applyBorder="1">
      <alignment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vertical="center"/>
      <protection/>
    </xf>
    <xf numFmtId="0" fontId="3" fillId="0" borderId="0" xfId="56" applyFont="1" applyAlignment="1">
      <alignment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" fillId="0" borderId="0" xfId="54">
      <alignment/>
      <protection/>
    </xf>
    <xf numFmtId="0" fontId="0" fillId="0" borderId="0" xfId="53">
      <alignment/>
      <protection/>
    </xf>
    <xf numFmtId="0" fontId="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2" fillId="0" borderId="0" xfId="54" applyFill="1" applyAlignment="1">
      <alignment horizontal="center"/>
      <protection/>
    </xf>
    <xf numFmtId="0" fontId="3" fillId="0" borderId="0" xfId="54" applyFont="1" applyFill="1">
      <alignment/>
      <protection/>
    </xf>
    <xf numFmtId="0" fontId="2" fillId="0" borderId="0" xfId="54" applyFill="1">
      <alignment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3" fillId="0" borderId="12" xfId="54" applyFont="1" applyBorder="1" applyAlignment="1">
      <alignment horizontal="left" vertical="center"/>
      <protection/>
    </xf>
    <xf numFmtId="0" fontId="3" fillId="0" borderId="12" xfId="54" applyFont="1" applyBorder="1" applyAlignment="1">
      <alignment horizontal="center" vertical="center"/>
      <protection/>
    </xf>
    <xf numFmtId="166" fontId="3" fillId="0" borderId="12" xfId="54" applyNumberFormat="1" applyFont="1" applyBorder="1" applyAlignment="1">
      <alignment horizontal="center" vertical="center"/>
      <protection/>
    </xf>
    <xf numFmtId="4" fontId="3" fillId="0" borderId="12" xfId="54" applyNumberFormat="1" applyFont="1" applyBorder="1" applyAlignment="1">
      <alignment horizontal="right"/>
      <protection/>
    </xf>
    <xf numFmtId="9" fontId="3" fillId="0" borderId="12" xfId="54" applyNumberFormat="1" applyFont="1" applyBorder="1" applyAlignment="1">
      <alignment horizontal="center"/>
      <protection/>
    </xf>
    <xf numFmtId="2" fontId="3" fillId="0" borderId="12" xfId="54" applyNumberFormat="1" applyFont="1" applyBorder="1" applyAlignment="1">
      <alignment horizontal="center" vertical="center"/>
      <protection/>
    </xf>
    <xf numFmtId="4" fontId="3" fillId="0" borderId="12" xfId="54" applyNumberFormat="1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/>
      <protection/>
    </xf>
    <xf numFmtId="0" fontId="3" fillId="0" borderId="16" xfId="54" applyFont="1" applyFill="1" applyBorder="1" applyAlignment="1">
      <alignment horizontal="left" vertical="center"/>
      <protection/>
    </xf>
    <xf numFmtId="0" fontId="3" fillId="0" borderId="16" xfId="54" applyFont="1" applyFill="1" applyBorder="1" applyAlignment="1">
      <alignment horizontal="center" vertical="center"/>
      <protection/>
    </xf>
    <xf numFmtId="166" fontId="3" fillId="0" borderId="16" xfId="54" applyNumberFormat="1" applyFont="1" applyFill="1" applyBorder="1" applyAlignment="1">
      <alignment horizontal="center" vertical="center"/>
      <protection/>
    </xf>
    <xf numFmtId="4" fontId="3" fillId="0" borderId="16" xfId="54" applyNumberFormat="1" applyFont="1" applyFill="1" applyBorder="1" applyAlignment="1">
      <alignment horizontal="right" vertical="center"/>
      <protection/>
    </xf>
    <xf numFmtId="9" fontId="3" fillId="0" borderId="16" xfId="54" applyNumberFormat="1" applyFont="1" applyFill="1" applyBorder="1" applyAlignment="1">
      <alignment horizontal="center"/>
      <protection/>
    </xf>
    <xf numFmtId="4" fontId="3" fillId="0" borderId="16" xfId="54" applyNumberFormat="1" applyFont="1" applyFill="1" applyBorder="1" applyAlignment="1">
      <alignment horizontal="right"/>
      <protection/>
    </xf>
    <xf numFmtId="0" fontId="3" fillId="0" borderId="12" xfId="54" applyFont="1" applyBorder="1">
      <alignment/>
      <protection/>
    </xf>
    <xf numFmtId="0" fontId="3" fillId="34" borderId="12" xfId="54" applyFont="1" applyFill="1" applyBorder="1" applyAlignment="1">
      <alignment horizontal="center" vertical="center"/>
      <protection/>
    </xf>
    <xf numFmtId="0" fontId="3" fillId="0" borderId="12" xfId="54" applyFont="1" applyBorder="1" applyAlignment="1">
      <alignment horizontal="left" vertical="center" wrapText="1"/>
      <protection/>
    </xf>
    <xf numFmtId="9" fontId="3" fillId="0" borderId="12" xfId="54" applyNumberFormat="1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/>
      <protection/>
    </xf>
    <xf numFmtId="3" fontId="2" fillId="0" borderId="0" xfId="54" applyNumberFormat="1" applyBorder="1" applyAlignment="1">
      <alignment horizontal="right"/>
      <protection/>
    </xf>
    <xf numFmtId="4" fontId="2" fillId="0" borderId="0" xfId="54" applyNumberFormat="1" applyBorder="1" applyAlignment="1">
      <alignment horizontal="right"/>
      <protection/>
    </xf>
    <xf numFmtId="0" fontId="0" fillId="0" borderId="12" xfId="54" applyFont="1" applyFill="1" applyBorder="1" applyAlignment="1">
      <alignment horizontal="center" vertical="top" wrapText="1"/>
      <protection/>
    </xf>
    <xf numFmtId="3" fontId="0" fillId="0" borderId="12" xfId="54" applyNumberFormat="1" applyFont="1" applyFill="1" applyBorder="1" applyAlignment="1">
      <alignment horizontal="center"/>
      <protection/>
    </xf>
    <xf numFmtId="0" fontId="2" fillId="0" borderId="0" xfId="54" applyBorder="1">
      <alignment/>
      <protection/>
    </xf>
    <xf numFmtId="0" fontId="2" fillId="0" borderId="12" xfId="54" applyBorder="1">
      <alignment/>
      <protection/>
    </xf>
    <xf numFmtId="3" fontId="0" fillId="0" borderId="12" xfId="54" applyNumberFormat="1" applyFont="1" applyFill="1" applyBorder="1" applyAlignment="1">
      <alignment horizontal="right"/>
      <protection/>
    </xf>
    <xf numFmtId="0" fontId="0" fillId="0" borderId="12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2" fillId="0" borderId="0" xfId="54" applyFont="1">
      <alignment/>
      <protection/>
    </xf>
    <xf numFmtId="4" fontId="3" fillId="0" borderId="12" xfId="54" applyNumberFormat="1" applyFont="1" applyFill="1" applyBorder="1" applyAlignment="1">
      <alignment horizontal="left" vertical="center"/>
      <protection/>
    </xf>
    <xf numFmtId="0" fontId="3" fillId="0" borderId="12" xfId="54" applyFont="1" applyFill="1" applyBorder="1" applyAlignment="1">
      <alignment horizontal="left" vertical="center"/>
      <protection/>
    </xf>
    <xf numFmtId="0" fontId="3" fillId="34" borderId="12" xfId="54" applyFont="1" applyFill="1" applyBorder="1" applyAlignment="1">
      <alignment horizontal="center" vertical="center"/>
      <protection/>
    </xf>
    <xf numFmtId="0" fontId="14" fillId="0" borderId="12" xfId="54" applyFont="1" applyBorder="1" applyAlignment="1">
      <alignment vertical="top" wrapText="1"/>
      <protection/>
    </xf>
    <xf numFmtId="4" fontId="3" fillId="0" borderId="12" xfId="54" applyNumberFormat="1" applyFont="1" applyBorder="1" applyAlignment="1">
      <alignment horizontal="center" vertical="center"/>
      <protection/>
    </xf>
    <xf numFmtId="9" fontId="3" fillId="0" borderId="12" xfId="54" applyNumberFormat="1" applyFont="1" applyBorder="1" applyAlignment="1">
      <alignment horizontal="center" vertical="center"/>
      <protection/>
    </xf>
    <xf numFmtId="4" fontId="3" fillId="0" borderId="17" xfId="54" applyNumberFormat="1" applyFont="1" applyBorder="1" applyAlignment="1">
      <alignment horizontal="center" vertical="center"/>
      <protection/>
    </xf>
    <xf numFmtId="4" fontId="3" fillId="0" borderId="18" xfId="54" applyNumberFormat="1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/>
      <protection/>
    </xf>
    <xf numFmtId="0" fontId="2" fillId="0" borderId="0" xfId="54" applyFill="1" applyBorder="1">
      <alignment/>
      <protection/>
    </xf>
    <xf numFmtId="3" fontId="2" fillId="0" borderId="0" xfId="54" applyNumberFormat="1" applyFill="1" applyBorder="1" applyAlignment="1">
      <alignment horizontal="right"/>
      <protection/>
    </xf>
    <xf numFmtId="4" fontId="2" fillId="0" borderId="0" xfId="54" applyNumberFormat="1" applyFill="1" applyBorder="1" applyAlignment="1">
      <alignment horizontal="right"/>
      <protection/>
    </xf>
    <xf numFmtId="0" fontId="19" fillId="0" borderId="0" xfId="54" applyFont="1" applyFill="1" applyBorder="1" applyAlignment="1">
      <alignment horizontal="center"/>
      <protection/>
    </xf>
    <xf numFmtId="0" fontId="2" fillId="0" borderId="0" xfId="54" applyFill="1" applyBorder="1" applyAlignment="1">
      <alignment horizontal="center"/>
      <protection/>
    </xf>
    <xf numFmtId="3" fontId="2" fillId="0" borderId="12" xfId="54" applyNumberFormat="1" applyFont="1" applyFill="1" applyBorder="1" applyAlignment="1">
      <alignment horizontal="right"/>
      <protection/>
    </xf>
    <xf numFmtId="0" fontId="2" fillId="0" borderId="0" xfId="54" applyBorder="1" applyAlignment="1">
      <alignment horizontal="center"/>
      <protection/>
    </xf>
    <xf numFmtId="0" fontId="6" fillId="0" borderId="0" xfId="54" applyFont="1">
      <alignment/>
      <protection/>
    </xf>
    <xf numFmtId="0" fontId="17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3" fillId="0" borderId="12" xfId="54" applyFont="1" applyFill="1" applyBorder="1" applyAlignment="1">
      <alignment horizontal="left" vertical="center"/>
      <protection/>
    </xf>
    <xf numFmtId="2" fontId="3" fillId="0" borderId="12" xfId="54" applyNumberFormat="1" applyFont="1" applyFill="1" applyBorder="1" applyAlignment="1">
      <alignment horizontal="center" vertical="center"/>
      <protection/>
    </xf>
    <xf numFmtId="4" fontId="3" fillId="0" borderId="12" xfId="54" applyNumberFormat="1" applyFont="1" applyFill="1" applyBorder="1" applyAlignment="1">
      <alignment horizontal="center" vertical="center"/>
      <protection/>
    </xf>
    <xf numFmtId="9" fontId="3" fillId="0" borderId="12" xfId="54" applyNumberFormat="1" applyFont="1" applyFill="1" applyBorder="1" applyAlignment="1">
      <alignment horizontal="center" vertical="center"/>
      <protection/>
    </xf>
    <xf numFmtId="4" fontId="7" fillId="0" borderId="16" xfId="54" applyNumberFormat="1" applyFont="1" applyFill="1" applyBorder="1" applyAlignment="1">
      <alignment horizontal="center" vertical="center"/>
      <protection/>
    </xf>
    <xf numFmtId="0" fontId="20" fillId="0" borderId="0" xfId="54" applyFont="1">
      <alignment/>
      <protection/>
    </xf>
    <xf numFmtId="166" fontId="3" fillId="0" borderId="12" xfId="54" applyNumberFormat="1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/>
      <protection/>
    </xf>
    <xf numFmtId="2" fontId="3" fillId="0" borderId="16" xfId="54" applyNumberFormat="1" applyFont="1" applyFill="1" applyBorder="1" applyAlignment="1">
      <alignment horizontal="center" vertical="center"/>
      <protection/>
    </xf>
    <xf numFmtId="4" fontId="3" fillId="0" borderId="16" xfId="54" applyNumberFormat="1" applyFont="1" applyFill="1" applyBorder="1" applyAlignment="1">
      <alignment horizontal="center" vertical="center"/>
      <protection/>
    </xf>
    <xf numFmtId="9" fontId="3" fillId="0" borderId="16" xfId="54" applyNumberFormat="1" applyFont="1" applyFill="1" applyBorder="1" applyAlignment="1">
      <alignment horizontal="center" vertical="center"/>
      <protection/>
    </xf>
    <xf numFmtId="4" fontId="3" fillId="0" borderId="12" xfId="54" applyNumberFormat="1" applyFont="1" applyFill="1" applyBorder="1" applyAlignment="1">
      <alignment horizontal="right"/>
      <protection/>
    </xf>
    <xf numFmtId="0" fontId="2" fillId="0" borderId="0" xfId="54" applyFont="1" applyAlignment="1">
      <alignment vertical="center"/>
      <protection/>
    </xf>
    <xf numFmtId="0" fontId="3" fillId="0" borderId="16" xfId="54" applyFont="1" applyBorder="1" applyAlignment="1">
      <alignment horizontal="left" vertical="center" wrapText="1"/>
      <protection/>
    </xf>
    <xf numFmtId="0" fontId="3" fillId="34" borderId="16" xfId="54" applyFont="1" applyFill="1" applyBorder="1" applyAlignment="1">
      <alignment horizontal="center" vertical="center"/>
      <protection/>
    </xf>
    <xf numFmtId="2" fontId="3" fillId="0" borderId="16" xfId="54" applyNumberFormat="1" applyFont="1" applyBorder="1" applyAlignment="1">
      <alignment horizontal="center" vertical="center"/>
      <protection/>
    </xf>
    <xf numFmtId="4" fontId="3" fillId="0" borderId="16" xfId="54" applyNumberFormat="1" applyFont="1" applyBorder="1" applyAlignment="1">
      <alignment horizontal="center" vertical="center"/>
      <protection/>
    </xf>
    <xf numFmtId="9" fontId="3" fillId="0" borderId="16" xfId="54" applyNumberFormat="1" applyFont="1" applyBorder="1" applyAlignment="1">
      <alignment horizontal="center" vertical="center"/>
      <protection/>
    </xf>
    <xf numFmtId="0" fontId="3" fillId="34" borderId="16" xfId="54" applyFont="1" applyFill="1" applyBorder="1" applyAlignment="1">
      <alignment horizontal="center" vertical="center" wrapText="1"/>
      <protection/>
    </xf>
    <xf numFmtId="4" fontId="7" fillId="0" borderId="16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 horizontal="center"/>
      <protection/>
    </xf>
    <xf numFmtId="0" fontId="22" fillId="0" borderId="0" xfId="53" applyFont="1">
      <alignment/>
      <protection/>
    </xf>
    <xf numFmtId="0" fontId="18" fillId="0" borderId="0" xfId="54" applyFont="1" applyFill="1">
      <alignment/>
      <protection/>
    </xf>
    <xf numFmtId="0" fontId="3" fillId="0" borderId="12" xfId="54" applyFont="1" applyFill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top" wrapText="1"/>
      <protection/>
    </xf>
    <xf numFmtId="4" fontId="2" fillId="0" borderId="0" xfId="54" applyNumberFormat="1" applyAlignment="1">
      <alignment horizontal="right"/>
      <protection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Border="1" applyAlignment="1">
      <alignment horizontal="center" vertical="center"/>
      <protection/>
    </xf>
    <xf numFmtId="166" fontId="3" fillId="0" borderId="16" xfId="54" applyNumberFormat="1" applyFont="1" applyBorder="1" applyAlignment="1">
      <alignment horizontal="center" vertical="center"/>
      <protection/>
    </xf>
    <xf numFmtId="4" fontId="7" fillId="0" borderId="0" xfId="54" applyNumberFormat="1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left" vertical="center" wrapText="1"/>
      <protection/>
    </xf>
    <xf numFmtId="166" fontId="3" fillId="0" borderId="12" xfId="54" applyNumberFormat="1" applyFont="1" applyBorder="1" applyAlignment="1">
      <alignment horizontal="center" vertical="center"/>
      <protection/>
    </xf>
    <xf numFmtId="2" fontId="3" fillId="0" borderId="12" xfId="54" applyNumberFormat="1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/>
      <protection/>
    </xf>
    <xf numFmtId="0" fontId="3" fillId="0" borderId="16" xfId="54" applyFont="1" applyBorder="1" applyAlignment="1">
      <alignment horizontal="left" vertical="center" wrapText="1"/>
      <protection/>
    </xf>
    <xf numFmtId="0" fontId="3" fillId="0" borderId="16" xfId="54" applyFont="1" applyBorder="1" applyAlignment="1">
      <alignment horizontal="center" vertical="center"/>
      <protection/>
    </xf>
    <xf numFmtId="166" fontId="3" fillId="0" borderId="16" xfId="54" applyNumberFormat="1" applyFont="1" applyFill="1" applyBorder="1" applyAlignment="1">
      <alignment horizontal="center" vertical="center"/>
      <protection/>
    </xf>
    <xf numFmtId="4" fontId="3" fillId="0" borderId="16" xfId="54" applyNumberFormat="1" applyFont="1" applyFill="1" applyBorder="1" applyAlignment="1">
      <alignment horizontal="center" vertical="center"/>
      <protection/>
    </xf>
    <xf numFmtId="9" fontId="3" fillId="0" borderId="16" xfId="54" applyNumberFormat="1" applyFont="1" applyFill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4" fontId="7" fillId="0" borderId="16" xfId="54" applyNumberFormat="1" applyFont="1" applyBorder="1" applyAlignment="1">
      <alignment horizontal="center" vertical="center"/>
      <protection/>
    </xf>
    <xf numFmtId="4" fontId="8" fillId="0" borderId="12" xfId="56" applyNumberFormat="1" applyFont="1" applyFill="1" applyBorder="1" applyAlignment="1">
      <alignment horizontal="right" vertical="center"/>
      <protection/>
    </xf>
    <xf numFmtId="0" fontId="2" fillId="0" borderId="0" xfId="54" applyFont="1" applyFill="1">
      <alignment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23" fillId="35" borderId="0" xfId="54" applyFont="1" applyFill="1">
      <alignment/>
      <protection/>
    </xf>
    <xf numFmtId="0" fontId="3" fillId="36" borderId="12" xfId="54" applyFont="1" applyFill="1" applyBorder="1" applyAlignment="1">
      <alignment horizontal="left" vertical="center"/>
      <protection/>
    </xf>
    <xf numFmtId="4" fontId="3" fillId="36" borderId="12" xfId="54" applyNumberFormat="1" applyFont="1" applyFill="1" applyBorder="1" applyAlignment="1">
      <alignment horizontal="left" vertical="center"/>
      <protection/>
    </xf>
    <xf numFmtId="0" fontId="14" fillId="36" borderId="12" xfId="54" applyFont="1" applyFill="1" applyBorder="1" applyAlignment="1">
      <alignment vertical="top" wrapText="1"/>
      <protection/>
    </xf>
    <xf numFmtId="4" fontId="14" fillId="36" borderId="12" xfId="54" applyNumberFormat="1" applyFont="1" applyFill="1" applyBorder="1" applyAlignment="1">
      <alignment vertical="top" wrapText="1"/>
      <protection/>
    </xf>
    <xf numFmtId="0" fontId="2" fillId="35" borderId="0" xfId="54" applyFont="1" applyFill="1">
      <alignment/>
      <protection/>
    </xf>
    <xf numFmtId="0" fontId="8" fillId="36" borderId="12" xfId="56" applyFont="1" applyFill="1" applyBorder="1" applyAlignment="1">
      <alignment horizontal="center" vertical="center"/>
      <protection/>
    </xf>
    <xf numFmtId="4" fontId="8" fillId="36" borderId="12" xfId="56" applyNumberFormat="1" applyFont="1" applyFill="1" applyBorder="1" applyAlignment="1">
      <alignment horizontal="center" vertical="center"/>
      <protection/>
    </xf>
    <xf numFmtId="0" fontId="8" fillId="36" borderId="15" xfId="56" applyFont="1" applyFill="1" applyBorder="1" applyAlignment="1">
      <alignment horizontal="center" vertical="center"/>
      <protection/>
    </xf>
    <xf numFmtId="4" fontId="8" fillId="36" borderId="20" xfId="56" applyNumberFormat="1" applyFont="1" applyFill="1" applyBorder="1" applyAlignment="1">
      <alignment horizontal="center" vertical="center"/>
      <protection/>
    </xf>
    <xf numFmtId="4" fontId="8" fillId="35" borderId="20" xfId="56" applyNumberFormat="1" applyFont="1" applyFill="1" applyBorder="1" applyAlignment="1">
      <alignment horizontal="center" vertical="center"/>
      <protection/>
    </xf>
    <xf numFmtId="0" fontId="8" fillId="36" borderId="0" xfId="56" applyFont="1" applyFill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19" fillId="0" borderId="20" xfId="56" applyFont="1" applyBorder="1" applyAlignment="1">
      <alignment horizontal="left" vertical="center" wrapText="1"/>
      <protection/>
    </xf>
    <xf numFmtId="0" fontId="19" fillId="0" borderId="20" xfId="0" applyFont="1" applyBorder="1" applyAlignment="1">
      <alignment horizontal="left" vertical="center" wrapText="1"/>
    </xf>
    <xf numFmtId="0" fontId="24" fillId="0" borderId="20" xfId="56" applyFont="1" applyBorder="1" applyAlignment="1">
      <alignment horizontal="left" vertical="center" wrapText="1"/>
      <protection/>
    </xf>
    <xf numFmtId="0" fontId="25" fillId="0" borderId="20" xfId="56" applyFont="1" applyBorder="1" applyAlignment="1">
      <alignment horizontal="left" vertical="center" wrapText="1"/>
      <protection/>
    </xf>
    <xf numFmtId="0" fontId="8" fillId="0" borderId="15" xfId="56" applyFont="1" applyFill="1" applyBorder="1" applyAlignment="1">
      <alignment horizontal="right" vertical="center"/>
      <protection/>
    </xf>
    <xf numFmtId="0" fontId="8" fillId="0" borderId="21" xfId="56" applyFont="1" applyFill="1" applyBorder="1" applyAlignment="1">
      <alignment horizontal="right" vertical="center"/>
      <protection/>
    </xf>
    <xf numFmtId="4" fontId="8" fillId="0" borderId="12" xfId="56" applyNumberFormat="1" applyFont="1" applyFill="1" applyBorder="1" applyAlignment="1">
      <alignment horizontal="center" vertical="center" wrapText="1"/>
      <protection/>
    </xf>
    <xf numFmtId="4" fontId="8" fillId="0" borderId="12" xfId="56" applyNumberFormat="1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left" vertical="center" wrapText="1"/>
      <protection/>
    </xf>
    <xf numFmtId="0" fontId="8" fillId="0" borderId="12" xfId="56" applyFont="1" applyFill="1" applyBorder="1" applyAlignment="1">
      <alignment horizontal="right" vertical="center"/>
      <protection/>
    </xf>
    <xf numFmtId="0" fontId="3" fillId="34" borderId="12" xfId="54" applyFont="1" applyFill="1" applyBorder="1" applyAlignment="1">
      <alignment horizontal="center" vertical="center"/>
      <protection/>
    </xf>
    <xf numFmtId="0" fontId="16" fillId="0" borderId="12" xfId="54" applyFont="1" applyFill="1" applyBorder="1" applyAlignment="1">
      <alignment vertical="top" wrapText="1"/>
      <protection/>
    </xf>
    <xf numFmtId="0" fontId="8" fillId="0" borderId="12" xfId="54" applyFont="1" applyFill="1" applyBorder="1" applyAlignment="1">
      <alignment vertical="center" wrapText="1"/>
      <protection/>
    </xf>
    <xf numFmtId="0" fontId="16" fillId="0" borderId="12" xfId="54" applyFont="1" applyBorder="1" applyAlignment="1">
      <alignment vertical="center"/>
      <protection/>
    </xf>
    <xf numFmtId="0" fontId="8" fillId="0" borderId="12" xfId="54" applyFont="1" applyBorder="1" applyAlignment="1">
      <alignment vertical="top" wrapText="1"/>
      <protection/>
    </xf>
    <xf numFmtId="0" fontId="16" fillId="0" borderId="12" xfId="54" applyFont="1" applyBorder="1" applyAlignment="1">
      <alignment vertical="top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16" fillId="0" borderId="12" xfId="54" applyFont="1" applyBorder="1" applyAlignment="1">
      <alignment vertical="center" wrapText="1"/>
      <protection/>
    </xf>
    <xf numFmtId="0" fontId="3" fillId="0" borderId="13" xfId="54" applyFont="1" applyBorder="1" applyAlignment="1">
      <alignment horizontal="center" vertical="center"/>
      <protection/>
    </xf>
    <xf numFmtId="0" fontId="14" fillId="0" borderId="12" xfId="54" applyFont="1" applyFill="1" applyBorder="1" applyAlignment="1">
      <alignment vertical="top" wrapText="1"/>
      <protection/>
    </xf>
    <xf numFmtId="0" fontId="3" fillId="34" borderId="12" xfId="54" applyFont="1" applyFill="1" applyBorder="1" applyAlignment="1">
      <alignment horizontal="center" vertical="center"/>
      <protection/>
    </xf>
    <xf numFmtId="0" fontId="14" fillId="0" borderId="12" xfId="54" applyFont="1" applyBorder="1" applyAlignment="1">
      <alignment vertical="top" wrapText="1"/>
      <protection/>
    </xf>
    <xf numFmtId="0" fontId="7" fillId="0" borderId="12" xfId="54" applyFont="1" applyFill="1" applyBorder="1" applyAlignment="1">
      <alignment horizontal="center"/>
      <protection/>
    </xf>
    <xf numFmtId="9" fontId="3" fillId="0" borderId="12" xfId="54" applyNumberFormat="1" applyFont="1" applyBorder="1" applyAlignment="1">
      <alignment horizontal="center" vertical="center"/>
      <protection/>
    </xf>
    <xf numFmtId="0" fontId="7" fillId="0" borderId="0" xfId="54" applyFont="1" applyFill="1" applyAlignment="1">
      <alignment horizontal="center"/>
      <protection/>
    </xf>
    <xf numFmtId="0" fontId="16" fillId="0" borderId="12" xfId="54" applyFont="1" applyBorder="1" applyAlignment="1">
      <alignment vertical="top" wrapText="1"/>
      <protection/>
    </xf>
    <xf numFmtId="0" fontId="16" fillId="36" borderId="12" xfId="54" applyFont="1" applyFill="1" applyBorder="1" applyAlignment="1">
      <alignment vertical="top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left" vertical="center"/>
      <protection/>
    </xf>
    <xf numFmtId="0" fontId="8" fillId="0" borderId="12" xfId="54" applyFont="1" applyFill="1" applyBorder="1" applyAlignment="1">
      <alignment vertical="top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right"/>
      <protection/>
    </xf>
    <xf numFmtId="0" fontId="7" fillId="34" borderId="12" xfId="54" applyFont="1" applyFill="1" applyBorder="1" applyAlignment="1">
      <alignment horizontal="left" vertical="center" wrapText="1"/>
      <protection/>
    </xf>
    <xf numFmtId="0" fontId="3" fillId="34" borderId="12" xfId="54" applyFont="1" applyFill="1" applyBorder="1" applyAlignment="1">
      <alignment vertical="top" wrapText="1"/>
      <protection/>
    </xf>
    <xf numFmtId="0" fontId="7" fillId="0" borderId="12" xfId="54" applyFont="1" applyFill="1" applyBorder="1" applyAlignment="1">
      <alignment horizontal="right"/>
      <protection/>
    </xf>
    <xf numFmtId="0" fontId="0" fillId="0" borderId="0" xfId="54" applyFont="1" applyFill="1" applyBorder="1" applyAlignment="1">
      <alignment horizontal="left" vertical="top" wrapText="1"/>
      <protection/>
    </xf>
    <xf numFmtId="0" fontId="16" fillId="0" borderId="12" xfId="54" applyFont="1" applyFill="1" applyBorder="1" applyAlignment="1">
      <alignment vertical="center"/>
      <protection/>
    </xf>
    <xf numFmtId="0" fontId="8" fillId="0" borderId="12" xfId="54" applyFont="1" applyBorder="1" applyAlignment="1">
      <alignment vertical="center" wrapText="1"/>
      <protection/>
    </xf>
    <xf numFmtId="0" fontId="8" fillId="0" borderId="16" xfId="54" applyFont="1" applyBorder="1" applyAlignment="1">
      <alignment vertical="center" wrapText="1"/>
      <protection/>
    </xf>
    <xf numFmtId="0" fontId="16" fillId="0" borderId="12" xfId="54" applyFont="1" applyFill="1" applyBorder="1" applyAlignment="1">
      <alignment vertical="top"/>
      <protection/>
    </xf>
    <xf numFmtId="0" fontId="16" fillId="0" borderId="12" xfId="54" applyFont="1" applyFill="1" applyBorder="1" applyAlignment="1">
      <alignment horizontal="left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13" fillId="0" borderId="12" xfId="54" applyFont="1" applyBorder="1" applyAlignment="1">
      <alignment vertical="center"/>
      <protection/>
    </xf>
    <xf numFmtId="0" fontId="14" fillId="0" borderId="12" xfId="54" applyFont="1" applyBorder="1" applyAlignment="1">
      <alignment vertical="center" wrapText="1"/>
      <protection/>
    </xf>
    <xf numFmtId="0" fontId="7" fillId="0" borderId="12" xfId="54" applyFont="1" applyBorder="1" applyAlignment="1">
      <alignment horizontal="right"/>
      <protection/>
    </xf>
    <xf numFmtId="4" fontId="8" fillId="0" borderId="12" xfId="56" applyNumberFormat="1" applyFont="1" applyFill="1" applyBorder="1" applyAlignment="1">
      <alignment horizontal="center" vertical="center" wrapText="1"/>
      <protection/>
    </xf>
    <xf numFmtId="0" fontId="13" fillId="0" borderId="12" xfId="54" applyFont="1" applyBorder="1" applyAlignment="1">
      <alignment vertical="top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0" fillId="37" borderId="20" xfId="56" applyFont="1" applyFill="1" applyBorder="1" applyAlignment="1">
      <alignment vertical="center" wrapText="1"/>
      <protection/>
    </xf>
    <xf numFmtId="0" fontId="19" fillId="0" borderId="15" xfId="54" applyFont="1" applyBorder="1" applyAlignment="1">
      <alignment horizontal="left" vertical="center" wrapText="1"/>
      <protection/>
    </xf>
    <xf numFmtId="0" fontId="19" fillId="0" borderId="22" xfId="54" applyFont="1" applyBorder="1" applyAlignment="1">
      <alignment horizontal="left" vertical="center" wrapText="1"/>
      <protection/>
    </xf>
    <xf numFmtId="0" fontId="19" fillId="0" borderId="13" xfId="54" applyFont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ane wyjściowe 2" xfId="41"/>
    <cellStyle name="Dobre" xfId="42"/>
    <cellStyle name="Comma" xfId="43"/>
    <cellStyle name="Comma [0]" xfId="44"/>
    <cellStyle name="Dziesiętny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5" xfId="56"/>
    <cellStyle name="Obliczenia" xfId="57"/>
    <cellStyle name="Percent" xfId="58"/>
    <cellStyle name="Styl 1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100"/>
  <sheetViews>
    <sheetView zoomScalePageLayoutView="0" workbookViewId="0" topLeftCell="A7">
      <selection activeCell="B6" sqref="B6:B10"/>
    </sheetView>
  </sheetViews>
  <sheetFormatPr defaultColWidth="9.140625" defaultRowHeight="12.75"/>
  <cols>
    <col min="1" max="1" width="9.28125" style="1" customWidth="1"/>
    <col min="2" max="2" width="32.7109375" style="1" customWidth="1"/>
    <col min="3" max="3" width="14.57421875" style="1" customWidth="1"/>
    <col min="4" max="4" width="14.140625" style="1" customWidth="1"/>
    <col min="5" max="5" width="14.57421875" style="1" customWidth="1"/>
    <col min="6" max="6" width="11.7109375" style="1" customWidth="1"/>
    <col min="7" max="7" width="10.140625" style="1" customWidth="1"/>
    <col min="8" max="8" width="9.8515625" style="1" customWidth="1"/>
    <col min="9" max="9" width="11.140625" style="1" customWidth="1"/>
    <col min="10" max="10" width="13.57421875" style="2" customWidth="1"/>
    <col min="11" max="11" width="17.7109375" style="1" customWidth="1"/>
    <col min="12" max="16384" width="9.140625" style="1" customWidth="1"/>
  </cols>
  <sheetData>
    <row r="1" spans="5:7" ht="12.75">
      <c r="E1" s="3"/>
      <c r="F1" s="3"/>
      <c r="G1" s="3"/>
    </row>
    <row r="2" spans="1:11" ht="15.75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0" customFormat="1" ht="52.5" customHeight="1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8" t="s">
        <v>10</v>
      </c>
      <c r="J4" s="8" t="s">
        <v>11</v>
      </c>
      <c r="K4" s="8" t="s">
        <v>12</v>
      </c>
    </row>
    <row r="5" spans="1:11" s="13" customFormat="1" ht="17.25" customHeight="1">
      <c r="A5" s="11">
        <v>1</v>
      </c>
      <c r="B5" s="11">
        <v>2</v>
      </c>
      <c r="C5" s="11">
        <v>3</v>
      </c>
      <c r="D5" s="149">
        <v>4</v>
      </c>
      <c r="E5" s="149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6" ht="25.5">
      <c r="A6" s="14">
        <v>1</v>
      </c>
      <c r="B6" s="215" t="s">
        <v>13</v>
      </c>
      <c r="C6" s="162">
        <v>100</v>
      </c>
      <c r="D6" s="163"/>
      <c r="E6" s="151">
        <f>D6*C6</f>
        <v>0</v>
      </c>
      <c r="F6" s="148"/>
      <c r="G6" s="15"/>
      <c r="H6" s="16"/>
      <c r="I6" s="17"/>
      <c r="J6" s="17"/>
      <c r="K6" s="17"/>
      <c r="O6" s="18"/>
      <c r="P6" s="19"/>
    </row>
    <row r="7" spans="1:11" ht="25.5">
      <c r="A7" s="14">
        <v>2</v>
      </c>
      <c r="B7" s="215" t="s">
        <v>14</v>
      </c>
      <c r="C7" s="162">
        <v>10</v>
      </c>
      <c r="D7" s="163"/>
      <c r="E7" s="151">
        <f>D7*C7</f>
        <v>0</v>
      </c>
      <c r="F7" s="148"/>
      <c r="G7" s="15"/>
      <c r="H7" s="16"/>
      <c r="I7" s="17"/>
      <c r="J7" s="17"/>
      <c r="K7" s="17"/>
    </row>
    <row r="8" spans="1:11" ht="38.25">
      <c r="A8" s="14">
        <v>3</v>
      </c>
      <c r="B8" s="215" t="s">
        <v>15</v>
      </c>
      <c r="C8" s="162">
        <v>15</v>
      </c>
      <c r="D8" s="164"/>
      <c r="E8" s="151">
        <f>D8*C8</f>
        <v>0</v>
      </c>
      <c r="F8" s="148"/>
      <c r="G8" s="15"/>
      <c r="H8" s="16"/>
      <c r="I8" s="17"/>
      <c r="J8" s="17"/>
      <c r="K8" s="17"/>
    </row>
    <row r="9" spans="1:11" ht="25.5">
      <c r="A9" s="14">
        <v>4</v>
      </c>
      <c r="B9" s="215" t="s">
        <v>16</v>
      </c>
      <c r="C9" s="162">
        <v>15</v>
      </c>
      <c r="D9" s="164"/>
      <c r="E9" s="151">
        <f>D9*C9</f>
        <v>0</v>
      </c>
      <c r="F9" s="148"/>
      <c r="G9" s="15"/>
      <c r="H9" s="16"/>
      <c r="I9" s="17"/>
      <c r="J9" s="17"/>
      <c r="K9" s="17"/>
    </row>
    <row r="10" spans="1:11" ht="59.25" customHeight="1">
      <c r="A10" s="14">
        <v>5</v>
      </c>
      <c r="B10" s="215" t="s">
        <v>17</v>
      </c>
      <c r="C10" s="165">
        <v>10</v>
      </c>
      <c r="D10" s="163"/>
      <c r="E10" s="151">
        <f>D10*C10</f>
        <v>0</v>
      </c>
      <c r="F10" s="148"/>
      <c r="G10" s="15"/>
      <c r="H10" s="16"/>
      <c r="I10" s="17"/>
      <c r="J10" s="17"/>
      <c r="K10" s="17"/>
    </row>
    <row r="11" spans="1:11" s="23" customFormat="1" ht="15" customHeight="1">
      <c r="A11" s="171" t="s">
        <v>18</v>
      </c>
      <c r="B11" s="171"/>
      <c r="C11" s="171"/>
      <c r="D11" s="172"/>
      <c r="E11" s="150">
        <f>SUM(E6:E10)</f>
        <v>0</v>
      </c>
      <c r="F11" s="173" t="s">
        <v>19</v>
      </c>
      <c r="G11" s="173"/>
      <c r="H11" s="21"/>
      <c r="I11" s="22"/>
      <c r="J11" s="22"/>
      <c r="K11" s="22"/>
    </row>
    <row r="12" spans="1:11" s="23" customFormat="1" ht="15" customHeight="1">
      <c r="A12" s="171" t="s">
        <v>133</v>
      </c>
      <c r="B12" s="171"/>
      <c r="C12" s="171"/>
      <c r="D12" s="171"/>
      <c r="E12" s="20">
        <f>E11*0.5</f>
        <v>0</v>
      </c>
      <c r="F12" s="174" t="s">
        <v>19</v>
      </c>
      <c r="G12" s="174"/>
      <c r="H12" s="21"/>
      <c r="I12" s="22"/>
      <c r="J12" s="22"/>
      <c r="K12" s="22"/>
    </row>
    <row r="13" spans="1:11" s="23" customFormat="1" ht="15" customHeight="1">
      <c r="A13" s="171" t="s">
        <v>20</v>
      </c>
      <c r="B13" s="171"/>
      <c r="C13" s="171"/>
      <c r="D13" s="171"/>
      <c r="E13" s="20">
        <f>E11+E12</f>
        <v>0</v>
      </c>
      <c r="F13" s="174" t="s">
        <v>19</v>
      </c>
      <c r="G13" s="174"/>
      <c r="H13" s="21"/>
      <c r="I13" s="22"/>
      <c r="J13" s="22"/>
      <c r="K13" s="22"/>
    </row>
    <row r="14" spans="5:7" ht="16.5" customHeight="1">
      <c r="E14" s="3"/>
      <c r="F14" s="3"/>
      <c r="G14" s="3"/>
    </row>
    <row r="15" s="25" customFormat="1" ht="12">
      <c r="A15" s="24" t="s">
        <v>21</v>
      </c>
    </row>
    <row r="16" s="25" customFormat="1" ht="12">
      <c r="A16" s="26" t="s">
        <v>22</v>
      </c>
    </row>
    <row r="17" s="25" customFormat="1" ht="12">
      <c r="A17" s="26" t="s">
        <v>23</v>
      </c>
    </row>
    <row r="18" s="25" customFormat="1" ht="12">
      <c r="A18" s="26"/>
    </row>
    <row r="19" spans="1:11" s="27" customFormat="1" ht="18.75" customHeight="1">
      <c r="A19" s="166" t="s">
        <v>24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s="27" customFormat="1" ht="18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2" spans="5:7" ht="12.75">
      <c r="E22" s="3"/>
      <c r="F22" s="3"/>
      <c r="G22" s="3"/>
    </row>
    <row r="23" spans="5:7" ht="12.75">
      <c r="E23" s="3"/>
      <c r="F23" s="3"/>
      <c r="G23" s="3"/>
    </row>
    <row r="24" spans="1:11" ht="139.5" customHeight="1">
      <c r="A24" s="37">
        <v>1</v>
      </c>
      <c r="B24" s="167" t="s">
        <v>136</v>
      </c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ht="117.75" customHeight="1">
      <c r="A25" s="37">
        <v>2</v>
      </c>
      <c r="B25" s="168" t="s">
        <v>137</v>
      </c>
      <c r="C25" s="168"/>
      <c r="D25" s="168"/>
      <c r="E25" s="168"/>
      <c r="F25" s="168"/>
      <c r="G25" s="168"/>
      <c r="H25" s="168"/>
      <c r="I25" s="168"/>
      <c r="J25" s="168"/>
      <c r="K25" s="168"/>
    </row>
    <row r="26" spans="1:11" ht="129.75" customHeight="1">
      <c r="A26" s="37">
        <v>3</v>
      </c>
      <c r="B26" s="169" t="s">
        <v>25</v>
      </c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11" ht="149.25" customHeight="1">
      <c r="A27" s="37">
        <v>4</v>
      </c>
      <c r="B27" s="170" t="s">
        <v>138</v>
      </c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1" ht="174" customHeight="1">
      <c r="A28" s="37">
        <v>5</v>
      </c>
      <c r="B28" s="170" t="s">
        <v>139</v>
      </c>
      <c r="C28" s="170"/>
      <c r="D28" s="170"/>
      <c r="E28" s="170"/>
      <c r="F28" s="170"/>
      <c r="G28" s="170"/>
      <c r="H28" s="170"/>
      <c r="I28" s="170"/>
      <c r="J28" s="170"/>
      <c r="K28" s="170"/>
    </row>
    <row r="29" spans="3:7" ht="15">
      <c r="C29" s="29"/>
      <c r="E29" s="3"/>
      <c r="F29" s="3"/>
      <c r="G29" s="3"/>
    </row>
    <row r="30" spans="3:7" ht="15">
      <c r="C30" s="29"/>
      <c r="E30" s="3"/>
      <c r="F30" s="3"/>
      <c r="G30" s="3"/>
    </row>
    <row r="31" spans="3:7" ht="15">
      <c r="C31" s="29"/>
      <c r="E31" s="3"/>
      <c r="F31" s="3"/>
      <c r="G31" s="3"/>
    </row>
    <row r="32" spans="3:7" ht="15">
      <c r="C32" s="29"/>
      <c r="E32" s="3"/>
      <c r="F32" s="3"/>
      <c r="G32" s="3"/>
    </row>
    <row r="33" spans="3:7" ht="15">
      <c r="C33" s="29"/>
      <c r="E33" s="3"/>
      <c r="F33" s="3"/>
      <c r="G33" s="3"/>
    </row>
    <row r="34" spans="3:7" ht="15">
      <c r="C34" s="29"/>
      <c r="E34" s="3"/>
      <c r="F34" s="3"/>
      <c r="G34" s="3"/>
    </row>
    <row r="35" spans="3:7" ht="15">
      <c r="C35" s="29"/>
      <c r="E35" s="3"/>
      <c r="F35" s="3"/>
      <c r="G35" s="3"/>
    </row>
    <row r="36" spans="3:7" ht="15">
      <c r="C36" s="29"/>
      <c r="E36" s="3"/>
      <c r="F36" s="3"/>
      <c r="G36" s="3"/>
    </row>
    <row r="37" spans="3:7" ht="15">
      <c r="C37" s="29"/>
      <c r="E37" s="3"/>
      <c r="F37" s="3"/>
      <c r="G37" s="3"/>
    </row>
    <row r="38" spans="3:7" ht="15">
      <c r="C38" s="29"/>
      <c r="E38" s="3"/>
      <c r="F38" s="3"/>
      <c r="G38" s="3"/>
    </row>
    <row r="39" spans="3:7" ht="15">
      <c r="C39" s="29"/>
      <c r="E39" s="3"/>
      <c r="F39" s="3"/>
      <c r="G39" s="3"/>
    </row>
    <row r="40" spans="3:7" ht="15">
      <c r="C40" s="29"/>
      <c r="E40" s="3"/>
      <c r="F40" s="3"/>
      <c r="G40" s="3"/>
    </row>
    <row r="41" spans="3:7" ht="15">
      <c r="C41" s="29"/>
      <c r="E41" s="3"/>
      <c r="F41" s="3"/>
      <c r="G41" s="3"/>
    </row>
    <row r="42" spans="5:7" ht="12.75">
      <c r="E42" s="3"/>
      <c r="F42" s="3"/>
      <c r="G42" s="3"/>
    </row>
    <row r="43" spans="5:7" ht="12.75">
      <c r="E43" s="3"/>
      <c r="F43" s="3"/>
      <c r="G43" s="3"/>
    </row>
    <row r="44" spans="5:7" ht="12.75">
      <c r="E44" s="3"/>
      <c r="F44" s="3"/>
      <c r="G44" s="3"/>
    </row>
    <row r="45" spans="5:7" ht="12.75">
      <c r="E45" s="3"/>
      <c r="F45" s="3"/>
      <c r="G45" s="3"/>
    </row>
    <row r="46" spans="5:7" ht="12.75">
      <c r="E46" s="3"/>
      <c r="F46" s="3"/>
      <c r="G46" s="3"/>
    </row>
    <row r="47" spans="5:7" ht="12.75">
      <c r="E47" s="3"/>
      <c r="F47" s="3"/>
      <c r="G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</sheetData>
  <sheetProtection selectLockedCells="1" selectUnlockedCells="1"/>
  <mergeCells count="12">
    <mergeCell ref="A11:D11"/>
    <mergeCell ref="F11:G11"/>
    <mergeCell ref="A12:D12"/>
    <mergeCell ref="F12:G12"/>
    <mergeCell ref="A13:D13"/>
    <mergeCell ref="F13:G13"/>
    <mergeCell ref="A19:K19"/>
    <mergeCell ref="B24:K24"/>
    <mergeCell ref="B25:K25"/>
    <mergeCell ref="B26:K26"/>
    <mergeCell ref="B27:K27"/>
    <mergeCell ref="B28:K2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L1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0.7109375" style="42" customWidth="1"/>
    <col min="2" max="2" width="25.00390625" style="42" customWidth="1"/>
    <col min="3" max="4" width="9.140625" style="42" customWidth="1"/>
    <col min="5" max="5" width="11.7109375" style="42" customWidth="1"/>
    <col min="6" max="8" width="9.140625" style="42" customWidth="1"/>
    <col min="9" max="9" width="11.140625" style="42" customWidth="1"/>
    <col min="10" max="10" width="10.7109375" style="42" customWidth="1"/>
    <col min="11" max="11" width="20.7109375" style="42" customWidth="1"/>
    <col min="12" max="12" width="9.140625" style="42" customWidth="1"/>
    <col min="13" max="13" width="18.8515625" style="51" customWidth="1"/>
    <col min="14" max="64" width="9.140625" style="42" customWidth="1"/>
    <col min="65" max="16384" width="9.140625" style="43" customWidth="1"/>
  </cols>
  <sheetData>
    <row r="1" spans="1:11" ht="15.75">
      <c r="A1" s="101" t="s">
        <v>123</v>
      </c>
      <c r="B1" s="101" t="s">
        <v>124</v>
      </c>
      <c r="C1" s="101"/>
      <c r="D1" s="101"/>
      <c r="E1" s="101"/>
      <c r="F1" s="101"/>
      <c r="G1" s="101"/>
      <c r="H1" s="101"/>
      <c r="I1" s="101"/>
      <c r="J1" s="103"/>
      <c r="K1" s="103"/>
    </row>
    <row r="2" spans="1:11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64" ht="47.25">
      <c r="A3" s="7" t="s">
        <v>2</v>
      </c>
      <c r="B3" s="7" t="s">
        <v>3</v>
      </c>
      <c r="C3" s="7" t="s">
        <v>4</v>
      </c>
      <c r="D3" s="8" t="s">
        <v>5</v>
      </c>
      <c r="E3" s="8" t="s">
        <v>125</v>
      </c>
      <c r="F3" s="8" t="s">
        <v>7</v>
      </c>
      <c r="G3" s="8" t="s">
        <v>8</v>
      </c>
      <c r="H3" s="8" t="s">
        <v>126</v>
      </c>
      <c r="I3" s="8" t="s">
        <v>10</v>
      </c>
      <c r="J3" s="8" t="s">
        <v>11</v>
      </c>
      <c r="K3" s="8" t="s">
        <v>12</v>
      </c>
      <c r="L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5">
      <c r="A4" s="82">
        <v>1</v>
      </c>
      <c r="B4" s="82">
        <v>2</v>
      </c>
      <c r="C4" s="82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  <c r="L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11" ht="14.25" customHeight="1">
      <c r="A5" s="209" t="s">
        <v>40</v>
      </c>
      <c r="B5" s="214" t="s">
        <v>127</v>
      </c>
      <c r="C5" s="214"/>
      <c r="D5" s="214"/>
      <c r="E5" s="214"/>
      <c r="F5" s="214"/>
      <c r="G5" s="214"/>
      <c r="H5" s="214"/>
      <c r="I5" s="214"/>
      <c r="J5" s="214"/>
      <c r="K5" s="214"/>
    </row>
    <row r="6" spans="1:13" ht="100.5" customHeight="1">
      <c r="A6" s="209"/>
      <c r="B6" s="211" t="s">
        <v>128</v>
      </c>
      <c r="C6" s="211"/>
      <c r="D6" s="211"/>
      <c r="E6" s="211"/>
      <c r="F6" s="211"/>
      <c r="G6" s="211"/>
      <c r="H6" s="211"/>
      <c r="I6" s="211"/>
      <c r="J6" s="211"/>
      <c r="K6" s="211"/>
      <c r="M6" s="147"/>
    </row>
    <row r="7" spans="1:11" ht="15">
      <c r="A7" s="209"/>
      <c r="B7" s="135"/>
      <c r="C7" s="87">
        <v>900</v>
      </c>
      <c r="D7" s="136"/>
      <c r="E7" s="89">
        <f>PRODUCT(C7*D7)</f>
        <v>0</v>
      </c>
      <c r="F7" s="90">
        <v>0.08</v>
      </c>
      <c r="G7" s="137"/>
      <c r="H7" s="89"/>
      <c r="I7" s="89"/>
      <c r="J7" s="89"/>
      <c r="K7" s="138"/>
    </row>
    <row r="8" spans="1:11" ht="15" customHeight="1">
      <c r="A8" s="187" t="s">
        <v>43</v>
      </c>
      <c r="B8" s="214" t="s">
        <v>129</v>
      </c>
      <c r="C8" s="214"/>
      <c r="D8" s="214"/>
      <c r="E8" s="214"/>
      <c r="F8" s="214"/>
      <c r="G8" s="214"/>
      <c r="H8" s="214"/>
      <c r="I8" s="214"/>
      <c r="J8" s="214"/>
      <c r="K8" s="214"/>
    </row>
    <row r="9" spans="1:13" ht="72" customHeight="1">
      <c r="A9" s="187"/>
      <c r="B9" s="211" t="s">
        <v>130</v>
      </c>
      <c r="C9" s="211"/>
      <c r="D9" s="211"/>
      <c r="E9" s="211"/>
      <c r="F9" s="211"/>
      <c r="G9" s="211"/>
      <c r="H9" s="211"/>
      <c r="I9" s="211"/>
      <c r="J9" s="211"/>
      <c r="K9" s="211"/>
      <c r="M9" s="147"/>
    </row>
    <row r="10" spans="1:11" ht="15">
      <c r="A10" s="187"/>
      <c r="B10" s="135"/>
      <c r="C10" s="87">
        <v>300</v>
      </c>
      <c r="D10" s="136"/>
      <c r="E10" s="89">
        <f>PRODUCT(C10*D10)</f>
        <v>0</v>
      </c>
      <c r="F10" s="90">
        <v>0.08</v>
      </c>
      <c r="G10" s="137"/>
      <c r="H10" s="89"/>
      <c r="I10" s="89"/>
      <c r="J10" s="89"/>
      <c r="K10" s="138"/>
    </row>
    <row r="11" spans="1:11" ht="15" customHeight="1">
      <c r="A11" s="209" t="s">
        <v>46</v>
      </c>
      <c r="B11" s="210" t="s">
        <v>131</v>
      </c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3" ht="15.75" customHeight="1">
      <c r="A12" s="209"/>
      <c r="B12" s="211" t="s">
        <v>132</v>
      </c>
      <c r="C12" s="211"/>
      <c r="D12" s="211"/>
      <c r="E12" s="211"/>
      <c r="F12" s="211"/>
      <c r="G12" s="211"/>
      <c r="H12" s="211"/>
      <c r="I12" s="211"/>
      <c r="J12" s="211"/>
      <c r="K12" s="211"/>
      <c r="M12" s="147"/>
    </row>
    <row r="13" spans="1:11" ht="15">
      <c r="A13" s="209"/>
      <c r="B13" s="139"/>
      <c r="C13" s="140">
        <v>600</v>
      </c>
      <c r="D13" s="141"/>
      <c r="E13" s="142">
        <f>PRODUCT(C13*D13)</f>
        <v>0</v>
      </c>
      <c r="F13" s="143">
        <v>0.08</v>
      </c>
      <c r="G13" s="144"/>
      <c r="H13" s="144"/>
      <c r="I13" s="144"/>
      <c r="J13" s="78"/>
      <c r="K13" s="78"/>
    </row>
    <row r="14" spans="1:11" ht="15.75" customHeight="1">
      <c r="A14" s="212" t="s">
        <v>69</v>
      </c>
      <c r="B14" s="212"/>
      <c r="C14" s="212"/>
      <c r="D14" s="212"/>
      <c r="E14" s="145">
        <f>SUM(E7:E13)</f>
        <v>0</v>
      </c>
      <c r="F14" s="213" t="s">
        <v>19</v>
      </c>
      <c r="G14" s="213"/>
      <c r="H14" s="146"/>
      <c r="I14" s="147"/>
      <c r="J14" s="51"/>
      <c r="K14" s="51"/>
    </row>
    <row r="15" spans="7:11" ht="14.25">
      <c r="G15" s="51"/>
      <c r="H15" s="51"/>
      <c r="I15" s="51"/>
      <c r="J15" s="51"/>
      <c r="K15" s="51"/>
    </row>
    <row r="16" spans="8:11" ht="14.25">
      <c r="H16" s="77"/>
      <c r="I16" s="77"/>
      <c r="J16" s="77"/>
      <c r="K16" s="77"/>
    </row>
  </sheetData>
  <sheetProtection selectLockedCells="1" selectUnlockedCells="1"/>
  <mergeCells count="11">
    <mergeCell ref="B9:K9"/>
    <mergeCell ref="A11:A13"/>
    <mergeCell ref="B11:K11"/>
    <mergeCell ref="B12:K12"/>
    <mergeCell ref="A14:D14"/>
    <mergeCell ref="F14:G14"/>
    <mergeCell ref="A5:A7"/>
    <mergeCell ref="B5:K5"/>
    <mergeCell ref="B6:K6"/>
    <mergeCell ref="A8:A10"/>
    <mergeCell ref="B8:K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V100"/>
  <sheetViews>
    <sheetView zoomScalePageLayoutView="0" workbookViewId="0" topLeftCell="A19">
      <selection activeCell="B6" sqref="B6:B10"/>
    </sheetView>
  </sheetViews>
  <sheetFormatPr defaultColWidth="9.140625" defaultRowHeight="12.75"/>
  <cols>
    <col min="1" max="1" width="9.00390625" style="1" customWidth="1"/>
    <col min="2" max="2" width="21.8515625" style="1" customWidth="1"/>
    <col min="3" max="3" width="13.140625" style="1" customWidth="1"/>
    <col min="4" max="4" width="21.140625" style="1" customWidth="1"/>
    <col min="5" max="5" width="13.00390625" style="1" customWidth="1"/>
    <col min="6" max="6" width="14.57421875" style="1" customWidth="1"/>
    <col min="7" max="7" width="11.7109375" style="1" customWidth="1"/>
    <col min="8" max="8" width="10.140625" style="1" customWidth="1"/>
    <col min="9" max="9" width="13.00390625" style="1" customWidth="1"/>
    <col min="10" max="10" width="11.140625" style="1" customWidth="1"/>
    <col min="11" max="11" width="13.57421875" style="2" customWidth="1"/>
    <col min="12" max="12" width="17.7109375" style="1" customWidth="1"/>
    <col min="13" max="16384" width="9.140625" style="1" customWidth="1"/>
  </cols>
  <sheetData>
    <row r="1" spans="5:8" ht="12.75">
      <c r="E1" s="3"/>
      <c r="F1" s="3"/>
      <c r="G1" s="3"/>
      <c r="H1" s="3"/>
    </row>
    <row r="2" spans="1:12" ht="15.75">
      <c r="A2" s="4" t="s">
        <v>26</v>
      </c>
      <c r="B2" s="5" t="s">
        <v>135</v>
      </c>
      <c r="C2" s="5"/>
      <c r="D2" s="5"/>
      <c r="E2" s="5"/>
      <c r="F2" s="5"/>
      <c r="G2" s="5"/>
      <c r="H2" s="5"/>
      <c r="I2" s="5"/>
      <c r="J2" s="5"/>
      <c r="K2" s="5"/>
      <c r="L2" s="30"/>
    </row>
    <row r="3" spans="1:1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0"/>
    </row>
    <row r="4" spans="1:11" s="10" customFormat="1" ht="52.5" customHeight="1">
      <c r="A4" s="31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8" t="s">
        <v>10</v>
      </c>
      <c r="J4" s="8" t="s">
        <v>11</v>
      </c>
      <c r="K4" s="8" t="s">
        <v>12</v>
      </c>
    </row>
    <row r="5" spans="1:11" s="13" customFormat="1" ht="17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3">
        <v>9</v>
      </c>
      <c r="J5" s="33">
        <v>10</v>
      </c>
      <c r="K5" s="33">
        <v>11</v>
      </c>
    </row>
    <row r="6" spans="1:256" ht="42" customHeight="1">
      <c r="A6" s="14">
        <v>1</v>
      </c>
      <c r="B6" s="216" t="s">
        <v>27</v>
      </c>
      <c r="C6" s="160">
        <v>10</v>
      </c>
      <c r="D6" s="161"/>
      <c r="E6" s="16">
        <f>C6*D6</f>
        <v>0</v>
      </c>
      <c r="F6" s="15"/>
      <c r="G6" s="16"/>
      <c r="H6" s="17"/>
      <c r="I6" s="17"/>
      <c r="J6" s="17"/>
      <c r="K6" s="17"/>
      <c r="N6" s="18"/>
      <c r="O6" s="19"/>
      <c r="IV6"/>
    </row>
    <row r="7" spans="1:256" ht="57" customHeight="1">
      <c r="A7" s="14">
        <v>2</v>
      </c>
      <c r="B7" s="216" t="s">
        <v>27</v>
      </c>
      <c r="C7" s="160">
        <v>10</v>
      </c>
      <c r="D7" s="161"/>
      <c r="E7" s="16">
        <f>C7*D7</f>
        <v>0</v>
      </c>
      <c r="F7" s="15"/>
      <c r="G7" s="16"/>
      <c r="H7" s="17"/>
      <c r="I7" s="17"/>
      <c r="J7" s="17"/>
      <c r="K7" s="17"/>
      <c r="IV7"/>
    </row>
    <row r="8" spans="1:256" ht="25.5">
      <c r="A8" s="14">
        <v>3</v>
      </c>
      <c r="B8" s="217" t="s">
        <v>28</v>
      </c>
      <c r="C8" s="160">
        <v>15</v>
      </c>
      <c r="D8" s="161"/>
      <c r="E8" s="16">
        <f>C8*D8</f>
        <v>0</v>
      </c>
      <c r="F8" s="15"/>
      <c r="G8" s="16"/>
      <c r="H8" s="17"/>
      <c r="I8" s="17"/>
      <c r="J8" s="17"/>
      <c r="K8" s="17"/>
      <c r="IV8"/>
    </row>
    <row r="9" spans="1:256" ht="38.25">
      <c r="A9" s="14">
        <v>4</v>
      </c>
      <c r="B9" s="217" t="s">
        <v>29</v>
      </c>
      <c r="C9" s="160">
        <f>(SUM(C6:C8))</f>
        <v>35</v>
      </c>
      <c r="D9" s="161"/>
      <c r="E9" s="16">
        <f>C9*D9</f>
        <v>0</v>
      </c>
      <c r="F9" s="15"/>
      <c r="G9" s="16"/>
      <c r="H9" s="17"/>
      <c r="I9" s="17"/>
      <c r="J9" s="17"/>
      <c r="K9" s="17"/>
      <c r="IV9"/>
    </row>
    <row r="10" spans="1:256" ht="30.75" customHeight="1">
      <c r="A10" s="14">
        <v>5</v>
      </c>
      <c r="B10" s="217" t="s">
        <v>30</v>
      </c>
      <c r="C10" s="160">
        <f>C9</f>
        <v>35</v>
      </c>
      <c r="D10" s="161"/>
      <c r="E10" s="16">
        <f>C10*D10</f>
        <v>0</v>
      </c>
      <c r="F10" s="15"/>
      <c r="G10" s="16"/>
      <c r="H10" s="17"/>
      <c r="I10" s="17"/>
      <c r="J10" s="17"/>
      <c r="K10" s="17"/>
      <c r="L10" s="154"/>
      <c r="IV10"/>
    </row>
    <row r="11" spans="1:256" ht="15.75" customHeight="1">
      <c r="A11" s="176" t="s">
        <v>18</v>
      </c>
      <c r="B11" s="176"/>
      <c r="C11" s="176"/>
      <c r="D11" s="176"/>
      <c r="E11" s="21">
        <f>SUM(E6:E10)</f>
        <v>0</v>
      </c>
      <c r="F11" s="173" t="s">
        <v>19</v>
      </c>
      <c r="G11" s="173"/>
      <c r="H11" s="21"/>
      <c r="I11" s="34"/>
      <c r="J11" s="35"/>
      <c r="K11" s="35"/>
      <c r="IV11"/>
    </row>
    <row r="12" spans="1:256" ht="15" customHeight="1">
      <c r="A12" s="176" t="s">
        <v>133</v>
      </c>
      <c r="B12" s="176"/>
      <c r="C12" s="176"/>
      <c r="D12" s="176"/>
      <c r="E12" s="21">
        <f>E11*0.5</f>
        <v>0</v>
      </c>
      <c r="F12" s="174" t="s">
        <v>19</v>
      </c>
      <c r="G12" s="174"/>
      <c r="H12" s="21"/>
      <c r="I12" s="36"/>
      <c r="J12" s="35"/>
      <c r="K12" s="35"/>
      <c r="IV12"/>
    </row>
    <row r="13" spans="1:256" ht="30.75" customHeight="1">
      <c r="A13" s="176" t="s">
        <v>20</v>
      </c>
      <c r="B13" s="176"/>
      <c r="C13" s="176"/>
      <c r="D13" s="176"/>
      <c r="E13" s="21">
        <f>E11+E12</f>
        <v>0</v>
      </c>
      <c r="F13" s="174" t="s">
        <v>19</v>
      </c>
      <c r="G13" s="174"/>
      <c r="H13" s="21"/>
      <c r="I13" s="35"/>
      <c r="J13" s="35"/>
      <c r="K13" s="35"/>
      <c r="IV13"/>
    </row>
    <row r="14" spans="1:9" s="23" customFormat="1" ht="15" customHeight="1">
      <c r="A14"/>
      <c r="B14"/>
      <c r="C14"/>
      <c r="D14"/>
      <c r="E14"/>
      <c r="F14"/>
      <c r="G14"/>
      <c r="H14"/>
      <c r="I14"/>
    </row>
    <row r="15" spans="1:9" s="23" customFormat="1" ht="15" customHeight="1">
      <c r="A15"/>
      <c r="B15"/>
      <c r="C15"/>
      <c r="D15"/>
      <c r="E15"/>
      <c r="F15"/>
      <c r="G15"/>
      <c r="H15"/>
      <c r="I15"/>
    </row>
    <row r="16" spans="1:9" s="23" customFormat="1" ht="15" customHeight="1">
      <c r="A16"/>
      <c r="B16"/>
      <c r="C16"/>
      <c r="D16"/>
      <c r="E16"/>
      <c r="F16"/>
      <c r="G16"/>
      <c r="H16"/>
      <c r="I16"/>
    </row>
    <row r="17" spans="5:8" ht="16.5" customHeight="1">
      <c r="E17" s="3"/>
      <c r="F17" s="3"/>
      <c r="G17" s="3"/>
      <c r="H17" s="3"/>
    </row>
    <row r="18" s="25" customFormat="1" ht="12">
      <c r="A18" s="24" t="s">
        <v>21</v>
      </c>
    </row>
    <row r="19" s="25" customFormat="1" ht="12">
      <c r="A19" s="26" t="s">
        <v>22</v>
      </c>
    </row>
    <row r="20" s="25" customFormat="1" ht="12">
      <c r="A20" s="26" t="s">
        <v>23</v>
      </c>
    </row>
    <row r="21" s="25" customFormat="1" ht="12">
      <c r="A21" s="26"/>
    </row>
    <row r="22" spans="1:12" s="27" customFormat="1" ht="18.75" customHeight="1">
      <c r="A22" s="166" t="s">
        <v>24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5:8" ht="12.75">
      <c r="E23" s="3"/>
      <c r="F23" s="3"/>
      <c r="G23" s="3"/>
      <c r="H23" s="3"/>
    </row>
    <row r="24" spans="1:12" s="38" customFormat="1" ht="83.25" customHeight="1">
      <c r="A24" s="152">
        <v>1</v>
      </c>
      <c r="B24" s="175" t="s">
        <v>31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 s="38" customFormat="1" ht="89.25" customHeight="1">
      <c r="A25" s="152">
        <v>2</v>
      </c>
      <c r="B25" s="175" t="s">
        <v>32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</row>
    <row r="26" spans="1:12" s="38" customFormat="1" ht="88.5" customHeight="1">
      <c r="A26" s="152">
        <v>3</v>
      </c>
      <c r="B26" s="175" t="s">
        <v>33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 s="38" customFormat="1" ht="54.75" customHeight="1">
      <c r="A27" s="152">
        <v>4</v>
      </c>
      <c r="B27" s="175" t="s">
        <v>34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28" spans="1:12" s="38" customFormat="1" ht="77.25" customHeight="1">
      <c r="A28" s="152">
        <v>5</v>
      </c>
      <c r="B28" s="175" t="s">
        <v>35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3:8" ht="15">
      <c r="C29" s="39"/>
      <c r="E29" s="3"/>
      <c r="F29" s="3"/>
      <c r="G29" s="3"/>
      <c r="H29" s="3"/>
    </row>
    <row r="30" spans="5:8" ht="12.75">
      <c r="E30" s="3"/>
      <c r="F30" s="3"/>
      <c r="G30" s="3"/>
      <c r="H30" s="3"/>
    </row>
    <row r="31" spans="5:8" ht="12.75">
      <c r="E31" s="3"/>
      <c r="F31" s="3"/>
      <c r="G31" s="3"/>
      <c r="H31" s="3"/>
    </row>
    <row r="32" spans="5:8" ht="12.75">
      <c r="E32" s="3"/>
      <c r="F32" s="3"/>
      <c r="G32" s="3"/>
      <c r="H32" s="3"/>
    </row>
    <row r="33" spans="5:8" ht="12.75">
      <c r="E33" s="3"/>
      <c r="F33" s="3"/>
      <c r="G33" s="3"/>
      <c r="H33" s="3"/>
    </row>
    <row r="34" spans="5:8" ht="12.75">
      <c r="E34" s="3"/>
      <c r="F34" s="3"/>
      <c r="G34" s="3"/>
      <c r="H34" s="3"/>
    </row>
    <row r="35" spans="5:8" ht="12.75">
      <c r="E35" s="3"/>
      <c r="F35" s="3"/>
      <c r="G35" s="3"/>
      <c r="H35" s="3"/>
    </row>
    <row r="36" spans="5:8" ht="12.75">
      <c r="E36" s="3"/>
      <c r="F36" s="3"/>
      <c r="G36" s="3"/>
      <c r="H36" s="3"/>
    </row>
    <row r="37" spans="5:8" ht="12.75">
      <c r="E37" s="3"/>
      <c r="F37" s="3"/>
      <c r="G37" s="3"/>
      <c r="H37" s="3"/>
    </row>
    <row r="38" spans="5:8" ht="12.75">
      <c r="E38" s="3"/>
      <c r="F38" s="3"/>
      <c r="G38" s="3"/>
      <c r="H38" s="3"/>
    </row>
    <row r="39" spans="5:8" ht="12.75">
      <c r="E39" s="3"/>
      <c r="F39" s="3"/>
      <c r="G39" s="3"/>
      <c r="H39" s="3"/>
    </row>
    <row r="40" spans="5:8" ht="12.75">
      <c r="E40" s="3"/>
      <c r="F40" s="3"/>
      <c r="G40" s="3"/>
      <c r="H40" s="3"/>
    </row>
    <row r="41" spans="5:8" ht="12.75">
      <c r="E41" s="3"/>
      <c r="F41" s="3"/>
      <c r="G41" s="3"/>
      <c r="H41" s="3"/>
    </row>
    <row r="42" spans="5:8" ht="12.75">
      <c r="E42" s="3"/>
      <c r="F42" s="3"/>
      <c r="G42" s="3"/>
      <c r="H42" s="3"/>
    </row>
    <row r="43" spans="5:8" ht="12.75">
      <c r="E43" s="3"/>
      <c r="F43" s="3"/>
      <c r="G43" s="3"/>
      <c r="H43" s="3"/>
    </row>
    <row r="44" spans="5:8" ht="12.75">
      <c r="E44" s="3"/>
      <c r="F44" s="3"/>
      <c r="G44" s="3"/>
      <c r="H44" s="3"/>
    </row>
    <row r="45" spans="5:8" ht="12.75">
      <c r="E45" s="3"/>
      <c r="F45" s="3"/>
      <c r="G45" s="3"/>
      <c r="H45" s="3"/>
    </row>
    <row r="46" spans="5:8" ht="12.75">
      <c r="E46" s="3"/>
      <c r="F46" s="3"/>
      <c r="G46" s="3"/>
      <c r="H46" s="3"/>
    </row>
    <row r="47" spans="5:8" ht="12.75">
      <c r="E47" s="3"/>
      <c r="F47" s="3"/>
      <c r="G47" s="3"/>
      <c r="H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</sheetData>
  <sheetProtection selectLockedCells="1" selectUnlockedCells="1"/>
  <mergeCells count="12">
    <mergeCell ref="A11:D11"/>
    <mergeCell ref="F11:G11"/>
    <mergeCell ref="A12:D12"/>
    <mergeCell ref="F12:G12"/>
    <mergeCell ref="A13:D13"/>
    <mergeCell ref="F13:G13"/>
    <mergeCell ref="B27:L27"/>
    <mergeCell ref="B28:L28"/>
    <mergeCell ref="A22:L22"/>
    <mergeCell ref="B24:L24"/>
    <mergeCell ref="B25:L25"/>
    <mergeCell ref="B26:L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93"/>
  <sheetViews>
    <sheetView zoomScalePageLayoutView="0" workbookViewId="0" topLeftCell="A5">
      <selection activeCell="B21" sqref="B21:K21"/>
    </sheetView>
  </sheetViews>
  <sheetFormatPr defaultColWidth="9.140625" defaultRowHeight="12.75"/>
  <cols>
    <col min="1" max="1" width="9.421875" style="1" customWidth="1"/>
    <col min="2" max="2" width="29.57421875" style="1" customWidth="1"/>
    <col min="3" max="3" width="14.57421875" style="1" customWidth="1"/>
    <col min="4" max="5" width="14.140625" style="1" customWidth="1"/>
    <col min="6" max="7" width="14.57421875" style="1" customWidth="1"/>
    <col min="8" max="8" width="14.00390625" style="1" customWidth="1"/>
    <col min="9" max="9" width="13.00390625" style="1" customWidth="1"/>
    <col min="10" max="10" width="13.140625" style="1" customWidth="1"/>
    <col min="11" max="11" width="14.00390625" style="1" customWidth="1"/>
    <col min="12" max="16384" width="9.140625" style="1" customWidth="1"/>
  </cols>
  <sheetData>
    <row r="1" spans="5:9" ht="12.75">
      <c r="E1" s="3"/>
      <c r="F1" s="3"/>
      <c r="G1" s="3"/>
      <c r="H1" s="3"/>
      <c r="I1" s="3"/>
    </row>
    <row r="2" spans="1:11" ht="15.75">
      <c r="A2" s="4" t="s">
        <v>36</v>
      </c>
      <c r="B2" s="5" t="s">
        <v>37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0" customFormat="1" ht="52.5" customHeight="1">
      <c r="A4" s="31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40" t="s">
        <v>10</v>
      </c>
      <c r="J4" s="40" t="s">
        <v>11</v>
      </c>
      <c r="K4" s="8" t="s">
        <v>12</v>
      </c>
    </row>
    <row r="5" spans="1:11" s="13" customFormat="1" ht="17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</row>
    <row r="6" spans="1:14" ht="54" customHeight="1">
      <c r="A6" s="14">
        <v>1</v>
      </c>
      <c r="B6" s="14" t="s">
        <v>134</v>
      </c>
      <c r="C6" s="160">
        <v>12</v>
      </c>
      <c r="D6" s="161"/>
      <c r="E6" s="161">
        <f>C6*D6</f>
        <v>0</v>
      </c>
      <c r="F6" s="14"/>
      <c r="G6" s="15"/>
      <c r="H6" s="16"/>
      <c r="I6" s="17"/>
      <c r="J6" s="17"/>
      <c r="K6" s="17"/>
      <c r="M6" s="18"/>
      <c r="N6" s="19"/>
    </row>
    <row r="7" spans="1:11" ht="15.75" customHeight="1">
      <c r="A7" s="176" t="s">
        <v>18</v>
      </c>
      <c r="B7" s="176"/>
      <c r="C7" s="176"/>
      <c r="D7" s="176"/>
      <c r="E7" s="21">
        <f>SUM(E6)</f>
        <v>0</v>
      </c>
      <c r="F7" s="173" t="s">
        <v>19</v>
      </c>
      <c r="G7" s="173"/>
      <c r="H7" s="21"/>
      <c r="I7" s="35"/>
      <c r="J7" s="34"/>
      <c r="K7" s="35"/>
    </row>
    <row r="8" spans="1:11" ht="16.5" customHeight="1">
      <c r="A8" s="176" t="s">
        <v>133</v>
      </c>
      <c r="B8" s="176"/>
      <c r="C8" s="176"/>
      <c r="D8" s="176"/>
      <c r="E8" s="21">
        <f>E7*0.5</f>
        <v>0</v>
      </c>
      <c r="F8" s="174" t="s">
        <v>19</v>
      </c>
      <c r="G8" s="174"/>
      <c r="H8" s="21"/>
      <c r="I8" s="36"/>
      <c r="J8" s="36"/>
      <c r="K8" s="35"/>
    </row>
    <row r="9" spans="1:11" ht="30.75" customHeight="1">
      <c r="A9" s="176" t="s">
        <v>20</v>
      </c>
      <c r="B9" s="176"/>
      <c r="C9" s="176"/>
      <c r="D9" s="176"/>
      <c r="E9" s="21">
        <f>E7+E8</f>
        <v>0</v>
      </c>
      <c r="F9" s="174" t="s">
        <v>19</v>
      </c>
      <c r="G9" s="174"/>
      <c r="H9" s="21"/>
      <c r="I9" s="35"/>
      <c r="J9" s="35"/>
      <c r="K9" s="35"/>
    </row>
    <row r="10" spans="1:11" s="23" customFormat="1" ht="1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22"/>
    </row>
    <row r="11" spans="5:9" ht="16.5" customHeight="1">
      <c r="E11" s="3"/>
      <c r="F11" s="3"/>
      <c r="G11" s="3"/>
      <c r="H11" s="3"/>
      <c r="I11" s="3"/>
    </row>
    <row r="12" s="25" customFormat="1" ht="12">
      <c r="A12" s="24" t="s">
        <v>21</v>
      </c>
    </row>
    <row r="13" s="25" customFormat="1" ht="12">
      <c r="A13" s="26" t="s">
        <v>22</v>
      </c>
    </row>
    <row r="14" s="25" customFormat="1" ht="12">
      <c r="A14" s="26" t="s">
        <v>23</v>
      </c>
    </row>
    <row r="15" s="25" customFormat="1" ht="12">
      <c r="A15" s="26"/>
    </row>
    <row r="16" spans="1:11" s="27" customFormat="1" ht="18.75" customHeight="1">
      <c r="A16" s="166" t="s">
        <v>24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  <row r="17" spans="1:11" s="27" customFormat="1" ht="18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9" spans="5:9" ht="12.75">
      <c r="E19" s="3"/>
      <c r="F19" s="3"/>
      <c r="G19" s="3"/>
      <c r="H19" s="3"/>
      <c r="I19" s="3"/>
    </row>
    <row r="20" spans="5:9" ht="12.75">
      <c r="E20" s="3"/>
      <c r="F20" s="3"/>
      <c r="G20" s="3"/>
      <c r="H20" s="3"/>
      <c r="I20" s="3"/>
    </row>
    <row r="21" spans="1:11" ht="125.25" customHeight="1">
      <c r="A21" s="37">
        <v>1</v>
      </c>
      <c r="B21" s="218" t="s">
        <v>142</v>
      </c>
      <c r="C21" s="218"/>
      <c r="D21" s="218"/>
      <c r="E21" s="218"/>
      <c r="F21" s="218"/>
      <c r="G21" s="218"/>
      <c r="H21" s="218"/>
      <c r="I21" s="218"/>
      <c r="J21" s="218"/>
      <c r="K21" s="218"/>
    </row>
    <row r="22" spans="3:9" ht="15">
      <c r="C22" s="29"/>
      <c r="E22" s="3"/>
      <c r="F22" s="3"/>
      <c r="G22" s="3"/>
      <c r="H22" s="3"/>
      <c r="I22" s="3"/>
    </row>
    <row r="23" spans="3:9" ht="15">
      <c r="C23" s="29"/>
      <c r="E23" s="3"/>
      <c r="F23" s="3"/>
      <c r="G23" s="3"/>
      <c r="H23" s="3"/>
      <c r="I23" s="3"/>
    </row>
    <row r="24" spans="3:9" ht="15">
      <c r="C24" s="29"/>
      <c r="E24" s="3"/>
      <c r="F24" s="3"/>
      <c r="G24" s="3"/>
      <c r="H24" s="3"/>
      <c r="I24" s="3"/>
    </row>
    <row r="25" spans="3:9" ht="15">
      <c r="C25" s="29"/>
      <c r="E25" s="3"/>
      <c r="F25" s="3"/>
      <c r="G25" s="3"/>
      <c r="H25" s="3"/>
      <c r="I25" s="3"/>
    </row>
    <row r="26" spans="3:9" ht="15">
      <c r="C26" s="29"/>
      <c r="E26" s="3"/>
      <c r="F26" s="3"/>
      <c r="G26" s="3"/>
      <c r="H26" s="3"/>
      <c r="I26" s="3"/>
    </row>
    <row r="27" spans="3:9" ht="15">
      <c r="C27" s="29"/>
      <c r="E27" s="3"/>
      <c r="F27" s="3"/>
      <c r="G27" s="3"/>
      <c r="H27" s="3"/>
      <c r="I27" s="3"/>
    </row>
    <row r="28" spans="3:9" ht="15">
      <c r="C28" s="29"/>
      <c r="E28" s="3"/>
      <c r="F28" s="3"/>
      <c r="G28" s="3"/>
      <c r="H28" s="3"/>
      <c r="I28" s="3"/>
    </row>
    <row r="29" spans="3:9" ht="15">
      <c r="C29" s="29"/>
      <c r="E29" s="3"/>
      <c r="F29" s="3"/>
      <c r="G29" s="3"/>
      <c r="H29" s="3"/>
      <c r="I29" s="3"/>
    </row>
    <row r="30" spans="3:9" ht="15">
      <c r="C30" s="29"/>
      <c r="E30" s="3"/>
      <c r="F30" s="3"/>
      <c r="G30" s="3"/>
      <c r="H30" s="3"/>
      <c r="I30" s="3"/>
    </row>
    <row r="31" spans="3:9" ht="15">
      <c r="C31" s="29"/>
      <c r="E31" s="3"/>
      <c r="F31" s="3"/>
      <c r="G31" s="3"/>
      <c r="H31" s="3"/>
      <c r="I31" s="3"/>
    </row>
    <row r="32" spans="3:9" ht="15">
      <c r="C32" s="29"/>
      <c r="E32" s="3"/>
      <c r="F32" s="3"/>
      <c r="G32" s="3"/>
      <c r="H32" s="3"/>
      <c r="I32" s="3"/>
    </row>
    <row r="33" spans="3:9" ht="15">
      <c r="C33" s="29"/>
      <c r="E33" s="3"/>
      <c r="F33" s="3"/>
      <c r="G33" s="3"/>
      <c r="H33" s="3"/>
      <c r="I33" s="3"/>
    </row>
    <row r="34" spans="3:9" ht="15">
      <c r="C34" s="29"/>
      <c r="E34" s="3"/>
      <c r="F34" s="3"/>
      <c r="G34" s="3"/>
      <c r="H34" s="3"/>
      <c r="I34" s="3"/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3:6" ht="12.75">
      <c r="C41" s="3"/>
      <c r="D41" s="3"/>
      <c r="E41" s="3"/>
      <c r="F41" s="3"/>
    </row>
    <row r="42" spans="3:6" ht="12.75">
      <c r="C42" s="3"/>
      <c r="D42" s="3"/>
      <c r="E42" s="3"/>
      <c r="F42" s="3"/>
    </row>
    <row r="43" spans="3:6" ht="12.75">
      <c r="C43" s="3"/>
      <c r="D43" s="3"/>
      <c r="E43" s="3"/>
      <c r="F43" s="3"/>
    </row>
    <row r="44" spans="3:6" ht="12.75">
      <c r="C44" s="3"/>
      <c r="D44" s="3"/>
      <c r="E44" s="3"/>
      <c r="F44" s="3"/>
    </row>
    <row r="45" spans="3:6" ht="12.75">
      <c r="C45" s="3"/>
      <c r="D45" s="3"/>
      <c r="E45" s="3"/>
      <c r="F45" s="3"/>
    </row>
    <row r="46" spans="3:6" ht="12.75">
      <c r="C46" s="3"/>
      <c r="D46" s="3"/>
      <c r="E46" s="3"/>
      <c r="F46" s="3"/>
    </row>
    <row r="47" spans="3:6" ht="12.75">
      <c r="C47" s="3"/>
      <c r="D47" s="3"/>
      <c r="E47" s="3"/>
      <c r="F47" s="3"/>
    </row>
    <row r="48" spans="3:6" ht="12.75">
      <c r="C48" s="3"/>
      <c r="D48" s="3"/>
      <c r="E48" s="3"/>
      <c r="F48" s="3"/>
    </row>
    <row r="49" spans="3:6" ht="12.75">
      <c r="C49" s="3"/>
      <c r="D49" s="3"/>
      <c r="E49" s="3"/>
      <c r="F49" s="3"/>
    </row>
    <row r="50" spans="3:6" ht="12.75">
      <c r="C50" s="3"/>
      <c r="D50" s="3"/>
      <c r="E50" s="3"/>
      <c r="F50" s="3"/>
    </row>
    <row r="51" spans="3:6" ht="12.75">
      <c r="C51" s="3"/>
      <c r="D51" s="3"/>
      <c r="E51" s="3"/>
      <c r="F51" s="3"/>
    </row>
    <row r="52" spans="3:6" ht="12.75">
      <c r="C52" s="3"/>
      <c r="D52" s="3"/>
      <c r="E52" s="3"/>
      <c r="F52" s="3"/>
    </row>
    <row r="53" spans="3:6" ht="12.75">
      <c r="C53" s="3"/>
      <c r="D53" s="3"/>
      <c r="E53" s="3"/>
      <c r="F53" s="3"/>
    </row>
    <row r="54" spans="3:6" ht="12.75">
      <c r="C54" s="3"/>
      <c r="D54" s="3"/>
      <c r="E54" s="3"/>
      <c r="F54" s="3"/>
    </row>
    <row r="55" spans="3:6" ht="12.75">
      <c r="C55" s="3"/>
      <c r="D55" s="3"/>
      <c r="E55" s="3"/>
      <c r="F55" s="3"/>
    </row>
    <row r="56" spans="3:6" ht="12.75">
      <c r="C56" s="3"/>
      <c r="D56" s="3"/>
      <c r="E56" s="3"/>
      <c r="F56" s="3"/>
    </row>
    <row r="57" spans="3:6" ht="12.75">
      <c r="C57" s="3"/>
      <c r="D57" s="3"/>
      <c r="E57" s="3"/>
      <c r="F57" s="3"/>
    </row>
    <row r="58" spans="3:6" ht="12.75">
      <c r="C58" s="3"/>
      <c r="D58" s="3"/>
      <c r="E58" s="3"/>
      <c r="F58" s="3"/>
    </row>
    <row r="59" spans="3:6" ht="12.75">
      <c r="C59" s="3"/>
      <c r="D59" s="3"/>
      <c r="E59" s="3"/>
      <c r="F59" s="3"/>
    </row>
    <row r="60" spans="3:6" ht="12.75">
      <c r="C60" s="3"/>
      <c r="D60" s="3"/>
      <c r="E60" s="3"/>
      <c r="F60" s="3"/>
    </row>
    <row r="61" spans="3:6" ht="12.75">
      <c r="C61" s="3"/>
      <c r="D61" s="3"/>
      <c r="E61" s="3"/>
      <c r="F61" s="3"/>
    </row>
    <row r="62" spans="3:6" ht="12.75">
      <c r="C62" s="3"/>
      <c r="D62" s="3"/>
      <c r="E62" s="3"/>
      <c r="F62" s="3"/>
    </row>
    <row r="63" spans="3:6" ht="12.75">
      <c r="C63" s="3"/>
      <c r="D63" s="3"/>
      <c r="E63" s="3"/>
      <c r="F63" s="3"/>
    </row>
    <row r="64" spans="3:6" ht="12.75">
      <c r="C64" s="3"/>
      <c r="D64" s="3"/>
      <c r="E64" s="3"/>
      <c r="F64" s="3"/>
    </row>
    <row r="65" spans="3:6" ht="12.75">
      <c r="C65" s="3"/>
      <c r="D65" s="3"/>
      <c r="E65" s="3"/>
      <c r="F65" s="3"/>
    </row>
    <row r="66" spans="3:6" ht="12.75">
      <c r="C66" s="3"/>
      <c r="D66" s="3"/>
      <c r="E66" s="3"/>
      <c r="F66" s="3"/>
    </row>
    <row r="67" spans="3:6" ht="12.75">
      <c r="C67" s="3"/>
      <c r="D67" s="3"/>
      <c r="E67" s="3"/>
      <c r="F67" s="3"/>
    </row>
    <row r="68" spans="3:6" ht="12.75">
      <c r="C68" s="3"/>
      <c r="D68" s="3"/>
      <c r="E68" s="3"/>
      <c r="F68" s="3"/>
    </row>
    <row r="69" spans="3:6" ht="12.75">
      <c r="C69" s="3"/>
      <c r="D69" s="3"/>
      <c r="E69" s="3"/>
      <c r="F69" s="3"/>
    </row>
    <row r="70" spans="3:6" ht="12.75">
      <c r="C70" s="3"/>
      <c r="D70" s="3"/>
      <c r="E70" s="3"/>
      <c r="F70" s="3"/>
    </row>
    <row r="71" spans="3:6" ht="12.75">
      <c r="C71" s="3"/>
      <c r="D71" s="3"/>
      <c r="E71" s="3"/>
      <c r="F71" s="3"/>
    </row>
    <row r="72" spans="3:6" ht="12.75">
      <c r="C72" s="3"/>
      <c r="D72" s="3"/>
      <c r="E72" s="3"/>
      <c r="F72" s="3"/>
    </row>
    <row r="73" spans="3:6" ht="12.75">
      <c r="C73" s="3"/>
      <c r="D73" s="3"/>
      <c r="E73" s="3"/>
      <c r="F73" s="3"/>
    </row>
    <row r="74" spans="3:6" ht="12.75">
      <c r="C74" s="3"/>
      <c r="D74" s="3"/>
      <c r="E74" s="3"/>
      <c r="F74" s="3"/>
    </row>
    <row r="75" spans="3:6" ht="12.75">
      <c r="C75" s="3"/>
      <c r="D75" s="3"/>
      <c r="E75" s="3"/>
      <c r="F75" s="3"/>
    </row>
    <row r="76" spans="3:6" ht="12.75">
      <c r="C76" s="3"/>
      <c r="D76" s="3"/>
      <c r="E76" s="3"/>
      <c r="F76" s="3"/>
    </row>
    <row r="77" spans="3:6" ht="12.75">
      <c r="C77" s="3"/>
      <c r="D77" s="3"/>
      <c r="E77" s="3"/>
      <c r="F77" s="3"/>
    </row>
    <row r="78" spans="3:6" ht="12.75">
      <c r="C78" s="3"/>
      <c r="D78" s="3"/>
      <c r="E78" s="3"/>
      <c r="F78" s="3"/>
    </row>
    <row r="79" spans="3:6" ht="12.75">
      <c r="C79" s="3"/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84" spans="3:6" ht="12.75">
      <c r="C84" s="3"/>
      <c r="D84" s="3"/>
      <c r="E84" s="3"/>
      <c r="F84" s="3"/>
    </row>
    <row r="85" spans="3:6" ht="12.75">
      <c r="C85" s="3"/>
      <c r="D85" s="3"/>
      <c r="E85" s="3"/>
      <c r="F85" s="3"/>
    </row>
    <row r="86" spans="3:6" ht="12.75">
      <c r="C86" s="3"/>
      <c r="D86" s="3"/>
      <c r="E86" s="3"/>
      <c r="F86" s="3"/>
    </row>
    <row r="87" spans="3:6" ht="12.75">
      <c r="C87" s="3"/>
      <c r="D87" s="3"/>
      <c r="E87" s="3"/>
      <c r="F87" s="3"/>
    </row>
    <row r="88" spans="3:6" ht="12.75">
      <c r="C88" s="3"/>
      <c r="D88" s="3"/>
      <c r="E88" s="3"/>
      <c r="F88" s="3"/>
    </row>
    <row r="89" spans="3:6" ht="12.75">
      <c r="C89" s="3"/>
      <c r="D89" s="3"/>
      <c r="E89" s="3"/>
      <c r="F89" s="3"/>
    </row>
    <row r="90" spans="3:6" ht="12.75">
      <c r="C90" s="3"/>
      <c r="D90" s="3"/>
      <c r="E90" s="3"/>
      <c r="F90" s="3"/>
    </row>
    <row r="91" spans="3:6" ht="12.75">
      <c r="C91" s="3"/>
      <c r="D91" s="3"/>
      <c r="E91" s="3"/>
      <c r="F91" s="3"/>
    </row>
    <row r="92" spans="3:6" ht="12.75">
      <c r="C92" s="3"/>
      <c r="D92" s="3"/>
      <c r="E92" s="3"/>
      <c r="F92" s="3"/>
    </row>
    <row r="93" spans="3:6" ht="12.75">
      <c r="C93" s="3"/>
      <c r="D93" s="3"/>
      <c r="E93" s="3"/>
      <c r="F93" s="3"/>
    </row>
  </sheetData>
  <sheetProtection selectLockedCells="1" selectUnlockedCells="1"/>
  <mergeCells count="8">
    <mergeCell ref="B21:K21"/>
    <mergeCell ref="A16:K16"/>
    <mergeCell ref="A7:D7"/>
    <mergeCell ref="F7:G7"/>
    <mergeCell ref="A8:D8"/>
    <mergeCell ref="F8:G8"/>
    <mergeCell ref="A9:D9"/>
    <mergeCell ref="F9:G9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25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9.8515625" style="42" customWidth="1"/>
    <col min="2" max="2" width="31.140625" style="42" customWidth="1"/>
    <col min="3" max="3" width="10.421875" style="42" customWidth="1"/>
    <col min="4" max="4" width="14.7109375" style="42" customWidth="1"/>
    <col min="5" max="5" width="14.00390625" style="42" customWidth="1"/>
    <col min="6" max="6" width="10.421875" style="42" customWidth="1"/>
    <col min="7" max="8" width="9.140625" style="42" customWidth="1"/>
    <col min="9" max="9" width="16.28125" style="42" customWidth="1"/>
    <col min="10" max="10" width="10.57421875" style="42" customWidth="1"/>
    <col min="11" max="11" width="20.7109375" style="42" customWidth="1"/>
    <col min="12" max="64" width="9.140625" style="42" customWidth="1"/>
    <col min="65" max="16384" width="9.140625" style="43" customWidth="1"/>
  </cols>
  <sheetData>
    <row r="1" spans="1:11" ht="15.75">
      <c r="A1" s="44" t="s">
        <v>38</v>
      </c>
      <c r="B1" s="44" t="s">
        <v>39</v>
      </c>
      <c r="C1" s="45"/>
      <c r="D1" s="45"/>
      <c r="E1" s="45"/>
      <c r="F1" s="45"/>
      <c r="G1" s="46"/>
      <c r="H1" s="46"/>
      <c r="I1" s="47"/>
      <c r="J1" s="47"/>
      <c r="K1" s="47"/>
    </row>
    <row r="2" spans="1:11" ht="15.75">
      <c r="A2" s="45"/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s="49" customFormat="1" ht="47.25">
      <c r="A3" s="48" t="s">
        <v>2</v>
      </c>
      <c r="B3" s="48" t="s">
        <v>3</v>
      </c>
      <c r="C3" s="4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2" s="51" customFormat="1" ht="15">
      <c r="A4" s="11">
        <v>1</v>
      </c>
      <c r="B4" s="11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50"/>
    </row>
    <row r="5" spans="1:12" ht="14.25" customHeight="1">
      <c r="A5" s="183" t="s">
        <v>40</v>
      </c>
      <c r="B5" s="184" t="s">
        <v>41</v>
      </c>
      <c r="C5" s="184"/>
      <c r="D5" s="184"/>
      <c r="E5" s="184"/>
      <c r="F5" s="184"/>
      <c r="G5" s="184"/>
      <c r="H5" s="184"/>
      <c r="I5" s="184"/>
      <c r="J5" s="184"/>
      <c r="K5" s="184"/>
      <c r="L5" s="53"/>
    </row>
    <row r="6" spans="1:13" ht="147.75" customHeight="1">
      <c r="A6" s="183"/>
      <c r="B6" s="179" t="s">
        <v>42</v>
      </c>
      <c r="C6" s="179"/>
      <c r="D6" s="179"/>
      <c r="E6" s="179"/>
      <c r="F6" s="179"/>
      <c r="G6" s="179"/>
      <c r="H6" s="179"/>
      <c r="I6" s="179"/>
      <c r="J6" s="179"/>
      <c r="K6" s="179"/>
      <c r="L6" s="53"/>
      <c r="M6" s="159"/>
    </row>
    <row r="7" spans="1:12" ht="15">
      <c r="A7" s="183"/>
      <c r="B7" s="54"/>
      <c r="C7" s="55">
        <v>120</v>
      </c>
      <c r="D7" s="56"/>
      <c r="E7" s="57">
        <f>PRODUCT(C7*D7)</f>
        <v>0</v>
      </c>
      <c r="F7" s="58">
        <v>0.08</v>
      </c>
      <c r="G7" s="59"/>
      <c r="H7" s="60"/>
      <c r="I7" s="60"/>
      <c r="J7" s="60"/>
      <c r="K7" s="61"/>
      <c r="L7" s="53"/>
    </row>
    <row r="8" spans="1:12" ht="14.25" customHeight="1">
      <c r="A8" s="183" t="s">
        <v>43</v>
      </c>
      <c r="B8" s="184" t="s">
        <v>44</v>
      </c>
      <c r="C8" s="184"/>
      <c r="D8" s="184"/>
      <c r="E8" s="184"/>
      <c r="F8" s="184"/>
      <c r="G8" s="184"/>
      <c r="H8" s="184"/>
      <c r="I8" s="184"/>
      <c r="J8" s="184"/>
      <c r="K8" s="184"/>
      <c r="L8" s="53"/>
    </row>
    <row r="9" spans="1:13" ht="127.5" customHeight="1">
      <c r="A9" s="183"/>
      <c r="B9" s="179" t="s">
        <v>45</v>
      </c>
      <c r="C9" s="179"/>
      <c r="D9" s="179"/>
      <c r="E9" s="179"/>
      <c r="F9" s="179"/>
      <c r="G9" s="179"/>
      <c r="H9" s="179"/>
      <c r="I9" s="179"/>
      <c r="J9" s="179"/>
      <c r="K9" s="179"/>
      <c r="L9" s="53"/>
      <c r="M9" s="153"/>
    </row>
    <row r="10" spans="1:13" ht="15">
      <c r="A10" s="183"/>
      <c r="B10" s="62"/>
      <c r="C10" s="63">
        <v>50</v>
      </c>
      <c r="D10" s="64"/>
      <c r="E10" s="65">
        <f>PRODUCT(C10*D10)</f>
        <v>0</v>
      </c>
      <c r="F10" s="66">
        <v>0.08</v>
      </c>
      <c r="G10" s="67"/>
      <c r="H10" s="68"/>
      <c r="I10" s="68"/>
      <c r="J10" s="68"/>
      <c r="K10" s="68"/>
      <c r="L10" s="53"/>
      <c r="M10" s="153"/>
    </row>
    <row r="11" spans="1:13" ht="15" customHeight="1">
      <c r="A11" s="177" t="s">
        <v>46</v>
      </c>
      <c r="B11" s="180" t="s">
        <v>47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53"/>
      <c r="M11" s="153"/>
    </row>
    <row r="12" spans="1:13" ht="104.25" customHeight="1">
      <c r="A12" s="177"/>
      <c r="B12" s="181" t="s">
        <v>48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53"/>
      <c r="M12" s="153"/>
    </row>
    <row r="13" spans="1:13" ht="15">
      <c r="A13" s="177"/>
      <c r="B13" s="70"/>
      <c r="C13" s="55">
        <v>250</v>
      </c>
      <c r="D13" s="56"/>
      <c r="E13" s="60">
        <f>PRODUCT(C13*D13)</f>
        <v>0</v>
      </c>
      <c r="F13" s="71">
        <v>0.08</v>
      </c>
      <c r="G13" s="59"/>
      <c r="H13" s="60"/>
      <c r="I13" s="60"/>
      <c r="J13" s="60"/>
      <c r="K13" s="61"/>
      <c r="L13" s="53"/>
      <c r="M13" s="153"/>
    </row>
    <row r="14" spans="1:13" ht="15" customHeight="1">
      <c r="A14" s="177" t="s">
        <v>49</v>
      </c>
      <c r="B14" s="182" t="s">
        <v>50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53"/>
      <c r="M14" s="153"/>
    </row>
    <row r="15" spans="1:13" ht="93.75" customHeight="1">
      <c r="A15" s="177"/>
      <c r="B15" s="181" t="s">
        <v>51</v>
      </c>
      <c r="C15" s="181"/>
      <c r="D15" s="181"/>
      <c r="E15" s="181"/>
      <c r="F15" s="181"/>
      <c r="G15" s="181"/>
      <c r="H15" s="181"/>
      <c r="I15" s="181"/>
      <c r="J15" s="181"/>
      <c r="K15" s="181"/>
      <c r="L15" s="53"/>
      <c r="M15" s="153"/>
    </row>
    <row r="16" spans="1:12" ht="15">
      <c r="A16" s="177"/>
      <c r="B16" s="70"/>
      <c r="C16" s="52">
        <v>40</v>
      </c>
      <c r="D16" s="56"/>
      <c r="E16" s="60">
        <f>PRODUCT(C16*D16)</f>
        <v>0</v>
      </c>
      <c r="F16" s="71">
        <v>0.08</v>
      </c>
      <c r="G16" s="59"/>
      <c r="H16" s="60"/>
      <c r="I16" s="60"/>
      <c r="J16" s="60"/>
      <c r="K16" s="61"/>
      <c r="L16" s="53"/>
    </row>
    <row r="17" spans="1:12" ht="15" customHeight="1">
      <c r="A17" s="177" t="s">
        <v>52</v>
      </c>
      <c r="B17" s="178" t="s">
        <v>53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53"/>
    </row>
    <row r="18" spans="1:12" ht="123" customHeight="1">
      <c r="A18" s="177"/>
      <c r="B18" s="179" t="s">
        <v>54</v>
      </c>
      <c r="C18" s="179"/>
      <c r="D18" s="179"/>
      <c r="E18" s="179"/>
      <c r="F18" s="179"/>
      <c r="G18" s="179"/>
      <c r="H18" s="179"/>
      <c r="I18" s="179"/>
      <c r="J18" s="179"/>
      <c r="K18" s="179"/>
      <c r="L18" s="53"/>
    </row>
    <row r="19" spans="1:12" ht="15">
      <c r="A19" s="177"/>
      <c r="B19" s="70"/>
      <c r="C19" s="69">
        <v>40</v>
      </c>
      <c r="D19" s="56"/>
      <c r="E19" s="60">
        <f>PRODUCT(C19*D19)</f>
        <v>0</v>
      </c>
      <c r="F19" s="71">
        <v>0.08</v>
      </c>
      <c r="G19" s="59"/>
      <c r="H19" s="60"/>
      <c r="I19" s="60"/>
      <c r="J19" s="60"/>
      <c r="K19" s="61"/>
      <c r="L19" s="53"/>
    </row>
    <row r="20" spans="1:12" ht="15.75" customHeight="1">
      <c r="A20" s="176" t="s">
        <v>18</v>
      </c>
      <c r="B20" s="176"/>
      <c r="C20" s="176"/>
      <c r="D20" s="176"/>
      <c r="E20" s="21">
        <f>SUM(E7:E19)</f>
        <v>0</v>
      </c>
      <c r="F20" s="173" t="s">
        <v>19</v>
      </c>
      <c r="G20" s="173"/>
      <c r="H20" s="21"/>
      <c r="I20" s="35"/>
      <c r="J20" s="53"/>
      <c r="K20" s="53"/>
      <c r="L20" s="53"/>
    </row>
    <row r="21" spans="2:6" ht="14.25">
      <c r="B21" s="43"/>
      <c r="C21" s="43"/>
      <c r="D21" s="43"/>
      <c r="E21" s="74"/>
      <c r="F21" s="74"/>
    </row>
    <row r="22" spans="2:6" ht="14.25">
      <c r="B22" s="43"/>
      <c r="C22" s="43"/>
      <c r="D22" s="43"/>
      <c r="E22" s="74"/>
      <c r="F22" s="74"/>
    </row>
    <row r="23" spans="2:3" ht="14.25">
      <c r="B23" s="72" t="s">
        <v>59</v>
      </c>
      <c r="C23" s="73"/>
    </row>
    <row r="24" spans="2:4" ht="14.25">
      <c r="B24" s="75" t="s">
        <v>60</v>
      </c>
      <c r="C24" s="76" t="s">
        <v>56</v>
      </c>
      <c r="D24" s="78"/>
    </row>
    <row r="25" spans="2:4" ht="14.25">
      <c r="B25" s="81" t="s">
        <v>62</v>
      </c>
      <c r="C25" s="81" t="s">
        <v>56</v>
      </c>
      <c r="D25" s="78"/>
    </row>
  </sheetData>
  <sheetProtection selectLockedCells="1" selectUnlockedCells="1"/>
  <mergeCells count="17">
    <mergeCell ref="B15:K15"/>
    <mergeCell ref="A5:A7"/>
    <mergeCell ref="B5:K5"/>
    <mergeCell ref="B6:K6"/>
    <mergeCell ref="A8:A10"/>
    <mergeCell ref="B8:K8"/>
    <mergeCell ref="B9:K9"/>
    <mergeCell ref="A17:A19"/>
    <mergeCell ref="B17:K17"/>
    <mergeCell ref="B18:K18"/>
    <mergeCell ref="A20:D20"/>
    <mergeCell ref="F20:G20"/>
    <mergeCell ref="A11:A13"/>
    <mergeCell ref="B11:K11"/>
    <mergeCell ref="B12:K12"/>
    <mergeCell ref="A14:A16"/>
    <mergeCell ref="B14:K14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8515625" style="42" customWidth="1"/>
    <col min="2" max="2" width="30.421875" style="42" customWidth="1"/>
    <col min="3" max="3" width="9.140625" style="42" customWidth="1"/>
    <col min="4" max="4" width="12.28125" style="42" customWidth="1"/>
    <col min="5" max="5" width="13.421875" style="42" customWidth="1"/>
    <col min="6" max="8" width="9.140625" style="42" customWidth="1"/>
    <col min="9" max="9" width="11.00390625" style="42" customWidth="1"/>
    <col min="10" max="10" width="11.421875" style="42" customWidth="1"/>
    <col min="11" max="11" width="20.7109375" style="42" customWidth="1"/>
    <col min="12" max="16384" width="9.140625" style="42" customWidth="1"/>
  </cols>
  <sheetData>
    <row r="1" spans="1:11" ht="15.75">
      <c r="A1" s="44" t="s">
        <v>63</v>
      </c>
      <c r="B1" s="44" t="s">
        <v>64</v>
      </c>
      <c r="C1" s="45"/>
      <c r="D1" s="45"/>
      <c r="E1" s="45"/>
      <c r="F1" s="45"/>
      <c r="G1" s="45"/>
      <c r="H1" s="45"/>
      <c r="I1" s="46"/>
      <c r="J1" s="47"/>
      <c r="K1" s="47"/>
    </row>
    <row r="2" spans="1:11" ht="15.75">
      <c r="A2" s="45"/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ht="47.25">
      <c r="A3" s="48" t="s">
        <v>2</v>
      </c>
      <c r="B3" s="48" t="s">
        <v>3</v>
      </c>
      <c r="C3" s="4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15">
      <c r="A4" s="82">
        <v>1</v>
      </c>
      <c r="B4" s="82">
        <v>2</v>
      </c>
      <c r="C4" s="82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</row>
    <row r="5" spans="1:11" ht="15" customHeight="1">
      <c r="A5" s="185" t="s">
        <v>40</v>
      </c>
      <c r="B5" s="84" t="s">
        <v>65</v>
      </c>
      <c r="C5" s="155">
        <v>50</v>
      </c>
      <c r="D5" s="156"/>
      <c r="E5" s="85">
        <f>D5*C5</f>
        <v>0</v>
      </c>
      <c r="F5" s="86"/>
      <c r="G5" s="86"/>
      <c r="H5" s="86"/>
      <c r="I5" s="86"/>
      <c r="J5" s="86"/>
      <c r="K5" s="86"/>
    </row>
    <row r="6" spans="1:11" ht="52.5" customHeight="1">
      <c r="A6" s="185"/>
      <c r="B6" s="186" t="s">
        <v>66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5" customHeight="1">
      <c r="A7" s="187" t="s">
        <v>43</v>
      </c>
      <c r="B7" s="84" t="s">
        <v>67</v>
      </c>
      <c r="C7" s="157">
        <v>50</v>
      </c>
      <c r="D7" s="158"/>
      <c r="E7" s="85">
        <f>D7*C7</f>
        <v>0</v>
      </c>
      <c r="F7" s="88"/>
      <c r="G7" s="88"/>
      <c r="H7" s="88"/>
      <c r="I7" s="88"/>
      <c r="J7" s="88"/>
      <c r="K7" s="88"/>
    </row>
    <row r="8" spans="1:11" ht="92.25" customHeight="1">
      <c r="A8" s="187"/>
      <c r="B8" s="188" t="s">
        <v>68</v>
      </c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5" customHeight="1">
      <c r="A9" s="189" t="s">
        <v>69</v>
      </c>
      <c r="B9" s="189"/>
      <c r="C9" s="189"/>
      <c r="D9" s="189"/>
      <c r="E9" s="89">
        <f>SUM(E5:E7)</f>
        <v>0</v>
      </c>
      <c r="F9" s="190" t="s">
        <v>19</v>
      </c>
      <c r="G9" s="190"/>
      <c r="H9" s="89"/>
      <c r="I9" s="91"/>
      <c r="J9" s="92"/>
      <c r="K9" s="93"/>
    </row>
    <row r="10" spans="1:11" ht="14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4.25">
      <c r="A11" s="51"/>
      <c r="B11" s="51"/>
      <c r="C11" s="51"/>
      <c r="D11" s="51"/>
      <c r="E11" s="51"/>
      <c r="F11" s="51"/>
      <c r="G11" s="51"/>
      <c r="H11" s="77"/>
      <c r="I11" s="77"/>
      <c r="J11" s="77"/>
      <c r="K11" s="77"/>
    </row>
    <row r="12" spans="1:11" ht="14.25">
      <c r="A12" s="51"/>
      <c r="B12" s="94"/>
      <c r="C12" s="95"/>
      <c r="D12" s="96"/>
      <c r="E12" s="96"/>
      <c r="F12" s="96"/>
      <c r="G12" s="77"/>
      <c r="H12" s="77"/>
      <c r="I12" s="77"/>
      <c r="J12" s="77"/>
      <c r="K12" s="77"/>
    </row>
    <row r="13" spans="1:7" ht="14.25">
      <c r="A13" s="51"/>
      <c r="B13" s="97" t="s">
        <v>70</v>
      </c>
      <c r="C13" s="95"/>
      <c r="D13" s="96"/>
      <c r="E13" s="96"/>
      <c r="F13" s="96"/>
      <c r="G13" s="98"/>
    </row>
    <row r="14" spans="1:7" ht="14.25">
      <c r="A14" s="51"/>
      <c r="B14" s="75" t="s">
        <v>71</v>
      </c>
      <c r="C14" s="79" t="s">
        <v>56</v>
      </c>
      <c r="D14" s="99"/>
      <c r="E14" s="96"/>
      <c r="F14" s="96"/>
      <c r="G14" s="100"/>
    </row>
    <row r="15" spans="2:6" ht="14.25">
      <c r="B15" s="72" t="s">
        <v>72</v>
      </c>
      <c r="C15" s="73"/>
      <c r="D15" s="74"/>
      <c r="E15" s="51"/>
      <c r="F15" s="51"/>
    </row>
    <row r="16" spans="2:4" ht="14.25">
      <c r="B16" s="75" t="s">
        <v>73</v>
      </c>
      <c r="C16" s="79" t="s">
        <v>56</v>
      </c>
      <c r="D16" s="99"/>
    </row>
    <row r="19" spans="2:4" ht="14.25">
      <c r="B19" s="97"/>
      <c r="C19" s="95"/>
      <c r="D19" s="96"/>
    </row>
  </sheetData>
  <sheetProtection selectLockedCells="1" selectUnlockedCells="1"/>
  <mergeCells count="6">
    <mergeCell ref="A5:A6"/>
    <mergeCell ref="B6:K6"/>
    <mergeCell ref="A7:A8"/>
    <mergeCell ref="B8:K8"/>
    <mergeCell ref="A9:D9"/>
    <mergeCell ref="F9:G9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7">
      <selection activeCell="A26" sqref="A26:IV26"/>
    </sheetView>
  </sheetViews>
  <sheetFormatPr defaultColWidth="9.140625" defaultRowHeight="12.75"/>
  <cols>
    <col min="1" max="1" width="10.28125" style="42" customWidth="1"/>
    <col min="2" max="2" width="30.421875" style="42" customWidth="1"/>
    <col min="3" max="3" width="9.140625" style="42" customWidth="1"/>
    <col min="4" max="4" width="12.28125" style="42" customWidth="1"/>
    <col min="5" max="5" width="13.421875" style="42" customWidth="1"/>
    <col min="6" max="8" width="9.140625" style="42" customWidth="1"/>
    <col min="9" max="9" width="11.28125" style="42" customWidth="1"/>
    <col min="10" max="10" width="10.7109375" style="42" customWidth="1"/>
    <col min="11" max="11" width="20.7109375" style="42" customWidth="1"/>
    <col min="12" max="16384" width="9.140625" style="42" customWidth="1"/>
  </cols>
  <sheetData>
    <row r="1" spans="1:11" ht="15.75">
      <c r="A1" s="101" t="s">
        <v>74</v>
      </c>
      <c r="B1" s="101" t="s">
        <v>75</v>
      </c>
      <c r="C1" s="102"/>
      <c r="D1" s="102"/>
      <c r="E1" s="102"/>
      <c r="F1" s="102"/>
      <c r="G1" s="102"/>
      <c r="H1" s="102"/>
      <c r="I1" s="102"/>
      <c r="J1" s="103"/>
      <c r="K1" s="103"/>
    </row>
    <row r="2" spans="1:11" ht="15.75">
      <c r="A2" s="102"/>
      <c r="B2" s="101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47.2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84" customFormat="1" ht="15">
      <c r="A4" s="11">
        <v>1</v>
      </c>
      <c r="B4" s="11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 ht="15" customHeight="1">
      <c r="A5" s="195" t="s">
        <v>40</v>
      </c>
      <c r="B5" s="196" t="s">
        <v>76</v>
      </c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08.75" customHeight="1">
      <c r="A6" s="195"/>
      <c r="B6" s="197" t="s">
        <v>77</v>
      </c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5">
      <c r="A7" s="195"/>
      <c r="B7" s="104"/>
      <c r="C7" s="52">
        <v>25</v>
      </c>
      <c r="D7" s="105"/>
      <c r="E7" s="106">
        <f>PRODUCT(C7*D7)</f>
        <v>0</v>
      </c>
      <c r="F7" s="107">
        <v>0.08</v>
      </c>
      <c r="G7" s="59"/>
      <c r="H7" s="60"/>
      <c r="I7" s="60"/>
      <c r="J7" s="60"/>
      <c r="K7" s="61"/>
    </row>
    <row r="8" spans="1:11" ht="15" customHeight="1">
      <c r="A8" s="177" t="s">
        <v>43</v>
      </c>
      <c r="B8" s="192" t="s">
        <v>78</v>
      </c>
      <c r="C8" s="192"/>
      <c r="D8" s="192"/>
      <c r="E8" s="192"/>
      <c r="F8" s="192"/>
      <c r="G8" s="192"/>
      <c r="H8" s="192"/>
      <c r="I8" s="192"/>
      <c r="J8" s="192"/>
      <c r="K8" s="192"/>
    </row>
    <row r="9" spans="1:11" ht="92.25" customHeight="1">
      <c r="A9" s="177"/>
      <c r="B9" s="181" t="s">
        <v>79</v>
      </c>
      <c r="C9" s="181"/>
      <c r="D9" s="181"/>
      <c r="E9" s="181"/>
      <c r="F9" s="181"/>
      <c r="G9" s="181"/>
      <c r="H9" s="181"/>
      <c r="I9" s="181"/>
      <c r="J9" s="181"/>
      <c r="K9" s="181"/>
    </row>
    <row r="10" spans="1:11" ht="15">
      <c r="A10" s="177"/>
      <c r="B10" s="54"/>
      <c r="C10" s="69">
        <v>5</v>
      </c>
      <c r="D10" s="56"/>
      <c r="E10" s="60">
        <f>PRODUCT(C10*D10)</f>
        <v>0</v>
      </c>
      <c r="F10" s="71">
        <v>0.08</v>
      </c>
      <c r="G10" s="59"/>
      <c r="H10" s="60"/>
      <c r="I10" s="60"/>
      <c r="J10" s="60"/>
      <c r="K10" s="61"/>
    </row>
    <row r="11" spans="1:11" ht="15" customHeight="1">
      <c r="A11" s="177" t="s">
        <v>46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ht="61.5" customHeight="1">
      <c r="A12" s="177"/>
      <c r="B12" s="193" t="s">
        <v>80</v>
      </c>
      <c r="C12" s="193"/>
      <c r="D12" s="193"/>
      <c r="E12" s="193"/>
      <c r="F12" s="193"/>
      <c r="G12" s="193"/>
      <c r="H12" s="193"/>
      <c r="I12" s="193"/>
      <c r="J12" s="193"/>
      <c r="K12" s="193"/>
    </row>
    <row r="13" spans="1:11" ht="14.25" customHeight="1">
      <c r="A13" s="177"/>
      <c r="B13" s="54"/>
      <c r="C13" s="69">
        <v>80</v>
      </c>
      <c r="D13" s="56"/>
      <c r="E13" s="60">
        <f>PRODUCT(C13*D13)</f>
        <v>0</v>
      </c>
      <c r="F13" s="71">
        <v>0.08</v>
      </c>
      <c r="G13" s="59"/>
      <c r="H13" s="60"/>
      <c r="I13" s="60"/>
      <c r="J13" s="60"/>
      <c r="K13" s="61"/>
    </row>
    <row r="14" spans="1:11" ht="15" customHeight="1">
      <c r="A14" s="177">
        <v>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11" ht="84" customHeight="1">
      <c r="A15" s="177"/>
      <c r="B15" s="194" t="s">
        <v>81</v>
      </c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ht="15">
      <c r="A16" s="177"/>
      <c r="B16" s="54"/>
      <c r="C16" s="69">
        <v>50</v>
      </c>
      <c r="D16" s="56"/>
      <c r="E16" s="60">
        <f>PRODUCT(C16*D16)</f>
        <v>0</v>
      </c>
      <c r="F16" s="71">
        <v>0.08</v>
      </c>
      <c r="G16" s="59"/>
      <c r="H16" s="60"/>
      <c r="I16" s="60"/>
      <c r="J16" s="60"/>
      <c r="K16" s="61"/>
    </row>
    <row r="17" spans="1:11" ht="15.75" customHeight="1">
      <c r="A17" s="191" t="s">
        <v>69</v>
      </c>
      <c r="B17" s="191"/>
      <c r="C17" s="191"/>
      <c r="D17" s="191"/>
      <c r="E17" s="108">
        <f>SUM(E7:E16)</f>
        <v>0</v>
      </c>
      <c r="F17" s="173" t="s">
        <v>19</v>
      </c>
      <c r="G17" s="173"/>
      <c r="H17" s="21"/>
      <c r="I17" s="50"/>
      <c r="J17" s="50"/>
      <c r="K17" s="50"/>
    </row>
    <row r="18" spans="1:11" ht="14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14.25">
      <c r="A19" s="51"/>
      <c r="B19" s="51"/>
      <c r="C19" s="51"/>
      <c r="D19" s="51"/>
      <c r="E19" s="51"/>
      <c r="F19" s="51"/>
      <c r="G19" s="51"/>
      <c r="H19" s="77"/>
      <c r="I19" s="77"/>
      <c r="J19" s="77"/>
      <c r="K19" s="77"/>
    </row>
    <row r="20" spans="1:11" ht="14.25">
      <c r="A20" s="51"/>
      <c r="B20" s="94"/>
      <c r="C20" s="95"/>
      <c r="D20" s="96"/>
      <c r="E20" s="96"/>
      <c r="F20" s="96"/>
      <c r="G20" s="77"/>
      <c r="H20" s="77"/>
      <c r="I20" s="77"/>
      <c r="J20" s="77"/>
      <c r="K20" s="77"/>
    </row>
    <row r="21" spans="1:7" ht="14.25">
      <c r="A21" s="51"/>
      <c r="B21" s="97" t="s">
        <v>70</v>
      </c>
      <c r="C21" s="95"/>
      <c r="D21" s="96"/>
      <c r="E21" s="96"/>
      <c r="F21" s="96"/>
      <c r="G21" s="98"/>
    </row>
    <row r="22" spans="1:7" ht="14.25">
      <c r="A22" s="51"/>
      <c r="B22" s="75" t="s">
        <v>71</v>
      </c>
      <c r="C22" s="79" t="s">
        <v>56</v>
      </c>
      <c r="D22" s="99"/>
      <c r="E22" s="96"/>
      <c r="F22" s="96"/>
      <c r="G22" s="100"/>
    </row>
    <row r="23" spans="2:6" ht="14.25">
      <c r="B23" s="72" t="s">
        <v>72</v>
      </c>
      <c r="C23" s="73"/>
      <c r="D23" s="74"/>
      <c r="E23" s="51"/>
      <c r="F23" s="51"/>
    </row>
    <row r="24" spans="2:4" ht="14.25">
      <c r="B24" s="75" t="s">
        <v>73</v>
      </c>
      <c r="C24" s="79" t="s">
        <v>56</v>
      </c>
      <c r="D24" s="99"/>
    </row>
    <row r="26" spans="2:4" ht="14.25">
      <c r="B26" s="97" t="s">
        <v>57</v>
      </c>
      <c r="C26" s="95"/>
      <c r="D26" s="96"/>
    </row>
    <row r="27" spans="2:4" ht="14.25">
      <c r="B27" s="75"/>
      <c r="C27" s="79" t="s">
        <v>56</v>
      </c>
      <c r="D27" s="99"/>
    </row>
    <row r="28" spans="2:4" ht="14.25">
      <c r="B28" s="97" t="s">
        <v>58</v>
      </c>
      <c r="C28" s="95"/>
      <c r="D28" s="96"/>
    </row>
    <row r="29" spans="2:4" ht="14.25">
      <c r="B29" s="75"/>
      <c r="C29" s="79" t="s">
        <v>56</v>
      </c>
      <c r="D29" s="99"/>
    </row>
  </sheetData>
  <sheetProtection selectLockedCells="1" selectUnlockedCells="1"/>
  <mergeCells count="14">
    <mergeCell ref="A5:A7"/>
    <mergeCell ref="B5:K5"/>
    <mergeCell ref="B6:K6"/>
    <mergeCell ref="A8:A10"/>
    <mergeCell ref="B8:K8"/>
    <mergeCell ref="B9:K9"/>
    <mergeCell ref="A17:D17"/>
    <mergeCell ref="F17:G17"/>
    <mergeCell ref="A11:A13"/>
    <mergeCell ref="B11:K11"/>
    <mergeCell ref="B12:K12"/>
    <mergeCell ref="A14:A16"/>
    <mergeCell ref="B14:K14"/>
    <mergeCell ref="B15:K15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K26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10.00390625" style="42" customWidth="1"/>
    <col min="2" max="2" width="27.7109375" style="42" customWidth="1"/>
    <col min="3" max="3" width="9.140625" style="42" customWidth="1"/>
    <col min="4" max="4" width="11.57421875" style="42" customWidth="1"/>
    <col min="5" max="5" width="12.28125" style="42" customWidth="1"/>
    <col min="6" max="8" width="9.140625" style="42" customWidth="1"/>
    <col min="9" max="9" width="13.57421875" style="42" customWidth="1"/>
    <col min="10" max="10" width="10.57421875" style="42" customWidth="1"/>
    <col min="11" max="11" width="15.421875" style="42" customWidth="1"/>
    <col min="12" max="63" width="9.140625" style="42" customWidth="1"/>
    <col min="64" max="16384" width="9.140625" style="43" customWidth="1"/>
  </cols>
  <sheetData>
    <row r="1" spans="1:11" ht="15.75">
      <c r="A1" s="44" t="s">
        <v>82</v>
      </c>
      <c r="B1" s="44" t="s">
        <v>83</v>
      </c>
      <c r="C1" s="44"/>
      <c r="D1" s="44"/>
      <c r="E1" s="44"/>
      <c r="F1" s="44"/>
      <c r="G1" s="44"/>
      <c r="H1" s="44"/>
      <c r="I1" s="109"/>
      <c r="J1" s="47"/>
      <c r="K1" s="47"/>
    </row>
    <row r="2" spans="1:11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63" ht="47.25">
      <c r="A3" s="48" t="s">
        <v>2</v>
      </c>
      <c r="B3" s="48" t="s">
        <v>3</v>
      </c>
      <c r="C3" s="4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</row>
    <row r="4" spans="1:63" ht="15">
      <c r="A4" s="11">
        <v>1</v>
      </c>
      <c r="B4" s="11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1:11" ht="15" customHeight="1">
      <c r="A5" s="177" t="s">
        <v>40</v>
      </c>
      <c r="B5" s="178" t="s">
        <v>84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17" customHeight="1">
      <c r="A6" s="177"/>
      <c r="B6" s="197" t="s">
        <v>85</v>
      </c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5">
      <c r="A7" s="177"/>
      <c r="B7" s="54"/>
      <c r="C7" s="52">
        <v>40</v>
      </c>
      <c r="D7" s="110"/>
      <c r="E7" s="106">
        <f>PRODUCT(C7*D7)</f>
        <v>0</v>
      </c>
      <c r="F7" s="107">
        <v>0.08</v>
      </c>
      <c r="G7" s="105"/>
      <c r="H7" s="106"/>
      <c r="I7" s="106"/>
      <c r="J7" s="106"/>
      <c r="K7" s="111"/>
    </row>
    <row r="8" spans="1:11" ht="15" customHeight="1">
      <c r="A8" s="195" t="s">
        <v>43</v>
      </c>
      <c r="B8" s="196" t="s">
        <v>86</v>
      </c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15.5" customHeight="1">
      <c r="A9" s="195"/>
      <c r="B9" s="179" t="s">
        <v>87</v>
      </c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15">
      <c r="A10" s="195"/>
      <c r="B10" s="62"/>
      <c r="C10" s="63">
        <v>10</v>
      </c>
      <c r="D10" s="112"/>
      <c r="E10" s="113">
        <f>PRODUCT(C10*D10)</f>
        <v>0</v>
      </c>
      <c r="F10" s="114">
        <v>0.08</v>
      </c>
      <c r="G10" s="115"/>
      <c r="H10" s="68"/>
      <c r="I10" s="68"/>
      <c r="J10" s="68"/>
      <c r="K10" s="68"/>
    </row>
    <row r="11" spans="1:14" ht="77.25" customHeight="1">
      <c r="A11" s="177" t="s">
        <v>46</v>
      </c>
      <c r="B11" s="219" t="s">
        <v>143</v>
      </c>
      <c r="C11" s="220"/>
      <c r="D11" s="220"/>
      <c r="E11" s="220"/>
      <c r="F11" s="220"/>
      <c r="G11" s="220"/>
      <c r="H11" s="220"/>
      <c r="I11" s="220"/>
      <c r="J11" s="220"/>
      <c r="K11" s="221"/>
      <c r="N11" s="116"/>
    </row>
    <row r="12" spans="1:11" ht="15">
      <c r="A12" s="177"/>
      <c r="B12" s="117"/>
      <c r="C12" s="118">
        <v>80</v>
      </c>
      <c r="D12" s="119"/>
      <c r="E12" s="120">
        <f>PRODUCT(C12*D12)</f>
        <v>0</v>
      </c>
      <c r="F12" s="121">
        <v>0.08</v>
      </c>
      <c r="G12" s="120"/>
      <c r="H12" s="122"/>
      <c r="I12" s="68"/>
      <c r="J12" s="68"/>
      <c r="K12" s="68"/>
    </row>
    <row r="13" spans="1:11" ht="15" customHeight="1">
      <c r="A13" s="183" t="s">
        <v>49</v>
      </c>
      <c r="B13" s="182" t="s">
        <v>88</v>
      </c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16.25" customHeight="1">
      <c r="A14" s="183"/>
      <c r="B14" s="198" t="s">
        <v>89</v>
      </c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ht="15">
      <c r="A15" s="183"/>
      <c r="B15" s="54"/>
      <c r="C15" s="69">
        <v>10</v>
      </c>
      <c r="D15" s="56"/>
      <c r="E15" s="60">
        <f>PRODUCT(C15*D15)</f>
        <v>0</v>
      </c>
      <c r="F15" s="71">
        <v>0.08</v>
      </c>
      <c r="G15" s="59"/>
      <c r="H15" s="60"/>
      <c r="I15" s="60"/>
      <c r="J15" s="60"/>
      <c r="K15" s="61"/>
    </row>
    <row r="16" spans="1:11" ht="15" customHeight="1">
      <c r="A16" s="199" t="s">
        <v>69</v>
      </c>
      <c r="B16" s="199"/>
      <c r="C16" s="199"/>
      <c r="D16" s="199"/>
      <c r="E16" s="123">
        <f>SUM(E5:E15)</f>
        <v>0</v>
      </c>
      <c r="F16" s="173" t="s">
        <v>19</v>
      </c>
      <c r="G16" s="173"/>
      <c r="H16" s="21"/>
      <c r="I16" s="124"/>
      <c r="J16" s="124"/>
      <c r="K16" s="124"/>
    </row>
    <row r="17" spans="1:11" ht="15">
      <c r="A17" s="53"/>
      <c r="B17" s="53"/>
      <c r="C17" s="53"/>
      <c r="D17" s="53"/>
      <c r="E17" s="53"/>
      <c r="F17" s="53"/>
      <c r="G17" s="125"/>
      <c r="H17" s="53"/>
      <c r="I17" s="53"/>
      <c r="J17" s="53"/>
      <c r="K17" s="53"/>
    </row>
    <row r="18" spans="2:6" ht="14.25">
      <c r="B18" s="77"/>
      <c r="C18" s="73"/>
      <c r="E18" s="74"/>
      <c r="F18" s="74"/>
    </row>
    <row r="19" spans="2:6" ht="14.25">
      <c r="B19" s="72" t="s">
        <v>55</v>
      </c>
      <c r="C19" s="73"/>
      <c r="D19" s="74"/>
      <c r="E19" s="74"/>
      <c r="F19" s="74"/>
    </row>
    <row r="20" spans="1:6" ht="14.25">
      <c r="A20" s="51"/>
      <c r="B20" s="75" t="s">
        <v>90</v>
      </c>
      <c r="C20" s="79" t="s">
        <v>61</v>
      </c>
      <c r="D20" s="99"/>
      <c r="E20" s="96"/>
      <c r="F20" s="96"/>
    </row>
    <row r="21" spans="1:6" ht="14.25">
      <c r="A21" s="51"/>
      <c r="B21" s="75" t="s">
        <v>91</v>
      </c>
      <c r="C21" s="79" t="s">
        <v>61</v>
      </c>
      <c r="D21" s="99"/>
      <c r="E21" s="51"/>
      <c r="F21" s="51"/>
    </row>
    <row r="22" spans="2:4" ht="14.25">
      <c r="B22" s="72" t="s">
        <v>57</v>
      </c>
      <c r="C22" s="73"/>
      <c r="D22" s="74"/>
    </row>
    <row r="23" spans="2:4" ht="14.25">
      <c r="B23" s="75" t="s">
        <v>92</v>
      </c>
      <c r="C23" s="79" t="s">
        <v>56</v>
      </c>
      <c r="D23" s="99"/>
    </row>
    <row r="24" spans="2:4" ht="14.25">
      <c r="B24" s="80" t="s">
        <v>93</v>
      </c>
      <c r="C24" s="79" t="s">
        <v>56</v>
      </c>
      <c r="D24" s="99"/>
    </row>
    <row r="25" spans="2:4" ht="14.25">
      <c r="B25" s="72" t="s">
        <v>58</v>
      </c>
      <c r="C25" s="73"/>
      <c r="D25" s="74"/>
    </row>
    <row r="26" spans="2:4" ht="14.25">
      <c r="B26" s="75" t="s">
        <v>94</v>
      </c>
      <c r="C26" s="79" t="s">
        <v>61</v>
      </c>
      <c r="D26" s="99"/>
    </row>
  </sheetData>
  <sheetProtection selectLockedCells="1" selectUnlockedCells="1"/>
  <mergeCells count="13">
    <mergeCell ref="A5:A7"/>
    <mergeCell ref="B5:K5"/>
    <mergeCell ref="B6:K6"/>
    <mergeCell ref="A8:A10"/>
    <mergeCell ref="B8:K8"/>
    <mergeCell ref="B9:K9"/>
    <mergeCell ref="A11:A12"/>
    <mergeCell ref="B11:K11"/>
    <mergeCell ref="A13:A15"/>
    <mergeCell ref="B13:K13"/>
    <mergeCell ref="B14:K14"/>
    <mergeCell ref="A16:D16"/>
    <mergeCell ref="F16:G16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L23"/>
  <sheetViews>
    <sheetView zoomScalePageLayoutView="0" workbookViewId="0" topLeftCell="A4">
      <selection activeCell="B6" sqref="B6:K6"/>
    </sheetView>
  </sheetViews>
  <sheetFormatPr defaultColWidth="9.140625" defaultRowHeight="12.75"/>
  <cols>
    <col min="1" max="1" width="9.57421875" style="42" customWidth="1"/>
    <col min="2" max="2" width="22.421875" style="42" customWidth="1"/>
    <col min="3" max="3" width="9.140625" style="42" customWidth="1"/>
    <col min="4" max="4" width="10.8515625" style="42" customWidth="1"/>
    <col min="5" max="5" width="11.57421875" style="42" customWidth="1"/>
    <col min="6" max="7" width="9.140625" style="42" customWidth="1"/>
    <col min="8" max="8" width="10.421875" style="42" customWidth="1"/>
    <col min="9" max="9" width="10.8515625" style="42" customWidth="1"/>
    <col min="10" max="10" width="10.57421875" style="42" customWidth="1"/>
    <col min="11" max="11" width="20.7109375" style="42" customWidth="1"/>
    <col min="12" max="64" width="9.140625" style="42" customWidth="1"/>
    <col min="65" max="16384" width="9.140625" style="43" customWidth="1"/>
  </cols>
  <sheetData>
    <row r="1" spans="1:64" s="126" customFormat="1" ht="15.75">
      <c r="A1" s="44" t="s">
        <v>95</v>
      </c>
      <c r="B1" s="44" t="s">
        <v>96</v>
      </c>
      <c r="C1" s="45"/>
      <c r="D1" s="45"/>
      <c r="E1" s="45"/>
      <c r="F1" s="45"/>
      <c r="G1" s="45"/>
      <c r="H1" s="45"/>
      <c r="I1" s="46"/>
      <c r="J1" s="47"/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s="126" customFormat="1" ht="15.75">
      <c r="A2" s="45"/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s="126" customFormat="1" ht="47.25">
      <c r="A3" s="48" t="s">
        <v>2</v>
      </c>
      <c r="B3" s="48" t="s">
        <v>3</v>
      </c>
      <c r="C3" s="4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">
      <c r="A4" s="11">
        <v>1</v>
      </c>
      <c r="B4" s="11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11" ht="14.25" customHeight="1">
      <c r="A5" s="183" t="s">
        <v>40</v>
      </c>
      <c r="B5" s="178" t="s">
        <v>97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4" ht="118.5" customHeight="1">
      <c r="A6" s="183"/>
      <c r="B6" s="179" t="s">
        <v>144</v>
      </c>
      <c r="C6" s="179"/>
      <c r="D6" s="179"/>
      <c r="E6" s="179"/>
      <c r="F6" s="179"/>
      <c r="G6" s="179"/>
      <c r="H6" s="179"/>
      <c r="I6" s="179"/>
      <c r="J6" s="179"/>
      <c r="K6" s="179"/>
      <c r="N6" s="147"/>
    </row>
    <row r="7" spans="1:11" ht="15">
      <c r="A7" s="183"/>
      <c r="B7" s="128"/>
      <c r="C7" s="52">
        <v>50</v>
      </c>
      <c r="D7" s="110"/>
      <c r="E7" s="106">
        <f>PRODUCT(C7*D7)</f>
        <v>0</v>
      </c>
      <c r="F7" s="107">
        <v>0.08</v>
      </c>
      <c r="G7" s="59"/>
      <c r="H7" s="60"/>
      <c r="I7" s="60"/>
      <c r="J7" s="60"/>
      <c r="K7" s="61"/>
    </row>
    <row r="8" spans="1:11" ht="15" customHeight="1">
      <c r="A8" s="177" t="s">
        <v>43</v>
      </c>
      <c r="B8" s="192" t="s">
        <v>98</v>
      </c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09.5" customHeight="1">
      <c r="A9" s="177"/>
      <c r="B9" s="179" t="s">
        <v>99</v>
      </c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15">
      <c r="A10" s="177"/>
      <c r="B10" s="104" t="s">
        <v>100</v>
      </c>
      <c r="C10" s="52">
        <v>50</v>
      </c>
      <c r="D10" s="110"/>
      <c r="E10" s="106">
        <f>PRODUCT(C10*D10)</f>
        <v>0</v>
      </c>
      <c r="F10" s="107">
        <v>0.08</v>
      </c>
      <c r="G10" s="59"/>
      <c r="H10" s="60"/>
      <c r="I10" s="60"/>
      <c r="J10" s="60"/>
      <c r="K10" s="61"/>
    </row>
    <row r="11" spans="1:11" ht="31.5" customHeight="1">
      <c r="A11" s="195">
        <v>3</v>
      </c>
      <c r="B11" s="200" t="s">
        <v>101</v>
      </c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147.75" customHeight="1">
      <c r="A12" s="195"/>
      <c r="B12" s="201" t="s">
        <v>102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ht="15">
      <c r="A13" s="195"/>
      <c r="B13" s="54"/>
      <c r="C13" s="69">
        <v>100</v>
      </c>
      <c r="D13" s="59"/>
      <c r="E13" s="60">
        <f>PRODUCT(C13*D13)</f>
        <v>0</v>
      </c>
      <c r="F13" s="71">
        <v>0.08</v>
      </c>
      <c r="G13" s="59"/>
      <c r="H13" s="60"/>
      <c r="I13" s="60"/>
      <c r="J13" s="60"/>
      <c r="K13" s="61"/>
    </row>
    <row r="14" spans="1:11" ht="15.75" customHeight="1">
      <c r="A14" s="202" t="s">
        <v>69</v>
      </c>
      <c r="B14" s="202"/>
      <c r="C14" s="202"/>
      <c r="D14" s="202"/>
      <c r="E14" s="108">
        <f>SUM(E5:E13)</f>
        <v>0</v>
      </c>
      <c r="F14" s="173" t="s">
        <v>19</v>
      </c>
      <c r="G14" s="173"/>
      <c r="H14" s="21"/>
      <c r="I14" s="50"/>
      <c r="J14" s="50"/>
      <c r="K14" s="50"/>
    </row>
    <row r="15" spans="7:11" ht="14.25">
      <c r="G15" s="51"/>
      <c r="H15" s="51"/>
      <c r="I15" s="51"/>
      <c r="J15" s="51"/>
      <c r="K15" s="51"/>
    </row>
    <row r="16" spans="2:7" ht="14.25">
      <c r="B16" s="129"/>
      <c r="C16" s="73"/>
      <c r="D16" s="74"/>
      <c r="E16" s="74"/>
      <c r="F16" s="74"/>
      <c r="G16" s="100"/>
    </row>
    <row r="17" spans="2:11" ht="14.25">
      <c r="B17" s="77"/>
      <c r="C17" s="73"/>
      <c r="D17" s="74"/>
      <c r="E17" s="74"/>
      <c r="F17" s="74"/>
      <c r="G17" s="77"/>
      <c r="H17" s="77"/>
      <c r="I17" s="77"/>
      <c r="J17" s="77"/>
      <c r="K17" s="77"/>
    </row>
    <row r="18" spans="2:7" ht="14.25">
      <c r="B18" s="97" t="s">
        <v>72</v>
      </c>
      <c r="C18" s="95"/>
      <c r="D18" s="96"/>
      <c r="E18" s="74"/>
      <c r="F18" s="74"/>
      <c r="G18" s="98"/>
    </row>
    <row r="19" spans="2:7" ht="14.25">
      <c r="B19" s="75" t="s">
        <v>90</v>
      </c>
      <c r="C19" s="79" t="s">
        <v>103</v>
      </c>
      <c r="D19" s="99"/>
      <c r="E19" s="74"/>
      <c r="F19" s="74"/>
      <c r="G19" s="100"/>
    </row>
    <row r="20" spans="5:6" ht="14.25">
      <c r="E20" s="130"/>
      <c r="F20" s="130"/>
    </row>
    <row r="21" spans="2:3" ht="14.25">
      <c r="B21" s="72" t="s">
        <v>57</v>
      </c>
      <c r="C21" s="73"/>
    </row>
    <row r="22" spans="2:4" ht="14.25">
      <c r="B22" s="75" t="s">
        <v>104</v>
      </c>
      <c r="C22" s="79" t="s">
        <v>61</v>
      </c>
      <c r="D22" s="78"/>
    </row>
    <row r="23" spans="2:4" ht="14.25">
      <c r="B23" s="80" t="s">
        <v>105</v>
      </c>
      <c r="C23" s="79" t="s">
        <v>61</v>
      </c>
      <c r="D23" s="78"/>
    </row>
  </sheetData>
  <sheetProtection selectLockedCells="1" selectUnlockedCells="1"/>
  <mergeCells count="11">
    <mergeCell ref="B9:K9"/>
    <mergeCell ref="A11:A13"/>
    <mergeCell ref="B11:K11"/>
    <mergeCell ref="B12:K12"/>
    <mergeCell ref="A14:D14"/>
    <mergeCell ref="F14:G14"/>
    <mergeCell ref="A5:A7"/>
    <mergeCell ref="B5:K5"/>
    <mergeCell ref="B6:K6"/>
    <mergeCell ref="A8:A10"/>
    <mergeCell ref="B8:K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L51"/>
  <sheetViews>
    <sheetView zoomScalePageLayoutView="0" workbookViewId="0" topLeftCell="A13">
      <selection activeCell="M15" sqref="M15:N15"/>
    </sheetView>
  </sheetViews>
  <sheetFormatPr defaultColWidth="9.140625" defaultRowHeight="12.75"/>
  <cols>
    <col min="1" max="1" width="11.421875" style="42" customWidth="1"/>
    <col min="2" max="2" width="29.140625" style="42" customWidth="1"/>
    <col min="3" max="4" width="10.421875" style="42" customWidth="1"/>
    <col min="5" max="5" width="11.28125" style="42" customWidth="1"/>
    <col min="6" max="6" width="10.421875" style="42" customWidth="1"/>
    <col min="7" max="8" width="9.140625" style="42" customWidth="1"/>
    <col min="9" max="9" width="11.140625" style="42" customWidth="1"/>
    <col min="10" max="10" width="11.421875" style="42" customWidth="1"/>
    <col min="11" max="11" width="20.7109375" style="42" customWidth="1"/>
    <col min="12" max="12" width="9.140625" style="42" customWidth="1"/>
    <col min="13" max="13" width="9.140625" style="51" customWidth="1"/>
    <col min="14" max="64" width="9.140625" style="42" customWidth="1"/>
    <col min="65" max="16384" width="9.140625" style="43" customWidth="1"/>
  </cols>
  <sheetData>
    <row r="1" spans="1:11" ht="15.75">
      <c r="A1" s="101" t="s">
        <v>106</v>
      </c>
      <c r="B1" s="101" t="s">
        <v>107</v>
      </c>
      <c r="C1" s="102"/>
      <c r="D1" s="102"/>
      <c r="E1" s="102"/>
      <c r="F1" s="102"/>
      <c r="G1" s="102"/>
      <c r="H1" s="102"/>
      <c r="I1" s="103"/>
      <c r="J1" s="103"/>
      <c r="K1" s="103"/>
    </row>
    <row r="2" spans="1:11" ht="15.75">
      <c r="A2" s="102"/>
      <c r="B2" s="101"/>
      <c r="C2" s="102"/>
      <c r="D2" s="102"/>
      <c r="E2" s="102"/>
      <c r="F2" s="102"/>
      <c r="G2" s="102"/>
      <c r="H2" s="102"/>
      <c r="I2" s="102"/>
      <c r="J2" s="102"/>
      <c r="K2" s="102"/>
    </row>
    <row r="3" spans="1:64" ht="47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5">
      <c r="A4" s="82">
        <v>1</v>
      </c>
      <c r="B4" s="82">
        <v>2</v>
      </c>
      <c r="C4" s="82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  <c r="L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15" customHeight="1">
      <c r="A5" s="183" t="s">
        <v>40</v>
      </c>
      <c r="B5" s="208" t="s">
        <v>108</v>
      </c>
      <c r="C5" s="208"/>
      <c r="D5" s="208"/>
      <c r="E5" s="208"/>
      <c r="F5" s="208"/>
      <c r="G5" s="208"/>
      <c r="H5" s="208"/>
      <c r="I5" s="208"/>
      <c r="J5" s="208"/>
      <c r="K5" s="208"/>
      <c r="L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13" ht="99.75" customHeight="1">
      <c r="A6" s="183"/>
      <c r="B6" s="197" t="s">
        <v>109</v>
      </c>
      <c r="C6" s="197"/>
      <c r="D6" s="197"/>
      <c r="E6" s="197"/>
      <c r="F6" s="197"/>
      <c r="G6" s="197"/>
      <c r="H6" s="197"/>
      <c r="I6" s="197"/>
      <c r="J6" s="197"/>
      <c r="K6" s="197"/>
      <c r="M6" s="147"/>
    </row>
    <row r="7" spans="1:11" ht="15">
      <c r="A7" s="183"/>
      <c r="B7" s="70"/>
      <c r="C7" s="52">
        <v>350</v>
      </c>
      <c r="D7" s="110"/>
      <c r="E7" s="106">
        <f>PRODUCT(C7*D7)</f>
        <v>0</v>
      </c>
      <c r="F7" s="107">
        <v>0.08</v>
      </c>
      <c r="G7" s="59"/>
      <c r="H7" s="60"/>
      <c r="I7" s="60"/>
      <c r="J7" s="60"/>
      <c r="K7" s="61"/>
    </row>
    <row r="8" spans="1:11" ht="15" customHeight="1">
      <c r="A8" s="177" t="s">
        <v>43</v>
      </c>
      <c r="B8" s="182" t="s">
        <v>110</v>
      </c>
      <c r="C8" s="182"/>
      <c r="D8" s="182"/>
      <c r="E8" s="182"/>
      <c r="F8" s="182"/>
      <c r="G8" s="182"/>
      <c r="H8" s="182"/>
      <c r="I8" s="182"/>
      <c r="J8" s="182"/>
      <c r="K8" s="182"/>
    </row>
    <row r="9" spans="1:13" ht="132.75" customHeight="1">
      <c r="A9" s="177"/>
      <c r="B9" s="181" t="s">
        <v>111</v>
      </c>
      <c r="C9" s="181"/>
      <c r="D9" s="181"/>
      <c r="E9" s="181"/>
      <c r="F9" s="181"/>
      <c r="G9" s="181"/>
      <c r="H9" s="181"/>
      <c r="I9" s="181"/>
      <c r="J9" s="181"/>
      <c r="K9" s="181"/>
      <c r="M9" s="147"/>
    </row>
    <row r="10" spans="1:11" ht="15">
      <c r="A10" s="177"/>
      <c r="B10" s="131"/>
      <c r="C10" s="63">
        <v>450</v>
      </c>
      <c r="D10" s="64"/>
      <c r="E10" s="113">
        <f>PRODUCT(C10*D10)</f>
        <v>0</v>
      </c>
      <c r="F10" s="114">
        <v>0.08</v>
      </c>
      <c r="G10" s="59"/>
      <c r="H10" s="60"/>
      <c r="I10" s="60"/>
      <c r="J10" s="60"/>
      <c r="K10" s="61"/>
    </row>
    <row r="11" spans="1:11" ht="15" customHeight="1">
      <c r="A11" s="183" t="s">
        <v>46</v>
      </c>
      <c r="B11" s="207" t="s">
        <v>112</v>
      </c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3" ht="118.5" customHeight="1">
      <c r="A12" s="183"/>
      <c r="B12" s="181" t="s">
        <v>113</v>
      </c>
      <c r="C12" s="181"/>
      <c r="D12" s="181"/>
      <c r="E12" s="181"/>
      <c r="F12" s="181"/>
      <c r="G12" s="181"/>
      <c r="H12" s="181"/>
      <c r="I12" s="181"/>
      <c r="J12" s="181"/>
      <c r="K12" s="181"/>
      <c r="M12" s="147"/>
    </row>
    <row r="13" spans="1:11" ht="15">
      <c r="A13" s="183"/>
      <c r="B13" s="117"/>
      <c r="C13" s="132">
        <v>120</v>
      </c>
      <c r="D13" s="133"/>
      <c r="E13" s="120">
        <f>PRODUCT(C13*D13)</f>
        <v>0</v>
      </c>
      <c r="F13" s="121">
        <v>0.08</v>
      </c>
      <c r="G13" s="59"/>
      <c r="H13" s="60"/>
      <c r="I13" s="60"/>
      <c r="J13" s="60"/>
      <c r="K13" s="61"/>
    </row>
    <row r="14" spans="1:64" ht="15" customHeight="1">
      <c r="A14" s="177" t="s">
        <v>49</v>
      </c>
      <c r="B14" s="182" t="s">
        <v>114</v>
      </c>
      <c r="C14" s="182"/>
      <c r="D14" s="182"/>
      <c r="E14" s="182"/>
      <c r="F14" s="182"/>
      <c r="G14" s="182"/>
      <c r="H14" s="182"/>
      <c r="I14" s="182"/>
      <c r="J14" s="182"/>
      <c r="K14" s="182"/>
      <c r="L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13" ht="199.5" customHeight="1">
      <c r="A15" s="177"/>
      <c r="B15" s="181" t="s">
        <v>115</v>
      </c>
      <c r="C15" s="181"/>
      <c r="D15" s="181"/>
      <c r="E15" s="181"/>
      <c r="F15" s="181"/>
      <c r="G15" s="181"/>
      <c r="H15" s="181"/>
      <c r="I15" s="181"/>
      <c r="J15" s="181"/>
      <c r="K15" s="181"/>
      <c r="M15" s="147"/>
    </row>
    <row r="16" spans="1:11" ht="15">
      <c r="A16" s="177"/>
      <c r="B16" s="117"/>
      <c r="C16" s="132">
        <v>40</v>
      </c>
      <c r="D16" s="133"/>
      <c r="E16" s="120">
        <f>PRODUCT(C16*D16)</f>
        <v>0</v>
      </c>
      <c r="F16" s="121">
        <v>0.08</v>
      </c>
      <c r="G16" s="115"/>
      <c r="H16" s="68"/>
      <c r="I16" s="68"/>
      <c r="J16" s="68"/>
      <c r="K16" s="68"/>
    </row>
    <row r="17" spans="1:11" ht="14.25" customHeight="1">
      <c r="A17" s="183" t="s">
        <v>52</v>
      </c>
      <c r="B17" s="204" t="s">
        <v>116</v>
      </c>
      <c r="C17" s="204"/>
      <c r="D17" s="204"/>
      <c r="E17" s="204"/>
      <c r="F17" s="204"/>
      <c r="G17" s="204"/>
      <c r="H17" s="204"/>
      <c r="I17" s="204"/>
      <c r="J17" s="204"/>
      <c r="K17" s="204"/>
    </row>
    <row r="18" spans="1:13" ht="140.25" customHeight="1">
      <c r="A18" s="183"/>
      <c r="B18" s="205" t="s">
        <v>117</v>
      </c>
      <c r="C18" s="205"/>
      <c r="D18" s="205"/>
      <c r="E18" s="205"/>
      <c r="F18" s="205"/>
      <c r="G18" s="205"/>
      <c r="H18" s="205"/>
      <c r="I18" s="205"/>
      <c r="J18" s="205"/>
      <c r="K18" s="205"/>
      <c r="M18" s="147"/>
    </row>
    <row r="19" spans="1:11" ht="15">
      <c r="A19" s="183"/>
      <c r="B19" s="70"/>
      <c r="C19" s="52">
        <v>700</v>
      </c>
      <c r="D19" s="110"/>
      <c r="E19" s="106">
        <f>PRODUCT(C19*D19)</f>
        <v>0</v>
      </c>
      <c r="F19" s="107">
        <v>0.08</v>
      </c>
      <c r="G19" s="59"/>
      <c r="H19" s="60"/>
      <c r="I19" s="60"/>
      <c r="J19" s="60"/>
      <c r="K19" s="61"/>
    </row>
    <row r="20" spans="1:11" ht="15">
      <c r="A20" s="177" t="s">
        <v>140</v>
      </c>
      <c r="B20" s="196" t="s">
        <v>118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3" ht="100.5" customHeight="1">
      <c r="A21" s="177"/>
      <c r="B21" s="206" t="s">
        <v>119</v>
      </c>
      <c r="C21" s="206"/>
      <c r="D21" s="206"/>
      <c r="E21" s="206"/>
      <c r="F21" s="206"/>
      <c r="G21" s="206"/>
      <c r="H21" s="206"/>
      <c r="I21" s="206"/>
      <c r="J21" s="206"/>
      <c r="K21" s="206"/>
      <c r="M21" s="147"/>
    </row>
    <row r="22" spans="1:11" ht="15">
      <c r="A22" s="177"/>
      <c r="B22" s="70"/>
      <c r="C22" s="55">
        <v>40</v>
      </c>
      <c r="D22" s="56"/>
      <c r="E22" s="60">
        <f>PRODUCT(C22*D22)</f>
        <v>0</v>
      </c>
      <c r="F22" s="71">
        <v>0.08</v>
      </c>
      <c r="G22" s="59"/>
      <c r="H22" s="60"/>
      <c r="I22" s="60"/>
      <c r="J22" s="60"/>
      <c r="K22" s="61"/>
    </row>
    <row r="23" spans="1:11" ht="15" customHeight="1">
      <c r="A23" s="183" t="s">
        <v>141</v>
      </c>
      <c r="B23" s="182" t="s">
        <v>120</v>
      </c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3" ht="59.25" customHeight="1">
      <c r="A24" s="183"/>
      <c r="B24" s="197" t="s">
        <v>121</v>
      </c>
      <c r="C24" s="197"/>
      <c r="D24" s="197"/>
      <c r="E24" s="197"/>
      <c r="F24" s="197"/>
      <c r="G24" s="197"/>
      <c r="H24" s="197"/>
      <c r="I24" s="197"/>
      <c r="J24" s="197"/>
      <c r="K24" s="197"/>
      <c r="M24" s="147"/>
    </row>
    <row r="25" spans="1:11" ht="15">
      <c r="A25" s="183"/>
      <c r="B25" s="128"/>
      <c r="C25" s="52">
        <v>8</v>
      </c>
      <c r="D25" s="105"/>
      <c r="E25" s="106">
        <f>PRODUCT(C25*D25)</f>
        <v>0</v>
      </c>
      <c r="F25" s="107">
        <v>0.08</v>
      </c>
      <c r="G25" s="59"/>
      <c r="H25" s="60"/>
      <c r="I25" s="60"/>
      <c r="J25" s="60"/>
      <c r="K25" s="61"/>
    </row>
    <row r="26" spans="1:11" ht="15" customHeight="1">
      <c r="A26" s="199" t="s">
        <v>69</v>
      </c>
      <c r="B26" s="199"/>
      <c r="C26" s="199"/>
      <c r="D26" s="199"/>
      <c r="E26" s="123">
        <f>SUM(E5:E25)</f>
        <v>0</v>
      </c>
      <c r="F26" s="173" t="s">
        <v>19</v>
      </c>
      <c r="G26" s="173"/>
      <c r="H26" s="21"/>
      <c r="I26" s="134"/>
      <c r="J26" s="134"/>
      <c r="K26" s="53"/>
    </row>
    <row r="27" spans="1:11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9" spans="2:7" ht="15.75" customHeight="1">
      <c r="B29" s="203" t="s">
        <v>122</v>
      </c>
      <c r="C29" s="203"/>
      <c r="D29" s="203"/>
      <c r="E29" s="203"/>
      <c r="F29" s="203"/>
      <c r="G29" s="203"/>
    </row>
    <row r="30" spans="2:3" ht="14.25">
      <c r="B30" s="77"/>
      <c r="C30" s="73"/>
    </row>
    <row r="31" spans="1:64" ht="14.25">
      <c r="A31" s="51"/>
      <c r="B31" s="74"/>
      <c r="C31" s="74"/>
      <c r="J31" s="51"/>
      <c r="M31" s="42"/>
      <c r="BJ31" s="43"/>
      <c r="BK31" s="43"/>
      <c r="BL31" s="43"/>
    </row>
    <row r="32" spans="1:64" ht="14.25">
      <c r="A32" s="51"/>
      <c r="B32" s="74"/>
      <c r="C32" s="74"/>
      <c r="J32" s="51"/>
      <c r="M32" s="42"/>
      <c r="BJ32" s="43"/>
      <c r="BK32" s="43"/>
      <c r="BL32" s="43"/>
    </row>
    <row r="33" spans="1:64" ht="14.25">
      <c r="A33" s="51"/>
      <c r="J33" s="51"/>
      <c r="M33" s="42"/>
      <c r="BJ33" s="43"/>
      <c r="BK33" s="43"/>
      <c r="BL33" s="43"/>
    </row>
    <row r="34" spans="10:64" ht="14.25">
      <c r="J34" s="51"/>
      <c r="M34" s="42"/>
      <c r="BJ34" s="43"/>
      <c r="BK34" s="43"/>
      <c r="BL34" s="43"/>
    </row>
    <row r="35" spans="10:64" ht="14.25">
      <c r="J35" s="51"/>
      <c r="M35" s="42"/>
      <c r="BJ35" s="43"/>
      <c r="BK35" s="43"/>
      <c r="BL35" s="43"/>
    </row>
    <row r="36" spans="10:64" ht="14.25">
      <c r="J36" s="51"/>
      <c r="M36" s="42"/>
      <c r="BJ36" s="43"/>
      <c r="BK36" s="43"/>
      <c r="BL36" s="43"/>
    </row>
    <row r="37" spans="10:64" ht="14.25">
      <c r="J37" s="51"/>
      <c r="M37" s="42"/>
      <c r="BJ37" s="43"/>
      <c r="BK37" s="43"/>
      <c r="BL37" s="43"/>
    </row>
    <row r="38" spans="10:64" ht="14.25">
      <c r="J38" s="51"/>
      <c r="M38" s="42"/>
      <c r="BJ38" s="43"/>
      <c r="BK38" s="43"/>
      <c r="BL38" s="43"/>
    </row>
    <row r="39" spans="10:64" ht="14.25">
      <c r="J39" s="51"/>
      <c r="M39" s="42"/>
      <c r="BJ39" s="43"/>
      <c r="BK39" s="43"/>
      <c r="BL39" s="43"/>
    </row>
    <row r="40" spans="10:64" ht="14.25">
      <c r="J40" s="51"/>
      <c r="M40" s="42"/>
      <c r="BJ40" s="43"/>
      <c r="BK40" s="43"/>
      <c r="BL40" s="43"/>
    </row>
    <row r="41" spans="10:64" ht="14.25">
      <c r="J41" s="51"/>
      <c r="M41" s="42"/>
      <c r="BJ41" s="43"/>
      <c r="BK41" s="43"/>
      <c r="BL41" s="43"/>
    </row>
    <row r="42" spans="10:64" ht="14.25">
      <c r="J42" s="51"/>
      <c r="M42" s="42"/>
      <c r="BJ42" s="43"/>
      <c r="BK42" s="43"/>
      <c r="BL42" s="43"/>
    </row>
    <row r="43" spans="1:64" ht="14.25">
      <c r="A43" s="51"/>
      <c r="B43" s="96"/>
      <c r="C43" s="96"/>
      <c r="J43" s="51"/>
      <c r="M43" s="42"/>
      <c r="BJ43" s="43"/>
      <c r="BK43" s="43"/>
      <c r="BL43" s="43"/>
    </row>
    <row r="44" spans="10:64" ht="14.25">
      <c r="J44" s="51"/>
      <c r="M44" s="42"/>
      <c r="BJ44" s="43"/>
      <c r="BK44" s="43"/>
      <c r="BL44" s="43"/>
    </row>
    <row r="45" spans="10:64" ht="14.25">
      <c r="J45" s="51"/>
      <c r="M45" s="42"/>
      <c r="BJ45" s="43"/>
      <c r="BK45" s="43"/>
      <c r="BL45" s="43"/>
    </row>
    <row r="46" spans="10:64" ht="14.25">
      <c r="J46" s="51"/>
      <c r="M46" s="42"/>
      <c r="BJ46" s="43"/>
      <c r="BK46" s="43"/>
      <c r="BL46" s="43"/>
    </row>
    <row r="47" spans="10:64" ht="14.25">
      <c r="J47" s="51"/>
      <c r="M47" s="42"/>
      <c r="BJ47" s="43"/>
      <c r="BK47" s="43"/>
      <c r="BL47" s="43"/>
    </row>
    <row r="48" spans="10:64" ht="14.25">
      <c r="J48" s="51"/>
      <c r="M48" s="42"/>
      <c r="BJ48" s="43"/>
      <c r="BK48" s="43"/>
      <c r="BL48" s="43"/>
    </row>
    <row r="49" spans="10:64" ht="14.25">
      <c r="J49" s="51"/>
      <c r="M49" s="42"/>
      <c r="BJ49" s="43"/>
      <c r="BK49" s="43"/>
      <c r="BL49" s="43"/>
    </row>
    <row r="50" spans="10:64" ht="14.25">
      <c r="J50" s="51"/>
      <c r="M50" s="42"/>
      <c r="BJ50" s="43"/>
      <c r="BK50" s="43"/>
      <c r="BL50" s="43"/>
    </row>
    <row r="51" spans="1:64" ht="14.25">
      <c r="A51" s="51"/>
      <c r="B51" s="96"/>
      <c r="C51" s="96"/>
      <c r="D51" s="100"/>
      <c r="J51" s="51"/>
      <c r="M51" s="42"/>
      <c r="BJ51" s="43"/>
      <c r="BK51" s="43"/>
      <c r="BL51" s="43"/>
    </row>
  </sheetData>
  <sheetProtection selectLockedCells="1" selectUnlockedCells="1"/>
  <mergeCells count="24">
    <mergeCell ref="A5:A7"/>
    <mergeCell ref="B5:K5"/>
    <mergeCell ref="B6:K6"/>
    <mergeCell ref="A8:A10"/>
    <mergeCell ref="B8:K8"/>
    <mergeCell ref="B9:K9"/>
    <mergeCell ref="A11:A13"/>
    <mergeCell ref="B11:K11"/>
    <mergeCell ref="B12:K12"/>
    <mergeCell ref="A14:A16"/>
    <mergeCell ref="B14:K14"/>
    <mergeCell ref="B15:K15"/>
    <mergeCell ref="A17:A19"/>
    <mergeCell ref="B17:K17"/>
    <mergeCell ref="B18:K18"/>
    <mergeCell ref="A20:A22"/>
    <mergeCell ref="B20:K20"/>
    <mergeCell ref="B21:K21"/>
    <mergeCell ref="A23:A25"/>
    <mergeCell ref="B23:K23"/>
    <mergeCell ref="B24:K24"/>
    <mergeCell ref="A26:D26"/>
    <mergeCell ref="F26:G26"/>
    <mergeCell ref="B29:G29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Cackowski</dc:creator>
  <cp:keywords/>
  <dc:description/>
  <cp:lastModifiedBy>mcackowski</cp:lastModifiedBy>
  <cp:lastPrinted>2023-12-05T14:51:00Z</cp:lastPrinted>
  <dcterms:created xsi:type="dcterms:W3CDTF">2023-11-29T15:09:44Z</dcterms:created>
  <dcterms:modified xsi:type="dcterms:W3CDTF">2023-12-21T13:19:16Z</dcterms:modified>
  <cp:category/>
  <cp:version/>
  <cp:contentType/>
  <cp:contentStatus/>
</cp:coreProperties>
</file>