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907" activeTab="0"/>
  </bookViews>
  <sheets>
    <sheet name="drogowe" sheetId="1" r:id="rId1"/>
  </sheets>
  <definedNames>
    <definedName name="_xlnm.Print_Area" localSheetId="0">'drogowe'!$A$3:$F$132</definedName>
    <definedName name="_xlnm.Print_Titles" localSheetId="0">'drogowe'!$A:$A,'drogowe'!$3:$4</definedName>
    <definedName name="Waga">#REF!</definedName>
  </definedNames>
  <calcPr fullCalcOnLoad="1"/>
</workbook>
</file>

<file path=xl/sharedStrings.xml><?xml version="1.0" encoding="utf-8"?>
<sst xmlns="http://schemas.openxmlformats.org/spreadsheetml/2006/main" count="224" uniqueCount="141">
  <si>
    <r>
      <t>Uwagi:</t>
    </r>
    <r>
      <rPr>
        <sz val="12"/>
        <rFont val="Arial CE"/>
        <family val="2"/>
      </rPr>
      <t xml:space="preserve"> </t>
    </r>
  </si>
  <si>
    <t>Cena ofertowa netto</t>
  </si>
  <si>
    <t>Poz.</t>
  </si>
  <si>
    <t>Opis.</t>
  </si>
  <si>
    <t>jm.</t>
  </si>
  <si>
    <t>ilość</t>
  </si>
  <si>
    <t>c.jedn.</t>
  </si>
  <si>
    <t>wartość netto</t>
  </si>
  <si>
    <t>m2</t>
  </si>
  <si>
    <t>1.1.1</t>
  </si>
  <si>
    <t>1.3.1</t>
  </si>
  <si>
    <t>1.3.2</t>
  </si>
  <si>
    <t>m3</t>
  </si>
  <si>
    <t>Roboty ziemne</t>
  </si>
  <si>
    <t>1.4.4</t>
  </si>
  <si>
    <t>m</t>
  </si>
  <si>
    <t>Roboty rozbiórkowe</t>
  </si>
  <si>
    <t>Podsypka z kruszyny kamiennej gr. 3 cm</t>
  </si>
  <si>
    <t>szt</t>
  </si>
  <si>
    <t>2.1</t>
  </si>
  <si>
    <t>2.1.1</t>
  </si>
  <si>
    <t>2.2</t>
  </si>
  <si>
    <t>2.2.2</t>
  </si>
  <si>
    <t>2.3</t>
  </si>
  <si>
    <t>2.3.1</t>
  </si>
  <si>
    <t>2.3.2</t>
  </si>
  <si>
    <t>2.4</t>
  </si>
  <si>
    <t>2.4.1</t>
  </si>
  <si>
    <t>2.4.2</t>
  </si>
  <si>
    <t>3.1.1</t>
  </si>
  <si>
    <t>RAZEM pozycja 2</t>
  </si>
  <si>
    <t>RAZEM pozycja 3</t>
  </si>
  <si>
    <t>Warstwafiltrująca z piasku o grubości 10cm</t>
  </si>
  <si>
    <t>1.2.1</t>
  </si>
  <si>
    <t xml:space="preserve">Nawierzchnia z kostki betonowej wibroprasowanej grubości 10 cm. </t>
  </si>
  <si>
    <t>Chodniki</t>
  </si>
  <si>
    <t>Korytowanie ręczne na głębokość 20cm</t>
  </si>
  <si>
    <t>Warstwa z kruszywa łamanego niesortowanego 0-63mm, grubość warstwy 20 cm</t>
  </si>
  <si>
    <t xml:space="preserve">Nawierzchnia z kostki betonowej wibroprasowanej grubości 6 cm. </t>
  </si>
  <si>
    <t>2.3.3</t>
  </si>
  <si>
    <t>2.3.4</t>
  </si>
  <si>
    <t>3.1.2</t>
  </si>
  <si>
    <t>3.1.3</t>
  </si>
  <si>
    <t>RAZEM pozycja 4</t>
  </si>
  <si>
    <t>Podbudowa z klińca 20,0-31,5mm , grubość warstwy 15 cm</t>
  </si>
  <si>
    <t>4.1.1</t>
  </si>
  <si>
    <t>OGÓŁEM poz. 1 - poz.4</t>
  </si>
  <si>
    <t>Zagęszczenie gruntu</t>
  </si>
  <si>
    <t>W cenach jednostkowych należy ująć:</t>
  </si>
  <si>
    <t>A</t>
  </si>
  <si>
    <t>B</t>
  </si>
  <si>
    <t>C</t>
  </si>
  <si>
    <t>wszystkie niezbędne pomiary geodezyjne wraz z pomiarami powykonawczymi powstałych obiektów</t>
  </si>
  <si>
    <t xml:space="preserve">obsługę geotechniczną  </t>
  </si>
  <si>
    <t>Droga do terminala z nowej drogi wojewódzkiej</t>
  </si>
  <si>
    <t>Lista cen ofertowych</t>
  </si>
  <si>
    <t xml:space="preserve"> Droga dojazdowa do obwodnicy </t>
  </si>
  <si>
    <t>Droga z terminala  na parking</t>
  </si>
  <si>
    <t>Droga</t>
  </si>
  <si>
    <t>Rozebranie betonowej nawierzchni drogowej o gr 30 cm wraz z wywozem i zagospodarowaniem gruzu betonowego</t>
  </si>
  <si>
    <t>Wykop mechaniczny - pogłębienie istniejącej podbudowy z piasku o gr.  30 cm wraz z wywozem i utylizacją gruntu</t>
  </si>
  <si>
    <t xml:space="preserve">Nawierzchnia drogowa jednowarstwowa z betonu drogowego C35/45 o grubości 27 cm </t>
  </si>
  <si>
    <t>Krawężnik drogowy betonowy 20 x 30 cm</t>
  </si>
  <si>
    <t>2.5</t>
  </si>
  <si>
    <t>Rura kanalizacyjna zewnetrzna PCV-U 160, ze ścianką jednolitą SN8, SDR 34, Wavin</t>
  </si>
  <si>
    <t>Rura kanalizacyjna zewnetrzna PCV-U 250, ze ścianką jednolitą SN8, SDR 34, Wavin</t>
  </si>
  <si>
    <t>Studzienka kanalizacyjna z kręgów żelbetowych śr 1200mm z włazem DN 600 typu ciężkiego, wg Pn-99/B10729</t>
  </si>
  <si>
    <t>Studzienka prefabrykowana typu Tegra 425 z włazem typu ciężkiego, Wavin</t>
  </si>
  <si>
    <t>Kanalizacja deszczowa - odwodnienie drogi</t>
  </si>
  <si>
    <t>1.3.3</t>
  </si>
  <si>
    <t>1.3.4</t>
  </si>
  <si>
    <t>WARIANT II - Nawierzchnia dwuwarstwowa z Tiocementu</t>
  </si>
  <si>
    <r>
      <t xml:space="preserve">RAZEM pozycja 1 - </t>
    </r>
    <r>
      <rPr>
        <b/>
        <sz val="11"/>
        <color indexed="10"/>
        <rFont val="Arial CE"/>
        <family val="0"/>
      </rPr>
      <t>WARIANT II</t>
    </r>
  </si>
  <si>
    <t>Miejscowe (pola drogowe) rozebranie betonowej nawierzchni drogowej o gr. 30 cm wraz z wywozem i zagospodarowaniem gruzu betonowego</t>
  </si>
  <si>
    <t xml:space="preserve">Nawierzchnia drogowadolna z betonu drogowego C35/45 o grubości 22 cm </t>
  </si>
  <si>
    <t xml:space="preserve">Nawierzchnia drogowa dolna z betonu drogowego C35/45 o grubości 27 cm </t>
  </si>
  <si>
    <t>1.3.5</t>
  </si>
  <si>
    <t>1.3.6</t>
  </si>
  <si>
    <t>1.3/II</t>
  </si>
  <si>
    <t>1.1/II</t>
  </si>
  <si>
    <t>1.2/II</t>
  </si>
  <si>
    <t>1.4/II</t>
  </si>
  <si>
    <t>2.4.3</t>
  </si>
  <si>
    <t>2.4.4</t>
  </si>
  <si>
    <t>2.4.5</t>
  </si>
  <si>
    <t>2.4.6</t>
  </si>
  <si>
    <t>2.5.1</t>
  </si>
  <si>
    <t>2.5.2</t>
  </si>
  <si>
    <t>2.5.3</t>
  </si>
  <si>
    <t>2.5.4</t>
  </si>
  <si>
    <t>Wyczyszczenie istniejącej/zniszczonej nawierzchni betonowej wraz z usunięciem luźnych elementów betonu</t>
  </si>
  <si>
    <t>Uzupełnienie istniejącej nawierzchni drogiowej betonem</t>
  </si>
  <si>
    <t>wszystkie prace i materiały pomocnicze a także sprzęt niezbędny dla wykonania robót, w tym: koparki i ładowarki, samochody, dźwigi, rusztowania, szalunki, zabezpieczenia wykopów, zabezpieczenia istniejacych konstrukcji przed obsunięciem itp.</t>
  </si>
  <si>
    <t>3.1.4</t>
  </si>
  <si>
    <t>3.1.5</t>
  </si>
  <si>
    <t xml:space="preserve"> </t>
  </si>
  <si>
    <t>odtworzenie pierwotnego stanu terenu (w szczególności terenów zielonych i nasadzeń), poza elementami zmienionymi zgodnie z wykonywanym projektem</t>
  </si>
  <si>
    <t xml:space="preserve">wszystkie niezbędne transporty (materiałów, materiałów pomocniczych, sprzętu, rusztowań, odwozu odpadów itp) </t>
  </si>
  <si>
    <t>koszt wykonywania badań dla uzyskania atestów wymaganych przy odbiorze robót</t>
  </si>
  <si>
    <t>wykonanie i wypełnieniem szczelin dylatacyjnych w przypadku wykonywania dróg i placów o nawierzchni betonowej</t>
  </si>
  <si>
    <r>
      <t xml:space="preserve">W celu spełnienia warunku kompletności oferty obowiązkiem oferenta jest złożenie oferty także dla alternatywnego wykonania nawierzchni drogi dojazdowej do obwodnicy; tabela: </t>
    </r>
    <r>
      <rPr>
        <sz val="10"/>
        <color indexed="10"/>
        <rFont val="Arial CE"/>
        <family val="0"/>
      </rPr>
      <t>WARIANTU II - Nawierzchnia dwuwarstwowa z Tiocementu</t>
    </r>
  </si>
  <si>
    <t>Parking przy laboratorium betonu</t>
  </si>
  <si>
    <t>Rozbiórka istniejacej betonowej nawierzchni drogowej o gr. 30 cm wraz z wywozem i zagospodarowaniem gruzu betonowego</t>
  </si>
  <si>
    <t>4.1</t>
  </si>
  <si>
    <t>4.2</t>
  </si>
  <si>
    <t>4.2.1</t>
  </si>
  <si>
    <t>4.3</t>
  </si>
  <si>
    <t>4.3.1</t>
  </si>
  <si>
    <t>4.3.2</t>
  </si>
  <si>
    <t>4.3.4</t>
  </si>
  <si>
    <t>4.3.5</t>
  </si>
  <si>
    <t>4.4</t>
  </si>
  <si>
    <t>4.4.1</t>
  </si>
  <si>
    <t>4.4.2</t>
  </si>
  <si>
    <t>4.4.4</t>
  </si>
  <si>
    <t>4.4.5</t>
  </si>
  <si>
    <t>4.5</t>
  </si>
  <si>
    <t>4.5.1</t>
  </si>
  <si>
    <t>4.5.2</t>
  </si>
  <si>
    <t>4.5.3</t>
  </si>
  <si>
    <t>4.5.4</t>
  </si>
  <si>
    <t>Wykop mechaniczny - pogłębienie istniejącej podbudowy z piasku o gr. 10 cm wraz z wywozem i utylizacją gruntu</t>
  </si>
  <si>
    <t>Stabilizacja podloża spoiwem hydraulicznym Rm=2,5MPa, grubość 25 cm po zagęszczeniu</t>
  </si>
  <si>
    <t>Mieszanka kruszywa łamanego 0/32 mm, gr. 20 cm</t>
  </si>
  <si>
    <t>Podsypka kamienna 0-4mm, gr. 4 cm po zagęszczeniu</t>
  </si>
  <si>
    <t>Warstwa piasku 0/2 mm gr. 10 cm po zagęszczeniu</t>
  </si>
  <si>
    <t>4.3.6</t>
  </si>
  <si>
    <t>Droga I parking</t>
  </si>
  <si>
    <t>Krawężnik drogowy betonowy 15 x 30 cm</t>
  </si>
  <si>
    <t>Obrzeża trawnikowe 8 x 30 cm</t>
  </si>
  <si>
    <t>Nawierzchnia z kostki brukowej gr. 8 cm, klasa 2/B, 3/D,1/F.Wyznaczenie stanowisk parkingowych kostk w kolorze grafitowym</t>
  </si>
  <si>
    <t xml:space="preserve">Nawierzchnia z kostki betonowej wibroprasowanej grubości 6 cm typ Holland, klasa 2/B, 3/D,1/F. </t>
  </si>
  <si>
    <t xml:space="preserve">Wpust uliczny np. typ COMBIPOINT 300x500 z rysztem żeliwnym, klasa D400  </t>
  </si>
  <si>
    <t>Rura kanalizacyjna zewnetrzna PCV-S 200, ze ścianką jednolitą np. Wavin</t>
  </si>
  <si>
    <t>Rura kanalizacyjna zewnetrzna PCV-S 150, ze ścianką jednolitą np. Wavin</t>
  </si>
  <si>
    <t xml:space="preserve">Studzienka kanalizacyjna z kręgów żelbetowych śr 1000mm z włazem DN 600 typu ciężkiego, </t>
  </si>
  <si>
    <t>Studzienka prefabrykowana typu Tegra 425 z włazem typu ciężkiego, np Wavin</t>
  </si>
  <si>
    <t>4.5.5</t>
  </si>
  <si>
    <t>Dotyczy parkigu przy laboratorium - pkt 4 Listy cen ofertowych: Wszystkie prace należy wykonać zgodnie z projektem wykonawczym (branża drogowa i instalacyjna) stanowiącym załącznik do niniejszego zapytania ofertowego. Obowiązkiem oferenta jest sprawdzenie/wyliczenie zakresu robót według załączonej dokumentacji technicznej oraz wizji lokalnej (pomiarów własnych) i porównanie jej z zakresem określonym w niniejszej liście cen ofertowych. Ewentualne różnice w wyliczeniach przedmiarów należy zgłosić przed złożeniem oferty. Uwagi w tym zakresie zgłoszone po podpisaniu umowy nie będą uwzględniane</t>
  </si>
  <si>
    <t>W tabeli  WARIANTU II, punkt 1.3.6/II - Nawierzchnia dwuwarstwowa z Tiocementu nie należy ujmować kosztów wykonania dostawy betonu na bazie Tiocementu. Dostawcą tego betonu będzie Inwestor.</t>
  </si>
  <si>
    <t>Nawierzchnia drogowa górna z betonu drogowego C35/45 na bazie Tiocementu o grubości 5 cm - bez kosztów wykonanania i dostawy betonu.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</si>
</sst>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d/m/yyyy"/>
    <numFmt numFmtId="169" formatCode="d/mm"/>
    <numFmt numFmtId="170" formatCode="d\ mmm\ yy"/>
    <numFmt numFmtId="171" formatCode="#,##0.0"/>
    <numFmt numFmtId="172" formatCode="#,##0.000"/>
    <numFmt numFmtId="173" formatCode="#,##0.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_ ;\-#,##0.00\ 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[$€-2]\ #,##0.00_);[Red]\([$€-2]\ #,##0.00\)"/>
    <numFmt numFmtId="196" formatCode="[$-415]dddd\,\ d\ mmmm\ yyyy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57"/>
      <name val="Arial CE"/>
      <family val="2"/>
    </font>
    <font>
      <b/>
      <sz val="7"/>
      <color indexed="48"/>
      <name val="Arial"/>
      <family val="2"/>
    </font>
    <font>
      <sz val="7"/>
      <name val="Arial CE"/>
      <family val="0"/>
    </font>
    <font>
      <sz val="8"/>
      <name val="Arial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sz val="14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Arial CE"/>
      <family val="0"/>
    </font>
    <font>
      <b/>
      <sz val="18"/>
      <name val="Arial CE"/>
      <family val="0"/>
    </font>
    <font>
      <b/>
      <sz val="11"/>
      <color indexed="10"/>
      <name val="Arial CE"/>
      <family val="0"/>
    </font>
    <font>
      <sz val="10"/>
      <color indexed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3"/>
      <name val="Czcionka tekstu podstawowego"/>
      <family val="2"/>
    </font>
    <font>
      <b/>
      <sz val="13"/>
      <color indexed="23"/>
      <name val="Czcionka tekstu podstawowego"/>
      <family val="2"/>
    </font>
    <font>
      <b/>
      <sz val="11"/>
      <color indexed="2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3"/>
      <name val="Cambria"/>
      <family val="2"/>
    </font>
    <font>
      <sz val="11"/>
      <color indexed="20"/>
      <name val="Czcionka tekstu podstawowego"/>
      <family val="2"/>
    </font>
    <font>
      <b/>
      <sz val="7"/>
      <color indexed="10"/>
      <name val="Arial"/>
      <family val="2"/>
    </font>
    <font>
      <sz val="7"/>
      <color indexed="10"/>
      <name val="Arial CE"/>
      <family val="0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1"/>
      <color indexed="10"/>
      <name val="Arial CE"/>
      <family val="2"/>
    </font>
    <font>
      <b/>
      <sz val="14"/>
      <color indexed="10"/>
      <name val="Arial CE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FF0000"/>
      <name val="Arial"/>
      <family val="2"/>
    </font>
    <font>
      <sz val="7"/>
      <color rgb="FFFF0000"/>
      <name val="Arial CE"/>
      <family val="0"/>
    </font>
    <font>
      <b/>
      <sz val="14"/>
      <color rgb="FFFF0000"/>
      <name val="Arial"/>
      <family val="2"/>
    </font>
    <font>
      <b/>
      <sz val="14"/>
      <color rgb="FF00B050"/>
      <name val="Arial"/>
      <family val="2"/>
    </font>
    <font>
      <sz val="11"/>
      <color rgb="FFFF0000"/>
      <name val="Arial CE"/>
      <family val="2"/>
    </font>
    <font>
      <b/>
      <sz val="14"/>
      <color rgb="FFFF0000"/>
      <name val="Arial CE"/>
      <family val="2"/>
    </font>
    <font>
      <b/>
      <sz val="11"/>
      <color rgb="FFFF0000"/>
      <name val="Arial CE"/>
      <family val="2"/>
    </font>
    <font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35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8" fillId="32" borderId="13" xfId="0" applyNumberFormat="1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171" fontId="14" fillId="0" borderId="12" xfId="0" applyNumberFormat="1" applyFont="1" applyFill="1" applyBorder="1" applyAlignment="1">
      <alignment horizontal="right" vertical="center" wrapText="1"/>
    </xf>
    <xf numFmtId="171" fontId="7" fillId="0" borderId="14" xfId="0" applyNumberFormat="1" applyFont="1" applyFill="1" applyBorder="1" applyAlignment="1">
      <alignment vertical="center" wrapText="1"/>
    </xf>
    <xf numFmtId="171" fontId="9" fillId="32" borderId="13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171" fontId="7" fillId="0" borderId="14" xfId="0" applyNumberFormat="1" applyFont="1" applyFill="1" applyBorder="1" applyAlignment="1">
      <alignment horizontal="right" vertical="center" wrapText="1"/>
    </xf>
    <xf numFmtId="49" fontId="8" fillId="32" borderId="12" xfId="0" applyNumberFormat="1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 vertical="center" wrapText="1"/>
    </xf>
    <xf numFmtId="171" fontId="9" fillId="32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171" fontId="6" fillId="0" borderId="15" xfId="0" applyNumberFormat="1" applyFont="1" applyFill="1" applyBorder="1" applyAlignment="1">
      <alignment vertical="center" wrapText="1"/>
    </xf>
    <xf numFmtId="171" fontId="7" fillId="0" borderId="16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71" fontId="3" fillId="0" borderId="12" xfId="0" applyNumberFormat="1" applyFont="1" applyFill="1" applyBorder="1" applyAlignment="1">
      <alignment vertical="center" wrapText="1"/>
    </xf>
    <xf numFmtId="0" fontId="61" fillId="0" borderId="15" xfId="0" applyFont="1" applyFill="1" applyBorder="1" applyAlignment="1">
      <alignment horizontal="center" vertical="center" wrapText="1"/>
    </xf>
    <xf numFmtId="171" fontId="61" fillId="0" borderId="15" xfId="0" applyNumberFormat="1" applyFont="1" applyFill="1" applyBorder="1" applyAlignment="1">
      <alignment horizontal="center" vertical="center" wrapText="1"/>
    </xf>
    <xf numFmtId="4" fontId="61" fillId="0" borderId="15" xfId="0" applyNumberFormat="1" applyFont="1" applyFill="1" applyBorder="1" applyAlignment="1">
      <alignment horizontal="center" vertical="center" wrapText="1"/>
    </xf>
    <xf numFmtId="3" fontId="61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 wrapText="1"/>
    </xf>
    <xf numFmtId="4" fontId="6" fillId="0" borderId="17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center" wrapText="1"/>
    </xf>
    <xf numFmtId="49" fontId="14" fillId="0" borderId="12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49" fontId="65" fillId="32" borderId="12" xfId="0" applyNumberFormat="1" applyFont="1" applyFill="1" applyBorder="1" applyAlignment="1">
      <alignment horizontal="left" vertical="center" wrapText="1"/>
    </xf>
    <xf numFmtId="0" fontId="66" fillId="32" borderId="12" xfId="0" applyFont="1" applyFill="1" applyBorder="1" applyAlignment="1">
      <alignment horizontal="center" vertical="center" wrapText="1"/>
    </xf>
    <xf numFmtId="0" fontId="67" fillId="32" borderId="12" xfId="0" applyFont="1" applyFill="1" applyBorder="1" applyAlignment="1">
      <alignment horizontal="center" vertical="center" wrapText="1"/>
    </xf>
    <xf numFmtId="171" fontId="67" fillId="32" borderId="12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3" fontId="9" fillId="32" borderId="17" xfId="0" applyNumberFormat="1" applyFont="1" applyFill="1" applyBorder="1" applyAlignment="1">
      <alignment horizontal="center" vertical="center" wrapText="1"/>
    </xf>
    <xf numFmtId="3" fontId="9" fillId="32" borderId="18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4" fontId="67" fillId="32" borderId="12" xfId="0" applyNumberFormat="1" applyFont="1" applyFill="1" applyBorder="1" applyAlignment="1">
      <alignment horizontal="center" vertical="center" wrapText="1"/>
    </xf>
    <xf numFmtId="3" fontId="67" fillId="32" borderId="12" xfId="0" applyNumberFormat="1" applyFont="1" applyFill="1" applyBorder="1" applyAlignment="1">
      <alignment horizontal="center" vertical="center" wrapText="1"/>
    </xf>
    <xf numFmtId="3" fontId="9" fillId="32" borderId="20" xfId="0" applyNumberFormat="1" applyFont="1" applyFill="1" applyBorder="1" applyAlignment="1">
      <alignment horizontal="center" vertical="center" wrapText="1"/>
    </xf>
    <xf numFmtId="3" fontId="9" fillId="32" borderId="2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nergetyczny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0"/>
  <sheetViews>
    <sheetView showZeros="0" tabSelected="1" zoomScalePageLayoutView="0" workbookViewId="0" topLeftCell="A1">
      <selection activeCell="M31" sqref="M31"/>
    </sheetView>
  </sheetViews>
  <sheetFormatPr defaultColWidth="9.00390625" defaultRowHeight="12.75"/>
  <cols>
    <col min="1" max="1" width="8.75390625" style="4" bestFit="1" customWidth="1"/>
    <col min="2" max="2" width="90.75390625" style="4" customWidth="1"/>
    <col min="3" max="3" width="3.625" style="9" customWidth="1"/>
    <col min="4" max="4" width="7.875" style="31" bestFit="1" customWidth="1"/>
    <col min="5" max="5" width="10.25390625" style="10" bestFit="1" customWidth="1"/>
    <col min="6" max="6" width="15.00390625" style="11" customWidth="1"/>
    <col min="7" max="101" width="9.125" style="4" customWidth="1"/>
    <col min="102" max="105" width="2.75390625" style="4" bestFit="1" customWidth="1"/>
    <col min="106" max="16384" width="9.125" style="4" customWidth="1"/>
  </cols>
  <sheetData>
    <row r="1" ht="24.75" customHeight="1">
      <c r="B1" s="48" t="s">
        <v>54</v>
      </c>
    </row>
    <row r="2" ht="28.5" customHeight="1">
      <c r="B2" s="48" t="s">
        <v>55</v>
      </c>
    </row>
    <row r="3" spans="1:6" ht="18">
      <c r="A3" s="49">
        <v>1</v>
      </c>
      <c r="B3" s="60" t="s">
        <v>56</v>
      </c>
      <c r="C3" s="50"/>
      <c r="D3" s="51"/>
      <c r="E3" s="73" t="s">
        <v>1</v>
      </c>
      <c r="F3" s="74"/>
    </row>
    <row r="4" spans="1:6" s="8" customFormat="1" ht="10.5" thickBot="1">
      <c r="A4" s="5" t="s">
        <v>2</v>
      </c>
      <c r="B4" s="5" t="s">
        <v>3</v>
      </c>
      <c r="C4" s="5" t="s">
        <v>4</v>
      </c>
      <c r="D4" s="27" t="s">
        <v>5</v>
      </c>
      <c r="E4" s="6" t="s">
        <v>6</v>
      </c>
      <c r="F4" s="7" t="s">
        <v>7</v>
      </c>
    </row>
    <row r="5" spans="1:6" s="56" customFormat="1" ht="18.75" thickTop="1">
      <c r="A5" s="52"/>
      <c r="B5" s="57" t="s">
        <v>71</v>
      </c>
      <c r="C5" s="52"/>
      <c r="D5" s="53"/>
      <c r="E5" s="54"/>
      <c r="F5" s="55"/>
    </row>
    <row r="6" spans="1:6" s="25" customFormat="1" ht="12">
      <c r="A6" s="21" t="s">
        <v>79</v>
      </c>
      <c r="B6" s="22" t="s">
        <v>16</v>
      </c>
      <c r="C6" s="23"/>
      <c r="D6" s="28"/>
      <c r="E6" s="24"/>
      <c r="F6" s="24">
        <f>SUM(F7:F7)</f>
        <v>0</v>
      </c>
    </row>
    <row r="7" spans="1:6" s="17" customFormat="1" ht="11.25">
      <c r="A7" s="59" t="s">
        <v>9</v>
      </c>
      <c r="B7" s="12" t="s">
        <v>59</v>
      </c>
      <c r="C7" s="15" t="s">
        <v>8</v>
      </c>
      <c r="D7" s="29">
        <v>2000</v>
      </c>
      <c r="E7" s="14"/>
      <c r="F7" s="14">
        <f>$D7*E7</f>
        <v>0</v>
      </c>
    </row>
    <row r="8" spans="1:6" s="17" customFormat="1" ht="11.25">
      <c r="A8" s="13"/>
      <c r="B8" s="12"/>
      <c r="C8" s="15"/>
      <c r="D8" s="29"/>
      <c r="E8" s="14"/>
      <c r="F8" s="14"/>
    </row>
    <row r="9" spans="1:6" s="25" customFormat="1" ht="12">
      <c r="A9" s="21" t="s">
        <v>80</v>
      </c>
      <c r="B9" s="22" t="s">
        <v>13</v>
      </c>
      <c r="C9" s="23"/>
      <c r="D9" s="28"/>
      <c r="E9" s="14"/>
      <c r="F9" s="24">
        <f>SUM(F10:F10)</f>
        <v>0</v>
      </c>
    </row>
    <row r="10" spans="1:6" s="17" customFormat="1" ht="11.25">
      <c r="A10" s="13" t="s">
        <v>33</v>
      </c>
      <c r="B10" s="12" t="s">
        <v>60</v>
      </c>
      <c r="C10" s="15" t="s">
        <v>12</v>
      </c>
      <c r="D10" s="29">
        <v>2000</v>
      </c>
      <c r="E10" s="14"/>
      <c r="F10" s="14">
        <f>$D10*E10</f>
        <v>0</v>
      </c>
    </row>
    <row r="11" spans="1:6" s="17" customFormat="1" ht="11.25">
      <c r="A11" s="13"/>
      <c r="B11" s="12"/>
      <c r="C11" s="15"/>
      <c r="D11" s="29"/>
      <c r="E11" s="14"/>
      <c r="F11" s="14">
        <f>$D11*E11</f>
        <v>0</v>
      </c>
    </row>
    <row r="12" spans="1:6" s="25" customFormat="1" ht="12">
      <c r="A12" s="64" t="s">
        <v>78</v>
      </c>
      <c r="B12" s="22" t="s">
        <v>58</v>
      </c>
      <c r="C12" s="23"/>
      <c r="D12" s="28"/>
      <c r="E12" s="14"/>
      <c r="F12" s="24">
        <f>SUM(F13:F16)</f>
        <v>0</v>
      </c>
    </row>
    <row r="13" spans="1:6" ht="11.25">
      <c r="A13" s="59" t="s">
        <v>10</v>
      </c>
      <c r="B13" s="12" t="s">
        <v>47</v>
      </c>
      <c r="C13" s="35" t="s">
        <v>8</v>
      </c>
      <c r="D13" s="37">
        <v>2000</v>
      </c>
      <c r="E13" s="14"/>
      <c r="F13" s="14"/>
    </row>
    <row r="14" spans="1:6" ht="11.25">
      <c r="A14" s="65" t="s">
        <v>11</v>
      </c>
      <c r="B14" s="12" t="s">
        <v>32</v>
      </c>
      <c r="C14" s="35" t="s">
        <v>8</v>
      </c>
      <c r="D14" s="37">
        <v>2000</v>
      </c>
      <c r="E14" s="14"/>
      <c r="F14" s="14">
        <f>$D14*E14</f>
        <v>0</v>
      </c>
    </row>
    <row r="15" spans="1:6" ht="11.25">
      <c r="A15" s="65" t="s">
        <v>69</v>
      </c>
      <c r="B15" s="16" t="s">
        <v>37</v>
      </c>
      <c r="C15" s="35" t="s">
        <v>8</v>
      </c>
      <c r="D15" s="37">
        <v>2000</v>
      </c>
      <c r="E15" s="14"/>
      <c r="F15" s="14">
        <f>$D15*E15</f>
        <v>0</v>
      </c>
    </row>
    <row r="16" spans="1:6" ht="11.25">
      <c r="A16" s="65" t="s">
        <v>70</v>
      </c>
      <c r="B16" s="16" t="s">
        <v>74</v>
      </c>
      <c r="C16" s="35" t="s">
        <v>8</v>
      </c>
      <c r="D16" s="37">
        <v>2000</v>
      </c>
      <c r="E16" s="14"/>
      <c r="F16" s="14">
        <f>$D16*E16</f>
        <v>0</v>
      </c>
    </row>
    <row r="17" spans="1:6" s="17" customFormat="1" ht="11.25">
      <c r="A17" s="59" t="s">
        <v>76</v>
      </c>
      <c r="B17" s="16" t="s">
        <v>75</v>
      </c>
      <c r="C17" s="15" t="s">
        <v>8</v>
      </c>
      <c r="D17" s="29">
        <v>2000</v>
      </c>
      <c r="E17" s="14"/>
      <c r="F17" s="14"/>
    </row>
    <row r="18" spans="1:6" s="25" customFormat="1" ht="22.5">
      <c r="A18" s="59" t="s">
        <v>77</v>
      </c>
      <c r="B18" s="16" t="s">
        <v>140</v>
      </c>
      <c r="C18" s="15" t="s">
        <v>8</v>
      </c>
      <c r="D18" s="29">
        <v>2000</v>
      </c>
      <c r="E18" s="14"/>
      <c r="F18" s="14"/>
    </row>
    <row r="19" spans="1:6" s="17" customFormat="1" ht="11.25">
      <c r="A19" s="4"/>
      <c r="B19" s="4"/>
      <c r="C19" s="9"/>
      <c r="D19" s="31"/>
      <c r="E19" s="10"/>
      <c r="F19" s="11"/>
    </row>
    <row r="20" spans="1:6" s="17" customFormat="1" ht="12">
      <c r="A20" s="64" t="s">
        <v>81</v>
      </c>
      <c r="B20" s="22" t="s">
        <v>68</v>
      </c>
      <c r="C20" s="23"/>
      <c r="D20" s="28"/>
      <c r="E20" s="14"/>
      <c r="F20" s="24">
        <f>SUM(F21:F21)</f>
        <v>0</v>
      </c>
    </row>
    <row r="21" spans="1:6" s="20" customFormat="1" ht="14.25">
      <c r="A21" s="59" t="s">
        <v>14</v>
      </c>
      <c r="B21" s="12" t="s">
        <v>67</v>
      </c>
      <c r="C21" s="15" t="s">
        <v>18</v>
      </c>
      <c r="D21" s="29">
        <v>3</v>
      </c>
      <c r="E21" s="14"/>
      <c r="F21" s="14">
        <f>$D21*E21</f>
        <v>0</v>
      </c>
    </row>
    <row r="22" spans="1:6" s="17" customFormat="1" ht="12.75" customHeight="1">
      <c r="A22" s="41"/>
      <c r="B22" s="42"/>
      <c r="C22" s="43"/>
      <c r="D22" s="44"/>
      <c r="E22" s="62"/>
      <c r="F22" s="63"/>
    </row>
    <row r="23" spans="1:6" ht="15" customHeight="1">
      <c r="A23" s="38"/>
      <c r="B23" s="39" t="s">
        <v>72</v>
      </c>
      <c r="C23" s="39"/>
      <c r="D23" s="40"/>
      <c r="E23" s="75">
        <f>F6+F9+F12+F20</f>
        <v>0</v>
      </c>
      <c r="F23" s="76"/>
    </row>
    <row r="24" spans="1:6" ht="12" thickBot="1">
      <c r="A24" s="5" t="s">
        <v>2</v>
      </c>
      <c r="B24" s="5" t="s">
        <v>3</v>
      </c>
      <c r="C24" s="5" t="s">
        <v>4</v>
      </c>
      <c r="D24" s="27" t="s">
        <v>5</v>
      </c>
      <c r="E24" s="6" t="s">
        <v>6</v>
      </c>
      <c r="F24" s="7" t="s">
        <v>7</v>
      </c>
    </row>
    <row r="25" spans="1:6" s="25" customFormat="1" ht="12.75" thickTop="1">
      <c r="A25" s="21" t="s">
        <v>19</v>
      </c>
      <c r="B25" s="22" t="s">
        <v>16</v>
      </c>
      <c r="C25" s="23"/>
      <c r="D25" s="28"/>
      <c r="E25" s="24"/>
      <c r="F25" s="24">
        <f>SUM(F26:F26)</f>
        <v>0</v>
      </c>
    </row>
    <row r="26" spans="1:6" s="17" customFormat="1" ht="22.5">
      <c r="A26" s="13" t="s">
        <v>20</v>
      </c>
      <c r="B26" s="12" t="s">
        <v>73</v>
      </c>
      <c r="C26" s="15" t="s">
        <v>8</v>
      </c>
      <c r="D26" s="29">
        <v>450</v>
      </c>
      <c r="E26" s="14"/>
      <c r="F26" s="14">
        <f>$D26*E26</f>
        <v>0</v>
      </c>
    </row>
    <row r="27" spans="1:6" s="17" customFormat="1" ht="11.25">
      <c r="A27" s="13"/>
      <c r="B27" s="12"/>
      <c r="C27" s="15"/>
      <c r="D27" s="29"/>
      <c r="E27" s="14"/>
      <c r="F27" s="14"/>
    </row>
    <row r="28" spans="1:6" s="25" customFormat="1" ht="12">
      <c r="A28" s="21" t="s">
        <v>21</v>
      </c>
      <c r="B28" s="22" t="s">
        <v>13</v>
      </c>
      <c r="C28" s="23"/>
      <c r="D28" s="28"/>
      <c r="E28" s="14"/>
      <c r="F28" s="24">
        <f>SUM(F29:F29)</f>
        <v>0</v>
      </c>
    </row>
    <row r="29" spans="1:6" s="17" customFormat="1" ht="11.25">
      <c r="A29" s="13" t="s">
        <v>22</v>
      </c>
      <c r="B29" s="12" t="s">
        <v>60</v>
      </c>
      <c r="C29" s="15" t="s">
        <v>8</v>
      </c>
      <c r="D29" s="29">
        <v>450</v>
      </c>
      <c r="E29" s="14"/>
      <c r="F29" s="14">
        <f>$D29*E29</f>
        <v>0</v>
      </c>
    </row>
    <row r="30" spans="1:6" s="17" customFormat="1" ht="11.25">
      <c r="A30" s="13"/>
      <c r="B30" s="12"/>
      <c r="C30" s="15"/>
      <c r="D30" s="29"/>
      <c r="E30" s="14"/>
      <c r="F30" s="14"/>
    </row>
    <row r="31" spans="1:6" s="25" customFormat="1" ht="12">
      <c r="A31" s="21" t="s">
        <v>23</v>
      </c>
      <c r="B31" s="22" t="s">
        <v>58</v>
      </c>
      <c r="C31" s="23"/>
      <c r="D31" s="28"/>
      <c r="E31" s="14"/>
      <c r="F31" s="24">
        <f>SUM(F32:F35)</f>
        <v>0</v>
      </c>
    </row>
    <row r="32" spans="1:6" ht="11.25">
      <c r="A32" s="36" t="s">
        <v>24</v>
      </c>
      <c r="B32" s="12" t="s">
        <v>47</v>
      </c>
      <c r="C32" s="35" t="s">
        <v>8</v>
      </c>
      <c r="D32" s="37">
        <v>450</v>
      </c>
      <c r="E32" s="14"/>
      <c r="F32" s="14">
        <f>$D32*E32</f>
        <v>0</v>
      </c>
    </row>
    <row r="33" spans="1:6" ht="11.25">
      <c r="A33" s="36" t="s">
        <v>25</v>
      </c>
      <c r="B33" s="12" t="s">
        <v>32</v>
      </c>
      <c r="C33" s="35" t="s">
        <v>15</v>
      </c>
      <c r="D33" s="37">
        <v>450</v>
      </c>
      <c r="E33" s="14"/>
      <c r="F33" s="14">
        <f>$D33*E33</f>
        <v>0</v>
      </c>
    </row>
    <row r="34" spans="1:6" ht="11.25">
      <c r="A34" s="36" t="s">
        <v>39</v>
      </c>
      <c r="B34" s="16" t="s">
        <v>37</v>
      </c>
      <c r="C34" s="35" t="s">
        <v>8</v>
      </c>
      <c r="D34" s="37">
        <v>450</v>
      </c>
      <c r="E34" s="14"/>
      <c r="F34" s="14">
        <f>$D34*E34</f>
        <v>0</v>
      </c>
    </row>
    <row r="35" spans="1:6" ht="11.25">
      <c r="A35" s="65" t="s">
        <v>40</v>
      </c>
      <c r="B35" s="16" t="s">
        <v>61</v>
      </c>
      <c r="C35" s="35" t="s">
        <v>8</v>
      </c>
      <c r="D35" s="37">
        <v>450</v>
      </c>
      <c r="E35" s="14"/>
      <c r="F35" s="14">
        <f>$D35*E35</f>
        <v>0</v>
      </c>
    </row>
    <row r="36" spans="1:6" s="17" customFormat="1" ht="11.25">
      <c r="A36" s="58"/>
      <c r="B36" s="16"/>
      <c r="C36" s="15"/>
      <c r="D36" s="29"/>
      <c r="E36" s="14"/>
      <c r="F36" s="14"/>
    </row>
    <row r="37" spans="1:6" s="25" customFormat="1" ht="12">
      <c r="A37" s="64" t="s">
        <v>26</v>
      </c>
      <c r="B37" s="22" t="s">
        <v>35</v>
      </c>
      <c r="C37" s="23"/>
      <c r="D37" s="28"/>
      <c r="E37" s="14"/>
      <c r="F37" s="24">
        <f>SUM(F38:F43)</f>
        <v>0</v>
      </c>
    </row>
    <row r="38" spans="1:6" ht="11.25">
      <c r="A38" s="65" t="s">
        <v>27</v>
      </c>
      <c r="B38" s="12" t="s">
        <v>36</v>
      </c>
      <c r="C38" s="35" t="s">
        <v>8</v>
      </c>
      <c r="D38" s="37">
        <v>360</v>
      </c>
      <c r="E38" s="14"/>
      <c r="F38" s="14">
        <f>$D38*E38</f>
        <v>0</v>
      </c>
    </row>
    <row r="39" spans="1:6" ht="11.25">
      <c r="A39" s="65" t="s">
        <v>28</v>
      </c>
      <c r="B39" s="12" t="s">
        <v>62</v>
      </c>
      <c r="C39" s="35" t="s">
        <v>15</v>
      </c>
      <c r="D39" s="37">
        <v>200</v>
      </c>
      <c r="E39" s="14"/>
      <c r="F39" s="14"/>
    </row>
    <row r="40" spans="1:6" ht="11.25">
      <c r="A40" s="65" t="s">
        <v>82</v>
      </c>
      <c r="B40" s="16" t="s">
        <v>129</v>
      </c>
      <c r="C40" s="35" t="s">
        <v>15</v>
      </c>
      <c r="D40" s="37">
        <v>420</v>
      </c>
      <c r="E40" s="14"/>
      <c r="F40" s="14">
        <f>$D40*E40</f>
        <v>0</v>
      </c>
    </row>
    <row r="41" spans="1:6" ht="11.25">
      <c r="A41" s="65" t="s">
        <v>83</v>
      </c>
      <c r="B41" s="16" t="s">
        <v>44</v>
      </c>
      <c r="C41" s="35" t="s">
        <v>8</v>
      </c>
      <c r="D41" s="37">
        <v>360</v>
      </c>
      <c r="E41" s="14"/>
      <c r="F41" s="14">
        <f>$D41*E41</f>
        <v>0</v>
      </c>
    </row>
    <row r="42" spans="1:6" s="17" customFormat="1" ht="11.25">
      <c r="A42" s="59" t="s">
        <v>84</v>
      </c>
      <c r="B42" s="16" t="s">
        <v>17</v>
      </c>
      <c r="C42" s="15" t="s">
        <v>8</v>
      </c>
      <c r="D42" s="29">
        <v>360</v>
      </c>
      <c r="E42" s="14"/>
      <c r="F42" s="14">
        <f>$D42*E42</f>
        <v>0</v>
      </c>
    </row>
    <row r="43" spans="1:6" s="17" customFormat="1" ht="15.75" customHeight="1">
      <c r="A43" s="59" t="s">
        <v>85</v>
      </c>
      <c r="B43" s="16" t="s">
        <v>38</v>
      </c>
      <c r="C43" s="15" t="s">
        <v>8</v>
      </c>
      <c r="D43" s="29">
        <v>360</v>
      </c>
      <c r="E43" s="14"/>
      <c r="F43" s="14">
        <f>$D43*E43</f>
        <v>0</v>
      </c>
    </row>
    <row r="44" spans="1:6" s="17" customFormat="1" ht="11.25" customHeight="1">
      <c r="A44" s="46"/>
      <c r="B44" s="47"/>
      <c r="C44" s="34"/>
      <c r="D44" s="45"/>
      <c r="E44" s="32"/>
      <c r="F44" s="32"/>
    </row>
    <row r="45" spans="1:6" s="25" customFormat="1" ht="12">
      <c r="A45" s="64" t="s">
        <v>63</v>
      </c>
      <c r="B45" s="22" t="s">
        <v>68</v>
      </c>
      <c r="C45" s="23"/>
      <c r="D45" s="28"/>
      <c r="E45" s="14"/>
      <c r="F45" s="24">
        <f>SUM(F46:F49)</f>
        <v>0</v>
      </c>
    </row>
    <row r="46" spans="1:6" s="17" customFormat="1" ht="11.25">
      <c r="A46" s="59" t="s">
        <v>86</v>
      </c>
      <c r="B46" s="12" t="s">
        <v>65</v>
      </c>
      <c r="C46" s="15" t="s">
        <v>15</v>
      </c>
      <c r="D46" s="29">
        <v>120</v>
      </c>
      <c r="E46" s="14"/>
      <c r="F46" s="14">
        <f>$D46*E46</f>
        <v>0</v>
      </c>
    </row>
    <row r="47" spans="1:6" s="17" customFormat="1" ht="11.25">
      <c r="A47" s="59" t="s">
        <v>87</v>
      </c>
      <c r="B47" s="12" t="s">
        <v>64</v>
      </c>
      <c r="C47" s="15" t="s">
        <v>15</v>
      </c>
      <c r="D47" s="29">
        <v>60</v>
      </c>
      <c r="E47" s="14"/>
      <c r="F47" s="14">
        <f>$D47*E47</f>
        <v>0</v>
      </c>
    </row>
    <row r="48" spans="1:6" s="17" customFormat="1" ht="11.25">
      <c r="A48" s="59" t="s">
        <v>88</v>
      </c>
      <c r="B48" s="12" t="s">
        <v>66</v>
      </c>
      <c r="C48" s="15" t="s">
        <v>18</v>
      </c>
      <c r="D48" s="29">
        <v>4</v>
      </c>
      <c r="E48" s="14"/>
      <c r="F48" s="14">
        <f>$D48*E48</f>
        <v>0</v>
      </c>
    </row>
    <row r="49" spans="1:6" s="17" customFormat="1" ht="11.25">
      <c r="A49" s="59" t="s">
        <v>89</v>
      </c>
      <c r="B49" s="12" t="s">
        <v>67</v>
      </c>
      <c r="C49" s="15" t="s">
        <v>18</v>
      </c>
      <c r="D49" s="29">
        <v>5</v>
      </c>
      <c r="E49" s="14"/>
      <c r="F49" s="14">
        <f>$D49*E49</f>
        <v>0</v>
      </c>
    </row>
    <row r="50" spans="1:6" ht="11.25">
      <c r="A50" s="36"/>
      <c r="B50" s="16"/>
      <c r="C50" s="35"/>
      <c r="D50" s="37"/>
      <c r="E50" s="14"/>
      <c r="F50" s="14">
        <f>$D50*E50</f>
        <v>0</v>
      </c>
    </row>
    <row r="51" spans="1:6" ht="15">
      <c r="A51" s="18"/>
      <c r="B51" s="19" t="s">
        <v>30</v>
      </c>
      <c r="C51" s="19"/>
      <c r="D51" s="30"/>
      <c r="E51" s="75">
        <f>F25+F28+F31+F37+F45</f>
        <v>0</v>
      </c>
      <c r="F51" s="76"/>
    </row>
    <row r="52" spans="1:6" ht="18">
      <c r="A52" s="2">
        <v>3</v>
      </c>
      <c r="B52" s="61" t="s">
        <v>57</v>
      </c>
      <c r="C52" s="3"/>
      <c r="D52" s="26"/>
      <c r="E52" s="73" t="s">
        <v>1</v>
      </c>
      <c r="F52" s="74"/>
    </row>
    <row r="53" spans="1:6" ht="12" thickBot="1">
      <c r="A53" s="5" t="s">
        <v>2</v>
      </c>
      <c r="B53" s="5" t="s">
        <v>3</v>
      </c>
      <c r="C53" s="5" t="s">
        <v>4</v>
      </c>
      <c r="D53" s="27" t="s">
        <v>5</v>
      </c>
      <c r="E53" s="6" t="s">
        <v>6</v>
      </c>
      <c r="F53" s="7" t="s">
        <v>7</v>
      </c>
    </row>
    <row r="54" spans="1:6" ht="12" thickTop="1">
      <c r="A54" s="66" t="s">
        <v>29</v>
      </c>
      <c r="B54" s="12" t="s">
        <v>90</v>
      </c>
      <c r="C54" s="12" t="s">
        <v>8</v>
      </c>
      <c r="D54" s="29">
        <v>1500</v>
      </c>
      <c r="E54" s="12"/>
      <c r="F54" s="12"/>
    </row>
    <row r="55" spans="1:6" ht="11.25">
      <c r="A55" s="66" t="s">
        <v>41</v>
      </c>
      <c r="B55" s="12" t="s">
        <v>91</v>
      </c>
      <c r="C55" s="12" t="s">
        <v>12</v>
      </c>
      <c r="D55" s="29">
        <v>50</v>
      </c>
      <c r="E55" s="12"/>
      <c r="F55" s="12"/>
    </row>
    <row r="56" spans="1:6" ht="11.25">
      <c r="A56" s="66" t="s">
        <v>42</v>
      </c>
      <c r="B56" s="12" t="s">
        <v>62</v>
      </c>
      <c r="C56" s="12" t="s">
        <v>15</v>
      </c>
      <c r="D56" s="29">
        <v>200</v>
      </c>
      <c r="E56" s="12"/>
      <c r="F56" s="12"/>
    </row>
    <row r="57" spans="1:6" ht="11.25">
      <c r="A57" s="66" t="s">
        <v>93</v>
      </c>
      <c r="B57" s="16" t="s">
        <v>17</v>
      </c>
      <c r="C57" s="12" t="s">
        <v>8</v>
      </c>
      <c r="D57" s="29">
        <v>1500</v>
      </c>
      <c r="E57" s="12"/>
      <c r="F57" s="12">
        <f>$D57*E57</f>
        <v>0</v>
      </c>
    </row>
    <row r="58" spans="1:6" ht="11.25">
      <c r="A58" s="59" t="s">
        <v>94</v>
      </c>
      <c r="B58" s="16" t="s">
        <v>34</v>
      </c>
      <c r="C58" s="12" t="s">
        <v>8</v>
      </c>
      <c r="D58" s="29">
        <v>1500</v>
      </c>
      <c r="E58" s="12"/>
      <c r="F58" s="12">
        <f>$D58*E58</f>
        <v>0</v>
      </c>
    </row>
    <row r="59" spans="1:11" ht="12" thickBot="1">
      <c r="A59" s="59"/>
      <c r="B59" s="12"/>
      <c r="C59" s="12"/>
      <c r="D59" s="12"/>
      <c r="E59" s="12"/>
      <c r="F59" s="12"/>
      <c r="K59" s="4" t="s">
        <v>95</v>
      </c>
    </row>
    <row r="60" spans="1:6" ht="15.75" thickTop="1">
      <c r="A60" s="38"/>
      <c r="B60" s="39" t="s">
        <v>31</v>
      </c>
      <c r="C60" s="39"/>
      <c r="D60" s="40"/>
      <c r="E60" s="82">
        <f>SUM(F54:F58)</f>
        <v>0</v>
      </c>
      <c r="F60" s="83"/>
    </row>
    <row r="62" spans="1:6" ht="18">
      <c r="A62" s="2">
        <v>4</v>
      </c>
      <c r="B62" s="61" t="s">
        <v>101</v>
      </c>
      <c r="C62" s="3"/>
      <c r="D62" s="26"/>
      <c r="E62" s="77" t="s">
        <v>1</v>
      </c>
      <c r="F62" s="78"/>
    </row>
    <row r="63" spans="1:6" ht="12" thickBot="1">
      <c r="A63" s="5" t="s">
        <v>2</v>
      </c>
      <c r="B63" s="5" t="s">
        <v>3</v>
      </c>
      <c r="C63" s="5" t="s">
        <v>4</v>
      </c>
      <c r="D63" s="27" t="s">
        <v>5</v>
      </c>
      <c r="E63" s="6" t="s">
        <v>6</v>
      </c>
      <c r="F63" s="7" t="s">
        <v>7</v>
      </c>
    </row>
    <row r="64" spans="1:6" ht="12.75" thickTop="1">
      <c r="A64" s="64" t="s">
        <v>103</v>
      </c>
      <c r="B64" s="22" t="s">
        <v>16</v>
      </c>
      <c r="C64" s="23"/>
      <c r="D64" s="28"/>
      <c r="E64" s="24"/>
      <c r="F64" s="24">
        <f>SUM(F65:F65)</f>
        <v>0</v>
      </c>
    </row>
    <row r="65" spans="1:6" ht="13.5" customHeight="1">
      <c r="A65" s="59" t="s">
        <v>45</v>
      </c>
      <c r="B65" s="12" t="s">
        <v>102</v>
      </c>
      <c r="C65" s="15" t="s">
        <v>8</v>
      </c>
      <c r="D65" s="29">
        <v>2035</v>
      </c>
      <c r="E65" s="14"/>
      <c r="F65" s="14">
        <f>$D65*E65</f>
        <v>0</v>
      </c>
    </row>
    <row r="66" spans="1:6" ht="11.25">
      <c r="A66" s="59"/>
      <c r="B66" s="12"/>
      <c r="C66" s="15"/>
      <c r="D66" s="29"/>
      <c r="E66" s="14"/>
      <c r="F66" s="14"/>
    </row>
    <row r="67" spans="1:6" ht="12">
      <c r="A67" s="64" t="s">
        <v>104</v>
      </c>
      <c r="B67" s="22" t="s">
        <v>13</v>
      </c>
      <c r="C67" s="23"/>
      <c r="D67" s="28"/>
      <c r="E67" s="14"/>
      <c r="F67" s="24">
        <f>SUM(F68:F68)</f>
        <v>0</v>
      </c>
    </row>
    <row r="68" spans="1:6" ht="11.25">
      <c r="A68" s="59" t="s">
        <v>105</v>
      </c>
      <c r="B68" s="12" t="s">
        <v>121</v>
      </c>
      <c r="C68" s="15" t="s">
        <v>8</v>
      </c>
      <c r="D68" s="29">
        <v>2035</v>
      </c>
      <c r="E68" s="14"/>
      <c r="F68" s="14">
        <f>$D68*E68</f>
        <v>0</v>
      </c>
    </row>
    <row r="69" spans="1:6" ht="11.25">
      <c r="A69" s="59"/>
      <c r="B69" s="12"/>
      <c r="C69" s="15"/>
      <c r="D69" s="29"/>
      <c r="E69" s="14"/>
      <c r="F69" s="14"/>
    </row>
    <row r="70" spans="1:6" ht="12">
      <c r="A70" s="64" t="s">
        <v>106</v>
      </c>
      <c r="B70" s="22" t="s">
        <v>127</v>
      </c>
      <c r="C70" s="23"/>
      <c r="D70" s="28"/>
      <c r="E70" s="14"/>
      <c r="F70" s="24">
        <f>SUM(F71:F76)</f>
        <v>0</v>
      </c>
    </row>
    <row r="71" spans="1:6" ht="11.25">
      <c r="A71" s="65" t="s">
        <v>107</v>
      </c>
      <c r="B71" s="12" t="s">
        <v>47</v>
      </c>
      <c r="C71" s="35" t="s">
        <v>8</v>
      </c>
      <c r="D71" s="37">
        <v>1960</v>
      </c>
      <c r="E71" s="14"/>
      <c r="F71" s="14">
        <f aca="true" t="shared" si="0" ref="F71:F76">$D71*E71</f>
        <v>0</v>
      </c>
    </row>
    <row r="72" spans="1:6" ht="11.25">
      <c r="A72" s="65" t="s">
        <v>108</v>
      </c>
      <c r="B72" s="12" t="s">
        <v>122</v>
      </c>
      <c r="C72" s="35" t="s">
        <v>8</v>
      </c>
      <c r="D72" s="37">
        <v>1960</v>
      </c>
      <c r="E72" s="14"/>
      <c r="F72" s="14">
        <f t="shared" si="0"/>
        <v>0</v>
      </c>
    </row>
    <row r="73" spans="1:6" ht="11.25">
      <c r="A73" s="65" t="s">
        <v>109</v>
      </c>
      <c r="B73" s="16" t="s">
        <v>123</v>
      </c>
      <c r="C73" s="35" t="s">
        <v>8</v>
      </c>
      <c r="D73" s="37">
        <v>1960</v>
      </c>
      <c r="E73" s="14"/>
      <c r="F73" s="14">
        <f t="shared" si="0"/>
        <v>0</v>
      </c>
    </row>
    <row r="74" spans="1:6" ht="11.25">
      <c r="A74" s="65" t="s">
        <v>110</v>
      </c>
      <c r="B74" s="16" t="s">
        <v>124</v>
      </c>
      <c r="C74" s="35" t="s">
        <v>8</v>
      </c>
      <c r="D74" s="37">
        <v>1960</v>
      </c>
      <c r="E74" s="14"/>
      <c r="F74" s="14">
        <f t="shared" si="0"/>
        <v>0</v>
      </c>
    </row>
    <row r="75" spans="1:6" ht="12" customHeight="1">
      <c r="A75" s="59" t="s">
        <v>110</v>
      </c>
      <c r="B75" s="16" t="s">
        <v>130</v>
      </c>
      <c r="C75" s="15" t="s">
        <v>8</v>
      </c>
      <c r="D75" s="29">
        <v>1960</v>
      </c>
      <c r="E75" s="14"/>
      <c r="F75" s="14">
        <f t="shared" si="0"/>
        <v>0</v>
      </c>
    </row>
    <row r="76" spans="1:6" ht="11.25">
      <c r="A76" s="59" t="s">
        <v>126</v>
      </c>
      <c r="B76" s="12" t="s">
        <v>128</v>
      </c>
      <c r="C76" s="15" t="s">
        <v>8</v>
      </c>
      <c r="D76" s="29">
        <v>150</v>
      </c>
      <c r="E76" s="14"/>
      <c r="F76" s="14">
        <f t="shared" si="0"/>
        <v>0</v>
      </c>
    </row>
    <row r="77" spans="1:6" ht="11.25">
      <c r="A77" s="59"/>
      <c r="B77" s="16"/>
      <c r="C77" s="15"/>
      <c r="D77" s="29"/>
      <c r="E77" s="14"/>
      <c r="F77" s="14"/>
    </row>
    <row r="78" spans="1:6" ht="12">
      <c r="A78" s="64" t="s">
        <v>111</v>
      </c>
      <c r="B78" s="22" t="s">
        <v>35</v>
      </c>
      <c r="C78" s="23"/>
      <c r="D78" s="28"/>
      <c r="E78" s="14"/>
      <c r="F78" s="24">
        <f>SUM(F79:F83)</f>
        <v>0</v>
      </c>
    </row>
    <row r="79" spans="1:6" ht="11.25">
      <c r="A79" s="65" t="s">
        <v>112</v>
      </c>
      <c r="B79" s="16" t="s">
        <v>129</v>
      </c>
      <c r="C79" s="35" t="s">
        <v>8</v>
      </c>
      <c r="D79" s="37">
        <v>70</v>
      </c>
      <c r="E79" s="14"/>
      <c r="F79" s="14">
        <f>$D79*E79</f>
        <v>0</v>
      </c>
    </row>
    <row r="80" spans="1:6" ht="11.25">
      <c r="A80" s="65" t="s">
        <v>113</v>
      </c>
      <c r="B80" s="12" t="s">
        <v>125</v>
      </c>
      <c r="C80" s="35" t="s">
        <v>15</v>
      </c>
      <c r="D80" s="37">
        <v>75</v>
      </c>
      <c r="E80" s="14"/>
      <c r="F80" s="14"/>
    </row>
    <row r="82" spans="1:6" ht="11.25">
      <c r="A82" s="65" t="s">
        <v>114</v>
      </c>
      <c r="B82" s="16" t="s">
        <v>124</v>
      </c>
      <c r="C82" s="35" t="s">
        <v>8</v>
      </c>
      <c r="D82" s="37">
        <v>75</v>
      </c>
      <c r="E82" s="14"/>
      <c r="F82" s="14">
        <f>$D82*E82</f>
        <v>0</v>
      </c>
    </row>
    <row r="83" spans="1:6" ht="11.25">
      <c r="A83" s="59" t="s">
        <v>115</v>
      </c>
      <c r="B83" s="16" t="s">
        <v>131</v>
      </c>
      <c r="C83" s="15" t="s">
        <v>8</v>
      </c>
      <c r="D83" s="29">
        <v>75</v>
      </c>
      <c r="E83" s="14"/>
      <c r="F83" s="14">
        <f>$D83*E83</f>
        <v>0</v>
      </c>
    </row>
    <row r="84" spans="1:6" ht="11.25">
      <c r="A84" s="59"/>
      <c r="B84" s="16"/>
      <c r="C84" s="15" t="s">
        <v>8</v>
      </c>
      <c r="D84" s="29"/>
      <c r="E84" s="14"/>
      <c r="F84" s="14">
        <f>$D84*E84</f>
        <v>0</v>
      </c>
    </row>
    <row r="85" spans="1:6" ht="12">
      <c r="A85" s="64" t="s">
        <v>116</v>
      </c>
      <c r="B85" s="22" t="s">
        <v>68</v>
      </c>
      <c r="C85" s="23"/>
      <c r="D85" s="28"/>
      <c r="E85" s="14"/>
      <c r="F85" s="24">
        <f>SUM(F86:F90)</f>
        <v>0</v>
      </c>
    </row>
    <row r="86" spans="1:6" ht="11.25">
      <c r="A86" s="59" t="s">
        <v>117</v>
      </c>
      <c r="B86" s="12" t="s">
        <v>133</v>
      </c>
      <c r="C86" s="15" t="s">
        <v>15</v>
      </c>
      <c r="D86" s="29">
        <v>42</v>
      </c>
      <c r="E86" s="14"/>
      <c r="F86" s="14">
        <f>$D86*E86</f>
        <v>0</v>
      </c>
    </row>
    <row r="87" spans="1:6" ht="11.25">
      <c r="A87" s="59" t="s">
        <v>118</v>
      </c>
      <c r="B87" s="12" t="s">
        <v>134</v>
      </c>
      <c r="C87" s="15" t="s">
        <v>15</v>
      </c>
      <c r="D87" s="29">
        <v>68</v>
      </c>
      <c r="E87" s="14"/>
      <c r="F87" s="14">
        <f>$D87*E87</f>
        <v>0</v>
      </c>
    </row>
    <row r="88" spans="1:6" ht="11.25">
      <c r="A88" s="59" t="s">
        <v>119</v>
      </c>
      <c r="B88" s="12" t="s">
        <v>135</v>
      </c>
      <c r="C88" s="15" t="s">
        <v>18</v>
      </c>
      <c r="D88" s="29">
        <v>3</v>
      </c>
      <c r="E88" s="14"/>
      <c r="F88" s="14">
        <f>$D88*E88</f>
        <v>0</v>
      </c>
    </row>
    <row r="89" spans="1:6" ht="11.25">
      <c r="A89" s="59" t="s">
        <v>120</v>
      </c>
      <c r="B89" s="12" t="s">
        <v>136</v>
      </c>
      <c r="C89" s="15" t="s">
        <v>18</v>
      </c>
      <c r="D89" s="29">
        <v>1</v>
      </c>
      <c r="E89" s="14"/>
      <c r="F89" s="14">
        <f>$D89*E89</f>
        <v>0</v>
      </c>
    </row>
    <row r="90" spans="1:6" ht="11.25">
      <c r="A90" s="65" t="s">
        <v>137</v>
      </c>
      <c r="B90" s="16" t="s">
        <v>132</v>
      </c>
      <c r="C90" s="35" t="s">
        <v>18</v>
      </c>
      <c r="D90" s="37">
        <v>5</v>
      </c>
      <c r="E90" s="14"/>
      <c r="F90" s="14">
        <f>$D90*E90</f>
        <v>0</v>
      </c>
    </row>
    <row r="91" spans="1:6" ht="15">
      <c r="A91" s="18"/>
      <c r="B91" s="19" t="s">
        <v>43</v>
      </c>
      <c r="C91" s="19"/>
      <c r="D91" s="30"/>
      <c r="E91" s="75">
        <f>F64+F67+F70+F78+F85</f>
        <v>0</v>
      </c>
      <c r="F91" s="76"/>
    </row>
    <row r="93" spans="1:82" s="71" customFormat="1" ht="18">
      <c r="A93" s="67"/>
      <c r="B93" s="68" t="s">
        <v>46</v>
      </c>
      <c r="C93" s="69"/>
      <c r="D93" s="70"/>
      <c r="E93" s="80">
        <f>F21+F51+F60+F91</f>
        <v>0</v>
      </c>
      <c r="F93" s="81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</row>
    <row r="98" spans="1:4" ht="15">
      <c r="A98" s="84" t="s">
        <v>0</v>
      </c>
      <c r="B98" s="85"/>
      <c r="C98" s="85"/>
      <c r="D98" s="85"/>
    </row>
    <row r="99" spans="1:4" ht="12.75">
      <c r="A99" s="1" t="s">
        <v>49</v>
      </c>
      <c r="B99" s="86" t="s">
        <v>48</v>
      </c>
      <c r="C99" s="86"/>
      <c r="D99" s="86"/>
    </row>
    <row r="100" spans="1:4" ht="12.75">
      <c r="A100" s="1">
        <v>1</v>
      </c>
      <c r="B100" s="79" t="s">
        <v>52</v>
      </c>
      <c r="C100" s="79"/>
      <c r="D100" s="79"/>
    </row>
    <row r="101" spans="1:4" ht="12.75">
      <c r="A101" s="1">
        <v>2</v>
      </c>
      <c r="B101" s="79" t="s">
        <v>53</v>
      </c>
      <c r="C101" s="79"/>
      <c r="D101" s="79"/>
    </row>
    <row r="102" spans="1:4" ht="38.25" customHeight="1">
      <c r="A102" s="1">
        <v>3</v>
      </c>
      <c r="B102" s="79" t="s">
        <v>92</v>
      </c>
      <c r="C102" s="79"/>
      <c r="D102" s="79"/>
    </row>
    <row r="103" spans="1:4" ht="12.75">
      <c r="A103" s="1">
        <v>4</v>
      </c>
      <c r="B103" s="79" t="s">
        <v>97</v>
      </c>
      <c r="C103" s="79"/>
      <c r="D103" s="79"/>
    </row>
    <row r="104" spans="1:4" ht="13.5" customHeight="1">
      <c r="A104" s="1">
        <v>5</v>
      </c>
      <c r="B104" s="79" t="s">
        <v>98</v>
      </c>
      <c r="C104" s="79"/>
      <c r="D104" s="79"/>
    </row>
    <row r="105" spans="1:4" ht="12.75">
      <c r="A105" s="1">
        <v>6</v>
      </c>
      <c r="B105" s="79" t="s">
        <v>99</v>
      </c>
      <c r="C105" s="79"/>
      <c r="D105" s="79"/>
    </row>
    <row r="106" spans="1:4" ht="27" customHeight="1">
      <c r="A106" s="1">
        <v>7</v>
      </c>
      <c r="B106" s="79" t="s">
        <v>96</v>
      </c>
      <c r="C106" s="79"/>
      <c r="D106" s="79"/>
    </row>
    <row r="107" spans="1:4" ht="27" customHeight="1">
      <c r="A107" s="1">
        <v>8</v>
      </c>
      <c r="B107" s="79" t="s">
        <v>139</v>
      </c>
      <c r="C107" s="79"/>
      <c r="D107" s="79"/>
    </row>
    <row r="108" spans="1:4" ht="31.5" customHeight="1">
      <c r="A108" s="1" t="s">
        <v>50</v>
      </c>
      <c r="B108" s="79" t="s">
        <v>100</v>
      </c>
      <c r="C108" s="79"/>
      <c r="D108" s="79"/>
    </row>
    <row r="109" spans="1:4" ht="81" customHeight="1">
      <c r="A109" s="33" t="s">
        <v>51</v>
      </c>
      <c r="B109" s="79" t="s">
        <v>138</v>
      </c>
      <c r="C109" s="79"/>
      <c r="D109" s="79"/>
    </row>
    <row r="110" spans="2:4" ht="58.5" customHeight="1">
      <c r="B110" s="79"/>
      <c r="C110" s="79"/>
      <c r="D110" s="79"/>
    </row>
  </sheetData>
  <sheetProtection/>
  <mergeCells count="21">
    <mergeCell ref="B103:D103"/>
    <mergeCell ref="B104:D104"/>
    <mergeCell ref="B105:D105"/>
    <mergeCell ref="E91:F91"/>
    <mergeCell ref="E93:F93"/>
    <mergeCell ref="B110:D110"/>
    <mergeCell ref="B108:D108"/>
    <mergeCell ref="E60:F60"/>
    <mergeCell ref="B109:D109"/>
    <mergeCell ref="A98:D98"/>
    <mergeCell ref="B99:D99"/>
    <mergeCell ref="B101:D101"/>
    <mergeCell ref="B102:D102"/>
    <mergeCell ref="E3:F3"/>
    <mergeCell ref="E23:F23"/>
    <mergeCell ref="E51:F51"/>
    <mergeCell ref="E52:F52"/>
    <mergeCell ref="B107:D107"/>
    <mergeCell ref="B100:D100"/>
    <mergeCell ref="B106:D106"/>
    <mergeCell ref="E62:F62"/>
  </mergeCells>
  <printOptions horizontalCentered="1"/>
  <pageMargins left="0.3937007874015748" right="0.3937007874015748" top="0.7874015748031497" bottom="0.5905511811023623" header="0.5905511811023623" footer="0.2755905511811024"/>
  <pageSetup horizontalDpi="300" verticalDpi="300" orientation="landscape" paperSize="9" r:id="rId1"/>
  <headerFooter alignWithMargins="0">
    <oddFooter>&amp;L&amp;8&amp;F-&amp;A
&amp;R&amp;8Strona: &amp;P/&amp;N</oddFooter>
  </headerFooter>
  <ignoredErrors>
    <ignoredError sqref="A32 A33:A35" twoDigitTextYear="1"/>
    <ignoredError sqref="F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Sosińska</dc:creator>
  <cp:keywords/>
  <dc:description/>
  <cp:lastModifiedBy>Dudka-Kalinowska, Anna (Chorula) POL</cp:lastModifiedBy>
  <cp:lastPrinted>2018-01-03T13:15:05Z</cp:lastPrinted>
  <dcterms:created xsi:type="dcterms:W3CDTF">2008-07-01T06:42:44Z</dcterms:created>
  <dcterms:modified xsi:type="dcterms:W3CDTF">2018-10-30T10:58:09Z</dcterms:modified>
  <cp:category/>
  <cp:version/>
  <cp:contentType/>
  <cp:contentStatus/>
</cp:coreProperties>
</file>