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ynologyDS1815\Inwestycje\NOWY SWZ\MTBS 2023\04_2023_MTBS - energia elektryczna na 2023\załączniki CZĘŚĆ 2\"/>
    </mc:Choice>
  </mc:AlternateContent>
  <bookViews>
    <workbookView xWindow="0" yWindow="0" windowWidth="16230" windowHeight="10005" tabRatio="733" activeTab="1"/>
  </bookViews>
  <sheets>
    <sheet name="CZĘŚĆ II - G11" sheetId="6" r:id="rId1"/>
    <sheet name="CZĘŚĆ II - C11" sheetId="7" r:id="rId2"/>
  </sheets>
  <externalReferences>
    <externalReference r:id="rId3"/>
  </externalReferences>
  <definedNames>
    <definedName name="_xlnm._FilterDatabase" localSheetId="0" hidden="1">'CZĘŚĆ II - G11'!$A$5:$L$5</definedName>
  </definedNames>
  <calcPr calcId="152511"/>
</workbook>
</file>

<file path=xl/calcChain.xml><?xml version="1.0" encoding="utf-8"?>
<calcChain xmlns="http://schemas.openxmlformats.org/spreadsheetml/2006/main">
  <c r="K17" i="6" l="1"/>
  <c r="J6" i="7" l="1"/>
  <c r="K7" i="6"/>
  <c r="K10" i="6"/>
  <c r="K8" i="6"/>
  <c r="K14" i="6"/>
  <c r="K6" i="6"/>
  <c r="E14" i="6" l="1"/>
  <c r="E8" i="6"/>
  <c r="E10" i="6"/>
  <c r="E7" i="6"/>
  <c r="E6" i="6"/>
</calcChain>
</file>

<file path=xl/sharedStrings.xml><?xml version="1.0" encoding="utf-8"?>
<sst xmlns="http://schemas.openxmlformats.org/spreadsheetml/2006/main" count="95" uniqueCount="49">
  <si>
    <t>Lp.</t>
  </si>
  <si>
    <t>Miasto</t>
  </si>
  <si>
    <t>Adres</t>
  </si>
  <si>
    <t>nazwa układu pomiarowego</t>
  </si>
  <si>
    <t>Grupa taryfowa</t>
  </si>
  <si>
    <t>G11</t>
  </si>
  <si>
    <t>C11</t>
  </si>
  <si>
    <t>Lubliniec</t>
  </si>
  <si>
    <t>Grunwaldzka 19</t>
  </si>
  <si>
    <t>Obiekt</t>
  </si>
  <si>
    <t>Wieniawskiego 4</t>
  </si>
  <si>
    <t>Wieniawskiego 4A</t>
  </si>
  <si>
    <t>Wieniawskiego 4B</t>
  </si>
  <si>
    <t>zasilanie ADM</t>
  </si>
  <si>
    <t>42-700</t>
  </si>
  <si>
    <t>kod pocztowy</t>
  </si>
  <si>
    <t>Moc umowna</t>
  </si>
  <si>
    <t>Numer punktu poboru</t>
  </si>
  <si>
    <t>590322428300443436</t>
  </si>
  <si>
    <t>układ
1-faz. 3-faz.</t>
  </si>
  <si>
    <t>układ 1 fazowy</t>
  </si>
  <si>
    <t>razem PPE</t>
  </si>
  <si>
    <t>układ 3 fazowy</t>
  </si>
  <si>
    <t>całość</t>
  </si>
  <si>
    <t>ilość ee</t>
  </si>
  <si>
    <t>Szacowane zużycie ee w okresie 12 miesięcy</t>
  </si>
  <si>
    <t>Taryfa G11</t>
  </si>
  <si>
    <t>Taryfa C11</t>
  </si>
  <si>
    <t>CZĘŚĆ II - obszar częstochowski</t>
  </si>
  <si>
    <t>zużycie 01.-09.2022*</t>
  </si>
  <si>
    <t>zużycie 01-09.2022 (9 miesięcy)*</t>
  </si>
  <si>
    <t>42-610</t>
  </si>
  <si>
    <t>Miasteczko Śląskie</t>
  </si>
  <si>
    <t>Starowiejska 8</t>
  </si>
  <si>
    <t>MTBS Sp. z o.o. - budynek mieszkalny</t>
  </si>
  <si>
    <t>590322427300146729</t>
  </si>
  <si>
    <t>590322427300114360</t>
  </si>
  <si>
    <t>Łokietka 4</t>
  </si>
  <si>
    <t>590322427300628539</t>
  </si>
  <si>
    <t>Brynica</t>
  </si>
  <si>
    <t>MTBS Sp. z o.o. - bud. komun.</t>
  </si>
  <si>
    <t>MTBS Sp. z o.o. - świetlica</t>
  </si>
  <si>
    <t>Wilniewczyca 6a</t>
  </si>
  <si>
    <t>wilniewczyca 6b</t>
  </si>
  <si>
    <t>590322428300830311</t>
  </si>
  <si>
    <t>590322428300830700</t>
  </si>
  <si>
    <t>Kompleksowa dostawa energii elektrycznej dla budynków Międzygminnego TBS Sp. z o. o. na 2024r.</t>
  </si>
  <si>
    <t>załącznik nr 4.1 do SWZ
04/2023/MTBS</t>
  </si>
  <si>
    <t>załącznik nr 4.2 do SWZ
04/2023/MTBS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</si>
</sst>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[$-415]General"/>
  </numFmts>
  <fonts count="5" x14ac:knownFonts="1"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5" fontId="1" fillId="0" borderId="0" applyFont="0" applyBorder="0" applyProtection="0"/>
  </cellStyleXfs>
  <cellXfs count="45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165" fontId="0" fillId="0" borderId="1" xfId="1" applyFont="1" applyBorder="1" applyAlignment="1">
      <alignment horizontal="left" vertical="center"/>
    </xf>
    <xf numFmtId="165" fontId="0" fillId="0" borderId="0" xfId="1" applyFont="1" applyBorder="1" applyAlignment="1">
      <alignment vertical="center"/>
    </xf>
    <xf numFmtId="0" fontId="0" fillId="0" borderId="0" xfId="0" applyAlignment="1">
      <alignment horizontal="center"/>
    </xf>
    <xf numFmtId="0" fontId="0" fillId="0" borderId="1" xfId="0" applyBorder="1"/>
    <xf numFmtId="165" fontId="0" fillId="0" borderId="1" xfId="1" applyFont="1" applyBorder="1" applyAlignment="1">
      <alignment vertical="center"/>
    </xf>
    <xf numFmtId="165" fontId="0" fillId="0" borderId="1" xfId="1" applyFont="1" applyBorder="1" applyAlignment="1">
      <alignment horizontal="center" vertical="center"/>
    </xf>
    <xf numFmtId="0" fontId="0" fillId="4" borderId="1" xfId="0" applyFill="1" applyBorder="1"/>
    <xf numFmtId="165" fontId="0" fillId="4" borderId="1" xfId="0" applyNumberForma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3" fontId="0" fillId="4" borderId="1" xfId="0" applyNumberFormat="1" applyFill="1" applyBorder="1"/>
    <xf numFmtId="3" fontId="0" fillId="0" borderId="0" xfId="0" applyNumberFormat="1"/>
    <xf numFmtId="3" fontId="0" fillId="0" borderId="0" xfId="0" applyNumberFormat="1" applyAlignment="1">
      <alignment horizontal="center" vertical="center"/>
    </xf>
    <xf numFmtId="49" fontId="0" fillId="0" borderId="1" xfId="1" applyNumberFormat="1" applyFont="1" applyBorder="1" applyAlignment="1">
      <alignment vertical="center"/>
    </xf>
    <xf numFmtId="165" fontId="0" fillId="0" borderId="0" xfId="0" applyNumberFormat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0" fontId="2" fillId="0" borderId="0" xfId="0" applyFont="1" applyAlignment="1">
      <alignment horizontal="center"/>
    </xf>
    <xf numFmtId="165" fontId="0" fillId="3" borderId="1" xfId="1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3" fontId="0" fillId="2" borderId="1" xfId="0" applyNumberFormat="1" applyFill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3" borderId="1" xfId="0" applyFill="1" applyBorder="1" applyAlignment="1">
      <alignment horizontal="center" vertical="center"/>
    </xf>
    <xf numFmtId="0" fontId="4" fillId="0" borderId="0" xfId="0" applyFont="1"/>
    <xf numFmtId="3" fontId="0" fillId="2" borderId="1" xfId="0" applyNumberForma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165" fontId="3" fillId="3" borderId="1" xfId="1" applyFont="1" applyFill="1" applyBorder="1" applyAlignment="1">
      <alignment horizontal="center" vertical="center"/>
    </xf>
    <xf numFmtId="165" fontId="3" fillId="0" borderId="1" xfId="1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49" fontId="3" fillId="0" borderId="1" xfId="1" applyNumberFormat="1" applyFont="1" applyBorder="1" applyAlignment="1">
      <alignment vertical="center"/>
    </xf>
    <xf numFmtId="3" fontId="3" fillId="2" borderId="1" xfId="0" applyNumberFormat="1" applyFont="1" applyFill="1" applyBorder="1" applyAlignment="1">
      <alignment horizontal="center" vertical="center"/>
    </xf>
    <xf numFmtId="0" fontId="3" fillId="0" borderId="0" xfId="0" applyFont="1"/>
    <xf numFmtId="0" fontId="4" fillId="0" borderId="0" xfId="0" applyFont="1" applyAlignment="1">
      <alignment horizontal="left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2" borderId="1" xfId="0" applyFill="1" applyBorder="1" applyAlignment="1">
      <alignment horizontal="center" vertical="center" wrapText="1"/>
    </xf>
    <xf numFmtId="3" fontId="0" fillId="2" borderId="1" xfId="0" applyNumberFormat="1" applyFill="1" applyBorder="1" applyAlignment="1">
      <alignment horizontal="center" vertical="center"/>
    </xf>
    <xf numFmtId="0" fontId="0" fillId="0" borderId="0" xfId="0" applyAlignment="1">
      <alignment horizontal="right" vertical="center" wrapText="1"/>
    </xf>
  </cellXfs>
  <cellStyles count="2">
    <cellStyle name="Excel Built-in Normal" xfId="1"/>
    <cellStyle name="Normalny" xfId="0" builtinId="0" customBuiltin="1"/>
  </cellStyles>
  <dxfs count="0"/>
  <tableStyles count="0" defaultTableStyle="TableStyleMedium2" defaultPivotStyle="PivotStyleLight16"/>
  <colors>
    <mruColors>
      <color rgb="FFFF797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nologyds1815\Inwestycje\Users\Michal\AppData\Local\Temp\zestawienie%20adres&#243;w%20-%20pr&#261;d_uzupe&#322;nion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kusz1"/>
    </sheetNames>
    <sheetDataSet>
      <sheetData sheetId="0" refreshError="1">
        <row r="2">
          <cell r="E2" t="str">
            <v>590322400100577641</v>
          </cell>
        </row>
        <row r="12">
          <cell r="E12" t="str">
            <v>590322428300141790</v>
          </cell>
        </row>
        <row r="14">
          <cell r="E14" t="str">
            <v>590322428300520250</v>
          </cell>
        </row>
        <row r="15">
          <cell r="E15" t="str">
            <v>590322428300531447</v>
          </cell>
        </row>
        <row r="16">
          <cell r="E16" t="str">
            <v>590322428300356415</v>
          </cell>
        </row>
        <row r="17">
          <cell r="E17" t="str">
            <v>590322428300102937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1"/>
  <sheetViews>
    <sheetView workbookViewId="0">
      <selection sqref="A1:K1"/>
    </sheetView>
  </sheetViews>
  <sheetFormatPr defaultRowHeight="15" outlineLevelCol="1" x14ac:dyDescent="0.25"/>
  <cols>
    <col min="1" max="1" width="4" bestFit="1" customWidth="1"/>
    <col min="2" max="2" width="8.42578125" bestFit="1" customWidth="1"/>
    <col min="3" max="3" width="21.7109375" customWidth="1"/>
    <col min="4" max="4" width="23.28515625" bestFit="1" customWidth="1"/>
    <col min="5" max="5" width="20" bestFit="1" customWidth="1"/>
    <col min="6" max="6" width="34.85546875" customWidth="1" outlineLevel="1"/>
    <col min="7" max="7" width="8" customWidth="1" outlineLevel="1"/>
    <col min="8" max="8" width="8.85546875" customWidth="1" outlineLevel="1"/>
    <col min="9" max="9" width="8.7109375" customWidth="1" outlineLevel="1"/>
    <col min="10" max="10" width="15.42578125" hidden="1" customWidth="1" outlineLevel="1"/>
    <col min="11" max="11" width="12.42578125" customWidth="1" collapsed="1"/>
    <col min="12" max="12" width="8.85546875" customWidth="1"/>
  </cols>
  <sheetData>
    <row r="1" spans="1:12" ht="40.5" customHeight="1" x14ac:dyDescent="0.25">
      <c r="A1" s="44" t="s">
        <v>47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7"/>
    </row>
    <row r="2" spans="1:12" x14ac:dyDescent="0.25">
      <c r="A2" s="39" t="s">
        <v>46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7"/>
    </row>
    <row r="3" spans="1:12" x14ac:dyDescent="0.25">
      <c r="A3" s="39" t="s">
        <v>28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7"/>
    </row>
    <row r="4" spans="1:12" ht="16.5" customHeight="1" x14ac:dyDescent="0.25">
      <c r="A4" s="40" t="s">
        <v>26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7"/>
    </row>
    <row r="5" spans="1:12" ht="60" x14ac:dyDescent="0.25">
      <c r="A5" s="4" t="s">
        <v>0</v>
      </c>
      <c r="B5" s="1" t="s">
        <v>15</v>
      </c>
      <c r="C5" s="1" t="s">
        <v>1</v>
      </c>
      <c r="D5" s="1" t="s">
        <v>2</v>
      </c>
      <c r="E5" s="1" t="s">
        <v>17</v>
      </c>
      <c r="F5" s="4" t="s">
        <v>3</v>
      </c>
      <c r="G5" s="1" t="s">
        <v>19</v>
      </c>
      <c r="H5" s="1" t="s">
        <v>4</v>
      </c>
      <c r="I5" s="1" t="s">
        <v>16</v>
      </c>
      <c r="J5" s="1" t="s">
        <v>29</v>
      </c>
      <c r="K5" s="23" t="s">
        <v>25</v>
      </c>
      <c r="L5" s="7"/>
    </row>
    <row r="6" spans="1:12" x14ac:dyDescent="0.25">
      <c r="A6" s="4">
        <v>1</v>
      </c>
      <c r="B6" s="4" t="s">
        <v>14</v>
      </c>
      <c r="C6" s="8" t="s">
        <v>7</v>
      </c>
      <c r="D6" s="9" t="s">
        <v>8</v>
      </c>
      <c r="E6" s="9" t="str">
        <f>[1]Arkusz1!E14</f>
        <v>590322428300520250</v>
      </c>
      <c r="F6" s="9" t="s">
        <v>9</v>
      </c>
      <c r="G6" s="10">
        <v>1</v>
      </c>
      <c r="H6" s="4" t="s">
        <v>5</v>
      </c>
      <c r="I6" s="4">
        <v>4</v>
      </c>
      <c r="J6" s="4">
        <v>60</v>
      </c>
      <c r="K6" s="24">
        <f>J6/8*12</f>
        <v>90</v>
      </c>
      <c r="L6" s="7"/>
    </row>
    <row r="7" spans="1:12" x14ac:dyDescent="0.25">
      <c r="A7" s="4">
        <v>2</v>
      </c>
      <c r="B7" s="4" t="s">
        <v>14</v>
      </c>
      <c r="C7" s="8" t="s">
        <v>7</v>
      </c>
      <c r="D7" s="9" t="s">
        <v>8</v>
      </c>
      <c r="E7" s="9" t="str">
        <f>[1]Arkusz1!E12</f>
        <v>590322428300141790</v>
      </c>
      <c r="F7" s="9" t="s">
        <v>9</v>
      </c>
      <c r="G7" s="10">
        <v>1</v>
      </c>
      <c r="H7" s="4" t="s">
        <v>5</v>
      </c>
      <c r="I7" s="4">
        <v>4</v>
      </c>
      <c r="J7" s="4">
        <v>254</v>
      </c>
      <c r="K7" s="24">
        <f>J7/8*12</f>
        <v>381</v>
      </c>
      <c r="L7" s="20"/>
    </row>
    <row r="8" spans="1:12" x14ac:dyDescent="0.25">
      <c r="A8" s="4">
        <v>3</v>
      </c>
      <c r="B8" s="4" t="s">
        <v>14</v>
      </c>
      <c r="C8" s="2" t="s">
        <v>7</v>
      </c>
      <c r="D8" s="2" t="s">
        <v>10</v>
      </c>
      <c r="E8" s="9" t="str">
        <f>[1]Arkusz1!E15</f>
        <v>590322428300531447</v>
      </c>
      <c r="F8" s="5" t="s">
        <v>9</v>
      </c>
      <c r="G8" s="21">
        <v>3</v>
      </c>
      <c r="H8" s="4" t="s">
        <v>5</v>
      </c>
      <c r="I8" s="4">
        <v>16</v>
      </c>
      <c r="J8" s="4">
        <v>601</v>
      </c>
      <c r="K8" s="24">
        <f>J8/8*12</f>
        <v>901.5</v>
      </c>
      <c r="L8" s="20"/>
    </row>
    <row r="9" spans="1:12" x14ac:dyDescent="0.25">
      <c r="A9" s="4">
        <v>9</v>
      </c>
      <c r="B9" s="4" t="s">
        <v>31</v>
      </c>
      <c r="C9" s="8" t="s">
        <v>32</v>
      </c>
      <c r="D9" s="9" t="s">
        <v>33</v>
      </c>
      <c r="E9" s="17" t="s">
        <v>35</v>
      </c>
      <c r="F9" s="9" t="s">
        <v>34</v>
      </c>
      <c r="G9" s="4">
        <v>1</v>
      </c>
      <c r="H9" s="4" t="s">
        <v>5</v>
      </c>
      <c r="I9" s="4">
        <v>5.5</v>
      </c>
      <c r="J9" s="8"/>
      <c r="K9" s="25">
        <v>1113</v>
      </c>
      <c r="L9" s="7"/>
    </row>
    <row r="10" spans="1:12" x14ac:dyDescent="0.25">
      <c r="A10" s="4">
        <v>4</v>
      </c>
      <c r="B10" s="4" t="s">
        <v>14</v>
      </c>
      <c r="C10" s="2" t="s">
        <v>7</v>
      </c>
      <c r="D10" s="2" t="s">
        <v>11</v>
      </c>
      <c r="E10" s="9" t="str">
        <f>[1]Arkusz1!E16</f>
        <v>590322428300356415</v>
      </c>
      <c r="F10" s="5" t="s">
        <v>9</v>
      </c>
      <c r="G10" s="21">
        <v>3</v>
      </c>
      <c r="H10" s="4" t="s">
        <v>5</v>
      </c>
      <c r="I10" s="4">
        <v>16</v>
      </c>
      <c r="J10" s="4">
        <v>786</v>
      </c>
      <c r="K10" s="29">
        <f>J10/8*12</f>
        <v>1179</v>
      </c>
      <c r="L10" s="7"/>
    </row>
    <row r="11" spans="1:12" s="28" customFormat="1" x14ac:dyDescent="0.25">
      <c r="A11" s="4">
        <v>8</v>
      </c>
      <c r="B11" s="4" t="s">
        <v>31</v>
      </c>
      <c r="C11" s="8" t="s">
        <v>39</v>
      </c>
      <c r="D11" s="9" t="s">
        <v>37</v>
      </c>
      <c r="E11" s="17" t="s">
        <v>38</v>
      </c>
      <c r="F11" s="9" t="s">
        <v>40</v>
      </c>
      <c r="G11" s="26">
        <v>1</v>
      </c>
      <c r="H11" s="4" t="s">
        <v>5</v>
      </c>
      <c r="I11" s="4">
        <v>5.5</v>
      </c>
      <c r="J11" s="8"/>
      <c r="K11" s="25">
        <v>1231</v>
      </c>
      <c r="L11" s="7"/>
    </row>
    <row r="12" spans="1:12" s="37" customFormat="1" x14ac:dyDescent="0.25">
      <c r="A12" s="30">
        <v>5</v>
      </c>
      <c r="B12" s="30" t="s">
        <v>14</v>
      </c>
      <c r="C12" s="34" t="s">
        <v>7</v>
      </c>
      <c r="D12" s="34" t="s">
        <v>42</v>
      </c>
      <c r="E12" s="35" t="s">
        <v>44</v>
      </c>
      <c r="F12" s="33" t="s">
        <v>13</v>
      </c>
      <c r="G12" s="32">
        <v>3</v>
      </c>
      <c r="H12" s="30" t="s">
        <v>5</v>
      </c>
      <c r="I12" s="30">
        <v>20</v>
      </c>
      <c r="J12" s="30">
        <v>2305</v>
      </c>
      <c r="K12" s="36">
        <v>2500</v>
      </c>
      <c r="L12" s="31"/>
    </row>
    <row r="13" spans="1:12" s="37" customFormat="1" x14ac:dyDescent="0.25">
      <c r="A13" s="30">
        <v>6</v>
      </c>
      <c r="B13" s="30" t="s">
        <v>14</v>
      </c>
      <c r="C13" s="34" t="s">
        <v>7</v>
      </c>
      <c r="D13" s="34" t="s">
        <v>43</v>
      </c>
      <c r="E13" s="35" t="s">
        <v>45</v>
      </c>
      <c r="F13" s="33" t="s">
        <v>13</v>
      </c>
      <c r="G13" s="32">
        <v>3</v>
      </c>
      <c r="H13" s="30" t="s">
        <v>5</v>
      </c>
      <c r="I13" s="30">
        <v>20</v>
      </c>
      <c r="J13" s="30">
        <v>2693</v>
      </c>
      <c r="K13" s="36">
        <v>2800</v>
      </c>
      <c r="L13" s="31"/>
    </row>
    <row r="14" spans="1:12" x14ac:dyDescent="0.25">
      <c r="A14" s="4">
        <v>7</v>
      </c>
      <c r="B14" s="4" t="s">
        <v>14</v>
      </c>
      <c r="C14" s="2" t="s">
        <v>7</v>
      </c>
      <c r="D14" s="2" t="s">
        <v>12</v>
      </c>
      <c r="E14" s="9" t="str">
        <f>[1]Arkusz1!E17</f>
        <v>590322428300102937</v>
      </c>
      <c r="F14" s="5" t="s">
        <v>9</v>
      </c>
      <c r="G14" s="21">
        <v>3</v>
      </c>
      <c r="H14" s="4" t="s">
        <v>5</v>
      </c>
      <c r="I14" s="4">
        <v>16</v>
      </c>
      <c r="J14" s="4">
        <v>1906</v>
      </c>
      <c r="K14" s="29">
        <f>J14/8*12</f>
        <v>2859</v>
      </c>
      <c r="L14" s="7"/>
    </row>
    <row r="15" spans="1:12" x14ac:dyDescent="0.25">
      <c r="A15" s="4">
        <v>10</v>
      </c>
      <c r="B15" s="4" t="s">
        <v>31</v>
      </c>
      <c r="C15" s="8" t="s">
        <v>32</v>
      </c>
      <c r="D15" s="9" t="s">
        <v>33</v>
      </c>
      <c r="E15" s="17" t="s">
        <v>36</v>
      </c>
      <c r="F15" s="9" t="s">
        <v>41</v>
      </c>
      <c r="G15" s="27">
        <v>3</v>
      </c>
      <c r="H15" s="4" t="s">
        <v>5</v>
      </c>
      <c r="I15" s="4">
        <v>16</v>
      </c>
      <c r="J15" s="8"/>
      <c r="K15" s="25">
        <v>5732</v>
      </c>
      <c r="L15" s="7"/>
    </row>
    <row r="16" spans="1:12" x14ac:dyDescent="0.25">
      <c r="A16" s="3"/>
      <c r="B16" s="3"/>
      <c r="G16" s="7"/>
      <c r="L16" s="7"/>
    </row>
    <row r="17" spans="1:12" x14ac:dyDescent="0.25">
      <c r="A17" s="3"/>
      <c r="B17" s="3"/>
      <c r="E17" s="22" t="s">
        <v>23</v>
      </c>
      <c r="F17" s="11" t="s">
        <v>21</v>
      </c>
      <c r="G17" s="12">
        <v>10</v>
      </c>
      <c r="I17" s="11" t="s">
        <v>24</v>
      </c>
      <c r="J17" s="11"/>
      <c r="K17" s="14">
        <f>SUM(K6:K15)</f>
        <v>18786.5</v>
      </c>
      <c r="L17" s="7"/>
    </row>
    <row r="18" spans="1:12" x14ac:dyDescent="0.25">
      <c r="A18" s="3"/>
      <c r="B18" s="3"/>
      <c r="E18" s="22"/>
      <c r="F18" s="11" t="s">
        <v>20</v>
      </c>
      <c r="G18" s="13">
        <v>4</v>
      </c>
      <c r="K18" s="15"/>
      <c r="L18" s="7"/>
    </row>
    <row r="19" spans="1:12" x14ac:dyDescent="0.25">
      <c r="E19" s="22"/>
      <c r="F19" s="11" t="s">
        <v>22</v>
      </c>
      <c r="G19" s="13">
        <v>6</v>
      </c>
      <c r="K19" s="15"/>
      <c r="L19" s="7"/>
    </row>
    <row r="20" spans="1:12" x14ac:dyDescent="0.25">
      <c r="G20" s="7"/>
      <c r="K20" s="15"/>
      <c r="L20" s="7"/>
    </row>
    <row r="21" spans="1:12" x14ac:dyDescent="0.25">
      <c r="A21" s="38"/>
      <c r="B21" s="38"/>
      <c r="C21" s="38"/>
      <c r="D21" s="38"/>
      <c r="E21" s="38"/>
      <c r="F21" s="38"/>
      <c r="G21" s="38"/>
      <c r="H21" s="38"/>
      <c r="I21" s="38"/>
      <c r="J21" s="38"/>
      <c r="K21" s="38"/>
    </row>
  </sheetData>
  <autoFilter ref="A5:L5">
    <sortState ref="A6:L15">
      <sortCondition ref="K5"/>
    </sortState>
  </autoFilter>
  <mergeCells count="5">
    <mergeCell ref="A4:K4"/>
    <mergeCell ref="A2:K2"/>
    <mergeCell ref="A1:K1"/>
    <mergeCell ref="A3:K3"/>
    <mergeCell ref="A21:K21"/>
  </mergeCells>
  <pageMargins left="0.7" right="0.7" top="0.75" bottom="0.75" header="0.3" footer="0.3"/>
  <pageSetup paperSize="9" scale="8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"/>
  <sheetViews>
    <sheetView tabSelected="1" workbookViewId="0">
      <selection activeCell="O5" sqref="O5"/>
    </sheetView>
  </sheetViews>
  <sheetFormatPr defaultRowHeight="15" x14ac:dyDescent="0.25"/>
  <cols>
    <col min="1" max="1" width="3.5703125" bestFit="1" customWidth="1"/>
    <col min="3" max="3" width="20" bestFit="1" customWidth="1"/>
    <col min="4" max="4" width="15.140625" bestFit="1" customWidth="1"/>
    <col min="5" max="5" width="20" bestFit="1" customWidth="1"/>
    <col min="6" max="6" width="26.28515625" bestFit="1" customWidth="1"/>
    <col min="9" max="9" width="11.7109375" hidden="1" customWidth="1"/>
  </cols>
  <sheetData>
    <row r="1" spans="1:11" ht="39" customHeight="1" x14ac:dyDescent="0.25">
      <c r="A1" s="44" t="s">
        <v>48</v>
      </c>
      <c r="B1" s="41"/>
      <c r="C1" s="41"/>
      <c r="D1" s="41"/>
      <c r="E1" s="41"/>
      <c r="F1" s="41"/>
      <c r="G1" s="41"/>
      <c r="H1" s="41"/>
      <c r="I1" s="41"/>
      <c r="J1" s="41"/>
      <c r="K1" s="41"/>
    </row>
    <row r="2" spans="1:11" x14ac:dyDescent="0.25">
      <c r="A2" s="39" t="s">
        <v>46</v>
      </c>
      <c r="B2" s="39"/>
      <c r="C2" s="39"/>
      <c r="D2" s="39"/>
      <c r="E2" s="39"/>
      <c r="F2" s="39"/>
      <c r="G2" s="39"/>
      <c r="H2" s="39"/>
      <c r="I2" s="39"/>
      <c r="J2" s="39"/>
      <c r="K2" s="39"/>
    </row>
    <row r="3" spans="1:11" x14ac:dyDescent="0.25">
      <c r="A3" s="39" t="s">
        <v>28</v>
      </c>
      <c r="B3" s="39"/>
      <c r="C3" s="39"/>
      <c r="D3" s="39"/>
      <c r="E3" s="39"/>
      <c r="F3" s="39"/>
      <c r="G3" s="39"/>
      <c r="H3" s="39"/>
      <c r="I3" s="39"/>
      <c r="J3" s="39"/>
      <c r="K3" s="39"/>
    </row>
    <row r="4" spans="1:11" x14ac:dyDescent="0.25">
      <c r="A4" s="39" t="s">
        <v>27</v>
      </c>
      <c r="B4" s="39"/>
      <c r="C4" s="39"/>
      <c r="D4" s="39"/>
      <c r="E4" s="39"/>
      <c r="F4" s="39"/>
      <c r="G4" s="39"/>
      <c r="H4" s="39"/>
      <c r="I4" s="39"/>
      <c r="J4" s="39"/>
      <c r="K4" s="39"/>
    </row>
    <row r="5" spans="1:11" ht="105" customHeight="1" x14ac:dyDescent="0.25">
      <c r="A5" s="4" t="s">
        <v>0</v>
      </c>
      <c r="B5" s="1" t="s">
        <v>15</v>
      </c>
      <c r="C5" s="1" t="s">
        <v>1</v>
      </c>
      <c r="D5" s="1" t="s">
        <v>2</v>
      </c>
      <c r="E5" s="1" t="s">
        <v>17</v>
      </c>
      <c r="F5" s="4" t="s">
        <v>3</v>
      </c>
      <c r="G5" s="1" t="s">
        <v>4</v>
      </c>
      <c r="H5" s="1" t="s">
        <v>16</v>
      </c>
      <c r="I5" s="1" t="s">
        <v>30</v>
      </c>
      <c r="J5" s="42" t="s">
        <v>25</v>
      </c>
      <c r="K5" s="42"/>
    </row>
    <row r="6" spans="1:11" x14ac:dyDescent="0.25">
      <c r="A6" s="4">
        <v>1</v>
      </c>
      <c r="B6" s="4" t="s">
        <v>14</v>
      </c>
      <c r="C6" s="8" t="s">
        <v>7</v>
      </c>
      <c r="D6" s="9" t="s">
        <v>8</v>
      </c>
      <c r="E6" s="9" t="s">
        <v>18</v>
      </c>
      <c r="F6" s="9" t="s">
        <v>9</v>
      </c>
      <c r="G6" s="19" t="s">
        <v>6</v>
      </c>
      <c r="H6" s="4">
        <v>4</v>
      </c>
      <c r="I6" s="4">
        <v>833</v>
      </c>
      <c r="J6" s="43">
        <f>I6/8*12</f>
        <v>1249.5</v>
      </c>
      <c r="K6" s="43"/>
    </row>
    <row r="7" spans="1:11" x14ac:dyDescent="0.25">
      <c r="A7" s="3"/>
      <c r="B7" s="3"/>
      <c r="D7" s="6"/>
      <c r="E7" s="6"/>
      <c r="F7" s="6"/>
      <c r="G7" s="18"/>
      <c r="H7" s="3"/>
      <c r="I7" s="3"/>
      <c r="J7" s="16"/>
      <c r="K7" s="7"/>
    </row>
    <row r="8" spans="1:11" x14ac:dyDescent="0.25">
      <c r="A8" s="38"/>
      <c r="B8" s="38"/>
      <c r="C8" s="38"/>
      <c r="D8" s="38"/>
      <c r="E8" s="38"/>
      <c r="F8" s="38"/>
      <c r="G8" s="38"/>
      <c r="H8" s="38"/>
      <c r="I8" s="38"/>
      <c r="J8" s="38"/>
      <c r="K8" s="38"/>
    </row>
  </sheetData>
  <mergeCells count="7">
    <mergeCell ref="A1:K1"/>
    <mergeCell ref="A2:K2"/>
    <mergeCell ref="A8:K8"/>
    <mergeCell ref="J5:K5"/>
    <mergeCell ref="J6:K6"/>
    <mergeCell ref="A3:K3"/>
    <mergeCell ref="A4:K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CZĘŚĆ II - G11</vt:lpstr>
      <vt:lpstr>CZĘŚĆ II - C11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Telepraca</dc:creator>
  <cp:lastModifiedBy>Marta</cp:lastModifiedBy>
  <cp:lastPrinted>2022-09-27T13:30:53Z</cp:lastPrinted>
  <dcterms:created xsi:type="dcterms:W3CDTF">2019-09-19T08:38:53Z</dcterms:created>
  <dcterms:modified xsi:type="dcterms:W3CDTF">2023-10-24T09:21:11Z</dcterms:modified>
</cp:coreProperties>
</file>