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filterPrivacy="1" defaultThemeVersion="124226"/>
  <xr:revisionPtr revIDLastSave="0" documentId="13_ncr:1_{5D923F6C-BEF8-413A-81BE-A8655E8DE0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</workbook>
</file>

<file path=xl/calcChain.xml><?xml version="1.0" encoding="utf-8"?>
<calcChain xmlns="http://schemas.openxmlformats.org/spreadsheetml/2006/main">
  <c r="AA63" i="1" l="1"/>
  <c r="AA48" i="1"/>
  <c r="O6" i="1"/>
  <c r="O8" i="1"/>
  <c r="O10" i="1"/>
  <c r="O11" i="1"/>
  <c r="O12" i="1"/>
  <c r="O13" i="1"/>
  <c r="O14" i="1"/>
  <c r="O15" i="1"/>
  <c r="O16" i="1"/>
  <c r="O18" i="1"/>
  <c r="O19" i="1"/>
  <c r="O21" i="1"/>
  <c r="O23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U51" i="1" l="1"/>
  <c r="M51" i="1"/>
  <c r="E51" i="1"/>
  <c r="G74" i="1"/>
  <c r="O74" i="1"/>
  <c r="O71" i="1"/>
  <c r="O72" i="1"/>
  <c r="O75" i="1"/>
  <c r="O76" i="1"/>
  <c r="O73" i="1"/>
  <c r="U50" i="1" l="1"/>
  <c r="M50" i="1"/>
  <c r="E50" i="1"/>
  <c r="U49" i="1" l="1"/>
  <c r="M49" i="1"/>
  <c r="E49" i="1"/>
  <c r="U73" i="1"/>
  <c r="M73" i="1"/>
  <c r="E48" i="1" l="1"/>
  <c r="G71" i="1" l="1"/>
  <c r="G72" i="1"/>
  <c r="G75" i="1"/>
  <c r="E40" i="1" l="1"/>
  <c r="E41" i="1"/>
  <c r="E39" i="1"/>
  <c r="E4" i="1" l="1"/>
  <c r="E6" i="1"/>
  <c r="E8" i="1"/>
  <c r="E10" i="1"/>
  <c r="E11" i="1"/>
  <c r="E12" i="1"/>
  <c r="E13" i="1"/>
  <c r="E14" i="1"/>
  <c r="E15" i="1"/>
  <c r="E16" i="1"/>
  <c r="E18" i="1"/>
  <c r="E19" i="1"/>
  <c r="E21" i="1"/>
  <c r="E23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45" i="1"/>
  <c r="E44" i="1"/>
  <c r="E47" i="1"/>
  <c r="E43" i="1"/>
  <c r="E46" i="1"/>
  <c r="E42" i="1"/>
  <c r="M30" i="1"/>
  <c r="M31" i="1"/>
  <c r="M32" i="1"/>
  <c r="M33" i="1"/>
  <c r="M34" i="1"/>
  <c r="M35" i="1"/>
  <c r="M36" i="1"/>
  <c r="M37" i="1"/>
  <c r="M38" i="1"/>
  <c r="AA73" i="1" l="1"/>
</calcChain>
</file>

<file path=xl/sharedStrings.xml><?xml version="1.0" encoding="utf-8"?>
<sst xmlns="http://schemas.openxmlformats.org/spreadsheetml/2006/main" count="469" uniqueCount="168">
  <si>
    <t>Nazwa jednostki (Nabywca)</t>
  </si>
  <si>
    <t>Adres Nabywcy </t>
  </si>
  <si>
    <t>NIP Nabywcy</t>
  </si>
  <si>
    <t>Adres Punktu Poboru</t>
  </si>
  <si>
    <t>nr licznika</t>
  </si>
  <si>
    <t>umowa na czas określony/nieokreślony</t>
  </si>
  <si>
    <t>termin obowiązywania umowy na czas określony</t>
  </si>
  <si>
    <t>Grupa taryfowa</t>
  </si>
  <si>
    <t>Moc umowna [kW]</t>
  </si>
  <si>
    <t>OSD</t>
  </si>
  <si>
    <t>Gmina Czempiń</t>
  </si>
  <si>
    <t>określony</t>
  </si>
  <si>
    <t>C11</t>
  </si>
  <si>
    <t>Enea Operator</t>
  </si>
  <si>
    <t>Czempiń ul. Śremska 1,</t>
  </si>
  <si>
    <t>64-020 Czempiń (strażnica OSP)</t>
  </si>
  <si>
    <t>Czempiń ul. Śremska, 64-020 Czempiń (syrena)</t>
  </si>
  <si>
    <t>ryczałt</t>
  </si>
  <si>
    <t>R</t>
  </si>
  <si>
    <t>Czempiń ul. Nowa 2A, 64-020 Czempiń</t>
  </si>
  <si>
    <t>Czempiń ul. 10 lecia RKS, 64-020 Czempiń (plac zabaw)</t>
  </si>
  <si>
    <t>Czempiń ul. Polna, 64-020 Czempiń (plac zabaw)</t>
  </si>
  <si>
    <t>Betkowo, 64-020 Czempiń</t>
  </si>
  <si>
    <t>Jasień 3, 64-020 Czempiń</t>
  </si>
  <si>
    <t>Słonin, 64-020 Czempiń</t>
  </si>
  <si>
    <t>C12A</t>
  </si>
  <si>
    <t>Donatowo  dz. nr 139/2</t>
  </si>
  <si>
    <t>C21</t>
  </si>
  <si>
    <t>Jarogniewice, ul. Poznańska 25 (lokal niemieszkalny)</t>
  </si>
  <si>
    <t>Jarogniewice, ul. Poznańska 25 (lampa ostrzegawcza przed przejściem)</t>
  </si>
  <si>
    <t> 27</t>
  </si>
  <si>
    <t>Czempiń, ul. Powstańców Wlkp. Dz. 875 (targowisko)</t>
  </si>
  <si>
    <t>27 </t>
  </si>
  <si>
    <t xml:space="preserve">Sygnalizacja świetlna Czempiń ul. Kościelna dz. nr274/3 </t>
  </si>
  <si>
    <t>Nowe Borówko dz. nr 46 świetlica wiejska</t>
  </si>
  <si>
    <t xml:space="preserve">Czempiń ul. Sokolnicza plac zabaw </t>
  </si>
  <si>
    <t>Gorzyce boisko dz. 68</t>
  </si>
  <si>
    <t>L.p.</t>
  </si>
  <si>
    <t>ul. Kościańskie Przedmieście 1, 64-020 Czempiń (kl. Schodowa)</t>
  </si>
  <si>
    <t>G11</t>
  </si>
  <si>
    <t>ul. Kościelna 7, 64-020 Czempiń (kl. Schodowa)</t>
  </si>
  <si>
    <t>ul. Kościelna 5, 64-020 Czempiń (kl. Schodowa)</t>
  </si>
  <si>
    <t>ul. Kościelna 16, 64-020 Czempiń (kl. Schodowa)</t>
  </si>
  <si>
    <t>ul.Borówko Stare 1, 64-020 Czempiń (kl. Schodowa)</t>
  </si>
  <si>
    <t>ul. Rynek 25, 64-020 Czempiń (kl. Schodowa)</t>
  </si>
  <si>
    <t>ul. Długa 28, 64-020 Czempiń (kl. Schodowa)</t>
  </si>
  <si>
    <t>Gorzyczki 12, 64-020 Czempiń</t>
  </si>
  <si>
    <t>ul. Kolejowa 3, 64-020 Czempiń</t>
  </si>
  <si>
    <t>C22A</t>
  </si>
  <si>
    <t>Borowo 49 - budynek filii SP w Czempiniu</t>
  </si>
  <si>
    <t>ul. Nowa 4, 64-020 Czempiń</t>
  </si>
  <si>
    <t>Czempiń, ul. Kolejowa 3</t>
  </si>
  <si>
    <t>okreslony</t>
  </si>
  <si>
    <t>Czempiń ul. Nowa 4</t>
  </si>
  <si>
    <t>Czempiń ul. Borówko Stare 1</t>
  </si>
  <si>
    <t>ul. Stęszewska 27, 64-020 Czempiń</t>
  </si>
  <si>
    <t>Czempiń, ul. Stęszewska 27</t>
  </si>
  <si>
    <t>ul. Parkowa 2, 64-020 Czempiń</t>
  </si>
  <si>
    <t>Jarogniewice ul. Poznańska 4, 64-020 Czempiń</t>
  </si>
  <si>
    <t>ul. Ks. Jerzego Popiełuszki 25, 64-020 Czempiń</t>
  </si>
  <si>
    <t>Tablica parkingowa Pl. Zielony Rynek dz. 379/1, 64-020 Czempiń</t>
  </si>
  <si>
    <t>Parking C ul. Krańcowa dz. 934/6, 64-020 Czempiń</t>
  </si>
  <si>
    <t>Tablica Parkingowa ul. Kościańskie Przedmieście dz. 87/2, 64-020 Czempiń</t>
  </si>
  <si>
    <t>Parking B ul. Kolejowa dz 109/5, 64-020 Czempiń</t>
  </si>
  <si>
    <t>Tablica Parkingowa ul. Stęszewska dz. 203/2, 64-020 Czempiń</t>
  </si>
  <si>
    <t>ul. ul. Ks. Jerzego Popiełuszki 10, 64-020 Czempiń (kl.schodowa)</t>
  </si>
  <si>
    <t>ul. Ks. Jerzego Popiełuszki 10, 64-020 Czempiń (kl.schodowa)</t>
  </si>
  <si>
    <t>Stary Gołębin 15A(obiekt niemieszkalny-budynek po zlikwidowanej szkole)</t>
  </si>
  <si>
    <t>Stary Gołębin 29 lokal niemieszkalny</t>
  </si>
  <si>
    <t>Gmina Czempiń - Szkoła Podstawowa w Czempiniu</t>
  </si>
  <si>
    <t>Gmina Czempiń - Szkoła Podstawowa w Głuchowie</t>
  </si>
  <si>
    <t>Gmina Czempiń - Przedszkole Samorządowe w Czempiniu</t>
  </si>
  <si>
    <t>Gmina Czempiń - Centrum Kultury Czempiń w Czempiniu</t>
  </si>
  <si>
    <t>Gmina Czempiń - Biblioteka Publiczna w Czempiniu</t>
  </si>
  <si>
    <t>Szatnie na boisku piłkarskim "AS" dz. nr 1227/5</t>
  </si>
  <si>
    <t>Sala sportowa wraz z niezbędną infrastrukturą oraz zapleczem sanitarno-szatniowym zlokalizowanym w Głuchowie, dz. nr 102, 104</t>
  </si>
  <si>
    <t>Plac zabaw, Dz. nr 31/5, Piotrowo Pierwsze</t>
  </si>
  <si>
    <t>Wiata biesiadna. Dz. nr 76/38, Stary Gołębin</t>
  </si>
  <si>
    <t>Parking A ul. Kolejowa dz. nr 110, 64-020 Czempiń</t>
  </si>
  <si>
    <t>Strażnica OSP, dz. nr 102, Srocko Wielkie</t>
  </si>
  <si>
    <t>Plac zabaw Piotrkowice, dz nr ewid. 33</t>
  </si>
  <si>
    <t xml:space="preserve">96751088 
</t>
  </si>
  <si>
    <t>Czempiń ul. Ks. J. Popiełuszki 25, 64-020 Czempiń (biura)</t>
  </si>
  <si>
    <t>Piechanin 33, 64-020 Czempiń</t>
  </si>
  <si>
    <t>Strefa rekreacji ruchowej i Plac zabaw, system monitoringu wizyjnego, oświetlenie uliczne; ul. Kolejowa dz. Nr 933/3, m. Czempiń</t>
  </si>
  <si>
    <t>Zasilanie systemu monitoringu wizyjnego - lokalizacja ul. Karola kiełczewskiego dz. Nr 1246/2, 1246/3</t>
  </si>
  <si>
    <t>Plac zabaw ROD KOLEJARZ, system monitoringu wizyjnego, oswietlenie uliczne - lokalizacja ul. Kolejowa dz. Nr 1231, m. Czempiń</t>
  </si>
  <si>
    <t>Zasilanie systemu monitoringu wizyjnego - lokalizacja ul. 10-lecia RKS-u dz. Nr 1103/3, m. Czempiń</t>
  </si>
  <si>
    <t>Toaleta publiczna, system monitoringu wizyjnego, oswietlenie uliczneprzy ul. Stanisława Kuczmerowicza dz. Nr 865, 1223/1, m. Czempiń</t>
  </si>
  <si>
    <t>Monitoring wizyjny, m. Nowe Borówko, ul. Letnia/Wiosenna dz. nr 332/88</t>
  </si>
  <si>
    <t>ul. Kościańska 28/30 Głuchowo</t>
  </si>
  <si>
    <t>Automatyczna toaleta publiczna, System monitoringu wizyjnego, oswietlenie uliczne,  Czempiń ul. Polna dz. nr 618, 619</t>
  </si>
  <si>
    <t>Monitoring wizyjny, oswietlenie uliczne, Czempiń Pl. Zielony Rynek Dz. nr 674/2, 676</t>
  </si>
  <si>
    <t xml:space="preserve">Stary Gołebin 15A </t>
  </si>
  <si>
    <t>Czempiń ul. Parkowa 2</t>
  </si>
  <si>
    <t>Monitoring, Głuchowo dz. 80/2; 64-020 Głuchowo</t>
  </si>
  <si>
    <t>590310600000419606</t>
  </si>
  <si>
    <t>590310600000419538</t>
  </si>
  <si>
    <t>590310600002369084</t>
  </si>
  <si>
    <t>590310600000419569</t>
  </si>
  <si>
    <t>590310600000419583</t>
  </si>
  <si>
    <t>590310600000419545</t>
  </si>
  <si>
    <t>590310600000402653</t>
  </si>
  <si>
    <t>590310600000419590</t>
  </si>
  <si>
    <t>590310600000402660</t>
  </si>
  <si>
    <t>590310600000419552</t>
  </si>
  <si>
    <t>590310600020110460</t>
  </si>
  <si>
    <t>590310600001780859</t>
  </si>
  <si>
    <t>590310600001780842</t>
  </si>
  <si>
    <t>590310600000411112</t>
  </si>
  <si>
    <t>590310600000411105</t>
  </si>
  <si>
    <t>590310600002419505</t>
  </si>
  <si>
    <t>590310600000039798</t>
  </si>
  <si>
    <t>590310600000449122</t>
  </si>
  <si>
    <t>590310600000058362</t>
  </si>
  <si>
    <t>590310600000905697</t>
  </si>
  <si>
    <t>590310600015942663</t>
  </si>
  <si>
    <t>590310600015777081</t>
  </si>
  <si>
    <t>590310600016194719</t>
  </si>
  <si>
    <t>590310600016838729</t>
  </si>
  <si>
    <t>590310600015921835</t>
  </si>
  <si>
    <t>590310600016207679</t>
  </si>
  <si>
    <t>590310600015547547</t>
  </si>
  <si>
    <t>590310600015842352</t>
  </si>
  <si>
    <t>590310600015823917</t>
  </si>
  <si>
    <t>590310600000422972</t>
  </si>
  <si>
    <t>590310600000423344</t>
  </si>
  <si>
    <t>590310600000423337</t>
  </si>
  <si>
    <t>590310600028492865</t>
  </si>
  <si>
    <t>590310600028492063</t>
  </si>
  <si>
    <t>590310600028478753</t>
  </si>
  <si>
    <t>590310600028478555</t>
  </si>
  <si>
    <t>590310600028478579</t>
  </si>
  <si>
    <t>590310600028478852</t>
  </si>
  <si>
    <t>590310600028554198</t>
  </si>
  <si>
    <t>590310600028598673</t>
  </si>
  <si>
    <t>590310600028642642</t>
  </si>
  <si>
    <t>590310600028946665</t>
  </si>
  <si>
    <t>590310600029332467</t>
  </si>
  <si>
    <t>590310600029399989</t>
  </si>
  <si>
    <t>590310600029213025</t>
  </si>
  <si>
    <t>590310600029399729</t>
  </si>
  <si>
    <t>590310600029213216</t>
  </si>
  <si>
    <t>590310600029213100</t>
  </si>
  <si>
    <t>590310600029566107</t>
  </si>
  <si>
    <t>590310600029573174</t>
  </si>
  <si>
    <t>590310600029628805</t>
  </si>
  <si>
    <t>Nowy nr PPE</t>
  </si>
  <si>
    <t>590310600029835821</t>
  </si>
  <si>
    <t>590310600000436436</t>
  </si>
  <si>
    <t>590310600000422019</t>
  </si>
  <si>
    <t>5903106000004444905</t>
  </si>
  <si>
    <t>590310600028578149</t>
  </si>
  <si>
    <t>590310600000411129</t>
  </si>
  <si>
    <t>590310600000411051</t>
  </si>
  <si>
    <t>590310600016194948</t>
  </si>
  <si>
    <t>590310600018838704</t>
  </si>
  <si>
    <t>Obiekty oświaty</t>
  </si>
  <si>
    <t>Jarogniewice ul. Poznańska 20a</t>
  </si>
  <si>
    <t>590310600001178311</t>
  </si>
  <si>
    <t>Monitoring, ul. Dezyderego Chłapowskiego nr dz. 1223/2, 64-020 Czempiń</t>
  </si>
  <si>
    <t>590310600030723940</t>
  </si>
  <si>
    <t>Oświetlenie uliczne i zasilanie monitoringu wizyjnego, ul. Kościelna nr dz. 243/2, 64-020 Czempiń</t>
  </si>
  <si>
    <t>590310600030817335</t>
  </si>
  <si>
    <t>Plac zabaw Piotrowo Drugie</t>
  </si>
  <si>
    <t>59031060003120687</t>
  </si>
  <si>
    <t>Budynek Ochotniczej Straży Pożarnej w Borowie, Borowo 70A, dz. nr 262/15</t>
  </si>
  <si>
    <t>Prognozowane zużycie w 2024 [kWh]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</si>
</sst>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General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8"/>
      <color rgb="FF00000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8"/>
      <name val="Calibri"/>
      <family val="2"/>
      <charset val="238"/>
      <scheme val="minor"/>
    </font>
    <font>
      <sz val="11"/>
      <color rgb="FF000000"/>
      <name val="Calibri"/>
      <family val="2"/>
      <charset val="1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9" fillId="0" borderId="0"/>
    <xf numFmtId="0" fontId="11" fillId="0" borderId="0"/>
  </cellStyleXfs>
  <cellXfs count="160">
    <xf numFmtId="0" fontId="0" fillId="0" borderId="0" xfId="0"/>
    <xf numFmtId="0" fontId="5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4" fontId="0" fillId="0" borderId="0" xfId="0" applyNumberFormat="1"/>
    <xf numFmtId="0" fontId="7" fillId="0" borderId="14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14" fontId="7" fillId="3" borderId="23" xfId="0" applyNumberFormat="1" applyFont="1" applyFill="1" applyBorder="1" applyAlignment="1">
      <alignment horizontal="center" vertical="center" wrapText="1"/>
    </xf>
    <xf numFmtId="14" fontId="7" fillId="3" borderId="35" xfId="0" applyNumberFormat="1" applyFont="1" applyFill="1" applyBorder="1" applyAlignment="1">
      <alignment horizontal="center" vertical="center" wrapText="1"/>
    </xf>
    <xf numFmtId="14" fontId="7" fillId="3" borderId="17" xfId="0" applyNumberFormat="1" applyFont="1" applyFill="1" applyBorder="1" applyAlignment="1">
      <alignment horizontal="center" vertical="center" wrapText="1"/>
    </xf>
    <xf numFmtId="14" fontId="7" fillId="3" borderId="34" xfId="0" applyNumberFormat="1" applyFont="1" applyFill="1" applyBorder="1" applyAlignment="1">
      <alignment horizontal="center" vertical="center" wrapText="1"/>
    </xf>
    <xf numFmtId="14" fontId="7" fillId="3" borderId="15" xfId="0" applyNumberFormat="1" applyFont="1" applyFill="1" applyBorder="1" applyAlignment="1">
      <alignment horizontal="center" vertical="center" wrapText="1"/>
    </xf>
    <xf numFmtId="14" fontId="7" fillId="3" borderId="16" xfId="0" applyNumberFormat="1" applyFont="1" applyFill="1" applyBorder="1" applyAlignment="1">
      <alignment horizontal="center" vertical="center" wrapText="1"/>
    </xf>
    <xf numFmtId="14" fontId="7" fillId="3" borderId="25" xfId="0" applyNumberFormat="1" applyFont="1" applyFill="1" applyBorder="1" applyAlignment="1">
      <alignment horizontal="center" vertical="center" wrapText="1"/>
    </xf>
    <xf numFmtId="14" fontId="7" fillId="3" borderId="14" xfId="0" applyNumberFormat="1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7" fillId="0" borderId="27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9" fontId="0" fillId="5" borderId="27" xfId="0" applyNumberFormat="1" applyFill="1" applyBorder="1" applyAlignment="1">
      <alignment horizont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" vertical="center" wrapText="1"/>
    </xf>
    <xf numFmtId="0" fontId="10" fillId="3" borderId="30" xfId="0" applyFont="1" applyFill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 horizontal="center" wrapText="1"/>
    </xf>
    <xf numFmtId="14" fontId="7" fillId="0" borderId="27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14" fontId="7" fillId="0" borderId="25" xfId="0" applyNumberFormat="1" applyFont="1" applyBorder="1" applyAlignment="1">
      <alignment horizontal="center" vertical="center"/>
    </xf>
    <xf numFmtId="14" fontId="7" fillId="0" borderId="14" xfId="0" applyNumberFormat="1" applyFont="1" applyBorder="1" applyAlignment="1">
      <alignment horizontal="center" vertical="center"/>
    </xf>
    <xf numFmtId="0" fontId="12" fillId="0" borderId="25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7" fillId="0" borderId="26" xfId="0" applyFont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6" fillId="0" borderId="12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4" fontId="7" fillId="3" borderId="13" xfId="0" applyNumberFormat="1" applyFont="1" applyFill="1" applyBorder="1" applyAlignment="1">
      <alignment horizontal="center" vertical="center" wrapText="1"/>
    </xf>
    <xf numFmtId="14" fontId="7" fillId="3" borderId="3" xfId="0" applyNumberFormat="1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13" fillId="0" borderId="27" xfId="0" applyFont="1" applyBorder="1" applyAlignment="1">
      <alignment horizontal="center" wrapText="1"/>
    </xf>
    <xf numFmtId="0" fontId="8" fillId="4" borderId="25" xfId="0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7" fillId="5" borderId="25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</cellXfs>
  <cellStyles count="3">
    <cellStyle name="Excel Built-in Normal" xfId="1" xr:uid="{00000000-0005-0000-0000-000000000000}"/>
    <cellStyle name="Normalny" xfId="0" builtinId="0"/>
    <cellStyle name="Normalny 2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80"/>
  <sheetViews>
    <sheetView tabSelected="1" topLeftCell="A67" zoomScaleNormal="100" workbookViewId="0">
      <selection activeCell="AA78" sqref="AA78"/>
    </sheetView>
  </sheetViews>
  <sheetFormatPr defaultRowHeight="15" x14ac:dyDescent="0.25"/>
  <cols>
    <col min="1" max="1" width="8.5703125" customWidth="1"/>
    <col min="4" max="4" width="13.42578125" customWidth="1"/>
    <col min="21" max="21" width="18.42578125" customWidth="1"/>
    <col min="23" max="23" width="10.5703125" customWidth="1"/>
    <col min="24" max="24" width="12.140625" customWidth="1"/>
    <col min="25" max="25" width="19.28515625" customWidth="1"/>
    <col min="26" max="26" width="10" bestFit="1" customWidth="1"/>
    <col min="27" max="27" width="14.42578125" customWidth="1"/>
  </cols>
  <sheetData>
    <row r="1" spans="1:27" ht="34.5" thickBot="1" x14ac:dyDescent="0.3">
      <c r="A1" s="115" t="s">
        <v>37</v>
      </c>
      <c r="B1" s="116"/>
      <c r="C1" s="95" t="s">
        <v>0</v>
      </c>
      <c r="D1" s="96"/>
      <c r="E1" s="95" t="s">
        <v>1</v>
      </c>
      <c r="F1" s="96"/>
      <c r="G1" s="95" t="s">
        <v>2</v>
      </c>
      <c r="H1" s="96"/>
      <c r="I1" s="95" t="s">
        <v>3</v>
      </c>
      <c r="J1" s="96"/>
      <c r="K1" s="95" t="s">
        <v>4</v>
      </c>
      <c r="L1" s="96"/>
      <c r="M1" s="95" t="s">
        <v>5</v>
      </c>
      <c r="N1" s="96"/>
      <c r="O1" s="95" t="s">
        <v>6</v>
      </c>
      <c r="P1" s="96"/>
      <c r="Q1" s="95" t="s">
        <v>7</v>
      </c>
      <c r="R1" s="96"/>
      <c r="S1" s="95" t="s">
        <v>8</v>
      </c>
      <c r="T1" s="96"/>
      <c r="U1" s="95" t="s">
        <v>9</v>
      </c>
      <c r="V1" s="96"/>
      <c r="W1" s="1" t="s">
        <v>167</v>
      </c>
      <c r="X1" s="113" t="s">
        <v>147</v>
      </c>
      <c r="Y1" s="114" t="s">
        <v>147</v>
      </c>
      <c r="Z1" s="2"/>
      <c r="AA1" s="3"/>
    </row>
    <row r="2" spans="1:27" ht="18" customHeight="1" x14ac:dyDescent="0.25">
      <c r="A2" s="81">
        <v>1</v>
      </c>
      <c r="B2" s="82"/>
      <c r="C2" s="81" t="s">
        <v>10</v>
      </c>
      <c r="D2" s="82"/>
      <c r="E2" s="81" t="s">
        <v>59</v>
      </c>
      <c r="F2" s="82"/>
      <c r="G2" s="81">
        <v>6981722479</v>
      </c>
      <c r="H2" s="82"/>
      <c r="I2" s="81" t="s">
        <v>82</v>
      </c>
      <c r="J2" s="82"/>
      <c r="K2" s="81">
        <v>47974664</v>
      </c>
      <c r="L2" s="82"/>
      <c r="M2" s="81" t="s">
        <v>11</v>
      </c>
      <c r="N2" s="82"/>
      <c r="O2" s="101">
        <v>45657</v>
      </c>
      <c r="P2" s="102"/>
      <c r="Q2" s="81" t="s">
        <v>12</v>
      </c>
      <c r="R2" s="82"/>
      <c r="S2" s="81">
        <v>27</v>
      </c>
      <c r="T2" s="82"/>
      <c r="U2" s="81" t="s">
        <v>13</v>
      </c>
      <c r="V2" s="82"/>
      <c r="W2" s="79">
        <v>40600</v>
      </c>
      <c r="X2" s="97" t="s">
        <v>96</v>
      </c>
      <c r="Y2" s="98" t="s">
        <v>96</v>
      </c>
      <c r="Z2" s="2"/>
      <c r="AA2" s="3"/>
    </row>
    <row r="3" spans="1:27" ht="15.75" customHeight="1" thickBot="1" x14ac:dyDescent="0.3">
      <c r="A3" s="83"/>
      <c r="B3" s="84"/>
      <c r="C3" s="83"/>
      <c r="D3" s="84"/>
      <c r="E3" s="83"/>
      <c r="F3" s="84"/>
      <c r="G3" s="83"/>
      <c r="H3" s="84"/>
      <c r="I3" s="83"/>
      <c r="J3" s="84"/>
      <c r="K3" s="83"/>
      <c r="L3" s="84"/>
      <c r="M3" s="83"/>
      <c r="N3" s="84"/>
      <c r="O3" s="17"/>
      <c r="P3" s="18"/>
      <c r="Q3" s="83"/>
      <c r="R3" s="84"/>
      <c r="S3" s="83"/>
      <c r="T3" s="84"/>
      <c r="U3" s="83"/>
      <c r="V3" s="84"/>
      <c r="W3" s="80"/>
      <c r="X3" s="99"/>
      <c r="Y3" s="100"/>
      <c r="Z3" s="2"/>
      <c r="AA3" s="3"/>
    </row>
    <row r="4" spans="1:27" ht="15" customHeight="1" x14ac:dyDescent="0.25">
      <c r="A4" s="81">
        <v>2</v>
      </c>
      <c r="B4" s="82"/>
      <c r="C4" s="81" t="s">
        <v>10</v>
      </c>
      <c r="D4" s="82"/>
      <c r="E4" s="81" t="str">
        <f>$E$2</f>
        <v>ul. Ks. Jerzego Popiełuszki 25, 64-020 Czempiń</v>
      </c>
      <c r="F4" s="82"/>
      <c r="G4" s="81">
        <v>6981722479</v>
      </c>
      <c r="H4" s="82"/>
      <c r="I4" s="81" t="s">
        <v>14</v>
      </c>
      <c r="J4" s="82"/>
      <c r="K4" s="81">
        <v>10072193</v>
      </c>
      <c r="L4" s="82"/>
      <c r="M4" s="81" t="s">
        <v>11</v>
      </c>
      <c r="N4" s="82"/>
      <c r="O4" s="101">
        <v>45657</v>
      </c>
      <c r="P4" s="102"/>
      <c r="Q4" s="81" t="s">
        <v>12</v>
      </c>
      <c r="R4" s="82"/>
      <c r="S4" s="81">
        <v>27</v>
      </c>
      <c r="T4" s="82"/>
      <c r="U4" s="81" t="s">
        <v>13</v>
      </c>
      <c r="V4" s="82"/>
      <c r="W4" s="79">
        <v>2600</v>
      </c>
      <c r="X4" s="85" t="s">
        <v>97</v>
      </c>
      <c r="Y4" s="86" t="s">
        <v>97</v>
      </c>
      <c r="Z4" s="2"/>
      <c r="AA4" s="3"/>
    </row>
    <row r="5" spans="1:27" ht="22.5" customHeight="1" thickBot="1" x14ac:dyDescent="0.3">
      <c r="A5" s="83"/>
      <c r="B5" s="84"/>
      <c r="C5" s="83"/>
      <c r="D5" s="84"/>
      <c r="E5" s="83"/>
      <c r="F5" s="84"/>
      <c r="G5" s="83"/>
      <c r="H5" s="84"/>
      <c r="I5" s="83" t="s">
        <v>15</v>
      </c>
      <c r="J5" s="84"/>
      <c r="K5" s="83"/>
      <c r="L5" s="84"/>
      <c r="M5" s="83"/>
      <c r="N5" s="84"/>
      <c r="O5" s="17"/>
      <c r="P5" s="18"/>
      <c r="Q5" s="83"/>
      <c r="R5" s="84"/>
      <c r="S5" s="83"/>
      <c r="T5" s="84"/>
      <c r="U5" s="83"/>
      <c r="V5" s="84"/>
      <c r="W5" s="80"/>
      <c r="X5" s="99"/>
      <c r="Y5" s="100"/>
      <c r="Z5" s="2"/>
      <c r="AA5" s="3"/>
    </row>
    <row r="6" spans="1:27" ht="15" customHeight="1" x14ac:dyDescent="0.25">
      <c r="A6" s="81">
        <v>3</v>
      </c>
      <c r="B6" s="82"/>
      <c r="C6" s="81" t="s">
        <v>10</v>
      </c>
      <c r="D6" s="82"/>
      <c r="E6" s="81" t="str">
        <f>$E$2</f>
        <v>ul. Ks. Jerzego Popiełuszki 25, 64-020 Czempiń</v>
      </c>
      <c r="F6" s="82"/>
      <c r="G6" s="81">
        <v>6981722479</v>
      </c>
      <c r="H6" s="82"/>
      <c r="I6" s="81" t="s">
        <v>16</v>
      </c>
      <c r="J6" s="82"/>
      <c r="K6" s="81" t="s">
        <v>17</v>
      </c>
      <c r="L6" s="82"/>
      <c r="M6" s="81" t="s">
        <v>11</v>
      </c>
      <c r="N6" s="82"/>
      <c r="O6" s="15">
        <f t="shared" ref="O6:O25" si="0">$O$4</f>
        <v>45657</v>
      </c>
      <c r="P6" s="16"/>
      <c r="Q6" s="81" t="s">
        <v>18</v>
      </c>
      <c r="R6" s="82"/>
      <c r="S6" s="81">
        <v>27</v>
      </c>
      <c r="T6" s="82"/>
      <c r="U6" s="81" t="s">
        <v>13</v>
      </c>
      <c r="V6" s="82"/>
      <c r="W6" s="79">
        <v>35</v>
      </c>
      <c r="X6" s="85" t="s">
        <v>98</v>
      </c>
      <c r="Y6" s="86" t="s">
        <v>98</v>
      </c>
      <c r="Z6" s="2"/>
      <c r="AA6" s="3"/>
    </row>
    <row r="7" spans="1:27" ht="15.75" customHeight="1" thickBot="1" x14ac:dyDescent="0.3">
      <c r="A7" s="83"/>
      <c r="B7" s="84"/>
      <c r="C7" s="83"/>
      <c r="D7" s="84"/>
      <c r="E7" s="83"/>
      <c r="F7" s="84"/>
      <c r="G7" s="83"/>
      <c r="H7" s="84"/>
      <c r="I7" s="83"/>
      <c r="J7" s="84"/>
      <c r="K7" s="83"/>
      <c r="L7" s="84"/>
      <c r="M7" s="83"/>
      <c r="N7" s="84"/>
      <c r="O7" s="17"/>
      <c r="P7" s="18"/>
      <c r="Q7" s="83"/>
      <c r="R7" s="84"/>
      <c r="S7" s="83"/>
      <c r="T7" s="84"/>
      <c r="U7" s="83"/>
      <c r="V7" s="84"/>
      <c r="W7" s="80"/>
      <c r="X7" s="99"/>
      <c r="Y7" s="100"/>
      <c r="Z7" s="2"/>
      <c r="AA7" s="3"/>
    </row>
    <row r="8" spans="1:27" ht="15" customHeight="1" x14ac:dyDescent="0.25">
      <c r="A8" s="81">
        <v>4</v>
      </c>
      <c r="B8" s="82"/>
      <c r="C8" s="81" t="s">
        <v>10</v>
      </c>
      <c r="D8" s="82"/>
      <c r="E8" s="81" t="str">
        <f>$E$2</f>
        <v>ul. Ks. Jerzego Popiełuszki 25, 64-020 Czempiń</v>
      </c>
      <c r="F8" s="82"/>
      <c r="G8" s="81">
        <v>6981722479</v>
      </c>
      <c r="H8" s="82"/>
      <c r="I8" s="81" t="s">
        <v>19</v>
      </c>
      <c r="J8" s="82"/>
      <c r="K8" s="81">
        <v>23966084</v>
      </c>
      <c r="L8" s="82"/>
      <c r="M8" s="81" t="s">
        <v>11</v>
      </c>
      <c r="N8" s="82"/>
      <c r="O8" s="15">
        <f t="shared" si="0"/>
        <v>45657</v>
      </c>
      <c r="P8" s="16"/>
      <c r="Q8" s="81" t="s">
        <v>12</v>
      </c>
      <c r="R8" s="82"/>
      <c r="S8" s="81">
        <v>4</v>
      </c>
      <c r="T8" s="82"/>
      <c r="U8" s="81" t="s">
        <v>13</v>
      </c>
      <c r="V8" s="82"/>
      <c r="W8" s="79">
        <v>100</v>
      </c>
      <c r="X8" s="85" t="s">
        <v>99</v>
      </c>
      <c r="Y8" s="86" t="s">
        <v>99</v>
      </c>
      <c r="Z8" s="2"/>
      <c r="AA8" s="3"/>
    </row>
    <row r="9" spans="1:27" ht="15.75" thickBot="1" x14ac:dyDescent="0.3">
      <c r="A9" s="83"/>
      <c r="B9" s="84"/>
      <c r="C9" s="83"/>
      <c r="D9" s="84"/>
      <c r="E9" s="83"/>
      <c r="F9" s="84"/>
      <c r="G9" s="83"/>
      <c r="H9" s="84"/>
      <c r="I9" s="83"/>
      <c r="J9" s="84"/>
      <c r="K9" s="83"/>
      <c r="L9" s="84"/>
      <c r="M9" s="83"/>
      <c r="N9" s="84"/>
      <c r="O9" s="17"/>
      <c r="P9" s="18"/>
      <c r="Q9" s="83"/>
      <c r="R9" s="84"/>
      <c r="S9" s="83"/>
      <c r="T9" s="84"/>
      <c r="U9" s="83"/>
      <c r="V9" s="84"/>
      <c r="W9" s="80"/>
      <c r="X9" s="99"/>
      <c r="Y9" s="100"/>
      <c r="Z9" s="2"/>
      <c r="AA9" s="3"/>
    </row>
    <row r="10" spans="1:27" ht="33.75" customHeight="1" thickBot="1" x14ac:dyDescent="0.3">
      <c r="A10" s="31">
        <v>5</v>
      </c>
      <c r="B10" s="32"/>
      <c r="C10" s="31" t="s">
        <v>10</v>
      </c>
      <c r="D10" s="32"/>
      <c r="E10" s="31" t="str">
        <f t="shared" ref="E10:E16" si="1">$E$2</f>
        <v>ul. Ks. Jerzego Popiełuszki 25, 64-020 Czempiń</v>
      </c>
      <c r="F10" s="32"/>
      <c r="G10" s="31">
        <v>6981722479</v>
      </c>
      <c r="H10" s="32"/>
      <c r="I10" s="31" t="s">
        <v>20</v>
      </c>
      <c r="J10" s="32"/>
      <c r="K10" s="31">
        <v>7809335</v>
      </c>
      <c r="L10" s="32"/>
      <c r="M10" s="31" t="s">
        <v>11</v>
      </c>
      <c r="N10" s="32"/>
      <c r="O10" s="13">
        <f t="shared" si="0"/>
        <v>45657</v>
      </c>
      <c r="P10" s="14"/>
      <c r="Q10" s="31" t="s">
        <v>12</v>
      </c>
      <c r="R10" s="32"/>
      <c r="S10" s="31">
        <v>9</v>
      </c>
      <c r="T10" s="32"/>
      <c r="U10" s="31" t="s">
        <v>13</v>
      </c>
      <c r="V10" s="32"/>
      <c r="W10" s="6">
        <v>100</v>
      </c>
      <c r="X10" s="111" t="s">
        <v>100</v>
      </c>
      <c r="Y10" s="112" t="s">
        <v>100</v>
      </c>
      <c r="Z10" s="2"/>
      <c r="AA10" s="3"/>
    </row>
    <row r="11" spans="1:27" ht="30.75" customHeight="1" thickBot="1" x14ac:dyDescent="0.3">
      <c r="A11" s="31">
        <v>6</v>
      </c>
      <c r="B11" s="32"/>
      <c r="C11" s="31" t="s">
        <v>10</v>
      </c>
      <c r="D11" s="32"/>
      <c r="E11" s="31" t="str">
        <f t="shared" si="1"/>
        <v>ul. Ks. Jerzego Popiełuszki 25, 64-020 Czempiń</v>
      </c>
      <c r="F11" s="32"/>
      <c r="G11" s="117">
        <v>6981722479</v>
      </c>
      <c r="H11" s="118"/>
      <c r="I11" s="31" t="s">
        <v>21</v>
      </c>
      <c r="J11" s="32"/>
      <c r="K11" s="31">
        <v>789335</v>
      </c>
      <c r="L11" s="32"/>
      <c r="M11" s="31" t="s">
        <v>11</v>
      </c>
      <c r="N11" s="32"/>
      <c r="O11" s="13">
        <f t="shared" si="0"/>
        <v>45657</v>
      </c>
      <c r="P11" s="14"/>
      <c r="Q11" s="31" t="s">
        <v>12</v>
      </c>
      <c r="R11" s="32"/>
      <c r="S11" s="31">
        <v>7</v>
      </c>
      <c r="T11" s="32"/>
      <c r="U11" s="31" t="s">
        <v>13</v>
      </c>
      <c r="V11" s="32"/>
      <c r="W11" s="6">
        <v>2000</v>
      </c>
      <c r="X11" s="111" t="s">
        <v>101</v>
      </c>
      <c r="Y11" s="112" t="s">
        <v>101</v>
      </c>
      <c r="Z11" s="2"/>
      <c r="AA11" s="3"/>
    </row>
    <row r="12" spans="1:27" ht="22.5" customHeight="1" thickBot="1" x14ac:dyDescent="0.3">
      <c r="A12" s="31">
        <v>7</v>
      </c>
      <c r="B12" s="32"/>
      <c r="C12" s="31" t="s">
        <v>10</v>
      </c>
      <c r="D12" s="32"/>
      <c r="E12" s="31" t="str">
        <f t="shared" si="1"/>
        <v>ul. Ks. Jerzego Popiełuszki 25, 64-020 Czempiń</v>
      </c>
      <c r="F12" s="32"/>
      <c r="G12" s="117">
        <v>6981722479</v>
      </c>
      <c r="H12" s="118"/>
      <c r="I12" s="31" t="s">
        <v>22</v>
      </c>
      <c r="J12" s="32"/>
      <c r="K12" s="31">
        <v>1005589</v>
      </c>
      <c r="L12" s="32"/>
      <c r="M12" s="31" t="s">
        <v>11</v>
      </c>
      <c r="N12" s="32"/>
      <c r="O12" s="13">
        <f t="shared" si="0"/>
        <v>45657</v>
      </c>
      <c r="P12" s="14"/>
      <c r="Q12" s="31" t="s">
        <v>12</v>
      </c>
      <c r="R12" s="32"/>
      <c r="S12" s="31">
        <v>11</v>
      </c>
      <c r="T12" s="32"/>
      <c r="U12" s="31" t="s">
        <v>13</v>
      </c>
      <c r="V12" s="32"/>
      <c r="W12" s="6">
        <v>6800</v>
      </c>
      <c r="X12" s="111" t="s">
        <v>102</v>
      </c>
      <c r="Y12" s="112" t="s">
        <v>102</v>
      </c>
      <c r="Z12" s="2"/>
      <c r="AA12" s="3"/>
    </row>
    <row r="13" spans="1:27" ht="22.5" customHeight="1" thickBot="1" x14ac:dyDescent="0.3">
      <c r="A13" s="31">
        <v>8</v>
      </c>
      <c r="B13" s="32"/>
      <c r="C13" s="31" t="s">
        <v>10</v>
      </c>
      <c r="D13" s="32"/>
      <c r="E13" s="31" t="str">
        <f t="shared" si="1"/>
        <v>ul. Ks. Jerzego Popiełuszki 25, 64-020 Czempiń</v>
      </c>
      <c r="F13" s="32"/>
      <c r="G13" s="117">
        <v>6981722479</v>
      </c>
      <c r="H13" s="118"/>
      <c r="I13" s="31" t="s">
        <v>23</v>
      </c>
      <c r="J13" s="32"/>
      <c r="K13" s="31">
        <v>8786479</v>
      </c>
      <c r="L13" s="32"/>
      <c r="M13" s="31" t="s">
        <v>11</v>
      </c>
      <c r="N13" s="32"/>
      <c r="O13" s="13">
        <f t="shared" si="0"/>
        <v>45657</v>
      </c>
      <c r="P13" s="14"/>
      <c r="Q13" s="31" t="s">
        <v>12</v>
      </c>
      <c r="R13" s="32"/>
      <c r="S13" s="31">
        <v>14</v>
      </c>
      <c r="T13" s="32"/>
      <c r="U13" s="31" t="s">
        <v>13</v>
      </c>
      <c r="V13" s="32"/>
      <c r="W13" s="6">
        <v>500</v>
      </c>
      <c r="X13" s="111" t="s">
        <v>103</v>
      </c>
      <c r="Y13" s="112" t="s">
        <v>103</v>
      </c>
      <c r="Z13" s="2"/>
      <c r="AA13" s="3"/>
    </row>
    <row r="14" spans="1:27" ht="22.5" customHeight="1" thickBot="1" x14ac:dyDescent="0.3">
      <c r="A14" s="31">
        <v>9</v>
      </c>
      <c r="B14" s="32"/>
      <c r="C14" s="31" t="s">
        <v>10</v>
      </c>
      <c r="D14" s="32"/>
      <c r="E14" s="31" t="str">
        <f t="shared" si="1"/>
        <v>ul. Ks. Jerzego Popiełuszki 25, 64-020 Czempiń</v>
      </c>
      <c r="F14" s="32"/>
      <c r="G14" s="117">
        <v>6981722479</v>
      </c>
      <c r="H14" s="118"/>
      <c r="I14" s="31" t="s">
        <v>24</v>
      </c>
      <c r="J14" s="32"/>
      <c r="K14" s="31">
        <v>2977434</v>
      </c>
      <c r="L14" s="32"/>
      <c r="M14" s="31" t="s">
        <v>11</v>
      </c>
      <c r="N14" s="32"/>
      <c r="O14" s="13">
        <f t="shared" si="0"/>
        <v>45657</v>
      </c>
      <c r="P14" s="14"/>
      <c r="Q14" s="31" t="s">
        <v>25</v>
      </c>
      <c r="R14" s="32"/>
      <c r="S14" s="31">
        <v>27</v>
      </c>
      <c r="T14" s="32"/>
      <c r="U14" s="31" t="s">
        <v>13</v>
      </c>
      <c r="V14" s="32"/>
      <c r="W14" s="6">
        <v>1550</v>
      </c>
      <c r="X14" s="111" t="s">
        <v>104</v>
      </c>
      <c r="Y14" s="112" t="s">
        <v>104</v>
      </c>
      <c r="Z14" s="2"/>
      <c r="AA14" s="3"/>
    </row>
    <row r="15" spans="1:27" ht="33.75" customHeight="1" thickBot="1" x14ac:dyDescent="0.3">
      <c r="A15" s="31">
        <v>10</v>
      </c>
      <c r="B15" s="32"/>
      <c r="C15" s="31" t="s">
        <v>10</v>
      </c>
      <c r="D15" s="32"/>
      <c r="E15" s="31" t="str">
        <f t="shared" si="1"/>
        <v>ul. Ks. Jerzego Popiełuszki 25, 64-020 Czempiń</v>
      </c>
      <c r="F15" s="32"/>
      <c r="G15" s="117">
        <v>6981722479</v>
      </c>
      <c r="H15" s="118"/>
      <c r="I15" s="31" t="s">
        <v>83</v>
      </c>
      <c r="J15" s="32"/>
      <c r="K15" s="31">
        <v>3524579</v>
      </c>
      <c r="L15" s="32"/>
      <c r="M15" s="31" t="s">
        <v>11</v>
      </c>
      <c r="N15" s="32"/>
      <c r="O15" s="13">
        <f t="shared" si="0"/>
        <v>45657</v>
      </c>
      <c r="P15" s="14"/>
      <c r="Q15" s="31" t="s">
        <v>12</v>
      </c>
      <c r="R15" s="32"/>
      <c r="S15" s="31">
        <v>40</v>
      </c>
      <c r="T15" s="32"/>
      <c r="U15" s="31" t="s">
        <v>13</v>
      </c>
      <c r="V15" s="32"/>
      <c r="W15" s="6">
        <v>100</v>
      </c>
      <c r="X15" s="111" t="s">
        <v>105</v>
      </c>
      <c r="Y15" s="112" t="s">
        <v>105</v>
      </c>
      <c r="Z15" s="2"/>
      <c r="AA15" s="3"/>
    </row>
    <row r="16" spans="1:27" ht="15" customHeight="1" x14ac:dyDescent="0.25">
      <c r="A16" s="81">
        <v>11</v>
      </c>
      <c r="B16" s="82"/>
      <c r="C16" s="81" t="s">
        <v>10</v>
      </c>
      <c r="D16" s="82"/>
      <c r="E16" s="81" t="str">
        <f t="shared" si="1"/>
        <v>ul. Ks. Jerzego Popiełuszki 25, 64-020 Czempiń</v>
      </c>
      <c r="F16" s="82"/>
      <c r="G16" s="81">
        <v>6981722479</v>
      </c>
      <c r="H16" s="82"/>
      <c r="I16" s="107" t="s">
        <v>26</v>
      </c>
      <c r="J16" s="108"/>
      <c r="K16" s="107">
        <v>51003824</v>
      </c>
      <c r="L16" s="108"/>
      <c r="M16" s="81" t="s">
        <v>11</v>
      </c>
      <c r="N16" s="82"/>
      <c r="O16" s="15">
        <f t="shared" si="0"/>
        <v>45657</v>
      </c>
      <c r="P16" s="16"/>
      <c r="Q16" s="81" t="s">
        <v>27</v>
      </c>
      <c r="R16" s="82"/>
      <c r="S16" s="81">
        <v>70</v>
      </c>
      <c r="T16" s="82"/>
      <c r="U16" s="81" t="s">
        <v>13</v>
      </c>
      <c r="V16" s="82"/>
      <c r="W16" s="79">
        <v>400</v>
      </c>
      <c r="X16" s="119" t="s">
        <v>106</v>
      </c>
      <c r="Y16" s="120" t="s">
        <v>106</v>
      </c>
      <c r="Z16" s="2"/>
      <c r="AA16" s="3"/>
    </row>
    <row r="17" spans="1:27" ht="15.75" thickBot="1" x14ac:dyDescent="0.3">
      <c r="A17" s="83"/>
      <c r="B17" s="84"/>
      <c r="C17" s="83"/>
      <c r="D17" s="84"/>
      <c r="E17" s="83"/>
      <c r="F17" s="84"/>
      <c r="G17" s="83"/>
      <c r="H17" s="84"/>
      <c r="I17" s="109"/>
      <c r="J17" s="110"/>
      <c r="K17" s="109"/>
      <c r="L17" s="110"/>
      <c r="M17" s="83"/>
      <c r="N17" s="84"/>
      <c r="O17" s="17"/>
      <c r="P17" s="18"/>
      <c r="Q17" s="83"/>
      <c r="R17" s="84"/>
      <c r="S17" s="83"/>
      <c r="T17" s="84"/>
      <c r="U17" s="83"/>
      <c r="V17" s="84"/>
      <c r="W17" s="80"/>
      <c r="X17" s="121"/>
      <c r="Y17" s="122"/>
      <c r="Z17" s="2"/>
      <c r="AA17" s="3"/>
    </row>
    <row r="18" spans="1:27" ht="33.75" customHeight="1" thickBot="1" x14ac:dyDescent="0.3">
      <c r="A18" s="31">
        <v>12</v>
      </c>
      <c r="B18" s="32"/>
      <c r="C18" s="31" t="s">
        <v>10</v>
      </c>
      <c r="D18" s="32"/>
      <c r="E18" s="31" t="str">
        <f>$E$2</f>
        <v>ul. Ks. Jerzego Popiełuszki 25, 64-020 Czempiń</v>
      </c>
      <c r="F18" s="32"/>
      <c r="G18" s="31">
        <v>6981722479</v>
      </c>
      <c r="H18" s="32"/>
      <c r="I18" s="31" t="s">
        <v>28</v>
      </c>
      <c r="J18" s="32"/>
      <c r="K18" s="31" t="s">
        <v>17</v>
      </c>
      <c r="L18" s="32"/>
      <c r="M18" s="31" t="s">
        <v>11</v>
      </c>
      <c r="N18" s="32"/>
      <c r="O18" s="13">
        <f t="shared" si="0"/>
        <v>45657</v>
      </c>
      <c r="P18" s="14"/>
      <c r="Q18" s="31" t="s">
        <v>18</v>
      </c>
      <c r="R18" s="32"/>
      <c r="S18" s="31">
        <v>0</v>
      </c>
      <c r="T18" s="32"/>
      <c r="U18" s="31" t="s">
        <v>13</v>
      </c>
      <c r="V18" s="32"/>
      <c r="W18" s="6">
        <v>80</v>
      </c>
      <c r="X18" s="125" t="s">
        <v>107</v>
      </c>
      <c r="Y18" s="126" t="s">
        <v>107</v>
      </c>
      <c r="Z18" s="2"/>
      <c r="AA18" s="3"/>
    </row>
    <row r="19" spans="1:27" ht="29.25" customHeight="1" x14ac:dyDescent="0.25">
      <c r="A19" s="81">
        <v>13</v>
      </c>
      <c r="B19" s="82"/>
      <c r="C19" s="81" t="s">
        <v>10</v>
      </c>
      <c r="D19" s="82"/>
      <c r="E19" s="81" t="str">
        <f>$E$2</f>
        <v>ul. Ks. Jerzego Popiełuszki 25, 64-020 Czempiń</v>
      </c>
      <c r="F19" s="82"/>
      <c r="G19" s="81">
        <v>6981722479</v>
      </c>
      <c r="H19" s="82"/>
      <c r="I19" s="81" t="s">
        <v>29</v>
      </c>
      <c r="J19" s="82"/>
      <c r="K19" s="81" t="s">
        <v>17</v>
      </c>
      <c r="L19" s="82"/>
      <c r="M19" s="81" t="s">
        <v>11</v>
      </c>
      <c r="N19" s="82"/>
      <c r="O19" s="15">
        <f t="shared" si="0"/>
        <v>45657</v>
      </c>
      <c r="P19" s="16"/>
      <c r="Q19" s="81" t="s">
        <v>18</v>
      </c>
      <c r="R19" s="82"/>
      <c r="S19" s="81">
        <v>0</v>
      </c>
      <c r="T19" s="82"/>
      <c r="U19" s="81" t="s">
        <v>13</v>
      </c>
      <c r="V19" s="82"/>
      <c r="W19" s="79">
        <v>80</v>
      </c>
      <c r="X19" s="97" t="s">
        <v>108</v>
      </c>
      <c r="Y19" s="98" t="s">
        <v>108</v>
      </c>
      <c r="Z19" s="2"/>
      <c r="AA19" s="3"/>
    </row>
    <row r="20" spans="1:27" ht="15.75" customHeight="1" thickBot="1" x14ac:dyDescent="0.3">
      <c r="A20" s="83"/>
      <c r="B20" s="84"/>
      <c r="C20" s="83"/>
      <c r="D20" s="84"/>
      <c r="E20" s="83"/>
      <c r="F20" s="84"/>
      <c r="G20" s="83"/>
      <c r="H20" s="84"/>
      <c r="I20" s="83"/>
      <c r="J20" s="84"/>
      <c r="K20" s="83"/>
      <c r="L20" s="84"/>
      <c r="M20" s="83"/>
      <c r="N20" s="84"/>
      <c r="O20" s="17"/>
      <c r="P20" s="18"/>
      <c r="Q20" s="83"/>
      <c r="R20" s="84"/>
      <c r="S20" s="83"/>
      <c r="T20" s="84"/>
      <c r="U20" s="83"/>
      <c r="V20" s="84"/>
      <c r="W20" s="80"/>
      <c r="X20" s="99"/>
      <c r="Y20" s="100"/>
      <c r="Z20" s="2"/>
      <c r="AA20" s="3"/>
    </row>
    <row r="21" spans="1:27" ht="15" customHeight="1" x14ac:dyDescent="0.25">
      <c r="A21" s="81">
        <v>14</v>
      </c>
      <c r="B21" s="82"/>
      <c r="C21" s="81" t="s">
        <v>10</v>
      </c>
      <c r="D21" s="82"/>
      <c r="E21" s="81" t="str">
        <f>$E$2</f>
        <v>ul. Ks. Jerzego Popiełuszki 25, 64-020 Czempiń</v>
      </c>
      <c r="F21" s="82"/>
      <c r="G21" s="81">
        <v>6981722479</v>
      </c>
      <c r="H21" s="82"/>
      <c r="I21" s="103" t="s">
        <v>67</v>
      </c>
      <c r="J21" s="104"/>
      <c r="K21" s="107">
        <v>9815664</v>
      </c>
      <c r="L21" s="108"/>
      <c r="M21" s="81" t="s">
        <v>11</v>
      </c>
      <c r="N21" s="82"/>
      <c r="O21" s="15">
        <f t="shared" si="0"/>
        <v>45657</v>
      </c>
      <c r="P21" s="16"/>
      <c r="Q21" s="81" t="s">
        <v>12</v>
      </c>
      <c r="R21" s="82"/>
      <c r="S21" s="81">
        <v>17</v>
      </c>
      <c r="T21" s="82"/>
      <c r="U21" s="81" t="s">
        <v>13</v>
      </c>
      <c r="V21" s="82"/>
      <c r="W21" s="79">
        <v>2600</v>
      </c>
      <c r="X21" s="85" t="s">
        <v>109</v>
      </c>
      <c r="Y21" s="86" t="s">
        <v>109</v>
      </c>
      <c r="Z21" s="2"/>
      <c r="AA21" s="3"/>
    </row>
    <row r="22" spans="1:27" ht="23.25" customHeight="1" thickBot="1" x14ac:dyDescent="0.3">
      <c r="A22" s="123"/>
      <c r="B22" s="124"/>
      <c r="C22" s="83"/>
      <c r="D22" s="84"/>
      <c r="E22" s="83"/>
      <c r="F22" s="84"/>
      <c r="G22" s="83"/>
      <c r="H22" s="84"/>
      <c r="I22" s="105"/>
      <c r="J22" s="106"/>
      <c r="K22" s="109"/>
      <c r="L22" s="110"/>
      <c r="M22" s="83"/>
      <c r="N22" s="84"/>
      <c r="O22" s="17"/>
      <c r="P22" s="18"/>
      <c r="Q22" s="83"/>
      <c r="R22" s="84"/>
      <c r="S22" s="83"/>
      <c r="T22" s="84"/>
      <c r="U22" s="83"/>
      <c r="V22" s="84"/>
      <c r="W22" s="80"/>
      <c r="X22" s="99"/>
      <c r="Y22" s="100"/>
      <c r="Z22" s="2"/>
      <c r="AA22" s="3"/>
    </row>
    <row r="23" spans="1:27" ht="15" customHeight="1" thickBot="1" x14ac:dyDescent="0.3">
      <c r="A23" s="123">
        <v>15</v>
      </c>
      <c r="B23" s="124"/>
      <c r="C23" s="85" t="s">
        <v>10</v>
      </c>
      <c r="D23" s="144"/>
      <c r="E23" s="81" t="str">
        <f>$E$2</f>
        <v>ul. Ks. Jerzego Popiełuszki 25, 64-020 Czempiń</v>
      </c>
      <c r="F23" s="82"/>
      <c r="G23" s="89">
        <v>6981722479</v>
      </c>
      <c r="H23" s="90"/>
      <c r="I23" s="140" t="s">
        <v>68</v>
      </c>
      <c r="J23" s="141"/>
      <c r="K23" s="89">
        <v>11603776</v>
      </c>
      <c r="L23" s="90"/>
      <c r="M23" s="132" t="s">
        <v>11</v>
      </c>
      <c r="N23" s="133"/>
      <c r="O23" s="15">
        <f t="shared" si="0"/>
        <v>45657</v>
      </c>
      <c r="P23" s="16"/>
      <c r="Q23" s="81" t="s">
        <v>12</v>
      </c>
      <c r="R23" s="82"/>
      <c r="S23" s="81" t="s">
        <v>30</v>
      </c>
      <c r="T23" s="82"/>
      <c r="U23" s="31" t="s">
        <v>13</v>
      </c>
      <c r="V23" s="32"/>
      <c r="W23" s="79">
        <v>3650</v>
      </c>
      <c r="X23" s="85" t="s">
        <v>110</v>
      </c>
      <c r="Y23" s="86" t="s">
        <v>110</v>
      </c>
      <c r="Z23" s="127"/>
      <c r="AA23" s="128"/>
    </row>
    <row r="24" spans="1:27" ht="15.75" customHeight="1" thickBot="1" x14ac:dyDescent="0.3">
      <c r="A24" s="83"/>
      <c r="B24" s="84"/>
      <c r="C24" s="99"/>
      <c r="D24" s="145"/>
      <c r="E24" s="83"/>
      <c r="F24" s="84"/>
      <c r="G24" s="91"/>
      <c r="H24" s="92"/>
      <c r="I24" s="142"/>
      <c r="J24" s="143"/>
      <c r="K24" s="91"/>
      <c r="L24" s="92"/>
      <c r="M24" s="134"/>
      <c r="N24" s="135"/>
      <c r="O24" s="17"/>
      <c r="P24" s="18"/>
      <c r="Q24" s="83"/>
      <c r="R24" s="84"/>
      <c r="S24" s="83"/>
      <c r="T24" s="84"/>
      <c r="U24" s="31"/>
      <c r="V24" s="32"/>
      <c r="W24" s="80"/>
      <c r="X24" s="87"/>
      <c r="Y24" s="88"/>
      <c r="Z24" s="127"/>
      <c r="AA24" s="128"/>
    </row>
    <row r="25" spans="1:27" ht="32.25" customHeight="1" thickBot="1" x14ac:dyDescent="0.3">
      <c r="A25" s="31">
        <v>16</v>
      </c>
      <c r="B25" s="32"/>
      <c r="C25" s="111" t="s">
        <v>10</v>
      </c>
      <c r="D25" s="129"/>
      <c r="E25" s="31" t="str">
        <f t="shared" ref="E25:E50" si="2">$E$2</f>
        <v>ul. Ks. Jerzego Popiełuszki 25, 64-020 Czempiń</v>
      </c>
      <c r="F25" s="32"/>
      <c r="G25" s="130">
        <v>6981722479</v>
      </c>
      <c r="H25" s="131"/>
      <c r="I25" s="111" t="s">
        <v>31</v>
      </c>
      <c r="J25" s="129"/>
      <c r="K25" s="130">
        <v>11734479</v>
      </c>
      <c r="L25" s="131"/>
      <c r="M25" s="130" t="s">
        <v>11</v>
      </c>
      <c r="N25" s="131"/>
      <c r="O25" s="13">
        <f t="shared" si="0"/>
        <v>45657</v>
      </c>
      <c r="P25" s="14"/>
      <c r="Q25" s="31" t="s">
        <v>12</v>
      </c>
      <c r="R25" s="32"/>
      <c r="S25" s="31" t="s">
        <v>32</v>
      </c>
      <c r="T25" s="32"/>
      <c r="U25" s="138" t="s">
        <v>13</v>
      </c>
      <c r="V25" s="139"/>
      <c r="W25" s="6">
        <v>18000</v>
      </c>
      <c r="X25" s="136" t="s">
        <v>111</v>
      </c>
      <c r="Y25" s="137" t="s">
        <v>111</v>
      </c>
      <c r="Z25" s="2"/>
      <c r="AA25" s="3"/>
    </row>
    <row r="26" spans="1:27" ht="33.75" customHeight="1" thickBot="1" x14ac:dyDescent="0.3">
      <c r="A26" s="67">
        <v>17</v>
      </c>
      <c r="B26" s="68"/>
      <c r="C26" s="69" t="s">
        <v>10</v>
      </c>
      <c r="D26" s="70"/>
      <c r="E26" s="67" t="str">
        <f t="shared" si="2"/>
        <v>ul. Ks. Jerzego Popiełuszki 25, 64-020 Czempiń</v>
      </c>
      <c r="F26" s="68"/>
      <c r="G26" s="67">
        <v>6981722479</v>
      </c>
      <c r="H26" s="68"/>
      <c r="I26" s="67" t="s">
        <v>33</v>
      </c>
      <c r="J26" s="68"/>
      <c r="K26" s="71">
        <v>23153611</v>
      </c>
      <c r="L26" s="72"/>
      <c r="M26" s="73" t="s">
        <v>11</v>
      </c>
      <c r="N26" s="74"/>
      <c r="O26" s="19">
        <f t="shared" ref="O26:O45" si="3">$O$4</f>
        <v>45657</v>
      </c>
      <c r="P26" s="20"/>
      <c r="Q26" s="67" t="s">
        <v>12</v>
      </c>
      <c r="R26" s="68"/>
      <c r="S26" s="67">
        <v>1</v>
      </c>
      <c r="T26" s="68"/>
      <c r="U26" s="29" t="s">
        <v>13</v>
      </c>
      <c r="V26" s="30"/>
      <c r="W26" s="7">
        <v>1400</v>
      </c>
      <c r="X26" s="26" t="s">
        <v>112</v>
      </c>
      <c r="Y26" s="40" t="s">
        <v>112</v>
      </c>
      <c r="Z26" s="2"/>
      <c r="AA26" s="3"/>
    </row>
    <row r="27" spans="1:27" ht="28.5" customHeight="1" thickBot="1" x14ac:dyDescent="0.3">
      <c r="A27" s="29">
        <v>18</v>
      </c>
      <c r="B27" s="30"/>
      <c r="C27" s="26" t="s">
        <v>10</v>
      </c>
      <c r="D27" s="40"/>
      <c r="E27" s="29" t="str">
        <f t="shared" si="2"/>
        <v>ul. Ks. Jerzego Popiełuszki 25, 64-020 Czempiń</v>
      </c>
      <c r="F27" s="30"/>
      <c r="G27" s="29">
        <v>6981722479</v>
      </c>
      <c r="H27" s="30"/>
      <c r="I27" s="29" t="s">
        <v>34</v>
      </c>
      <c r="J27" s="30"/>
      <c r="K27" s="60">
        <v>90926753</v>
      </c>
      <c r="L27" s="61"/>
      <c r="M27" s="29" t="s">
        <v>11</v>
      </c>
      <c r="N27" s="30"/>
      <c r="O27" s="19">
        <f t="shared" si="3"/>
        <v>45657</v>
      </c>
      <c r="P27" s="20"/>
      <c r="Q27" s="29" t="s">
        <v>12</v>
      </c>
      <c r="R27" s="30"/>
      <c r="S27" s="26">
        <v>10</v>
      </c>
      <c r="T27" s="40"/>
      <c r="U27" s="29" t="s">
        <v>13</v>
      </c>
      <c r="V27" s="30"/>
      <c r="W27" s="7">
        <v>150</v>
      </c>
      <c r="X27" s="26" t="s">
        <v>113</v>
      </c>
      <c r="Y27" s="40" t="s">
        <v>113</v>
      </c>
      <c r="Z27" s="2"/>
      <c r="AA27" s="3"/>
    </row>
    <row r="28" spans="1:27" ht="22.5" customHeight="1" thickBot="1" x14ac:dyDescent="0.3">
      <c r="A28" s="29">
        <v>19</v>
      </c>
      <c r="B28" s="30"/>
      <c r="C28" s="26" t="s">
        <v>10</v>
      </c>
      <c r="D28" s="40"/>
      <c r="E28" s="29" t="str">
        <f t="shared" si="2"/>
        <v>ul. Ks. Jerzego Popiełuszki 25, 64-020 Czempiń</v>
      </c>
      <c r="F28" s="30"/>
      <c r="G28" s="29">
        <v>6981722479</v>
      </c>
      <c r="H28" s="30"/>
      <c r="I28" s="29" t="s">
        <v>35</v>
      </c>
      <c r="J28" s="30"/>
      <c r="K28" s="60">
        <v>85982514</v>
      </c>
      <c r="L28" s="61"/>
      <c r="M28" s="29" t="s">
        <v>11</v>
      </c>
      <c r="N28" s="30"/>
      <c r="O28" s="19">
        <f t="shared" si="3"/>
        <v>45657</v>
      </c>
      <c r="P28" s="20"/>
      <c r="Q28" s="29" t="s">
        <v>12</v>
      </c>
      <c r="R28" s="30"/>
      <c r="S28" s="29">
        <v>11</v>
      </c>
      <c r="T28" s="30"/>
      <c r="U28" s="29" t="s">
        <v>13</v>
      </c>
      <c r="V28" s="30"/>
      <c r="W28" s="7">
        <v>200</v>
      </c>
      <c r="X28" s="26" t="s">
        <v>114</v>
      </c>
      <c r="Y28" s="40" t="s">
        <v>114</v>
      </c>
      <c r="Z28" s="2"/>
      <c r="AA28" s="3"/>
    </row>
    <row r="29" spans="1:27" ht="22.5" customHeight="1" thickBot="1" x14ac:dyDescent="0.3">
      <c r="A29" s="29">
        <v>20</v>
      </c>
      <c r="B29" s="30"/>
      <c r="C29" s="26" t="s">
        <v>10</v>
      </c>
      <c r="D29" s="40"/>
      <c r="E29" s="29" t="str">
        <f t="shared" si="2"/>
        <v>ul. Ks. Jerzego Popiełuszki 25, 64-020 Czempiń</v>
      </c>
      <c r="F29" s="30"/>
      <c r="G29" s="29">
        <v>6981722479</v>
      </c>
      <c r="H29" s="30"/>
      <c r="I29" s="29" t="s">
        <v>36</v>
      </c>
      <c r="J29" s="30"/>
      <c r="K29" s="60">
        <v>90079985</v>
      </c>
      <c r="L29" s="61"/>
      <c r="M29" s="29" t="s">
        <v>11</v>
      </c>
      <c r="N29" s="30"/>
      <c r="O29" s="19">
        <f t="shared" si="3"/>
        <v>45657</v>
      </c>
      <c r="P29" s="20"/>
      <c r="Q29" s="29" t="s">
        <v>12</v>
      </c>
      <c r="R29" s="30"/>
      <c r="S29" s="29">
        <v>11</v>
      </c>
      <c r="T29" s="30"/>
      <c r="U29" s="29" t="s">
        <v>13</v>
      </c>
      <c r="V29" s="30"/>
      <c r="W29" s="7">
        <v>150</v>
      </c>
      <c r="X29" s="26" t="s">
        <v>115</v>
      </c>
      <c r="Y29" s="40" t="s">
        <v>115</v>
      </c>
      <c r="Z29" s="2"/>
      <c r="AA29" s="3"/>
    </row>
    <row r="30" spans="1:27" ht="36.75" customHeight="1" thickBot="1" x14ac:dyDescent="0.3">
      <c r="A30" s="29">
        <v>21</v>
      </c>
      <c r="B30" s="30"/>
      <c r="C30" s="26" t="s">
        <v>10</v>
      </c>
      <c r="D30" s="40"/>
      <c r="E30" s="29" t="str">
        <f t="shared" si="2"/>
        <v>ul. Ks. Jerzego Popiełuszki 25, 64-020 Czempiń</v>
      </c>
      <c r="F30" s="30"/>
      <c r="G30" s="29">
        <v>6981722479</v>
      </c>
      <c r="H30" s="30"/>
      <c r="I30" s="93" t="s">
        <v>38</v>
      </c>
      <c r="J30" s="94"/>
      <c r="K30" s="60">
        <v>8530645</v>
      </c>
      <c r="L30" s="61"/>
      <c r="M30" s="29" t="str">
        <f t="shared" ref="M30:M38" si="4">$M$29</f>
        <v>określony</v>
      </c>
      <c r="N30" s="30"/>
      <c r="O30" s="19">
        <f t="shared" si="3"/>
        <v>45657</v>
      </c>
      <c r="P30" s="20"/>
      <c r="Q30" s="29" t="s">
        <v>39</v>
      </c>
      <c r="R30" s="30"/>
      <c r="S30" s="29">
        <v>11</v>
      </c>
      <c r="T30" s="30"/>
      <c r="U30" s="29" t="s">
        <v>13</v>
      </c>
      <c r="V30" s="30"/>
      <c r="W30" s="7">
        <v>450</v>
      </c>
      <c r="X30" s="26" t="s">
        <v>116</v>
      </c>
      <c r="Y30" s="40" t="s">
        <v>116</v>
      </c>
      <c r="Z30" s="2"/>
      <c r="AA30" s="3"/>
    </row>
    <row r="31" spans="1:27" ht="25.5" customHeight="1" thickBot="1" x14ac:dyDescent="0.3">
      <c r="A31" s="29">
        <v>22</v>
      </c>
      <c r="B31" s="30"/>
      <c r="C31" s="26" t="s">
        <v>10</v>
      </c>
      <c r="D31" s="40"/>
      <c r="E31" s="29" t="str">
        <f t="shared" si="2"/>
        <v>ul. Ks. Jerzego Popiełuszki 25, 64-020 Czempiń</v>
      </c>
      <c r="F31" s="30"/>
      <c r="G31" s="29">
        <v>6981722479</v>
      </c>
      <c r="H31" s="30"/>
      <c r="I31" s="29" t="s">
        <v>40</v>
      </c>
      <c r="J31" s="30"/>
      <c r="K31" s="60">
        <v>23130669</v>
      </c>
      <c r="L31" s="61"/>
      <c r="M31" s="29" t="str">
        <f t="shared" si="4"/>
        <v>określony</v>
      </c>
      <c r="N31" s="30"/>
      <c r="O31" s="19">
        <f t="shared" si="3"/>
        <v>45657</v>
      </c>
      <c r="P31" s="20"/>
      <c r="Q31" s="29" t="s">
        <v>39</v>
      </c>
      <c r="R31" s="30"/>
      <c r="S31" s="29">
        <v>3</v>
      </c>
      <c r="T31" s="30"/>
      <c r="U31" s="29" t="s">
        <v>13</v>
      </c>
      <c r="V31" s="30"/>
      <c r="W31" s="7">
        <v>450</v>
      </c>
      <c r="X31" s="26" t="s">
        <v>117</v>
      </c>
      <c r="Y31" s="40" t="s">
        <v>117</v>
      </c>
    </row>
    <row r="32" spans="1:27" ht="34.5" customHeight="1" thickBot="1" x14ac:dyDescent="0.3">
      <c r="A32" s="29">
        <v>23</v>
      </c>
      <c r="B32" s="30"/>
      <c r="C32" s="26" t="s">
        <v>10</v>
      </c>
      <c r="D32" s="40"/>
      <c r="E32" s="29" t="str">
        <f t="shared" si="2"/>
        <v>ul. Ks. Jerzego Popiełuszki 25, 64-020 Czempiń</v>
      </c>
      <c r="F32" s="30"/>
      <c r="G32" s="29">
        <v>6981722479</v>
      </c>
      <c r="H32" s="30"/>
      <c r="I32" s="29" t="s">
        <v>41</v>
      </c>
      <c r="J32" s="30"/>
      <c r="K32" s="60">
        <v>26106414</v>
      </c>
      <c r="L32" s="61"/>
      <c r="M32" s="29" t="str">
        <f t="shared" si="4"/>
        <v>określony</v>
      </c>
      <c r="N32" s="30"/>
      <c r="O32" s="19">
        <f t="shared" si="3"/>
        <v>45657</v>
      </c>
      <c r="P32" s="20"/>
      <c r="Q32" s="29" t="s">
        <v>39</v>
      </c>
      <c r="R32" s="30"/>
      <c r="S32" s="29">
        <v>3</v>
      </c>
      <c r="T32" s="30"/>
      <c r="U32" s="29" t="s">
        <v>13</v>
      </c>
      <c r="V32" s="30"/>
      <c r="W32" s="7">
        <v>450</v>
      </c>
      <c r="X32" s="26" t="s">
        <v>118</v>
      </c>
      <c r="Y32" s="40" t="s">
        <v>118</v>
      </c>
    </row>
    <row r="33" spans="1:27" ht="30" customHeight="1" thickBot="1" x14ac:dyDescent="0.3">
      <c r="A33" s="29">
        <v>24</v>
      </c>
      <c r="B33" s="30"/>
      <c r="C33" s="26" t="s">
        <v>10</v>
      </c>
      <c r="D33" s="40"/>
      <c r="E33" s="29" t="str">
        <f t="shared" si="2"/>
        <v>ul. Ks. Jerzego Popiełuszki 25, 64-020 Czempiń</v>
      </c>
      <c r="F33" s="30"/>
      <c r="G33" s="29">
        <v>6981722479</v>
      </c>
      <c r="H33" s="30"/>
      <c r="I33" s="29" t="s">
        <v>42</v>
      </c>
      <c r="J33" s="30"/>
      <c r="K33" s="60">
        <v>23358242</v>
      </c>
      <c r="L33" s="61"/>
      <c r="M33" s="29" t="str">
        <f t="shared" si="4"/>
        <v>określony</v>
      </c>
      <c r="N33" s="30"/>
      <c r="O33" s="19">
        <f t="shared" si="3"/>
        <v>45657</v>
      </c>
      <c r="P33" s="20"/>
      <c r="Q33" s="29" t="s">
        <v>39</v>
      </c>
      <c r="R33" s="30"/>
      <c r="S33" s="29">
        <v>3</v>
      </c>
      <c r="T33" s="30"/>
      <c r="U33" s="29" t="s">
        <v>13</v>
      </c>
      <c r="V33" s="30"/>
      <c r="W33" s="7">
        <v>450</v>
      </c>
      <c r="X33" s="26" t="s">
        <v>119</v>
      </c>
      <c r="Y33" s="40" t="s">
        <v>119</v>
      </c>
    </row>
    <row r="34" spans="1:27" ht="34.5" customHeight="1" thickBot="1" x14ac:dyDescent="0.3">
      <c r="A34" s="29">
        <v>25</v>
      </c>
      <c r="B34" s="30"/>
      <c r="C34" s="26" t="s">
        <v>10</v>
      </c>
      <c r="D34" s="40"/>
      <c r="E34" s="29" t="str">
        <f t="shared" si="2"/>
        <v>ul. Ks. Jerzego Popiełuszki 25, 64-020 Czempiń</v>
      </c>
      <c r="F34" s="30"/>
      <c r="G34" s="29">
        <v>6981722479</v>
      </c>
      <c r="H34" s="30"/>
      <c r="I34" s="29" t="s">
        <v>43</v>
      </c>
      <c r="J34" s="30"/>
      <c r="K34" s="60">
        <v>24561381</v>
      </c>
      <c r="L34" s="61"/>
      <c r="M34" s="29" t="str">
        <f t="shared" si="4"/>
        <v>określony</v>
      </c>
      <c r="N34" s="30"/>
      <c r="O34" s="19">
        <f t="shared" si="3"/>
        <v>45657</v>
      </c>
      <c r="P34" s="20"/>
      <c r="Q34" s="29" t="s">
        <v>39</v>
      </c>
      <c r="R34" s="30"/>
      <c r="S34" s="29">
        <v>1</v>
      </c>
      <c r="T34" s="30"/>
      <c r="U34" s="29" t="s">
        <v>13</v>
      </c>
      <c r="V34" s="30"/>
      <c r="W34" s="7">
        <v>450</v>
      </c>
      <c r="X34" s="26" t="s">
        <v>120</v>
      </c>
      <c r="Y34" s="40" t="s">
        <v>120</v>
      </c>
    </row>
    <row r="35" spans="1:27" ht="45" customHeight="1" thickBot="1" x14ac:dyDescent="0.3">
      <c r="A35" s="29">
        <v>26</v>
      </c>
      <c r="B35" s="30"/>
      <c r="C35" s="26" t="s">
        <v>10</v>
      </c>
      <c r="D35" s="40"/>
      <c r="E35" s="29" t="str">
        <f t="shared" si="2"/>
        <v>ul. Ks. Jerzego Popiełuszki 25, 64-020 Czempiń</v>
      </c>
      <c r="F35" s="30"/>
      <c r="G35" s="29">
        <v>6981722479</v>
      </c>
      <c r="H35" s="30"/>
      <c r="I35" s="29" t="s">
        <v>66</v>
      </c>
      <c r="J35" s="30"/>
      <c r="K35" s="60">
        <v>23310403</v>
      </c>
      <c r="L35" s="61"/>
      <c r="M35" s="29" t="str">
        <f t="shared" si="4"/>
        <v>określony</v>
      </c>
      <c r="N35" s="30"/>
      <c r="O35" s="19">
        <f t="shared" si="3"/>
        <v>45657</v>
      </c>
      <c r="P35" s="20"/>
      <c r="Q35" s="29" t="s">
        <v>39</v>
      </c>
      <c r="R35" s="30"/>
      <c r="S35" s="29">
        <v>3</v>
      </c>
      <c r="T35" s="30"/>
      <c r="U35" s="29" t="s">
        <v>13</v>
      </c>
      <c r="V35" s="30"/>
      <c r="W35" s="7">
        <v>450</v>
      </c>
      <c r="X35" s="26" t="s">
        <v>121</v>
      </c>
      <c r="Y35" s="40" t="s">
        <v>121</v>
      </c>
    </row>
    <row r="36" spans="1:27" ht="47.25" customHeight="1" thickBot="1" x14ac:dyDescent="0.3">
      <c r="A36" s="29">
        <v>27</v>
      </c>
      <c r="B36" s="30"/>
      <c r="C36" s="26" t="s">
        <v>10</v>
      </c>
      <c r="D36" s="40"/>
      <c r="E36" s="29" t="str">
        <f t="shared" si="2"/>
        <v>ul. Ks. Jerzego Popiełuszki 25, 64-020 Czempiń</v>
      </c>
      <c r="F36" s="30"/>
      <c r="G36" s="29">
        <v>6981722479</v>
      </c>
      <c r="H36" s="30"/>
      <c r="I36" s="29" t="s">
        <v>65</v>
      </c>
      <c r="J36" s="30"/>
      <c r="K36" s="60">
        <v>23265057</v>
      </c>
      <c r="L36" s="61"/>
      <c r="M36" s="29" t="str">
        <f t="shared" si="4"/>
        <v>określony</v>
      </c>
      <c r="N36" s="30"/>
      <c r="O36" s="19">
        <f t="shared" si="3"/>
        <v>45657</v>
      </c>
      <c r="P36" s="20"/>
      <c r="Q36" s="29" t="s">
        <v>39</v>
      </c>
      <c r="R36" s="30"/>
      <c r="S36" s="29">
        <v>3</v>
      </c>
      <c r="T36" s="30"/>
      <c r="U36" s="29" t="s">
        <v>13</v>
      </c>
      <c r="V36" s="30"/>
      <c r="W36" s="7">
        <v>450</v>
      </c>
      <c r="X36" s="26" t="s">
        <v>122</v>
      </c>
      <c r="Y36" s="40" t="s">
        <v>122</v>
      </c>
    </row>
    <row r="37" spans="1:27" ht="27.75" customHeight="1" thickBot="1" x14ac:dyDescent="0.3">
      <c r="A37" s="29">
        <v>28</v>
      </c>
      <c r="B37" s="30"/>
      <c r="C37" s="26" t="s">
        <v>10</v>
      </c>
      <c r="D37" s="40"/>
      <c r="E37" s="29" t="str">
        <f t="shared" si="2"/>
        <v>ul. Ks. Jerzego Popiełuszki 25, 64-020 Czempiń</v>
      </c>
      <c r="F37" s="30"/>
      <c r="G37" s="29">
        <v>6981722479</v>
      </c>
      <c r="H37" s="30"/>
      <c r="I37" s="29" t="s">
        <v>44</v>
      </c>
      <c r="J37" s="30"/>
      <c r="K37" s="60">
        <v>25038913</v>
      </c>
      <c r="L37" s="61"/>
      <c r="M37" s="29" t="str">
        <f t="shared" si="4"/>
        <v>określony</v>
      </c>
      <c r="N37" s="30"/>
      <c r="O37" s="19">
        <f t="shared" si="3"/>
        <v>45657</v>
      </c>
      <c r="P37" s="20"/>
      <c r="Q37" s="29" t="s">
        <v>39</v>
      </c>
      <c r="R37" s="30"/>
      <c r="S37" s="29">
        <v>3</v>
      </c>
      <c r="T37" s="30"/>
      <c r="U37" s="29" t="s">
        <v>13</v>
      </c>
      <c r="V37" s="30"/>
      <c r="W37" s="7">
        <v>450</v>
      </c>
      <c r="X37" s="26" t="s">
        <v>123</v>
      </c>
      <c r="Y37" s="40" t="s">
        <v>123</v>
      </c>
    </row>
    <row r="38" spans="1:27" ht="23.25" customHeight="1" thickBot="1" x14ac:dyDescent="0.3">
      <c r="A38" s="29">
        <v>29</v>
      </c>
      <c r="B38" s="30"/>
      <c r="C38" s="26" t="s">
        <v>10</v>
      </c>
      <c r="D38" s="40"/>
      <c r="E38" s="29" t="str">
        <f t="shared" si="2"/>
        <v>ul. Ks. Jerzego Popiełuszki 25, 64-020 Czempiń</v>
      </c>
      <c r="F38" s="30"/>
      <c r="G38" s="29">
        <v>6981722479</v>
      </c>
      <c r="H38" s="30"/>
      <c r="I38" s="29" t="s">
        <v>45</v>
      </c>
      <c r="J38" s="30"/>
      <c r="K38" s="60">
        <v>2710930</v>
      </c>
      <c r="L38" s="61"/>
      <c r="M38" s="29" t="str">
        <f t="shared" si="4"/>
        <v>określony</v>
      </c>
      <c r="N38" s="30"/>
      <c r="O38" s="19">
        <f t="shared" si="3"/>
        <v>45657</v>
      </c>
      <c r="P38" s="20"/>
      <c r="Q38" s="29" t="s">
        <v>39</v>
      </c>
      <c r="R38" s="30"/>
      <c r="S38" s="29">
        <v>3</v>
      </c>
      <c r="T38" s="30"/>
      <c r="U38" s="29" t="s">
        <v>13</v>
      </c>
      <c r="V38" s="30"/>
      <c r="W38" s="7">
        <v>450</v>
      </c>
      <c r="X38" s="26" t="s">
        <v>124</v>
      </c>
      <c r="Y38" s="40" t="s">
        <v>124</v>
      </c>
    </row>
    <row r="39" spans="1:27" ht="36.75" customHeight="1" thickBot="1" x14ac:dyDescent="0.3">
      <c r="A39" s="29">
        <v>30</v>
      </c>
      <c r="B39" s="30"/>
      <c r="C39" s="26" t="s">
        <v>10</v>
      </c>
      <c r="D39" s="40"/>
      <c r="E39" s="29" t="str">
        <f t="shared" si="2"/>
        <v>ul. Ks. Jerzego Popiełuszki 25, 64-020 Czempiń</v>
      </c>
      <c r="F39" s="30"/>
      <c r="G39" s="29">
        <v>6981722479</v>
      </c>
      <c r="H39" s="30"/>
      <c r="I39" s="29" t="s">
        <v>57</v>
      </c>
      <c r="J39" s="30"/>
      <c r="K39" s="60">
        <v>8400166</v>
      </c>
      <c r="L39" s="61"/>
      <c r="M39" s="29" t="s">
        <v>11</v>
      </c>
      <c r="N39" s="30"/>
      <c r="O39" s="19">
        <f t="shared" si="3"/>
        <v>45657</v>
      </c>
      <c r="P39" s="20"/>
      <c r="Q39" s="29" t="s">
        <v>12</v>
      </c>
      <c r="R39" s="30"/>
      <c r="S39" s="29">
        <v>17</v>
      </c>
      <c r="T39" s="30"/>
      <c r="U39" s="29" t="s">
        <v>13</v>
      </c>
      <c r="V39" s="30"/>
      <c r="W39" s="7">
        <v>8600</v>
      </c>
      <c r="X39" s="26" t="s">
        <v>125</v>
      </c>
      <c r="Y39" s="40" t="s">
        <v>125</v>
      </c>
    </row>
    <row r="40" spans="1:27" ht="39" customHeight="1" thickBot="1" x14ac:dyDescent="0.3">
      <c r="A40" s="29">
        <v>31</v>
      </c>
      <c r="B40" s="30"/>
      <c r="C40" s="26" t="s">
        <v>10</v>
      </c>
      <c r="D40" s="40"/>
      <c r="E40" s="29" t="str">
        <f t="shared" si="2"/>
        <v>ul. Ks. Jerzego Popiełuszki 25, 64-020 Czempiń</v>
      </c>
      <c r="F40" s="30"/>
      <c r="G40" s="29">
        <v>6981722479</v>
      </c>
      <c r="H40" s="30"/>
      <c r="I40" s="29" t="s">
        <v>58</v>
      </c>
      <c r="J40" s="30"/>
      <c r="K40" s="60">
        <v>8309623</v>
      </c>
      <c r="L40" s="61"/>
      <c r="M40" s="29" t="s">
        <v>11</v>
      </c>
      <c r="N40" s="30"/>
      <c r="O40" s="19">
        <f t="shared" si="3"/>
        <v>45657</v>
      </c>
      <c r="P40" s="20"/>
      <c r="Q40" s="29" t="s">
        <v>12</v>
      </c>
      <c r="R40" s="30"/>
      <c r="S40" s="29">
        <v>14</v>
      </c>
      <c r="T40" s="30"/>
      <c r="U40" s="29" t="s">
        <v>13</v>
      </c>
      <c r="V40" s="30"/>
      <c r="W40" s="7">
        <v>3800</v>
      </c>
      <c r="X40" s="26" t="s">
        <v>126</v>
      </c>
      <c r="Y40" s="40" t="s">
        <v>126</v>
      </c>
    </row>
    <row r="41" spans="1:27" ht="23.25" customHeight="1" thickBot="1" x14ac:dyDescent="0.3">
      <c r="A41" s="29">
        <v>32</v>
      </c>
      <c r="B41" s="30"/>
      <c r="C41" s="26" t="s">
        <v>10</v>
      </c>
      <c r="D41" s="40"/>
      <c r="E41" s="29" t="str">
        <f t="shared" si="2"/>
        <v>ul. Ks. Jerzego Popiełuszki 25, 64-020 Czempiń</v>
      </c>
      <c r="F41" s="30"/>
      <c r="G41" s="29">
        <v>6981722479</v>
      </c>
      <c r="H41" s="30"/>
      <c r="I41" s="29" t="s">
        <v>46</v>
      </c>
      <c r="J41" s="30"/>
      <c r="K41" s="60">
        <v>91817591</v>
      </c>
      <c r="L41" s="61"/>
      <c r="M41" s="29" t="s">
        <v>11</v>
      </c>
      <c r="N41" s="30"/>
      <c r="O41" s="19">
        <f t="shared" si="3"/>
        <v>45657</v>
      </c>
      <c r="P41" s="20"/>
      <c r="Q41" s="29" t="s">
        <v>12</v>
      </c>
      <c r="R41" s="30"/>
      <c r="S41" s="29">
        <v>14</v>
      </c>
      <c r="T41" s="30"/>
      <c r="U41" s="29" t="s">
        <v>13</v>
      </c>
      <c r="V41" s="30"/>
      <c r="W41" s="7">
        <v>950</v>
      </c>
      <c r="X41" s="26" t="s">
        <v>127</v>
      </c>
      <c r="Y41" s="40" t="s">
        <v>127</v>
      </c>
    </row>
    <row r="42" spans="1:27" ht="47.25" customHeight="1" thickBot="1" x14ac:dyDescent="0.3">
      <c r="A42" s="29">
        <v>33</v>
      </c>
      <c r="B42" s="30"/>
      <c r="C42" s="26" t="s">
        <v>10</v>
      </c>
      <c r="D42" s="40"/>
      <c r="E42" s="29" t="str">
        <f t="shared" si="2"/>
        <v>ul. Ks. Jerzego Popiełuszki 25, 64-020 Czempiń</v>
      </c>
      <c r="F42" s="30"/>
      <c r="G42" s="29">
        <v>6981722479</v>
      </c>
      <c r="H42" s="30"/>
      <c r="I42" s="29" t="s">
        <v>78</v>
      </c>
      <c r="J42" s="30"/>
      <c r="K42" s="60">
        <v>4658122</v>
      </c>
      <c r="L42" s="61"/>
      <c r="M42" s="29" t="s">
        <v>11</v>
      </c>
      <c r="N42" s="30"/>
      <c r="O42" s="19">
        <f t="shared" si="3"/>
        <v>45657</v>
      </c>
      <c r="P42" s="20"/>
      <c r="Q42" s="29" t="s">
        <v>12</v>
      </c>
      <c r="R42" s="30"/>
      <c r="S42" s="29">
        <v>14</v>
      </c>
      <c r="T42" s="30"/>
      <c r="U42" s="29" t="s">
        <v>13</v>
      </c>
      <c r="V42" s="30"/>
      <c r="W42" s="9">
        <v>2600</v>
      </c>
      <c r="X42" s="26" t="s">
        <v>128</v>
      </c>
      <c r="Y42" s="40" t="s">
        <v>128</v>
      </c>
    </row>
    <row r="43" spans="1:27" ht="26.25" customHeight="1" thickBot="1" x14ac:dyDescent="0.3">
      <c r="A43" s="29">
        <v>34</v>
      </c>
      <c r="B43" s="30"/>
      <c r="C43" s="26" t="s">
        <v>10</v>
      </c>
      <c r="D43" s="40"/>
      <c r="E43" s="29" t="str">
        <f t="shared" si="2"/>
        <v>ul. Ks. Jerzego Popiełuszki 25, 64-020 Czempiń</v>
      </c>
      <c r="F43" s="30"/>
      <c r="G43" s="29">
        <v>6981722479</v>
      </c>
      <c r="H43" s="30"/>
      <c r="I43" s="29" t="s">
        <v>63</v>
      </c>
      <c r="J43" s="30"/>
      <c r="K43" s="60">
        <v>22907972</v>
      </c>
      <c r="L43" s="61"/>
      <c r="M43" s="29" t="s">
        <v>11</v>
      </c>
      <c r="N43" s="30"/>
      <c r="O43" s="19">
        <f t="shared" si="3"/>
        <v>45657</v>
      </c>
      <c r="P43" s="20"/>
      <c r="Q43" s="29" t="s">
        <v>12</v>
      </c>
      <c r="R43" s="30"/>
      <c r="S43" s="29">
        <v>4</v>
      </c>
      <c r="T43" s="30"/>
      <c r="U43" s="29" t="s">
        <v>13</v>
      </c>
      <c r="V43" s="30"/>
      <c r="W43" s="9">
        <v>2600</v>
      </c>
      <c r="X43" s="26" t="s">
        <v>129</v>
      </c>
      <c r="Y43" s="40" t="s">
        <v>129</v>
      </c>
    </row>
    <row r="44" spans="1:27" ht="23.25" customHeight="1" thickBot="1" x14ac:dyDescent="0.3">
      <c r="A44" s="29">
        <v>35</v>
      </c>
      <c r="B44" s="30"/>
      <c r="C44" s="26" t="s">
        <v>10</v>
      </c>
      <c r="D44" s="40"/>
      <c r="E44" s="29" t="str">
        <f t="shared" si="2"/>
        <v>ul. Ks. Jerzego Popiełuszki 25, 64-020 Czempiń</v>
      </c>
      <c r="F44" s="30"/>
      <c r="G44" s="29">
        <v>6981722479</v>
      </c>
      <c r="H44" s="30"/>
      <c r="I44" s="29" t="s">
        <v>61</v>
      </c>
      <c r="J44" s="30"/>
      <c r="K44" s="60">
        <v>7694071</v>
      </c>
      <c r="L44" s="61"/>
      <c r="M44" s="29" t="s">
        <v>11</v>
      </c>
      <c r="N44" s="30"/>
      <c r="O44" s="19">
        <f t="shared" si="3"/>
        <v>45657</v>
      </c>
      <c r="P44" s="20"/>
      <c r="Q44" s="29" t="s">
        <v>12</v>
      </c>
      <c r="R44" s="30"/>
      <c r="S44" s="29">
        <v>22</v>
      </c>
      <c r="T44" s="30"/>
      <c r="U44" s="29" t="s">
        <v>13</v>
      </c>
      <c r="V44" s="30"/>
      <c r="W44" s="9">
        <v>2600</v>
      </c>
      <c r="X44" s="26" t="s">
        <v>130</v>
      </c>
      <c r="Y44" s="40" t="s">
        <v>130</v>
      </c>
    </row>
    <row r="45" spans="1:27" ht="36" customHeight="1" thickBot="1" x14ac:dyDescent="0.3">
      <c r="A45" s="29">
        <v>36</v>
      </c>
      <c r="B45" s="30"/>
      <c r="C45" s="26" t="s">
        <v>10</v>
      </c>
      <c r="D45" s="40"/>
      <c r="E45" s="29" t="str">
        <f t="shared" si="2"/>
        <v>ul. Ks. Jerzego Popiełuszki 25, 64-020 Czempiń</v>
      </c>
      <c r="F45" s="30"/>
      <c r="G45" s="29">
        <v>6981722479</v>
      </c>
      <c r="H45" s="30"/>
      <c r="I45" s="29" t="s">
        <v>60</v>
      </c>
      <c r="J45" s="30"/>
      <c r="K45" s="60">
        <v>22579110</v>
      </c>
      <c r="L45" s="61"/>
      <c r="M45" s="29" t="s">
        <v>11</v>
      </c>
      <c r="N45" s="30"/>
      <c r="O45" s="19">
        <f t="shared" si="3"/>
        <v>45657</v>
      </c>
      <c r="P45" s="20"/>
      <c r="Q45" s="29" t="s">
        <v>12</v>
      </c>
      <c r="R45" s="30"/>
      <c r="S45" s="29">
        <v>1</v>
      </c>
      <c r="T45" s="30"/>
      <c r="U45" s="29" t="s">
        <v>13</v>
      </c>
      <c r="V45" s="30"/>
      <c r="W45" s="9">
        <v>2600</v>
      </c>
      <c r="X45" s="26" t="s">
        <v>131</v>
      </c>
      <c r="Y45" s="40" t="s">
        <v>131</v>
      </c>
    </row>
    <row r="46" spans="1:27" ht="33" customHeight="1" thickBot="1" x14ac:dyDescent="0.3">
      <c r="A46" s="29">
        <v>37</v>
      </c>
      <c r="B46" s="30"/>
      <c r="C46" s="26" t="s">
        <v>10</v>
      </c>
      <c r="D46" s="40"/>
      <c r="E46" s="29" t="str">
        <f t="shared" si="2"/>
        <v>ul. Ks. Jerzego Popiełuszki 25, 64-020 Czempiń</v>
      </c>
      <c r="F46" s="30"/>
      <c r="G46" s="29">
        <v>6981722479</v>
      </c>
      <c r="H46" s="30"/>
      <c r="I46" s="29" t="s">
        <v>64</v>
      </c>
      <c r="J46" s="30"/>
      <c r="K46" s="60">
        <v>206119811</v>
      </c>
      <c r="L46" s="61"/>
      <c r="M46" s="29" t="s">
        <v>11</v>
      </c>
      <c r="N46" s="30"/>
      <c r="O46" s="19">
        <f t="shared" ref="O46:O68" si="5">$O$4</f>
        <v>45657</v>
      </c>
      <c r="P46" s="20"/>
      <c r="Q46" s="29" t="s">
        <v>12</v>
      </c>
      <c r="R46" s="30"/>
      <c r="S46" s="29">
        <v>1</v>
      </c>
      <c r="T46" s="30"/>
      <c r="U46" s="29" t="s">
        <v>13</v>
      </c>
      <c r="V46" s="30"/>
      <c r="W46" s="9">
        <v>2600</v>
      </c>
      <c r="X46" s="26" t="s">
        <v>132</v>
      </c>
      <c r="Y46" s="40" t="s">
        <v>132</v>
      </c>
    </row>
    <row r="47" spans="1:27" ht="45" customHeight="1" thickBot="1" x14ac:dyDescent="0.3">
      <c r="A47" s="29">
        <v>38</v>
      </c>
      <c r="B47" s="30"/>
      <c r="C47" s="26" t="s">
        <v>10</v>
      </c>
      <c r="D47" s="40"/>
      <c r="E47" s="29" t="str">
        <f t="shared" si="2"/>
        <v>ul. Ks. Jerzego Popiełuszki 25, 64-020 Czempiń</v>
      </c>
      <c r="F47" s="30"/>
      <c r="G47" s="29">
        <v>6981722479</v>
      </c>
      <c r="H47" s="30"/>
      <c r="I47" s="29" t="s">
        <v>62</v>
      </c>
      <c r="J47" s="30"/>
      <c r="K47" s="60">
        <v>23284725</v>
      </c>
      <c r="L47" s="61"/>
      <c r="M47" s="29" t="s">
        <v>11</v>
      </c>
      <c r="N47" s="30"/>
      <c r="O47" s="19">
        <f t="shared" si="5"/>
        <v>45657</v>
      </c>
      <c r="P47" s="20"/>
      <c r="Q47" s="29" t="s">
        <v>12</v>
      </c>
      <c r="R47" s="30"/>
      <c r="S47" s="29">
        <v>1</v>
      </c>
      <c r="T47" s="30"/>
      <c r="U47" s="29" t="s">
        <v>13</v>
      </c>
      <c r="V47" s="30"/>
      <c r="W47" s="9">
        <v>2600</v>
      </c>
      <c r="X47" s="26" t="s">
        <v>133</v>
      </c>
      <c r="Y47" s="40" t="s">
        <v>133</v>
      </c>
    </row>
    <row r="48" spans="1:27" ht="45" customHeight="1" thickBot="1" x14ac:dyDescent="0.3">
      <c r="A48" s="29">
        <v>39</v>
      </c>
      <c r="B48" s="30"/>
      <c r="C48" s="26" t="s">
        <v>10</v>
      </c>
      <c r="D48" s="40"/>
      <c r="E48" s="29" t="str">
        <f t="shared" si="2"/>
        <v>ul. Ks. Jerzego Popiełuszki 25, 64-020 Czempiń</v>
      </c>
      <c r="F48" s="30"/>
      <c r="G48" s="29">
        <v>6981722479</v>
      </c>
      <c r="H48" s="30"/>
      <c r="I48" s="29" t="s">
        <v>74</v>
      </c>
      <c r="J48" s="30"/>
      <c r="K48" s="60">
        <v>10224976</v>
      </c>
      <c r="L48" s="61"/>
      <c r="M48" s="29" t="s">
        <v>11</v>
      </c>
      <c r="N48" s="30"/>
      <c r="O48" s="19">
        <f t="shared" si="5"/>
        <v>45657</v>
      </c>
      <c r="P48" s="20"/>
      <c r="Q48" s="29" t="s">
        <v>12</v>
      </c>
      <c r="R48" s="30"/>
      <c r="S48" s="29">
        <v>11</v>
      </c>
      <c r="T48" s="30"/>
      <c r="U48" s="29" t="s">
        <v>13</v>
      </c>
      <c r="V48" s="30"/>
      <c r="W48" s="9">
        <v>2600</v>
      </c>
      <c r="X48" s="26" t="s">
        <v>134</v>
      </c>
      <c r="Y48" s="40" t="s">
        <v>134</v>
      </c>
      <c r="AA48" s="4">
        <f>SUM(W2:W68)</f>
        <v>166309</v>
      </c>
    </row>
    <row r="49" spans="1:27" ht="83.25" customHeight="1" thickBot="1" x14ac:dyDescent="0.3">
      <c r="A49" s="29">
        <v>40</v>
      </c>
      <c r="B49" s="30"/>
      <c r="C49" s="26" t="s">
        <v>10</v>
      </c>
      <c r="D49" s="40"/>
      <c r="E49" s="29" t="str">
        <f t="shared" si="2"/>
        <v>ul. Ks. Jerzego Popiełuszki 25, 64-020 Czempiń</v>
      </c>
      <c r="F49" s="30"/>
      <c r="G49" s="29">
        <v>6981722479</v>
      </c>
      <c r="H49" s="30"/>
      <c r="I49" s="29" t="s">
        <v>76</v>
      </c>
      <c r="J49" s="30"/>
      <c r="K49" s="60">
        <v>3418306</v>
      </c>
      <c r="L49" s="61"/>
      <c r="M49" s="62" t="str">
        <f>$M$2</f>
        <v>określony</v>
      </c>
      <c r="N49" s="63"/>
      <c r="O49" s="19">
        <f t="shared" si="5"/>
        <v>45657</v>
      </c>
      <c r="P49" s="20"/>
      <c r="Q49" s="29" t="s">
        <v>12</v>
      </c>
      <c r="R49" s="30"/>
      <c r="S49" s="29">
        <v>11</v>
      </c>
      <c r="T49" s="30"/>
      <c r="U49" s="44" t="str">
        <f>$U$45</f>
        <v>Enea Operator</v>
      </c>
      <c r="V49" s="45"/>
      <c r="W49" s="8">
        <v>500</v>
      </c>
      <c r="X49" s="26" t="s">
        <v>135</v>
      </c>
      <c r="Y49" s="40" t="s">
        <v>135</v>
      </c>
      <c r="AA49" s="4"/>
    </row>
    <row r="50" spans="1:27" ht="45" customHeight="1" thickBot="1" x14ac:dyDescent="0.3">
      <c r="A50" s="29">
        <v>41</v>
      </c>
      <c r="B50" s="30"/>
      <c r="C50" s="26" t="s">
        <v>10</v>
      </c>
      <c r="D50" s="40"/>
      <c r="E50" s="29" t="str">
        <f t="shared" si="2"/>
        <v>ul. Ks. Jerzego Popiełuszki 25, 64-020 Czempiń</v>
      </c>
      <c r="F50" s="30"/>
      <c r="G50" s="29">
        <v>6981722479</v>
      </c>
      <c r="H50" s="30"/>
      <c r="I50" s="29" t="s">
        <v>77</v>
      </c>
      <c r="J50" s="30"/>
      <c r="K50" s="60">
        <v>91799744</v>
      </c>
      <c r="L50" s="61"/>
      <c r="M50" s="62" t="str">
        <f>$M$2</f>
        <v>określony</v>
      </c>
      <c r="N50" s="63"/>
      <c r="O50" s="19">
        <f t="shared" si="5"/>
        <v>45657</v>
      </c>
      <c r="P50" s="20"/>
      <c r="Q50" s="29" t="s">
        <v>12</v>
      </c>
      <c r="R50" s="30"/>
      <c r="S50" s="29">
        <v>11</v>
      </c>
      <c r="T50" s="30"/>
      <c r="U50" s="44" t="str">
        <f>$U$45</f>
        <v>Enea Operator</v>
      </c>
      <c r="V50" s="45"/>
      <c r="W50" s="8">
        <v>500</v>
      </c>
      <c r="X50" s="26" t="s">
        <v>136</v>
      </c>
      <c r="Y50" s="40" t="s">
        <v>136</v>
      </c>
      <c r="AA50" s="4"/>
    </row>
    <row r="51" spans="1:27" ht="45" customHeight="1" thickBot="1" x14ac:dyDescent="0.3">
      <c r="A51" s="77">
        <v>42</v>
      </c>
      <c r="B51" s="78"/>
      <c r="C51" s="26" t="s">
        <v>10</v>
      </c>
      <c r="D51" s="40"/>
      <c r="E51" s="29" t="str">
        <f>$E$2</f>
        <v>ul. Ks. Jerzego Popiełuszki 25, 64-020 Czempiń</v>
      </c>
      <c r="F51" s="30"/>
      <c r="G51" s="29">
        <v>6981722479</v>
      </c>
      <c r="H51" s="30"/>
      <c r="I51" s="29" t="s">
        <v>79</v>
      </c>
      <c r="J51" s="30"/>
      <c r="K51" s="60">
        <v>711992232</v>
      </c>
      <c r="L51" s="61"/>
      <c r="M51" s="62" t="str">
        <f t="shared" ref="M51" si="6">$M$2</f>
        <v>określony</v>
      </c>
      <c r="N51" s="63"/>
      <c r="O51" s="19">
        <f t="shared" si="5"/>
        <v>45657</v>
      </c>
      <c r="P51" s="20"/>
      <c r="Q51" s="29" t="s">
        <v>12</v>
      </c>
      <c r="R51" s="30"/>
      <c r="S51" s="29">
        <v>14</v>
      </c>
      <c r="T51" s="30"/>
      <c r="U51" s="53" t="str">
        <f t="shared" ref="U51" si="7">$U$45</f>
        <v>Enea Operator</v>
      </c>
      <c r="V51" s="53"/>
      <c r="W51" s="9">
        <v>2600</v>
      </c>
      <c r="X51" s="26" t="s">
        <v>137</v>
      </c>
      <c r="Y51" s="40" t="s">
        <v>137</v>
      </c>
      <c r="AA51" s="4"/>
    </row>
    <row r="52" spans="1:27" ht="45" customHeight="1" thickBot="1" x14ac:dyDescent="0.3">
      <c r="A52" s="51">
        <v>43</v>
      </c>
      <c r="B52" s="51"/>
      <c r="C52" s="52" t="s">
        <v>10</v>
      </c>
      <c r="D52" s="52"/>
      <c r="E52" s="28" t="s">
        <v>59</v>
      </c>
      <c r="F52" s="28"/>
      <c r="G52" s="28">
        <v>6981722479</v>
      </c>
      <c r="H52" s="28"/>
      <c r="I52" s="28" t="s">
        <v>80</v>
      </c>
      <c r="J52" s="28"/>
      <c r="K52" s="59">
        <v>12626007</v>
      </c>
      <c r="L52" s="59"/>
      <c r="M52" s="56" t="s">
        <v>11</v>
      </c>
      <c r="N52" s="56"/>
      <c r="O52" s="19">
        <f t="shared" si="5"/>
        <v>45657</v>
      </c>
      <c r="P52" s="20"/>
      <c r="Q52" s="28" t="s">
        <v>12</v>
      </c>
      <c r="R52" s="28"/>
      <c r="S52" s="28">
        <v>16</v>
      </c>
      <c r="T52" s="28"/>
      <c r="U52" s="53" t="s">
        <v>13</v>
      </c>
      <c r="V52" s="53"/>
      <c r="W52" s="9">
        <v>500</v>
      </c>
      <c r="X52" s="77" t="s">
        <v>138</v>
      </c>
      <c r="Y52" s="78" t="s">
        <v>138</v>
      </c>
      <c r="AA52" s="4"/>
    </row>
    <row r="53" spans="1:27" ht="74.25" customHeight="1" thickBot="1" x14ac:dyDescent="0.3">
      <c r="A53" s="51">
        <v>44</v>
      </c>
      <c r="B53" s="51"/>
      <c r="C53" s="52" t="s">
        <v>10</v>
      </c>
      <c r="D53" s="52"/>
      <c r="E53" s="28" t="s">
        <v>59</v>
      </c>
      <c r="F53" s="28"/>
      <c r="G53" s="28">
        <v>6981722479</v>
      </c>
      <c r="H53" s="28"/>
      <c r="I53" s="64" t="s">
        <v>84</v>
      </c>
      <c r="J53" s="65"/>
      <c r="K53" s="59">
        <v>8976934</v>
      </c>
      <c r="L53" s="59"/>
      <c r="M53" s="56" t="s">
        <v>11</v>
      </c>
      <c r="N53" s="56"/>
      <c r="O53" s="19">
        <f t="shared" si="5"/>
        <v>45657</v>
      </c>
      <c r="P53" s="20"/>
      <c r="Q53" s="28" t="s">
        <v>12</v>
      </c>
      <c r="R53" s="28"/>
      <c r="S53" s="28">
        <v>13</v>
      </c>
      <c r="T53" s="28"/>
      <c r="U53" s="53" t="s">
        <v>13</v>
      </c>
      <c r="V53" s="53"/>
      <c r="W53" s="9">
        <v>2600</v>
      </c>
      <c r="X53" s="77" t="s">
        <v>139</v>
      </c>
      <c r="Y53" s="78" t="s">
        <v>139</v>
      </c>
      <c r="AA53" s="4"/>
    </row>
    <row r="54" spans="1:27" ht="73.5" customHeight="1" thickBot="1" x14ac:dyDescent="0.3">
      <c r="A54" s="51">
        <v>45</v>
      </c>
      <c r="B54" s="51"/>
      <c r="C54" s="52" t="s">
        <v>10</v>
      </c>
      <c r="D54" s="52"/>
      <c r="E54" s="28" t="s">
        <v>59</v>
      </c>
      <c r="F54" s="28"/>
      <c r="G54" s="28">
        <v>6981722479</v>
      </c>
      <c r="H54" s="28"/>
      <c r="I54" s="51" t="s">
        <v>85</v>
      </c>
      <c r="J54" s="51"/>
      <c r="K54" s="59">
        <v>26251840</v>
      </c>
      <c r="L54" s="59"/>
      <c r="M54" s="56" t="s">
        <v>11</v>
      </c>
      <c r="N54" s="56"/>
      <c r="O54" s="19">
        <f t="shared" si="5"/>
        <v>45657</v>
      </c>
      <c r="P54" s="20"/>
      <c r="Q54" s="28" t="s">
        <v>12</v>
      </c>
      <c r="R54" s="28"/>
      <c r="S54" s="28">
        <v>4</v>
      </c>
      <c r="T54" s="28"/>
      <c r="U54" s="53" t="s">
        <v>13</v>
      </c>
      <c r="V54" s="53"/>
      <c r="W54" s="9">
        <v>2600</v>
      </c>
      <c r="X54" s="77" t="s">
        <v>140</v>
      </c>
      <c r="Y54" s="78" t="s">
        <v>140</v>
      </c>
      <c r="AA54" s="4"/>
    </row>
    <row r="55" spans="1:27" ht="78" customHeight="1" thickBot="1" x14ac:dyDescent="0.3">
      <c r="A55" s="51">
        <v>46</v>
      </c>
      <c r="B55" s="51"/>
      <c r="C55" s="52" t="s">
        <v>10</v>
      </c>
      <c r="D55" s="52"/>
      <c r="E55" s="28" t="s">
        <v>59</v>
      </c>
      <c r="F55" s="28"/>
      <c r="G55" s="28">
        <v>6981722479</v>
      </c>
      <c r="H55" s="28"/>
      <c r="I55" s="51" t="s">
        <v>88</v>
      </c>
      <c r="J55" s="51"/>
      <c r="K55" s="59">
        <v>12919507</v>
      </c>
      <c r="L55" s="59"/>
      <c r="M55" s="56" t="s">
        <v>11</v>
      </c>
      <c r="N55" s="56"/>
      <c r="O55" s="19">
        <f t="shared" si="5"/>
        <v>45657</v>
      </c>
      <c r="P55" s="20"/>
      <c r="Q55" s="28" t="s">
        <v>12</v>
      </c>
      <c r="R55" s="28"/>
      <c r="S55" s="28">
        <v>13</v>
      </c>
      <c r="T55" s="28"/>
      <c r="U55" s="53" t="s">
        <v>13</v>
      </c>
      <c r="V55" s="53"/>
      <c r="W55" s="9">
        <v>2600</v>
      </c>
      <c r="X55" s="77" t="s">
        <v>141</v>
      </c>
      <c r="Y55" s="78" t="s">
        <v>141</v>
      </c>
      <c r="AA55" s="4"/>
    </row>
    <row r="56" spans="1:27" ht="80.25" customHeight="1" thickBot="1" x14ac:dyDescent="0.3">
      <c r="A56" s="51">
        <v>47</v>
      </c>
      <c r="B56" s="51"/>
      <c r="C56" s="52" t="s">
        <v>10</v>
      </c>
      <c r="D56" s="52"/>
      <c r="E56" s="28" t="s">
        <v>59</v>
      </c>
      <c r="F56" s="28"/>
      <c r="G56" s="28">
        <v>6981722479</v>
      </c>
      <c r="H56" s="28"/>
      <c r="I56" s="51" t="s">
        <v>86</v>
      </c>
      <c r="J56" s="51"/>
      <c r="K56" s="59">
        <v>12952443</v>
      </c>
      <c r="L56" s="59"/>
      <c r="M56" s="56" t="s">
        <v>11</v>
      </c>
      <c r="N56" s="56"/>
      <c r="O56" s="19">
        <f t="shared" si="5"/>
        <v>45657</v>
      </c>
      <c r="P56" s="20"/>
      <c r="Q56" s="28" t="s">
        <v>12</v>
      </c>
      <c r="R56" s="28"/>
      <c r="S56" s="28">
        <v>11</v>
      </c>
      <c r="T56" s="28"/>
      <c r="U56" s="53" t="s">
        <v>13</v>
      </c>
      <c r="V56" s="53"/>
      <c r="W56" s="9">
        <v>2600</v>
      </c>
      <c r="X56" s="77" t="s">
        <v>142</v>
      </c>
      <c r="Y56" s="78" t="s">
        <v>142</v>
      </c>
      <c r="AA56" s="4"/>
    </row>
    <row r="57" spans="1:27" ht="72" customHeight="1" thickBot="1" x14ac:dyDescent="0.3">
      <c r="A57" s="51">
        <v>48</v>
      </c>
      <c r="B57" s="51"/>
      <c r="C57" s="52" t="s">
        <v>10</v>
      </c>
      <c r="D57" s="52"/>
      <c r="E57" s="28" t="s">
        <v>59</v>
      </c>
      <c r="F57" s="28"/>
      <c r="G57" s="28">
        <v>6981722479</v>
      </c>
      <c r="H57" s="28"/>
      <c r="I57" s="51" t="s">
        <v>87</v>
      </c>
      <c r="J57" s="51"/>
      <c r="K57" s="59">
        <v>26747225</v>
      </c>
      <c r="L57" s="59"/>
      <c r="M57" s="56" t="s">
        <v>11</v>
      </c>
      <c r="N57" s="56"/>
      <c r="O57" s="19">
        <f t="shared" si="5"/>
        <v>45657</v>
      </c>
      <c r="P57" s="20"/>
      <c r="Q57" s="28" t="s">
        <v>12</v>
      </c>
      <c r="R57" s="28"/>
      <c r="S57" s="28">
        <v>1</v>
      </c>
      <c r="T57" s="28"/>
      <c r="U57" s="53" t="s">
        <v>13</v>
      </c>
      <c r="V57" s="53"/>
      <c r="W57" s="9">
        <v>2600</v>
      </c>
      <c r="X57" s="77" t="s">
        <v>143</v>
      </c>
      <c r="Y57" s="78" t="s">
        <v>143</v>
      </c>
      <c r="AA57" s="4"/>
    </row>
    <row r="58" spans="1:27" ht="72" customHeight="1" thickBot="1" x14ac:dyDescent="0.3">
      <c r="A58" s="51">
        <v>49</v>
      </c>
      <c r="B58" s="51"/>
      <c r="C58" s="52" t="s">
        <v>10</v>
      </c>
      <c r="D58" s="52"/>
      <c r="E58" s="28" t="s">
        <v>59</v>
      </c>
      <c r="F58" s="28"/>
      <c r="G58" s="28">
        <v>6981722479</v>
      </c>
      <c r="H58" s="28"/>
      <c r="I58" s="148" t="s">
        <v>89</v>
      </c>
      <c r="J58" s="148"/>
      <c r="K58" s="59">
        <v>25406863</v>
      </c>
      <c r="L58" s="59"/>
      <c r="M58" s="56" t="s">
        <v>11</v>
      </c>
      <c r="N58" s="56"/>
      <c r="O58" s="19">
        <f t="shared" si="5"/>
        <v>45657</v>
      </c>
      <c r="P58" s="20"/>
      <c r="Q58" s="28" t="s">
        <v>12</v>
      </c>
      <c r="R58" s="28"/>
      <c r="S58" s="28">
        <v>2</v>
      </c>
      <c r="T58" s="28"/>
      <c r="U58" s="53" t="s">
        <v>13</v>
      </c>
      <c r="V58" s="53"/>
      <c r="W58" s="9">
        <v>2800</v>
      </c>
      <c r="X58" s="154" t="s">
        <v>144</v>
      </c>
      <c r="Y58" s="155" t="s">
        <v>144</v>
      </c>
      <c r="AA58" s="4"/>
    </row>
    <row r="59" spans="1:27" ht="72" customHeight="1" thickBot="1" x14ac:dyDescent="0.3">
      <c r="A59" s="51">
        <v>50</v>
      </c>
      <c r="B59" s="51"/>
      <c r="C59" s="52" t="s">
        <v>10</v>
      </c>
      <c r="D59" s="52"/>
      <c r="E59" s="28" t="s">
        <v>59</v>
      </c>
      <c r="F59" s="28"/>
      <c r="G59" s="28">
        <v>6981722479</v>
      </c>
      <c r="H59" s="28"/>
      <c r="I59" s="28" t="s">
        <v>92</v>
      </c>
      <c r="J59" s="28"/>
      <c r="K59" s="59">
        <v>8969498</v>
      </c>
      <c r="L59" s="59"/>
      <c r="M59" s="56" t="s">
        <v>11</v>
      </c>
      <c r="N59" s="56"/>
      <c r="O59" s="19">
        <f t="shared" si="5"/>
        <v>45657</v>
      </c>
      <c r="P59" s="20"/>
      <c r="Q59" s="28" t="s">
        <v>12</v>
      </c>
      <c r="R59" s="28"/>
      <c r="S59" s="28">
        <v>16</v>
      </c>
      <c r="T59" s="28"/>
      <c r="U59" s="53" t="s">
        <v>13</v>
      </c>
      <c r="V59" s="53"/>
      <c r="W59" s="9">
        <v>2600</v>
      </c>
      <c r="X59" s="26" t="s">
        <v>145</v>
      </c>
      <c r="Y59" s="40" t="s">
        <v>145</v>
      </c>
      <c r="AA59" s="4"/>
    </row>
    <row r="60" spans="1:27" ht="72" customHeight="1" thickBot="1" x14ac:dyDescent="0.3">
      <c r="A60" s="51">
        <v>51</v>
      </c>
      <c r="B60" s="51"/>
      <c r="C60" s="52" t="s">
        <v>10</v>
      </c>
      <c r="D60" s="52"/>
      <c r="E60" s="28" t="s">
        <v>59</v>
      </c>
      <c r="F60" s="28"/>
      <c r="G60" s="28">
        <v>6981722479</v>
      </c>
      <c r="H60" s="28"/>
      <c r="I60" s="28" t="s">
        <v>91</v>
      </c>
      <c r="J60" s="28"/>
      <c r="K60" s="59">
        <v>56288957</v>
      </c>
      <c r="L60" s="59"/>
      <c r="M60" s="56" t="s">
        <v>11</v>
      </c>
      <c r="N60" s="56"/>
      <c r="O60" s="19">
        <f t="shared" si="5"/>
        <v>45657</v>
      </c>
      <c r="P60" s="20"/>
      <c r="Q60" s="28" t="s">
        <v>12</v>
      </c>
      <c r="R60" s="28"/>
      <c r="S60" s="28">
        <v>17</v>
      </c>
      <c r="T60" s="28"/>
      <c r="U60" s="53" t="s">
        <v>13</v>
      </c>
      <c r="V60" s="53"/>
      <c r="W60" s="9">
        <v>2600</v>
      </c>
      <c r="X60" s="158" t="s">
        <v>146</v>
      </c>
      <c r="Y60" s="159" t="s">
        <v>146</v>
      </c>
      <c r="AA60" s="4"/>
    </row>
    <row r="61" spans="1:27" ht="64.5" customHeight="1" thickBot="1" x14ac:dyDescent="0.3">
      <c r="A61" s="54">
        <v>52</v>
      </c>
      <c r="B61" s="54"/>
      <c r="C61" s="54" t="s">
        <v>10</v>
      </c>
      <c r="D61" s="54"/>
      <c r="E61" s="55" t="s">
        <v>59</v>
      </c>
      <c r="F61" s="55"/>
      <c r="G61" s="54">
        <v>6981722479</v>
      </c>
      <c r="H61" s="54"/>
      <c r="I61" s="55" t="s">
        <v>95</v>
      </c>
      <c r="J61" s="55"/>
      <c r="K61" s="54">
        <v>80392995</v>
      </c>
      <c r="L61" s="54"/>
      <c r="M61" s="54" t="s">
        <v>11</v>
      </c>
      <c r="N61" s="54"/>
      <c r="O61" s="19">
        <f t="shared" si="5"/>
        <v>45657</v>
      </c>
      <c r="P61" s="20"/>
      <c r="Q61" s="54" t="s">
        <v>12</v>
      </c>
      <c r="R61" s="54"/>
      <c r="S61" s="54">
        <v>2</v>
      </c>
      <c r="T61" s="54"/>
      <c r="U61" s="54" t="s">
        <v>13</v>
      </c>
      <c r="V61" s="54"/>
      <c r="W61" s="9">
        <v>2600</v>
      </c>
      <c r="X61" s="41" t="s">
        <v>148</v>
      </c>
      <c r="Y61" s="41"/>
    </row>
    <row r="62" spans="1:27" ht="43.5" customHeight="1" thickBot="1" x14ac:dyDescent="0.3">
      <c r="A62" s="42">
        <v>53</v>
      </c>
      <c r="B62" s="43"/>
      <c r="C62" s="42" t="s">
        <v>72</v>
      </c>
      <c r="D62" s="43"/>
      <c r="E62" s="42" t="s">
        <v>55</v>
      </c>
      <c r="F62" s="43"/>
      <c r="G62" s="42">
        <v>6981661884</v>
      </c>
      <c r="H62" s="43"/>
      <c r="I62" s="42" t="s">
        <v>56</v>
      </c>
      <c r="J62" s="43"/>
      <c r="K62" s="57">
        <v>47963320</v>
      </c>
      <c r="L62" s="58"/>
      <c r="M62" s="42" t="s">
        <v>52</v>
      </c>
      <c r="N62" s="43"/>
      <c r="O62" s="19">
        <f t="shared" si="5"/>
        <v>45657</v>
      </c>
      <c r="P62" s="20"/>
      <c r="Q62" s="42" t="s">
        <v>12</v>
      </c>
      <c r="R62" s="43"/>
      <c r="S62" s="42">
        <v>17</v>
      </c>
      <c r="T62" s="43"/>
      <c r="U62" s="42" t="s">
        <v>13</v>
      </c>
      <c r="V62" s="43"/>
      <c r="W62" s="7">
        <v>3064</v>
      </c>
      <c r="X62" s="156" t="s">
        <v>153</v>
      </c>
      <c r="Y62" s="157"/>
    </row>
    <row r="63" spans="1:27" ht="43.5" customHeight="1" thickBot="1" x14ac:dyDescent="0.3">
      <c r="A63" s="42">
        <v>54</v>
      </c>
      <c r="B63" s="43"/>
      <c r="C63" s="42" t="s">
        <v>73</v>
      </c>
      <c r="D63" s="43"/>
      <c r="E63" s="42" t="s">
        <v>57</v>
      </c>
      <c r="F63" s="43"/>
      <c r="G63" s="42">
        <v>6981721735</v>
      </c>
      <c r="H63" s="43"/>
      <c r="I63" s="42" t="s">
        <v>94</v>
      </c>
      <c r="J63" s="43"/>
      <c r="K63" s="57">
        <v>8371592</v>
      </c>
      <c r="L63" s="58"/>
      <c r="M63" s="152" t="s">
        <v>11</v>
      </c>
      <c r="N63" s="153"/>
      <c r="O63" s="19">
        <f t="shared" si="5"/>
        <v>45657</v>
      </c>
      <c r="P63" s="20"/>
      <c r="Q63" s="42" t="s">
        <v>12</v>
      </c>
      <c r="R63" s="43"/>
      <c r="S63" s="42">
        <v>9</v>
      </c>
      <c r="T63" s="43"/>
      <c r="U63" s="42" t="s">
        <v>13</v>
      </c>
      <c r="V63" s="43"/>
      <c r="W63" s="7">
        <v>8400</v>
      </c>
      <c r="X63" s="156" t="s">
        <v>151</v>
      </c>
      <c r="Y63" s="157"/>
      <c r="AA63" s="4">
        <f>SUM(W71:W76)</f>
        <v>89700</v>
      </c>
    </row>
    <row r="64" spans="1:27" ht="43.5" customHeight="1" thickBot="1" x14ac:dyDescent="0.3">
      <c r="A64" s="21">
        <v>55</v>
      </c>
      <c r="B64" s="23"/>
      <c r="C64" s="24" t="s">
        <v>10</v>
      </c>
      <c r="D64" s="36"/>
      <c r="E64" s="33" t="s">
        <v>59</v>
      </c>
      <c r="F64" s="34"/>
      <c r="G64" s="146">
        <v>6981722479</v>
      </c>
      <c r="H64" s="147"/>
      <c r="I64" s="21" t="s">
        <v>158</v>
      </c>
      <c r="J64" s="23"/>
      <c r="K64" s="21">
        <v>56540583</v>
      </c>
      <c r="L64" s="46"/>
      <c r="M64" s="47" t="s">
        <v>11</v>
      </c>
      <c r="N64" s="48"/>
      <c r="O64" s="19">
        <f t="shared" si="5"/>
        <v>45657</v>
      </c>
      <c r="P64" s="20"/>
      <c r="Q64" s="21" t="s">
        <v>12</v>
      </c>
      <c r="R64" s="22"/>
      <c r="S64" s="21">
        <v>17</v>
      </c>
      <c r="T64" s="23"/>
      <c r="U64" s="21" t="s">
        <v>13</v>
      </c>
      <c r="V64" s="23"/>
      <c r="W64" s="9">
        <v>2600</v>
      </c>
      <c r="X64" s="49" t="s">
        <v>159</v>
      </c>
      <c r="Y64" s="50"/>
      <c r="AA64" s="4"/>
    </row>
    <row r="65" spans="1:27" ht="43.5" customHeight="1" thickBot="1" x14ac:dyDescent="0.3">
      <c r="A65" s="24">
        <v>56</v>
      </c>
      <c r="B65" s="25"/>
      <c r="C65" s="24" t="s">
        <v>10</v>
      </c>
      <c r="D65" s="25"/>
      <c r="E65" s="33" t="s">
        <v>59</v>
      </c>
      <c r="F65" s="34"/>
      <c r="G65" s="35">
        <v>6981722479</v>
      </c>
      <c r="H65" s="35"/>
      <c r="I65" s="24" t="s">
        <v>160</v>
      </c>
      <c r="J65" s="36"/>
      <c r="K65" s="24">
        <v>80933623</v>
      </c>
      <c r="L65" s="37"/>
      <c r="M65" s="24" t="s">
        <v>11</v>
      </c>
      <c r="N65" s="25"/>
      <c r="O65" s="19">
        <f t="shared" si="5"/>
        <v>45657</v>
      </c>
      <c r="P65" s="20"/>
      <c r="Q65" s="38" t="s">
        <v>12</v>
      </c>
      <c r="R65" s="39"/>
      <c r="S65" s="24">
        <v>5</v>
      </c>
      <c r="T65" s="25"/>
      <c r="U65" s="21" t="s">
        <v>13</v>
      </c>
      <c r="V65" s="23"/>
      <c r="W65" s="10">
        <v>850</v>
      </c>
      <c r="X65" s="49" t="s">
        <v>161</v>
      </c>
      <c r="Y65" s="50"/>
      <c r="AA65" s="4"/>
    </row>
    <row r="66" spans="1:27" ht="43.5" customHeight="1" thickBot="1" x14ac:dyDescent="0.3">
      <c r="A66" s="26">
        <v>57</v>
      </c>
      <c r="B66" s="40"/>
      <c r="C66" s="26" t="s">
        <v>10</v>
      </c>
      <c r="D66" s="27"/>
      <c r="E66" s="26" t="s">
        <v>59</v>
      </c>
      <c r="F66" s="40"/>
      <c r="G66" s="26">
        <v>6981722479</v>
      </c>
      <c r="H66" s="40"/>
      <c r="I66" s="26" t="s">
        <v>162</v>
      </c>
      <c r="J66" s="27"/>
      <c r="K66" s="44">
        <v>83036855</v>
      </c>
      <c r="L66" s="66"/>
      <c r="M66" s="24" t="s">
        <v>11</v>
      </c>
      <c r="N66" s="25"/>
      <c r="O66" s="19">
        <f t="shared" si="5"/>
        <v>45657</v>
      </c>
      <c r="P66" s="20"/>
      <c r="Q66" s="26" t="s">
        <v>12</v>
      </c>
      <c r="R66" s="27"/>
      <c r="S66" s="26">
        <v>5</v>
      </c>
      <c r="T66" s="27"/>
      <c r="U66" s="26" t="s">
        <v>13</v>
      </c>
      <c r="V66" s="40"/>
      <c r="W66" s="9">
        <v>1000</v>
      </c>
      <c r="X66" s="75" t="s">
        <v>163</v>
      </c>
      <c r="Y66" s="76"/>
      <c r="AA66" s="4"/>
    </row>
    <row r="67" spans="1:27" ht="43.5" customHeight="1" thickBot="1" x14ac:dyDescent="0.3">
      <c r="A67" s="54">
        <v>58</v>
      </c>
      <c r="B67" s="54"/>
      <c r="C67" s="54" t="s">
        <v>10</v>
      </c>
      <c r="D67" s="54"/>
      <c r="E67" s="52" t="s">
        <v>59</v>
      </c>
      <c r="F67" s="52"/>
      <c r="G67" s="52">
        <v>6981722479</v>
      </c>
      <c r="H67" s="52"/>
      <c r="I67" s="55" t="s">
        <v>164</v>
      </c>
      <c r="J67" s="55"/>
      <c r="K67" s="54"/>
      <c r="L67" s="54"/>
      <c r="M67" s="52" t="s">
        <v>11</v>
      </c>
      <c r="N67" s="52"/>
      <c r="O67" s="19">
        <f t="shared" si="5"/>
        <v>45657</v>
      </c>
      <c r="P67" s="20"/>
      <c r="Q67" s="54" t="s">
        <v>12</v>
      </c>
      <c r="R67" s="54"/>
      <c r="S67" s="54">
        <v>10</v>
      </c>
      <c r="T67" s="54"/>
      <c r="U67" s="52" t="s">
        <v>13</v>
      </c>
      <c r="V67" s="52"/>
      <c r="W67" s="9">
        <v>3000</v>
      </c>
      <c r="X67" s="75" t="s">
        <v>165</v>
      </c>
      <c r="Y67" s="76"/>
      <c r="AA67" s="4"/>
    </row>
    <row r="68" spans="1:27" ht="83.25" customHeight="1" thickBot="1" x14ac:dyDescent="0.3">
      <c r="A68" s="54">
        <v>59</v>
      </c>
      <c r="B68" s="54"/>
      <c r="C68" s="54" t="s">
        <v>10</v>
      </c>
      <c r="D68" s="54"/>
      <c r="E68" s="52" t="s">
        <v>59</v>
      </c>
      <c r="F68" s="52"/>
      <c r="G68" s="52">
        <v>6981722479</v>
      </c>
      <c r="H68" s="52"/>
      <c r="I68" s="55" t="s">
        <v>166</v>
      </c>
      <c r="J68" s="55"/>
      <c r="K68" s="54"/>
      <c r="L68" s="54"/>
      <c r="M68" s="52" t="s">
        <v>11</v>
      </c>
      <c r="N68" s="52"/>
      <c r="O68" s="19">
        <f t="shared" si="5"/>
        <v>45657</v>
      </c>
      <c r="P68" s="20"/>
      <c r="Q68" s="54" t="s">
        <v>12</v>
      </c>
      <c r="R68" s="54"/>
      <c r="S68" s="54"/>
      <c r="T68" s="54"/>
      <c r="U68" s="52" t="s">
        <v>13</v>
      </c>
      <c r="V68" s="52"/>
      <c r="W68" s="9">
        <v>3000</v>
      </c>
      <c r="X68" s="75"/>
      <c r="Y68" s="76"/>
      <c r="AA68" s="4"/>
    </row>
    <row r="69" spans="1:27" ht="45" customHeight="1" thickBot="1" x14ac:dyDescent="0.3">
      <c r="AA69" s="4"/>
    </row>
    <row r="70" spans="1:27" ht="45" customHeight="1" thickBot="1" x14ac:dyDescent="0.3">
      <c r="A70" s="149" t="s">
        <v>157</v>
      </c>
      <c r="B70" s="150"/>
      <c r="C70" s="150"/>
      <c r="D70" s="150"/>
      <c r="E70" s="150"/>
      <c r="F70" s="150"/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50"/>
      <c r="S70" s="150"/>
      <c r="T70" s="150"/>
      <c r="U70" s="150"/>
      <c r="V70" s="150"/>
      <c r="W70" s="150"/>
      <c r="X70" s="150"/>
      <c r="Y70" s="151"/>
      <c r="AA70" s="4"/>
    </row>
    <row r="71" spans="1:27" ht="48.75" customHeight="1" thickBot="1" x14ac:dyDescent="0.3">
      <c r="A71" s="26">
        <v>1</v>
      </c>
      <c r="B71" s="40"/>
      <c r="C71" s="26" t="s">
        <v>69</v>
      </c>
      <c r="D71" s="40"/>
      <c r="E71" s="26" t="s">
        <v>47</v>
      </c>
      <c r="F71" s="40"/>
      <c r="G71" s="26">
        <f t="shared" ref="G71:G75" si="8">$G$47</f>
        <v>6981722479</v>
      </c>
      <c r="H71" s="40"/>
      <c r="I71" s="26" t="s">
        <v>51</v>
      </c>
      <c r="J71" s="40"/>
      <c r="K71" s="26" t="s">
        <v>81</v>
      </c>
      <c r="L71" s="45"/>
      <c r="M71" s="26" t="s">
        <v>11</v>
      </c>
      <c r="N71" s="40"/>
      <c r="O71" s="62">
        <f t="shared" ref="O71:O76" si="9">$O$2</f>
        <v>45657</v>
      </c>
      <c r="P71" s="45"/>
      <c r="Q71" s="26" t="s">
        <v>48</v>
      </c>
      <c r="R71" s="40"/>
      <c r="S71" s="26">
        <v>45</v>
      </c>
      <c r="T71" s="40"/>
      <c r="U71" s="26" t="s">
        <v>13</v>
      </c>
      <c r="V71" s="40"/>
      <c r="W71" s="12">
        <v>16000</v>
      </c>
      <c r="X71" s="75" t="s">
        <v>149</v>
      </c>
      <c r="Y71" s="76"/>
    </row>
    <row r="72" spans="1:27" ht="45" customHeight="1" thickBot="1" x14ac:dyDescent="0.3">
      <c r="A72" s="26">
        <v>2</v>
      </c>
      <c r="B72" s="40"/>
      <c r="C72" s="26" t="s">
        <v>69</v>
      </c>
      <c r="D72" s="40"/>
      <c r="E72" s="26" t="s">
        <v>47</v>
      </c>
      <c r="F72" s="40"/>
      <c r="G72" s="26">
        <f t="shared" si="8"/>
        <v>6981722479</v>
      </c>
      <c r="H72" s="40"/>
      <c r="I72" s="26" t="s">
        <v>49</v>
      </c>
      <c r="J72" s="40"/>
      <c r="K72" s="44">
        <v>70026089</v>
      </c>
      <c r="L72" s="45"/>
      <c r="M72" s="26" t="s">
        <v>11</v>
      </c>
      <c r="N72" s="40"/>
      <c r="O72" s="62">
        <f t="shared" si="9"/>
        <v>45657</v>
      </c>
      <c r="P72" s="45"/>
      <c r="Q72" s="26" t="s">
        <v>12</v>
      </c>
      <c r="R72" s="40"/>
      <c r="S72" s="26">
        <v>15</v>
      </c>
      <c r="T72" s="40"/>
      <c r="U72" s="26" t="s">
        <v>13</v>
      </c>
      <c r="V72" s="40"/>
      <c r="W72" s="11">
        <v>5700</v>
      </c>
      <c r="X72" s="75" t="s">
        <v>150</v>
      </c>
      <c r="Y72" s="76"/>
    </row>
    <row r="73" spans="1:27" ht="74.25" customHeight="1" thickBot="1" x14ac:dyDescent="0.3">
      <c r="A73" s="29">
        <v>3</v>
      </c>
      <c r="B73" s="30"/>
      <c r="C73" s="26" t="s">
        <v>70</v>
      </c>
      <c r="D73" s="40"/>
      <c r="E73" s="29" t="s">
        <v>90</v>
      </c>
      <c r="F73" s="30"/>
      <c r="G73" s="29">
        <v>6981722479</v>
      </c>
      <c r="H73" s="30"/>
      <c r="I73" s="29" t="s">
        <v>75</v>
      </c>
      <c r="J73" s="30"/>
      <c r="K73" s="29">
        <v>3418628</v>
      </c>
      <c r="L73" s="30"/>
      <c r="M73" s="62" t="str">
        <f>$M$2</f>
        <v>określony</v>
      </c>
      <c r="N73" s="63"/>
      <c r="O73" s="62">
        <f t="shared" ref="O73" si="10">$O$2</f>
        <v>45657</v>
      </c>
      <c r="P73" s="45"/>
      <c r="Q73" s="29" t="s">
        <v>12</v>
      </c>
      <c r="R73" s="30"/>
      <c r="S73" s="29">
        <v>14</v>
      </c>
      <c r="T73" s="30"/>
      <c r="U73" s="44" t="str">
        <f>$U$45</f>
        <v>Enea Operator</v>
      </c>
      <c r="V73" s="45"/>
      <c r="W73" s="5">
        <v>22000</v>
      </c>
      <c r="X73" s="75" t="s">
        <v>152</v>
      </c>
      <c r="Y73" s="76"/>
      <c r="AA73" s="4">
        <f>SUM(AA48+AA63)</f>
        <v>256009</v>
      </c>
    </row>
    <row r="74" spans="1:27" ht="24" customHeight="1" thickBot="1" x14ac:dyDescent="0.3">
      <c r="A74" s="26">
        <v>4</v>
      </c>
      <c r="B74" s="40"/>
      <c r="C74" s="26" t="s">
        <v>71</v>
      </c>
      <c r="D74" s="40"/>
      <c r="E74" s="26" t="s">
        <v>50</v>
      </c>
      <c r="F74" s="40"/>
      <c r="G74" s="26">
        <f t="shared" si="8"/>
        <v>6981722479</v>
      </c>
      <c r="H74" s="40"/>
      <c r="I74" s="26" t="s">
        <v>53</v>
      </c>
      <c r="J74" s="40"/>
      <c r="K74" s="44">
        <v>91323142</v>
      </c>
      <c r="L74" s="45"/>
      <c r="M74" s="26" t="s">
        <v>11</v>
      </c>
      <c r="N74" s="40"/>
      <c r="O74" s="62">
        <f t="shared" si="9"/>
        <v>45657</v>
      </c>
      <c r="P74" s="63"/>
      <c r="Q74" s="26" t="s">
        <v>12</v>
      </c>
      <c r="R74" s="40"/>
      <c r="S74" s="26">
        <v>72</v>
      </c>
      <c r="T74" s="40"/>
      <c r="U74" s="26" t="s">
        <v>13</v>
      </c>
      <c r="V74" s="40"/>
      <c r="W74" s="11">
        <v>40000</v>
      </c>
      <c r="X74" s="75" t="s">
        <v>154</v>
      </c>
      <c r="Y74" s="76"/>
    </row>
    <row r="75" spans="1:27" ht="28.5" customHeight="1" thickBot="1" x14ac:dyDescent="0.3">
      <c r="A75" s="26">
        <v>5</v>
      </c>
      <c r="B75" s="40"/>
      <c r="C75" s="26" t="s">
        <v>71</v>
      </c>
      <c r="D75" s="40"/>
      <c r="E75" s="26" t="s">
        <v>50</v>
      </c>
      <c r="F75" s="40"/>
      <c r="G75" s="26">
        <f t="shared" si="8"/>
        <v>6981722479</v>
      </c>
      <c r="H75" s="40"/>
      <c r="I75" s="26" t="s">
        <v>54</v>
      </c>
      <c r="J75" s="40"/>
      <c r="K75" s="44">
        <v>63711819</v>
      </c>
      <c r="L75" s="45"/>
      <c r="M75" s="26" t="s">
        <v>11</v>
      </c>
      <c r="N75" s="40"/>
      <c r="O75" s="62">
        <f t="shared" si="9"/>
        <v>45657</v>
      </c>
      <c r="P75" s="45"/>
      <c r="Q75" s="26" t="s">
        <v>12</v>
      </c>
      <c r="R75" s="40"/>
      <c r="S75" s="26">
        <v>27</v>
      </c>
      <c r="T75" s="40"/>
      <c r="U75" s="26" t="s">
        <v>13</v>
      </c>
      <c r="V75" s="40"/>
      <c r="W75" s="11">
        <v>4500</v>
      </c>
      <c r="X75" s="75" t="s">
        <v>155</v>
      </c>
      <c r="Y75" s="76"/>
    </row>
    <row r="76" spans="1:27" ht="25.5" customHeight="1" thickBot="1" x14ac:dyDescent="0.3">
      <c r="A76" s="26">
        <v>6</v>
      </c>
      <c r="B76" s="40"/>
      <c r="C76" s="26" t="s">
        <v>71</v>
      </c>
      <c r="D76" s="40"/>
      <c r="E76" s="26" t="s">
        <v>50</v>
      </c>
      <c r="F76" s="40"/>
      <c r="G76" s="26">
        <v>6981722479</v>
      </c>
      <c r="H76" s="40"/>
      <c r="I76" s="26" t="s">
        <v>93</v>
      </c>
      <c r="J76" s="40"/>
      <c r="K76" s="44">
        <v>23315573</v>
      </c>
      <c r="L76" s="45"/>
      <c r="M76" s="26" t="s">
        <v>11</v>
      </c>
      <c r="N76" s="40"/>
      <c r="O76" s="62">
        <f t="shared" si="9"/>
        <v>45657</v>
      </c>
      <c r="P76" s="45"/>
      <c r="Q76" s="26" t="s">
        <v>12</v>
      </c>
      <c r="R76" s="40"/>
      <c r="S76" s="26">
        <v>3</v>
      </c>
      <c r="T76" s="40"/>
      <c r="U76" s="26" t="s">
        <v>13</v>
      </c>
      <c r="V76" s="40"/>
      <c r="W76" s="11">
        <v>1500</v>
      </c>
      <c r="X76" s="75" t="s">
        <v>156</v>
      </c>
      <c r="Y76" s="76"/>
    </row>
    <row r="77" spans="1:27" ht="30" customHeight="1" x14ac:dyDescent="0.25"/>
    <row r="78" spans="1:27" ht="28.5" customHeight="1" x14ac:dyDescent="0.25">
      <c r="Y78" s="4"/>
    </row>
    <row r="79" spans="1:27" ht="31.5" customHeight="1" x14ac:dyDescent="0.25"/>
    <row r="80" spans="1:27" ht="32.25" customHeight="1" x14ac:dyDescent="0.25"/>
  </sheetData>
  <mergeCells count="804">
    <mergeCell ref="Q68:R68"/>
    <mergeCell ref="S68:T68"/>
    <mergeCell ref="U68:V68"/>
    <mergeCell ref="X68:Y68"/>
    <mergeCell ref="A68:B68"/>
    <mergeCell ref="C68:D68"/>
    <mergeCell ref="E68:F68"/>
    <mergeCell ref="G68:H68"/>
    <mergeCell ref="I68:J68"/>
    <mergeCell ref="K68:L68"/>
    <mergeCell ref="M68:N68"/>
    <mergeCell ref="O68:P68"/>
    <mergeCell ref="U53:V53"/>
    <mergeCell ref="X53:Y53"/>
    <mergeCell ref="S51:T51"/>
    <mergeCell ref="X51:Y51"/>
    <mergeCell ref="U51:V51"/>
    <mergeCell ref="A51:B51"/>
    <mergeCell ref="A50:B50"/>
    <mergeCell ref="C50:D50"/>
    <mergeCell ref="E50:F50"/>
    <mergeCell ref="G50:H50"/>
    <mergeCell ref="I50:J50"/>
    <mergeCell ref="K50:L50"/>
    <mergeCell ref="M50:N50"/>
    <mergeCell ref="O50:P50"/>
    <mergeCell ref="Q50:R50"/>
    <mergeCell ref="K67:L67"/>
    <mergeCell ref="M67:N67"/>
    <mergeCell ref="O67:P67"/>
    <mergeCell ref="Q67:R67"/>
    <mergeCell ref="S67:T67"/>
    <mergeCell ref="U67:V67"/>
    <mergeCell ref="X67:Y67"/>
    <mergeCell ref="X63:Y63"/>
    <mergeCell ref="X65:Y65"/>
    <mergeCell ref="U66:V66"/>
    <mergeCell ref="X66:Y66"/>
    <mergeCell ref="U63:V63"/>
    <mergeCell ref="X49:Y49"/>
    <mergeCell ref="Q49:R49"/>
    <mergeCell ref="S50:T50"/>
    <mergeCell ref="U50:V50"/>
    <mergeCell ref="X50:Y50"/>
    <mergeCell ref="S62:T62"/>
    <mergeCell ref="I62:J62"/>
    <mergeCell ref="O73:P73"/>
    <mergeCell ref="Q73:R73"/>
    <mergeCell ref="S73:T73"/>
    <mergeCell ref="M54:N54"/>
    <mergeCell ref="K58:L58"/>
    <mergeCell ref="S72:T72"/>
    <mergeCell ref="O54:P54"/>
    <mergeCell ref="O58:P58"/>
    <mergeCell ref="U54:V54"/>
    <mergeCell ref="X54:Y54"/>
    <mergeCell ref="O55:P55"/>
    <mergeCell ref="Q55:R55"/>
    <mergeCell ref="S55:T55"/>
    <mergeCell ref="U55:V55"/>
    <mergeCell ref="U59:V59"/>
    <mergeCell ref="X62:Y62"/>
    <mergeCell ref="Q56:R56"/>
    <mergeCell ref="S56:T56"/>
    <mergeCell ref="X55:Y55"/>
    <mergeCell ref="X60:Y60"/>
    <mergeCell ref="X59:Y59"/>
    <mergeCell ref="S57:T57"/>
    <mergeCell ref="U57:V57"/>
    <mergeCell ref="X57:Y57"/>
    <mergeCell ref="U58:V58"/>
    <mergeCell ref="U61:V61"/>
    <mergeCell ref="S58:T58"/>
    <mergeCell ref="U62:V62"/>
    <mergeCell ref="Q62:R62"/>
    <mergeCell ref="U76:V76"/>
    <mergeCell ref="X73:Y73"/>
    <mergeCell ref="U73:V73"/>
    <mergeCell ref="M41:N41"/>
    <mergeCell ref="S49:T49"/>
    <mergeCell ref="X58:Y58"/>
    <mergeCell ref="U49:V49"/>
    <mergeCell ref="O56:P56"/>
    <mergeCell ref="O49:P49"/>
    <mergeCell ref="M48:N48"/>
    <mergeCell ref="Q46:R46"/>
    <mergeCell ref="M45:N45"/>
    <mergeCell ref="O45:P45"/>
    <mergeCell ref="O46:P46"/>
    <mergeCell ref="Q76:R76"/>
    <mergeCell ref="S76:T76"/>
    <mergeCell ref="X76:Y76"/>
    <mergeCell ref="X72:Y72"/>
    <mergeCell ref="Q74:R74"/>
    <mergeCell ref="M75:N75"/>
    <mergeCell ref="S75:T75"/>
    <mergeCell ref="U75:V75"/>
    <mergeCell ref="S44:T44"/>
    <mergeCell ref="O43:P43"/>
    <mergeCell ref="C73:D73"/>
    <mergeCell ref="E73:F73"/>
    <mergeCell ref="G73:H73"/>
    <mergeCell ref="I73:J73"/>
    <mergeCell ref="K73:L73"/>
    <mergeCell ref="M73:N73"/>
    <mergeCell ref="G74:H74"/>
    <mergeCell ref="E75:F75"/>
    <mergeCell ref="G43:H43"/>
    <mergeCell ref="I43:J43"/>
    <mergeCell ref="K43:L43"/>
    <mergeCell ref="M74:N74"/>
    <mergeCell ref="I75:J75"/>
    <mergeCell ref="K75:L75"/>
    <mergeCell ref="G52:H52"/>
    <mergeCell ref="I47:J47"/>
    <mergeCell ref="I71:J71"/>
    <mergeCell ref="K71:L71"/>
    <mergeCell ref="I52:J52"/>
    <mergeCell ref="K52:L52"/>
    <mergeCell ref="K46:L46"/>
    <mergeCell ref="K47:L47"/>
    <mergeCell ref="M47:N47"/>
    <mergeCell ref="M49:N49"/>
    <mergeCell ref="G46:H46"/>
    <mergeCell ref="E48:F48"/>
    <mergeCell ref="A39:B39"/>
    <mergeCell ref="A41:B41"/>
    <mergeCell ref="C41:D41"/>
    <mergeCell ref="E41:F41"/>
    <mergeCell ref="E52:F52"/>
    <mergeCell ref="E72:F72"/>
    <mergeCell ref="A42:B42"/>
    <mergeCell ref="G48:H48"/>
    <mergeCell ref="G71:H71"/>
    <mergeCell ref="A40:B40"/>
    <mergeCell ref="E64:F64"/>
    <mergeCell ref="C65:D65"/>
    <mergeCell ref="A70:Y70"/>
    <mergeCell ref="K63:L63"/>
    <mergeCell ref="M63:N63"/>
    <mergeCell ref="O63:P63"/>
    <mergeCell ref="Q63:R63"/>
    <mergeCell ref="A62:B62"/>
    <mergeCell ref="S71:T71"/>
    <mergeCell ref="A67:B67"/>
    <mergeCell ref="C67:D67"/>
    <mergeCell ref="E67:F67"/>
    <mergeCell ref="A74:B74"/>
    <mergeCell ref="C74:D74"/>
    <mergeCell ref="E74:F74"/>
    <mergeCell ref="A43:B43"/>
    <mergeCell ref="C43:D43"/>
    <mergeCell ref="E43:F43"/>
    <mergeCell ref="A73:B73"/>
    <mergeCell ref="C52:D52"/>
    <mergeCell ref="A52:B52"/>
    <mergeCell ref="A45:B45"/>
    <mergeCell ref="C45:D45"/>
    <mergeCell ref="E46:F46"/>
    <mergeCell ref="A44:B44"/>
    <mergeCell ref="A54:B54"/>
    <mergeCell ref="C54:D54"/>
    <mergeCell ref="E54:F54"/>
    <mergeCell ref="A72:B72"/>
    <mergeCell ref="A58:B58"/>
    <mergeCell ref="C58:D58"/>
    <mergeCell ref="E58:F58"/>
    <mergeCell ref="A59:B59"/>
    <mergeCell ref="C59:D59"/>
    <mergeCell ref="E59:F59"/>
    <mergeCell ref="C64:D64"/>
    <mergeCell ref="C42:D42"/>
    <mergeCell ref="G40:H40"/>
    <mergeCell ref="I40:J40"/>
    <mergeCell ref="K40:L40"/>
    <mergeCell ref="M40:N40"/>
    <mergeCell ref="C44:D44"/>
    <mergeCell ref="E44:F44"/>
    <mergeCell ref="I44:J44"/>
    <mergeCell ref="K44:L44"/>
    <mergeCell ref="M43:N43"/>
    <mergeCell ref="I41:J41"/>
    <mergeCell ref="G44:H44"/>
    <mergeCell ref="C40:D40"/>
    <mergeCell ref="E40:F40"/>
    <mergeCell ref="G41:H41"/>
    <mergeCell ref="K42:L42"/>
    <mergeCell ref="G64:H64"/>
    <mergeCell ref="I64:J64"/>
    <mergeCell ref="O53:P53"/>
    <mergeCell ref="Q47:R47"/>
    <mergeCell ref="I48:J48"/>
    <mergeCell ref="Q71:R71"/>
    <mergeCell ref="O52:P52"/>
    <mergeCell ref="Q52:R52"/>
    <mergeCell ref="G54:H54"/>
    <mergeCell ref="I54:J54"/>
    <mergeCell ref="K54:L54"/>
    <mergeCell ref="M71:N71"/>
    <mergeCell ref="O71:P71"/>
    <mergeCell ref="G58:H58"/>
    <mergeCell ref="I58:J58"/>
    <mergeCell ref="M59:N59"/>
    <mergeCell ref="M58:N58"/>
    <mergeCell ref="Q58:R58"/>
    <mergeCell ref="G59:H59"/>
    <mergeCell ref="G67:H67"/>
    <mergeCell ref="I67:J67"/>
    <mergeCell ref="I46:J46"/>
    <mergeCell ref="G51:H51"/>
    <mergeCell ref="A56:B56"/>
    <mergeCell ref="C56:D56"/>
    <mergeCell ref="E56:F56"/>
    <mergeCell ref="G56:H56"/>
    <mergeCell ref="I56:J56"/>
    <mergeCell ref="K56:L56"/>
    <mergeCell ref="M56:N56"/>
    <mergeCell ref="A47:B47"/>
    <mergeCell ref="C47:D47"/>
    <mergeCell ref="E47:F47"/>
    <mergeCell ref="G47:H47"/>
    <mergeCell ref="A55:B55"/>
    <mergeCell ref="C55:D55"/>
    <mergeCell ref="E55:F55"/>
    <mergeCell ref="G55:H55"/>
    <mergeCell ref="I55:J55"/>
    <mergeCell ref="K55:L55"/>
    <mergeCell ref="M55:N55"/>
    <mergeCell ref="C51:D51"/>
    <mergeCell ref="E51:F51"/>
    <mergeCell ref="I51:J51"/>
    <mergeCell ref="K51:L51"/>
    <mergeCell ref="G36:H36"/>
    <mergeCell ref="I36:J36"/>
    <mergeCell ref="K36:L36"/>
    <mergeCell ref="A36:B36"/>
    <mergeCell ref="C36:D36"/>
    <mergeCell ref="E36:F36"/>
    <mergeCell ref="Q38:R38"/>
    <mergeCell ref="E45:F45"/>
    <mergeCell ref="G45:H45"/>
    <mergeCell ref="I45:J45"/>
    <mergeCell ref="K45:L45"/>
    <mergeCell ref="A37:B37"/>
    <mergeCell ref="C37:D37"/>
    <mergeCell ref="E37:F37"/>
    <mergeCell ref="A38:B38"/>
    <mergeCell ref="C38:D38"/>
    <mergeCell ref="E38:F38"/>
    <mergeCell ref="G38:H38"/>
    <mergeCell ref="I38:J38"/>
    <mergeCell ref="K38:L38"/>
    <mergeCell ref="G37:H37"/>
    <mergeCell ref="I37:J37"/>
    <mergeCell ref="K37:L37"/>
    <mergeCell ref="K39:L39"/>
    <mergeCell ref="A34:B34"/>
    <mergeCell ref="C34:D34"/>
    <mergeCell ref="E34:F34"/>
    <mergeCell ref="G34:H34"/>
    <mergeCell ref="I34:J34"/>
    <mergeCell ref="K34:L34"/>
    <mergeCell ref="U35:V35"/>
    <mergeCell ref="Q35:R35"/>
    <mergeCell ref="S35:T35"/>
    <mergeCell ref="S34:T34"/>
    <mergeCell ref="U34:V34"/>
    <mergeCell ref="G35:H35"/>
    <mergeCell ref="I35:J35"/>
    <mergeCell ref="K35:L35"/>
    <mergeCell ref="U29:V29"/>
    <mergeCell ref="A31:B31"/>
    <mergeCell ref="C31:D31"/>
    <mergeCell ref="E31:F31"/>
    <mergeCell ref="G31:H31"/>
    <mergeCell ref="I31:J31"/>
    <mergeCell ref="K31:L31"/>
    <mergeCell ref="M32:N32"/>
    <mergeCell ref="O32:P32"/>
    <mergeCell ref="A32:B32"/>
    <mergeCell ref="C32:D32"/>
    <mergeCell ref="E32:F32"/>
    <mergeCell ref="G32:H32"/>
    <mergeCell ref="I32:J32"/>
    <mergeCell ref="K32:L32"/>
    <mergeCell ref="U30:V30"/>
    <mergeCell ref="I29:J29"/>
    <mergeCell ref="C29:D29"/>
    <mergeCell ref="K30:L30"/>
    <mergeCell ref="X28:Y28"/>
    <mergeCell ref="X27:Y27"/>
    <mergeCell ref="A28:B28"/>
    <mergeCell ref="C28:D28"/>
    <mergeCell ref="E28:F28"/>
    <mergeCell ref="G28:H28"/>
    <mergeCell ref="I28:J28"/>
    <mergeCell ref="K28:L28"/>
    <mergeCell ref="M28:N28"/>
    <mergeCell ref="O28:P28"/>
    <mergeCell ref="M27:N27"/>
    <mergeCell ref="O27:P27"/>
    <mergeCell ref="Q27:R27"/>
    <mergeCell ref="S27:T27"/>
    <mergeCell ref="U27:V27"/>
    <mergeCell ref="Q28:R28"/>
    <mergeCell ref="S28:T28"/>
    <mergeCell ref="U28:V28"/>
    <mergeCell ref="C27:D27"/>
    <mergeCell ref="E27:F27"/>
    <mergeCell ref="A27:B27"/>
    <mergeCell ref="K27:L27"/>
    <mergeCell ref="Z23:Z24"/>
    <mergeCell ref="AA23:AA24"/>
    <mergeCell ref="A25:B25"/>
    <mergeCell ref="C25:D25"/>
    <mergeCell ref="E25:F25"/>
    <mergeCell ref="G25:H25"/>
    <mergeCell ref="I25:J25"/>
    <mergeCell ref="K25:L25"/>
    <mergeCell ref="M23:N24"/>
    <mergeCell ref="Q23:R24"/>
    <mergeCell ref="S23:T24"/>
    <mergeCell ref="U23:V24"/>
    <mergeCell ref="X25:Y25"/>
    <mergeCell ref="M25:N25"/>
    <mergeCell ref="O25:P25"/>
    <mergeCell ref="Q25:R25"/>
    <mergeCell ref="S25:T25"/>
    <mergeCell ref="U25:V25"/>
    <mergeCell ref="A23:B24"/>
    <mergeCell ref="I23:J24"/>
    <mergeCell ref="O23:P24"/>
    <mergeCell ref="C23:D24"/>
    <mergeCell ref="E23:F24"/>
    <mergeCell ref="G23:H24"/>
    <mergeCell ref="A21:B22"/>
    <mergeCell ref="C21:D22"/>
    <mergeCell ref="X18:Y18"/>
    <mergeCell ref="A19:B20"/>
    <mergeCell ref="C19:D20"/>
    <mergeCell ref="E19:F20"/>
    <mergeCell ref="G19:H20"/>
    <mergeCell ref="I19:J20"/>
    <mergeCell ref="K19:L20"/>
    <mergeCell ref="M19:N20"/>
    <mergeCell ref="M18:N18"/>
    <mergeCell ref="O18:P18"/>
    <mergeCell ref="Q18:R18"/>
    <mergeCell ref="S18:T18"/>
    <mergeCell ref="U18:V18"/>
    <mergeCell ref="A18:B18"/>
    <mergeCell ref="C18:D18"/>
    <mergeCell ref="E18:F18"/>
    <mergeCell ref="G18:H18"/>
    <mergeCell ref="I18:J18"/>
    <mergeCell ref="X21:Y22"/>
    <mergeCell ref="M21:N22"/>
    <mergeCell ref="Q21:R22"/>
    <mergeCell ref="S21:T22"/>
    <mergeCell ref="K18:L18"/>
    <mergeCell ref="Q19:R20"/>
    <mergeCell ref="S19:T20"/>
    <mergeCell ref="U19:V20"/>
    <mergeCell ref="W19:W20"/>
    <mergeCell ref="X19:Y20"/>
    <mergeCell ref="X14:Y14"/>
    <mergeCell ref="A15:B15"/>
    <mergeCell ref="C15:D15"/>
    <mergeCell ref="E15:F15"/>
    <mergeCell ref="G15:H15"/>
    <mergeCell ref="I15:J15"/>
    <mergeCell ref="A14:B14"/>
    <mergeCell ref="C14:D14"/>
    <mergeCell ref="E14:F14"/>
    <mergeCell ref="G14:H14"/>
    <mergeCell ref="I14:J14"/>
    <mergeCell ref="K14:L14"/>
    <mergeCell ref="M14:N14"/>
    <mergeCell ref="Q16:R17"/>
    <mergeCell ref="S16:T17"/>
    <mergeCell ref="U16:V17"/>
    <mergeCell ref="W16:W17"/>
    <mergeCell ref="X16:Y17"/>
    <mergeCell ref="K13:L13"/>
    <mergeCell ref="M13:N13"/>
    <mergeCell ref="A13:B13"/>
    <mergeCell ref="C13:D13"/>
    <mergeCell ref="E13:F13"/>
    <mergeCell ref="G13:H13"/>
    <mergeCell ref="I13:J13"/>
    <mergeCell ref="X15:Y15"/>
    <mergeCell ref="A16:B17"/>
    <mergeCell ref="C16:D17"/>
    <mergeCell ref="E16:F17"/>
    <mergeCell ref="G16:H17"/>
    <mergeCell ref="I16:J17"/>
    <mergeCell ref="K16:L17"/>
    <mergeCell ref="M16:N17"/>
    <mergeCell ref="K15:L15"/>
    <mergeCell ref="U13:V13"/>
    <mergeCell ref="X13:Y13"/>
    <mergeCell ref="O13:P13"/>
    <mergeCell ref="Q13:R13"/>
    <mergeCell ref="S13:T13"/>
    <mergeCell ref="O16:P17"/>
    <mergeCell ref="A11:B11"/>
    <mergeCell ref="C11:D11"/>
    <mergeCell ref="E11:F11"/>
    <mergeCell ref="G11:H11"/>
    <mergeCell ref="I11:J11"/>
    <mergeCell ref="U11:V11"/>
    <mergeCell ref="X11:Y11"/>
    <mergeCell ref="O11:P11"/>
    <mergeCell ref="Q11:R11"/>
    <mergeCell ref="S11:T11"/>
    <mergeCell ref="K11:L11"/>
    <mergeCell ref="M11:N11"/>
    <mergeCell ref="A12:B12"/>
    <mergeCell ref="C12:D12"/>
    <mergeCell ref="E12:F12"/>
    <mergeCell ref="G12:H12"/>
    <mergeCell ref="I12:J12"/>
    <mergeCell ref="K12:L12"/>
    <mergeCell ref="M12:N12"/>
    <mergeCell ref="W8:W9"/>
    <mergeCell ref="X8:Y9"/>
    <mergeCell ref="A10:B10"/>
    <mergeCell ref="C10:D10"/>
    <mergeCell ref="E10:F10"/>
    <mergeCell ref="G10:H10"/>
    <mergeCell ref="I10:J10"/>
    <mergeCell ref="K10:L10"/>
    <mergeCell ref="M10:N10"/>
    <mergeCell ref="M8:N9"/>
    <mergeCell ref="Q8:R9"/>
    <mergeCell ref="S8:T9"/>
    <mergeCell ref="U8:V9"/>
    <mergeCell ref="E8:F9"/>
    <mergeCell ref="G8:H9"/>
    <mergeCell ref="I8:J9"/>
    <mergeCell ref="K8:L9"/>
    <mergeCell ref="A8:B9"/>
    <mergeCell ref="C8:D9"/>
    <mergeCell ref="U10:V10"/>
    <mergeCell ref="X10:Y10"/>
    <mergeCell ref="W4:W5"/>
    <mergeCell ref="X4:Y5"/>
    <mergeCell ref="A6:B7"/>
    <mergeCell ref="C6:D7"/>
    <mergeCell ref="E6:F7"/>
    <mergeCell ref="G6:H7"/>
    <mergeCell ref="I6:J7"/>
    <mergeCell ref="K6:L7"/>
    <mergeCell ref="M6:N7"/>
    <mergeCell ref="M4:N5"/>
    <mergeCell ref="Q4:R5"/>
    <mergeCell ref="S4:T5"/>
    <mergeCell ref="U4:V5"/>
    <mergeCell ref="A4:B5"/>
    <mergeCell ref="C4:D5"/>
    <mergeCell ref="U6:V7"/>
    <mergeCell ref="W6:W7"/>
    <mergeCell ref="Q6:R7"/>
    <mergeCell ref="O4:P5"/>
    <mergeCell ref="S6:T7"/>
    <mergeCell ref="X6:Y7"/>
    <mergeCell ref="E4:F5"/>
    <mergeCell ref="G4:H5"/>
    <mergeCell ref="I4:J4"/>
    <mergeCell ref="I5:J5"/>
    <mergeCell ref="K4:L5"/>
    <mergeCell ref="O6:P7"/>
    <mergeCell ref="X1:Y1"/>
    <mergeCell ref="A2:B3"/>
    <mergeCell ref="C2:D3"/>
    <mergeCell ref="E2:F3"/>
    <mergeCell ref="G2:H3"/>
    <mergeCell ref="I2:J3"/>
    <mergeCell ref="K2:L3"/>
    <mergeCell ref="M2:N3"/>
    <mergeCell ref="M1:N1"/>
    <mergeCell ref="O1:P1"/>
    <mergeCell ref="Q1:R1"/>
    <mergeCell ref="S1:T1"/>
    <mergeCell ref="U1:V1"/>
    <mergeCell ref="A1:B1"/>
    <mergeCell ref="C1:D1"/>
    <mergeCell ref="W2:W3"/>
    <mergeCell ref="E1:F1"/>
    <mergeCell ref="G1:H1"/>
    <mergeCell ref="X2:Y3"/>
    <mergeCell ref="O2:P3"/>
    <mergeCell ref="I1:J1"/>
    <mergeCell ref="K1:L1"/>
    <mergeCell ref="Q2:R3"/>
    <mergeCell ref="S2:T3"/>
    <mergeCell ref="U2:V3"/>
    <mergeCell ref="E21:F22"/>
    <mergeCell ref="G21:H22"/>
    <mergeCell ref="I21:J22"/>
    <mergeCell ref="S10:T10"/>
    <mergeCell ref="U14:V14"/>
    <mergeCell ref="M15:N15"/>
    <mergeCell ref="O15:P15"/>
    <mergeCell ref="Q15:R15"/>
    <mergeCell ref="S15:T15"/>
    <mergeCell ref="K21:L22"/>
    <mergeCell ref="W21:W22"/>
    <mergeCell ref="X12:Y12"/>
    <mergeCell ref="O12:P12"/>
    <mergeCell ref="Q12:R12"/>
    <mergeCell ref="S12:T12"/>
    <mergeCell ref="U12:V12"/>
    <mergeCell ref="K23:L24"/>
    <mergeCell ref="K29:L29"/>
    <mergeCell ref="C30:D30"/>
    <mergeCell ref="E30:F30"/>
    <mergeCell ref="G30:H30"/>
    <mergeCell ref="I30:J30"/>
    <mergeCell ref="E29:F29"/>
    <mergeCell ref="G29:H29"/>
    <mergeCell ref="C33:D33"/>
    <mergeCell ref="E33:F33"/>
    <mergeCell ref="G33:H33"/>
    <mergeCell ref="C39:D39"/>
    <mergeCell ref="E39:F39"/>
    <mergeCell ref="G39:H39"/>
    <mergeCell ref="I39:J39"/>
    <mergeCell ref="X29:Y29"/>
    <mergeCell ref="X34:Y34"/>
    <mergeCell ref="M33:N33"/>
    <mergeCell ref="O33:P33"/>
    <mergeCell ref="X35:Y35"/>
    <mergeCell ref="X38:Y38"/>
    <mergeCell ref="X39:Y39"/>
    <mergeCell ref="X37:Y37"/>
    <mergeCell ref="Q39:R39"/>
    <mergeCell ref="S39:T39"/>
    <mergeCell ref="U39:V39"/>
    <mergeCell ref="M35:N35"/>
    <mergeCell ref="O35:P35"/>
    <mergeCell ref="M34:N34"/>
    <mergeCell ref="O34:P34"/>
    <mergeCell ref="Q34:R34"/>
    <mergeCell ref="S36:T36"/>
    <mergeCell ref="U36:V36"/>
    <mergeCell ref="M36:N36"/>
    <mergeCell ref="O36:P36"/>
    <mergeCell ref="W23:W24"/>
    <mergeCell ref="Q26:R26"/>
    <mergeCell ref="S26:T26"/>
    <mergeCell ref="U26:V26"/>
    <mergeCell ref="X26:Y26"/>
    <mergeCell ref="O14:P14"/>
    <mergeCell ref="Q14:R14"/>
    <mergeCell ref="S14:T14"/>
    <mergeCell ref="U21:V22"/>
    <mergeCell ref="U15:V15"/>
    <mergeCell ref="X23:Y24"/>
    <mergeCell ref="X33:Y33"/>
    <mergeCell ref="X36:Y36"/>
    <mergeCell ref="S38:T38"/>
    <mergeCell ref="U40:V40"/>
    <mergeCell ref="O39:P39"/>
    <mergeCell ref="Q33:R33"/>
    <mergeCell ref="S33:T33"/>
    <mergeCell ref="U33:V33"/>
    <mergeCell ref="O40:P40"/>
    <mergeCell ref="Q40:R40"/>
    <mergeCell ref="Q36:R36"/>
    <mergeCell ref="U38:V38"/>
    <mergeCell ref="O37:P37"/>
    <mergeCell ref="Q37:R37"/>
    <mergeCell ref="S37:T37"/>
    <mergeCell ref="U37:V37"/>
    <mergeCell ref="O38:P38"/>
    <mergeCell ref="X40:Y40"/>
    <mergeCell ref="X30:Y30"/>
    <mergeCell ref="M31:N31"/>
    <mergeCell ref="O31:P31"/>
    <mergeCell ref="Q31:R31"/>
    <mergeCell ref="S31:T31"/>
    <mergeCell ref="U31:V31"/>
    <mergeCell ref="X31:Y31"/>
    <mergeCell ref="Q32:R32"/>
    <mergeCell ref="S32:T32"/>
    <mergeCell ref="U32:V32"/>
    <mergeCell ref="X32:Y32"/>
    <mergeCell ref="Q30:R30"/>
    <mergeCell ref="S30:T30"/>
    <mergeCell ref="O30:P30"/>
    <mergeCell ref="M30:N30"/>
    <mergeCell ref="O41:P41"/>
    <mergeCell ref="Q41:R41"/>
    <mergeCell ref="S41:T41"/>
    <mergeCell ref="U41:V41"/>
    <mergeCell ref="X41:Y41"/>
    <mergeCell ref="K41:L41"/>
    <mergeCell ref="O75:P75"/>
    <mergeCell ref="S52:T52"/>
    <mergeCell ref="U52:V52"/>
    <mergeCell ref="X52:Y52"/>
    <mergeCell ref="U56:V56"/>
    <mergeCell ref="X56:Y56"/>
    <mergeCell ref="X42:Y42"/>
    <mergeCell ref="U44:V44"/>
    <mergeCell ref="U42:V42"/>
    <mergeCell ref="U43:V43"/>
    <mergeCell ref="X44:Y44"/>
    <mergeCell ref="Q42:R42"/>
    <mergeCell ref="S42:T42"/>
    <mergeCell ref="M42:N42"/>
    <mergeCell ref="O42:P42"/>
    <mergeCell ref="X74:Y74"/>
    <mergeCell ref="U72:V72"/>
    <mergeCell ref="X75:Y75"/>
    <mergeCell ref="Q75:R75"/>
    <mergeCell ref="G72:H72"/>
    <mergeCell ref="I72:J72"/>
    <mergeCell ref="M72:N72"/>
    <mergeCell ref="O72:P72"/>
    <mergeCell ref="Q72:R72"/>
    <mergeCell ref="O74:P74"/>
    <mergeCell ref="K72:L72"/>
    <mergeCell ref="I74:J74"/>
    <mergeCell ref="U71:V71"/>
    <mergeCell ref="M76:N76"/>
    <mergeCell ref="O76:P76"/>
    <mergeCell ref="E42:F42"/>
    <mergeCell ref="G42:H42"/>
    <mergeCell ref="I42:J42"/>
    <mergeCell ref="Q44:R44"/>
    <mergeCell ref="X45:Y45"/>
    <mergeCell ref="M52:N52"/>
    <mergeCell ref="X48:Y48"/>
    <mergeCell ref="U45:V45"/>
    <mergeCell ref="X46:Y46"/>
    <mergeCell ref="M44:N44"/>
    <mergeCell ref="O44:P44"/>
    <mergeCell ref="K49:L49"/>
    <mergeCell ref="Q45:R45"/>
    <mergeCell ref="S45:T45"/>
    <mergeCell ref="Q54:R54"/>
    <mergeCell ref="S54:T54"/>
    <mergeCell ref="S43:T43"/>
    <mergeCell ref="G76:H76"/>
    <mergeCell ref="I76:J76"/>
    <mergeCell ref="X71:Y71"/>
    <mergeCell ref="X43:Y43"/>
    <mergeCell ref="M53:N53"/>
    <mergeCell ref="A26:B26"/>
    <mergeCell ref="C26:D26"/>
    <mergeCell ref="E26:F26"/>
    <mergeCell ref="G26:H26"/>
    <mergeCell ref="I26:J26"/>
    <mergeCell ref="K26:L26"/>
    <mergeCell ref="M26:N26"/>
    <mergeCell ref="O26:P26"/>
    <mergeCell ref="Q43:R43"/>
    <mergeCell ref="G27:H27"/>
    <mergeCell ref="I27:J27"/>
    <mergeCell ref="A30:B30"/>
    <mergeCell ref="A29:B29"/>
    <mergeCell ref="M29:N29"/>
    <mergeCell ref="O29:P29"/>
    <mergeCell ref="Q29:R29"/>
    <mergeCell ref="A33:B33"/>
    <mergeCell ref="I33:J33"/>
    <mergeCell ref="K33:L33"/>
    <mergeCell ref="A35:B35"/>
    <mergeCell ref="C35:D35"/>
    <mergeCell ref="E35:F35"/>
    <mergeCell ref="A75:B75"/>
    <mergeCell ref="C75:D75"/>
    <mergeCell ref="K74:L74"/>
    <mergeCell ref="A71:B71"/>
    <mergeCell ref="C71:D71"/>
    <mergeCell ref="A53:B53"/>
    <mergeCell ref="C53:D53"/>
    <mergeCell ref="E53:F53"/>
    <mergeCell ref="G53:H53"/>
    <mergeCell ref="I53:J53"/>
    <mergeCell ref="K53:L53"/>
    <mergeCell ref="G60:H60"/>
    <mergeCell ref="I60:J60"/>
    <mergeCell ref="K60:L60"/>
    <mergeCell ref="A66:B66"/>
    <mergeCell ref="C66:D66"/>
    <mergeCell ref="E66:F66"/>
    <mergeCell ref="G66:H66"/>
    <mergeCell ref="I66:J66"/>
    <mergeCell ref="K66:L66"/>
    <mergeCell ref="C72:D72"/>
    <mergeCell ref="E71:F71"/>
    <mergeCell ref="A64:B64"/>
    <mergeCell ref="X47:Y47"/>
    <mergeCell ref="A48:B48"/>
    <mergeCell ref="C48:D48"/>
    <mergeCell ref="A46:B46"/>
    <mergeCell ref="C46:D46"/>
    <mergeCell ref="K48:L48"/>
    <mergeCell ref="M51:N51"/>
    <mergeCell ref="O51:P51"/>
    <mergeCell ref="Q51:R51"/>
    <mergeCell ref="S47:T47"/>
    <mergeCell ref="U47:V47"/>
    <mergeCell ref="S46:T46"/>
    <mergeCell ref="U46:V46"/>
    <mergeCell ref="M46:N46"/>
    <mergeCell ref="A49:B49"/>
    <mergeCell ref="C49:D49"/>
    <mergeCell ref="E49:F49"/>
    <mergeCell ref="G49:H49"/>
    <mergeCell ref="I49:J49"/>
    <mergeCell ref="Q48:R48"/>
    <mergeCell ref="S48:T48"/>
    <mergeCell ref="U48:V48"/>
    <mergeCell ref="O47:P47"/>
    <mergeCell ref="O48:P48"/>
    <mergeCell ref="I59:J59"/>
    <mergeCell ref="K59:L59"/>
    <mergeCell ref="A57:B57"/>
    <mergeCell ref="C57:D57"/>
    <mergeCell ref="E57:F57"/>
    <mergeCell ref="G57:H57"/>
    <mergeCell ref="I57:J57"/>
    <mergeCell ref="K57:L57"/>
    <mergeCell ref="M57:N57"/>
    <mergeCell ref="C62:D62"/>
    <mergeCell ref="A60:B60"/>
    <mergeCell ref="C60:D60"/>
    <mergeCell ref="O60:P60"/>
    <mergeCell ref="Q60:R60"/>
    <mergeCell ref="S60:T60"/>
    <mergeCell ref="U60:V60"/>
    <mergeCell ref="O61:P61"/>
    <mergeCell ref="G61:H61"/>
    <mergeCell ref="I61:J61"/>
    <mergeCell ref="K61:L61"/>
    <mergeCell ref="M61:N61"/>
    <mergeCell ref="Q61:R61"/>
    <mergeCell ref="S61:T61"/>
    <mergeCell ref="E60:F60"/>
    <mergeCell ref="A61:B61"/>
    <mergeCell ref="C61:D61"/>
    <mergeCell ref="E61:F61"/>
    <mergeCell ref="M60:N60"/>
    <mergeCell ref="K62:L62"/>
    <mergeCell ref="G62:H62"/>
    <mergeCell ref="A76:B76"/>
    <mergeCell ref="C76:D76"/>
    <mergeCell ref="E76:F76"/>
    <mergeCell ref="S74:T74"/>
    <mergeCell ref="X61:Y61"/>
    <mergeCell ref="E62:F62"/>
    <mergeCell ref="U74:V74"/>
    <mergeCell ref="K76:L76"/>
    <mergeCell ref="A63:B63"/>
    <mergeCell ref="C63:D63"/>
    <mergeCell ref="E63:F63"/>
    <mergeCell ref="G63:H63"/>
    <mergeCell ref="I63:J63"/>
    <mergeCell ref="G75:H75"/>
    <mergeCell ref="M62:N62"/>
    <mergeCell ref="O62:P62"/>
    <mergeCell ref="K64:L64"/>
    <mergeCell ref="M64:N64"/>
    <mergeCell ref="U64:V64"/>
    <mergeCell ref="X64:Y64"/>
    <mergeCell ref="A65:B65"/>
    <mergeCell ref="S63:T63"/>
    <mergeCell ref="E65:F65"/>
    <mergeCell ref="G65:H65"/>
    <mergeCell ref="I65:J65"/>
    <mergeCell ref="K65:L65"/>
    <mergeCell ref="M65:N65"/>
    <mergeCell ref="O65:P65"/>
    <mergeCell ref="Q65:R65"/>
    <mergeCell ref="S65:T65"/>
    <mergeCell ref="U65:V65"/>
    <mergeCell ref="O10:P10"/>
    <mergeCell ref="O8:P9"/>
    <mergeCell ref="O19:P20"/>
    <mergeCell ref="O21:P22"/>
    <mergeCell ref="O64:P64"/>
    <mergeCell ref="Q64:R64"/>
    <mergeCell ref="S64:T64"/>
    <mergeCell ref="M66:N66"/>
    <mergeCell ref="O66:P66"/>
    <mergeCell ref="Q66:R66"/>
    <mergeCell ref="S66:T66"/>
    <mergeCell ref="O57:P57"/>
    <mergeCell ref="Q57:R57"/>
    <mergeCell ref="O59:P59"/>
    <mergeCell ref="Q59:R59"/>
    <mergeCell ref="S59:T59"/>
    <mergeCell ref="S40:T40"/>
    <mergeCell ref="Q10:R10"/>
    <mergeCell ref="S29:T29"/>
    <mergeCell ref="M37:N37"/>
    <mergeCell ref="M38:N38"/>
    <mergeCell ref="M39:N39"/>
    <mergeCell ref="Q53:R53"/>
    <mergeCell ref="S53:T53"/>
  </mergeCells>
  <pageMargins left="0.7" right="0.7" top="0.75" bottom="0.75" header="0.3" footer="0.3"/>
  <pageSetup paperSize="8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2023-07-11T05:29:14Z</dcterms:modified>
</cp:coreProperties>
</file>