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32760" windowWidth="9630" windowHeight="12000" activeTab="4"/>
  </bookViews>
  <sheets>
    <sheet name="informacje ogólne" sheetId="1" r:id="rId1"/>
    <sheet name="budynki" sheetId="2" r:id="rId2"/>
    <sheet name="elektronika " sheetId="3" r:id="rId3"/>
    <sheet name="środki trwałe" sheetId="4" r:id="rId4"/>
    <sheet name="pojazdy" sheetId="5" r:id="rId5"/>
    <sheet name="maszyny (CASCO)" sheetId="6" r:id="rId6"/>
    <sheet name="maszyny" sheetId="7" r:id="rId7"/>
    <sheet name="szkody" sheetId="8" r:id="rId8"/>
    <sheet name="lokalizacje" sheetId="9" r:id="rId9"/>
  </sheets>
  <definedNames>
    <definedName name="_xlfn.ANCHORARRAY" hidden="1">#NAME?</definedName>
    <definedName name="_xlnm.Print_Area" localSheetId="1">'budynki'!$A$1:$Z$91</definedName>
    <definedName name="_xlnm.Print_Area" localSheetId="2">'elektronika '!$A$1:$D$573</definedName>
    <definedName name="_xlnm.Print_Area" localSheetId="0">'informacje ogólne'!$A$1:$G$20</definedName>
    <definedName name="_xlnm.Print_Area" localSheetId="8">'lokalizacje'!$A$1:$C$16</definedName>
    <definedName name="_xlnm.Print_Area" localSheetId="6">'maszyny'!$A$1:$I$53</definedName>
  </definedNames>
  <calcPr fullCalcOnLoad="1"/>
</workbook>
</file>

<file path=xl/sharedStrings.xml><?xml version="1.0" encoding="utf-8"?>
<sst xmlns="http://schemas.openxmlformats.org/spreadsheetml/2006/main" count="2804" uniqueCount="1407">
  <si>
    <t>RAZEM</t>
  </si>
  <si>
    <t>PKD</t>
  </si>
  <si>
    <t>x</t>
  </si>
  <si>
    <t>L.p.</t>
  </si>
  <si>
    <t>Nazwa jednostki</t>
  </si>
  <si>
    <t>REGON</t>
  </si>
  <si>
    <t>lokalizacja (adres)</t>
  </si>
  <si>
    <t>W tym zbiory bibioteczne</t>
  </si>
  <si>
    <t>Jednostka</t>
  </si>
  <si>
    <t>Razem</t>
  </si>
  <si>
    <t>Lp.</t>
  </si>
  <si>
    <t xml:space="preserve">Nazwa  </t>
  </si>
  <si>
    <t>Rok produkcji</t>
  </si>
  <si>
    <t>Wartość księgowa brutto</t>
  </si>
  <si>
    <t>Razem sprzęt stacjonarny</t>
  </si>
  <si>
    <t>Razem sprzęt przenośny</t>
  </si>
  <si>
    <t>Razem monitoring wizyjny</t>
  </si>
  <si>
    <t>Lokalizacja (adres)</t>
  </si>
  <si>
    <t>Zabezpieczenia (znane zabezpieczenia p-poż i przeciw kradzieżowe)</t>
  </si>
  <si>
    <t>Urządzenia i wyposażenie</t>
  </si>
  <si>
    <t>Wykaz monitoringu wizyjnego</t>
  </si>
  <si>
    <t>Nazwa maszyny (urządzenia)</t>
  </si>
  <si>
    <t>Numer seryjny</t>
  </si>
  <si>
    <t>Moc, wydajność, cinienie</t>
  </si>
  <si>
    <t>Producent</t>
  </si>
  <si>
    <t>Suma ubezpieczenia</t>
  </si>
  <si>
    <t>Czy maszyna (urządzenie) jest eksploatowana pod ziemią? (TAK/NIE)</t>
  </si>
  <si>
    <t>Miejsce ubezpieczenia (adres)</t>
  </si>
  <si>
    <t>Rodzaj prowadzonej działalności (opisowo)</t>
  </si>
  <si>
    <t>lp.</t>
  </si>
  <si>
    <t xml:space="preserve">nazwa budynku/ budowli </t>
  </si>
  <si>
    <t xml:space="preserve">przeznaczenie budynku/ budowli </t>
  </si>
  <si>
    <t>czy budynek jest użytkowany? (TAK/NIE)</t>
  </si>
  <si>
    <t>rok budowy</t>
  </si>
  <si>
    <t>Rodzaj materiałów budowlanych, z jakich wykonano budynek</t>
  </si>
  <si>
    <t>ilość kondygnacji</t>
  </si>
  <si>
    <t>czy budynek jest podpiwniczony?</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</si>
  <si>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</si>
  <si>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</si>
  <si>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</si>
  <si>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</si>
  <si>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</si>
  <si>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</si>
  <si>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</si>
  <si>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</si>
  <si>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</si>
  <si>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</si>
  <si>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r>
      <t xml:space="preserve">opis stanu technicznego budynku wg poniższych elementów budynku </t>
    </r>
  </si>
  <si>
    <t>SUMA OGÓŁEM:</t>
  </si>
  <si>
    <t>INFORMACJA O MAJĄTKU TRWAŁYM</t>
  </si>
  <si>
    <t>Starostwo Powiatowe</t>
  </si>
  <si>
    <t>Dom Pomocy Społecznej</t>
  </si>
  <si>
    <t>I Liceum Ogólnokształcące w Brodnicy</t>
  </si>
  <si>
    <t>Zespół Szkół Specjalnych w Brodnicy</t>
  </si>
  <si>
    <t>Poradnia Psychologiczno-Pedagogiczna</t>
  </si>
  <si>
    <t>Zespół Szkół w Jabłonowie Pomorskim</t>
  </si>
  <si>
    <t>Rodzinny Dom Dziecka w Górznie</t>
  </si>
  <si>
    <t>Powiatowe Centrum Pomocy Rodzinie w Brodnicy</t>
  </si>
  <si>
    <t>Powiatowy Inspektorat Nadzoru Budowlanego w Brodnicy</t>
  </si>
  <si>
    <t>Powiatowy Urząd Pracy</t>
  </si>
  <si>
    <t>Zarząd Dróg Powiatowych w Brodnicy</t>
  </si>
  <si>
    <t xml:space="preserve">Zakład Aktywności Zawodowej </t>
  </si>
  <si>
    <t>871224452</t>
  </si>
  <si>
    <t>000228246</t>
  </si>
  <si>
    <t>871215370</t>
  </si>
  <si>
    <t>871654371</t>
  </si>
  <si>
    <t>870310630</t>
  </si>
  <si>
    <t>871653986</t>
  </si>
  <si>
    <t>871130490</t>
  </si>
  <si>
    <t>871139255</t>
  </si>
  <si>
    <t>340750290</t>
  </si>
  <si>
    <t>Tabela nr 1 - Informacje ogólne do oceny ryzyka w Powiecie Brodnica</t>
  </si>
  <si>
    <t>8531 B</t>
  </si>
  <si>
    <t>nie</t>
  </si>
  <si>
    <t>użytku publicznego</t>
  </si>
  <si>
    <t>tak</t>
  </si>
  <si>
    <t>ul. Mickiewicza 1, 87-300 Brodnica</t>
  </si>
  <si>
    <t>żelbetowe</t>
  </si>
  <si>
    <t>czy budynek jest przeznaczony do rozbiórki? (TAK/NIE)</t>
  </si>
  <si>
    <t>6. Poradnia Psychologiczno-Pedagogiczna</t>
  </si>
  <si>
    <t>częściowo</t>
  </si>
  <si>
    <t>Hala maszyn</t>
  </si>
  <si>
    <t>praktyczna nauka zawodu, sale lekcyjne</t>
  </si>
  <si>
    <t>TAK</t>
  </si>
  <si>
    <t>NIE</t>
  </si>
  <si>
    <t>Stolarnia</t>
  </si>
  <si>
    <t>sale lekcyjne</t>
  </si>
  <si>
    <t>Kuźnia</t>
  </si>
  <si>
    <t>praktyczna nauka zawodu</t>
  </si>
  <si>
    <t>Hala obróbki mechanicznej</t>
  </si>
  <si>
    <t>Magazyn ogólny</t>
  </si>
  <si>
    <t>sale lekcyjne, pracownia praktycznej nauki zawodu</t>
  </si>
  <si>
    <t>Biurowiec i rozdzielnia</t>
  </si>
  <si>
    <t>biura, klasy lekcyjne, kotłownia</t>
  </si>
  <si>
    <t>Szatnia</t>
  </si>
  <si>
    <t>pracownie praktycznej nauki zawodu</t>
  </si>
  <si>
    <t>Umywalnia</t>
  </si>
  <si>
    <t>Magazyn- Internat</t>
  </si>
  <si>
    <t>magazyn, garaż</t>
  </si>
  <si>
    <t>Gmach Internatu</t>
  </si>
  <si>
    <t>Ogrodzenie</t>
  </si>
  <si>
    <t>ul. Aleja Leśna 2, 87-300 Brodnica</t>
  </si>
  <si>
    <t>cegła, pustak</t>
  </si>
  <si>
    <t>betonowe</t>
  </si>
  <si>
    <t>płyta warstowa z rdzeniem pianki poliuretanowej</t>
  </si>
  <si>
    <t>cegła. Pustak</t>
  </si>
  <si>
    <t>ul. Mazurska 16, 87-300 Brodnica</t>
  </si>
  <si>
    <t>cegła</t>
  </si>
  <si>
    <t>drewniany</t>
  </si>
  <si>
    <t>blacha</t>
  </si>
  <si>
    <t>termomodernizacja, kwota 756.526,52 ( wymiana dachu, okien, drzwi, docieplenie stropów, docieplenie ścian, wymiana instalacji elektrycznej - rok 2011)</t>
  </si>
  <si>
    <t>bardzo dobry</t>
  </si>
  <si>
    <t>nie dotyczy</t>
  </si>
  <si>
    <t>termomodernizacja, kwota 1.017.501,31 (wymiana dachu, okien, drzwi, docieplenie stropów, docieplenie ścian, wymiana instalacji elektrycznej - rok 2011)</t>
  </si>
  <si>
    <t>termomodernizacja, kwota 309.926,38  (wymiana dachu, okien, drzwi, docieplenie stropów, docieplenie ścian, wymiana instalacji elektrycznej - rok 2011)</t>
  </si>
  <si>
    <t>termomodernizacja, kwota 708.038,51 ( wymiana dachu, okien, drzwi, docieplenie stropów, docieplenie ścian, wymiana instalacji elektrycznej - rok 2011)</t>
  </si>
  <si>
    <t>termomodernizacja, kwota 496.222,42  (wymiana dachu, okien, drzwi, docieplenie stropów, docieplenie ścian, wymiana instalacji elektrycznej - rok 2011)</t>
  </si>
  <si>
    <t>termomodernizacja, kwota 1.004.626,66  (wymiana dachu, okien, drzwi, docieplenie stropów, docieplenie ścian, wymiana instalacji elektrycznej - rok 2011)</t>
  </si>
  <si>
    <t>termomodernizacja, kwota 1.421.386,39  (wymiana dachu, okien, drzwi, docieplenie stropów, docieplenie ścian, wymiana instalacji elektrycznej - rok 2011)</t>
  </si>
  <si>
    <t>termomodernizacja, kwota 360.682,82 ( wymiana dachu, okien, drzwi, docieplenie stropów, docieplenie ścian, wymiana instalacji elektrycznej - rok 2011)</t>
  </si>
  <si>
    <t>termomodernizacja, kwota 204.160,06 (wymiana dachu, okien, drzwi, docieplenie stropów, docieplenie ścian, wymiana instalacji elektrycznej - rok 2011)</t>
  </si>
  <si>
    <t>dobry</t>
  </si>
  <si>
    <t>odległość od najbliższej rzeki lub innego zbiornika wodnego (proszę podać od czego)</t>
  </si>
  <si>
    <t>informacja o przeprowadzonych remontach i modernizacji budynków starszych niż 50 lat (data remontu, czego dotyczył remont, wielkość poniesionych nakładów na remont)</t>
  </si>
  <si>
    <t>Tokarka 1500 TUC-40</t>
  </si>
  <si>
    <t>Tokarka 2000 TUD-40</t>
  </si>
  <si>
    <t>SÜlenbohr masschine</t>
  </si>
  <si>
    <t>Wiertarka 2H-135</t>
  </si>
  <si>
    <t>CCCP</t>
  </si>
  <si>
    <t>Frezarka 6R-12</t>
  </si>
  <si>
    <t>UUSSR</t>
  </si>
  <si>
    <t>Frezarka pionowa F-250</t>
  </si>
  <si>
    <t>Przecinarka ścierna</t>
  </si>
  <si>
    <t>Wojewódzki Zakład Doskonalenia Gdańsk</t>
  </si>
  <si>
    <t>WAN-K</t>
  </si>
  <si>
    <t>Wytwórnia Aparatów Natryskowych Gdynia</t>
  </si>
  <si>
    <t>Spawarka MAG-ster</t>
  </si>
  <si>
    <t>7347-53</t>
  </si>
  <si>
    <t>Bester</t>
  </si>
  <si>
    <t>200729-1717-001</t>
  </si>
  <si>
    <t>Lorch</t>
  </si>
  <si>
    <t>urządzenie spawalnicze TIG mobil</t>
  </si>
  <si>
    <t>NIE DOTYCZY</t>
  </si>
  <si>
    <t>edukacja</t>
  </si>
  <si>
    <t xml:space="preserve">Budynek szkoły </t>
  </si>
  <si>
    <t>szkoła</t>
  </si>
  <si>
    <t xml:space="preserve">Sala sportowa </t>
  </si>
  <si>
    <t xml:space="preserve">sala sportowa </t>
  </si>
  <si>
    <t>Obserwatorium astronomiczne "Kopernik"</t>
  </si>
  <si>
    <t xml:space="preserve">Ogrodzenie </t>
  </si>
  <si>
    <t xml:space="preserve">Garaże </t>
  </si>
  <si>
    <t xml:space="preserve">alarm, 6 hydrantów, 6 gaśnic, kraty w oknach  w sali komputerowej, czujniki i urządzenia alarmowe, monitoring </t>
  </si>
  <si>
    <t xml:space="preserve">ul. Nowy Rynek 5, 87-330 Jabłonowo Pomorskie </t>
  </si>
  <si>
    <t>gaśnice, czujniki i urządzenia alarmowe, monitoring</t>
  </si>
  <si>
    <t xml:space="preserve">gaśnice, czujniki i urządzenia alarmowe, monitoring </t>
  </si>
  <si>
    <t xml:space="preserve">przęsła metalowe </t>
  </si>
  <si>
    <t xml:space="preserve">ul. Przemysłowa 10, 11; 87-330 Jabłonowo Pomorskie </t>
  </si>
  <si>
    <t xml:space="preserve">Zestaw komputerowy </t>
  </si>
  <si>
    <t>WYKAZ LOKALIZACJI, W KTÓRYCH PROWADZONA JEST DZIAŁALNOŚĆ ORAZ LOKALIZACJI, GDZIE ZNAJDUJE SIĘ MIENIE NALEŻĄCE DO JEDNOSTEK POWIATU BRODNICA. (nie wykazane w załączniku nr 1 - poniższy wykaz nie musi być pełnym wykazem lokalizacji)</t>
  </si>
  <si>
    <t xml:space="preserve">Czy od 1997 r. wystąpiło w jednostce ryzyko powodzi? </t>
  </si>
  <si>
    <t>Tabela nr 2 - Wykaz budynków i budowli w Powiecie Brodnica</t>
  </si>
  <si>
    <t>Tabela nr 3 - Wykaz sprzętu elektronicznego w Powiecie Brodnica</t>
  </si>
  <si>
    <t>5. Zespół Szkół Specjalnych w Brodnicy</t>
  </si>
  <si>
    <t>5.  Zespół Szkół Specjalnych w Brodnicy</t>
  </si>
  <si>
    <t>Szkoła ponadgimnazjalna (szkolnictwo średnie)</t>
  </si>
  <si>
    <t>3. I Liceum Ogólnokształcące w Brodnicy</t>
  </si>
  <si>
    <t>Budynek szkoły</t>
  </si>
  <si>
    <t>Budynek internatu</t>
  </si>
  <si>
    <t>Garaż</t>
  </si>
  <si>
    <t>gospodarczy</t>
  </si>
  <si>
    <t>Budynek Astro-Baza</t>
  </si>
  <si>
    <t>Bunkier</t>
  </si>
  <si>
    <t>Budynek hali sportowej</t>
  </si>
  <si>
    <t>edukacyjny-sportowy</t>
  </si>
  <si>
    <t xml:space="preserve">gaśnice proszkowe szt. 20, hydranty, czujniki - w całym budynku,urządzenia alarmowe - w całym budynku, kraty na parterze dozór całodobowy przez agencję ochrony </t>
  </si>
  <si>
    <t>Brodnica ul Lidzbarska 14</t>
  </si>
  <si>
    <t xml:space="preserve">gaśnice proszkowe szt. 13, hydranty, czujniki - w całym budynku,urządzenia alarmowe - w całym budynku, kraty na parterze dozór całodobowy przez agencję ochrony </t>
  </si>
  <si>
    <t>Gaśnica</t>
  </si>
  <si>
    <t>gaśnice proszkowe szt. 6, hydranty,monitoring wzyjny,dozór całodobowy przez agencję ochrony .</t>
  </si>
  <si>
    <t>cegła ceramiczna pełna</t>
  </si>
  <si>
    <t>Ackerman i Kleina</t>
  </si>
  <si>
    <t xml:space="preserve">konstrukacja drewniana, pokryta dachówką ceramiczną nad budynkiem auli blacha falista </t>
  </si>
  <si>
    <t>Dobry</t>
  </si>
  <si>
    <t>Dostateczny</t>
  </si>
  <si>
    <t>Bardzo dobry</t>
  </si>
  <si>
    <t>Nie dotyczy</t>
  </si>
  <si>
    <t>konstrukacja drewniana, pokryta dachówką ceramiczną</t>
  </si>
  <si>
    <t>Daska</t>
  </si>
  <si>
    <t>bloczek gazobetonowy</t>
  </si>
  <si>
    <t>Żelbetowy prefabrykowany typ FILIGRAN</t>
  </si>
  <si>
    <t>Kopóła w kształce kuli z rzywic epoksydowych</t>
  </si>
  <si>
    <t>Silikat E24</t>
  </si>
  <si>
    <t>Żelbetowy</t>
  </si>
  <si>
    <t>Konstrukcja drewniana pokryta blachą trapezową</t>
  </si>
  <si>
    <t>Urządzenie wielofunkcyjne BROTHER</t>
  </si>
  <si>
    <t>Brodnica, ul. Lidzbarska 14a</t>
  </si>
  <si>
    <t>Kocioł warzelny gazowy</t>
  </si>
  <si>
    <t>2011</t>
  </si>
  <si>
    <t>1. Starostwo Powiatowe</t>
  </si>
  <si>
    <t>2. Dom Pomocy Społecznej</t>
  </si>
  <si>
    <t>budynek mieszkalny, biurowy</t>
  </si>
  <si>
    <t>ul. Wiejska 1; 87-300 Brodnica</t>
  </si>
  <si>
    <t>pustak cementowy</t>
  </si>
  <si>
    <t>beton</t>
  </si>
  <si>
    <t>beton, papa</t>
  </si>
  <si>
    <t>Rzeka Drwęca, 500 metrów</t>
  </si>
  <si>
    <t>Urządzenie wielofunkcyjne</t>
  </si>
  <si>
    <t>Projektor</t>
  </si>
  <si>
    <t>budynek biurowy</t>
  </si>
  <si>
    <t>gaśnice szt. 10 ,hydranty szt. 2,monitoring, kraty w oknach na parterze</t>
  </si>
  <si>
    <t>papa</t>
  </si>
  <si>
    <t>hydrant  200 metrów</t>
  </si>
  <si>
    <t>Kierowanie w zakresie efektywności gospodarowania</t>
  </si>
  <si>
    <t>Pozostała pomoc społeczna z zakwaterowaniem</t>
  </si>
  <si>
    <t>mieszkalny</t>
  </si>
  <si>
    <t>drukarka laserowa</t>
  </si>
  <si>
    <t>Budynek Starostwa Powiatowego</t>
  </si>
  <si>
    <t>1975 / 2006 modernizacja </t>
  </si>
  <si>
    <t xml:space="preserve"> </t>
  </si>
  <si>
    <t>ul. Kamionka 18, 87-300 Brodnica</t>
  </si>
  <si>
    <t>Garaże</t>
  </si>
  <si>
    <t>Kotłownia</t>
  </si>
  <si>
    <t>Budynek biurowy</t>
  </si>
  <si>
    <t>Budynek DPS</t>
  </si>
  <si>
    <t>Brak</t>
  </si>
  <si>
    <t>Dostateczna, częściowo dobra</t>
  </si>
  <si>
    <t>Płaski, betonowy, pokryty papą</t>
  </si>
  <si>
    <t>Betonowe</t>
  </si>
  <si>
    <t>Płyty betonowe, suporeksy</t>
  </si>
  <si>
    <t>Gaśnice, alarm, monitoring</t>
  </si>
  <si>
    <t>oświata</t>
  </si>
  <si>
    <t>Kierowanie podstawowymi rodzajami działalności publicznej</t>
  </si>
  <si>
    <t>8560 Z</t>
  </si>
  <si>
    <t>Działalność wspomagająca edukację</t>
  </si>
  <si>
    <t>8790 Z</t>
  </si>
  <si>
    <t>8899 Z</t>
  </si>
  <si>
    <t>8413 Z</t>
  </si>
  <si>
    <t>8411 Z</t>
  </si>
  <si>
    <t>Pozostała pomoc społeczna zakwaterowaniem</t>
  </si>
  <si>
    <t>I Liceum Ogólnokształcące im. Filomatów Ziemi Michałowskiej w Brodnicy</t>
  </si>
  <si>
    <t>Pozostała pomoc społeczna bez zakwaterowania, gdzie indziej nie klasyfikowana</t>
  </si>
  <si>
    <t>871239896</t>
  </si>
  <si>
    <t>Zakład Aktywności Zawodowej w Brodnicy</t>
  </si>
  <si>
    <t>8810 Z</t>
  </si>
  <si>
    <t>pomoc społeczna bez zakwaterowania dla osób w podeszłym wieku i osób niepełnosprawnych</t>
  </si>
  <si>
    <t>budynek dydaktyczny</t>
  </si>
  <si>
    <t>Budynek szkolny nr 1</t>
  </si>
  <si>
    <t>Budynek szkolny nr 2</t>
  </si>
  <si>
    <t>Budynek szkolny nr 3 "willa"</t>
  </si>
  <si>
    <t>Sala gimnastyczna</t>
  </si>
  <si>
    <t>Brodnica, ul. Mazurska 28</t>
  </si>
  <si>
    <t>Brodnica ul. 18 Stycznia 2</t>
  </si>
  <si>
    <t>Brodnica, ul. Mazurska 26</t>
  </si>
  <si>
    <t xml:space="preserve">zabezpieczenia
(znane zabiezpieczenia p-poż i przeciw kradzieżowe)                                      </t>
  </si>
  <si>
    <t>drewniane</t>
  </si>
  <si>
    <t>konstrukcja drewniana, dachówka ceramiczna</t>
  </si>
  <si>
    <t>Nie występuje</t>
  </si>
  <si>
    <t>powierzchnia użytkowa (w m²)</t>
  </si>
  <si>
    <t>ul. Karbowska 29, 87-300 Brodnica</t>
  </si>
  <si>
    <t>Budynek Mieszkalny</t>
  </si>
  <si>
    <t>Mieszkaniowe</t>
  </si>
  <si>
    <t>ul. Chopina 1A, 87-320 Górzno</t>
  </si>
  <si>
    <t>beton komórkowy</t>
  </si>
  <si>
    <t>żelbeton</t>
  </si>
  <si>
    <t>drewniany, blacha</t>
  </si>
  <si>
    <t xml:space="preserve">Budynek </t>
  </si>
  <si>
    <t>Hala montaż-demontaż</t>
  </si>
  <si>
    <t>Budynek administracyjny</t>
  </si>
  <si>
    <t>Budynek administracyjny - wynajem</t>
  </si>
  <si>
    <t>Magazyn - garaże</t>
  </si>
  <si>
    <t>Magazyn materiałów budowlanych</t>
  </si>
  <si>
    <t>Zadaszenie magazynowe</t>
  </si>
  <si>
    <t>Wiata pod sprzęt</t>
  </si>
  <si>
    <t>Warsztaty /Budynek Administracyjno - socjalny</t>
  </si>
  <si>
    <t>Biura,szatnie, pomieszczenia gospodarcze</t>
  </si>
  <si>
    <t>Gaśnice, kraty na oknach, alarmy, dozór ochrony</t>
  </si>
  <si>
    <t>Gaśnice, dozór ochrony</t>
  </si>
  <si>
    <t>Gaśnice, dozór ochrony, alarm</t>
  </si>
  <si>
    <t>ul. Wczasowa 46, Karbowo, 87-300 Brodnica</t>
  </si>
  <si>
    <t>Bloczki betonowe</t>
  </si>
  <si>
    <t>Budynek szkieletowy wypełniony bloczkami gazobetonu</t>
  </si>
  <si>
    <t>Stropy murowane pomiędzy słupami ścianki z bloczków gazobetonowych, Śściany obite blachą ocynkowaną falistą</t>
  </si>
  <si>
    <t>Bloczki gazobetonowe</t>
  </si>
  <si>
    <t>Strop międzykondygnacyjny pokryty papą</t>
  </si>
  <si>
    <t>W części budynku strop międzykondygnacyjny żelbetowy</t>
  </si>
  <si>
    <t>Ok. 500 m. od jeziora Niskie Brodno</t>
  </si>
  <si>
    <t>Stropodach z płyt żelbetowych pokryty papą</t>
  </si>
  <si>
    <t>Dźwigary dachowe kratowe, do górnej krawędzi dźwigara przymocowana płatwie drewniane, dach pokryty blachą</t>
  </si>
  <si>
    <t>Stropodach prefabrykowany z płyt panwiowych</t>
  </si>
  <si>
    <t>ul. Żwirki i Wigury 3; 87-300 Brodnica</t>
  </si>
  <si>
    <t>Budynek Zakładu Aktywności Zawodowej</t>
  </si>
  <si>
    <t>ul. Kamionka 24, 87-300 Brodnica</t>
  </si>
  <si>
    <t>drewno i papa</t>
  </si>
  <si>
    <t>parking</t>
  </si>
  <si>
    <t>gaśnice, czujniki alarmowe,dozór pracowniczy całodobowy, , monitoring, dozór agencji ochrony całodobowy</t>
  </si>
  <si>
    <t>system kamer na zewnątrz i wewnątrz</t>
  </si>
  <si>
    <t>Zestaw komputerowy</t>
  </si>
  <si>
    <t>Tabela nr 8 - Wykaz lokalizacji w Powiecie Brodnica</t>
  </si>
  <si>
    <t>hala sportowo-widowiskowa</t>
  </si>
  <si>
    <t>j.w.</t>
  </si>
  <si>
    <t>gaśnice proszkowe, hydranty, elektroniczny system wykrywania pożaru, w całym budynku urządzenia alarmowe monitorowane całodobowo i dodatkowo dozór całodobowy przez agencję ochrony</t>
  </si>
  <si>
    <t>gaśnice</t>
  </si>
  <si>
    <t>gasnice</t>
  </si>
  <si>
    <t>czy jest to budynek zabytkowy, podlegający nadzorowi konserwatora zabytków?</t>
  </si>
  <si>
    <t>Rozbudowa monitoringu 2 kamery do szatni</t>
  </si>
  <si>
    <t>Pralnica</t>
  </si>
  <si>
    <t>Wirówka</t>
  </si>
  <si>
    <t>alarm (lokalnie na terenie obiektu) przekazywany do agencji ochrony, kraty na niskim parterze, gaśnice proszkowe (3 szt.), gaśnice śniegowe (1 szt.), koce gaśnicze (2 szt.), hydranty wewnętrzne 25 mm. (3 szt.)</t>
  </si>
  <si>
    <t>trójspadowy płaski pokryty papą zgrzewalną</t>
  </si>
  <si>
    <t>stropodach jednospadowy pokryty papą</t>
  </si>
  <si>
    <t>rzeka (300 m)</t>
  </si>
  <si>
    <t>dostateczny</t>
  </si>
  <si>
    <t>Ul.Kochanowskiego 2, 87-300  Brodnica</t>
  </si>
  <si>
    <t>mały staw 300m, jezioro 1 km</t>
  </si>
  <si>
    <t>gaśnice, monitoring tv, czujniki ruchu, blokada okien</t>
  </si>
  <si>
    <t>hydranty, monitoring tv, czujniki ruchu, blokada okien</t>
  </si>
  <si>
    <t>5080 zł (modernizacja wymiana wymiennika ciepła) 7.2015</t>
  </si>
  <si>
    <t>hotel</t>
  </si>
  <si>
    <t>870001827</t>
  </si>
  <si>
    <t>871123923</t>
  </si>
  <si>
    <t>ŁĄCZNIE</t>
  </si>
  <si>
    <t>wymiana okien- rok 2008, rok 2014 nowa instalacja hydrantowa oraz wody użytowej</t>
  </si>
  <si>
    <t>Środki obrotowe</t>
  </si>
  <si>
    <t>Tokarka CD 6241/1000</t>
  </si>
  <si>
    <t>3,3/2,2 KW</t>
  </si>
  <si>
    <t>CORMAK</t>
  </si>
  <si>
    <t>Zmywarka do naczń DIHR kosz 500x500 mm</t>
  </si>
  <si>
    <t>GS50DF380-400/3N/50/DIHR</t>
  </si>
  <si>
    <t>3/2 KW</t>
  </si>
  <si>
    <t>DIHR</t>
  </si>
  <si>
    <t>wykonywanie zadań zarządcy drog powiatowych w zakrseie planowania, budowy, modernizacji, utrzymania i ochrony dróg oraz zadania wynikajace z zarzadzania ruchem na drogach powiatowych</t>
  </si>
  <si>
    <t>-</t>
  </si>
  <si>
    <t xml:space="preserve">Rejestrator NOVUS BA 3208                                                                                                                                                                                                                                    </t>
  </si>
  <si>
    <t xml:space="preserve">Rejestrator NOVUS BA 6416                                                                                                                                                                                                                                    </t>
  </si>
  <si>
    <t xml:space="preserve">Patelnia elektryczna uchylna BR50-78 ET/N   </t>
  </si>
  <si>
    <t>2016</t>
  </si>
  <si>
    <t>Powiatowe Centrum Obsługi</t>
  </si>
  <si>
    <t>Powiat Brodnica NIP 874-173-99-61 REGON 871118365</t>
  </si>
  <si>
    <t>Tabela nr 4 - Wykaz środków trwałych w Powiecie Brodnica</t>
  </si>
  <si>
    <t>Adres</t>
  </si>
  <si>
    <t>ul. Wiejska 1, 87 -300 Brodnica</t>
  </si>
  <si>
    <t>ul. Lidzbarska 14, 87 - 300 Brodnica</t>
  </si>
  <si>
    <t xml:space="preserve">Tablica-monitor NewlineTWB-IC65 z OPS WB50-51  (6 sztuk)                                                                                                                                                                                                              </t>
  </si>
  <si>
    <t xml:space="preserve">Access point UBIQUITI UNIFI-AC-LITE                                                                                                                                                                                                                          </t>
  </si>
  <si>
    <t>Monitoring wizyjny - na zewnątrz i wewnątrz</t>
  </si>
  <si>
    <t xml:space="preserve">Monitoring telwizyjny NOVUS                                                                                                                                                                                                                                  </t>
  </si>
  <si>
    <t>364986594</t>
  </si>
  <si>
    <t>ul. Mazurska 28, 87 - 300 Brodnica</t>
  </si>
  <si>
    <t>termomodernizacja 2013 r., wartość - 743 232,74 (ocieplenie stropu najwyższej kondygnacji, wymiana okien)</t>
  </si>
  <si>
    <t>termomodernizacja 2013 r.wartość - 301 658,84 (ocieplenie stropu najwyższej kondygnacji, wymiana okien), przystosowane pomieszczeń gospodarczych na cele biurowe 2016 r., wartość - 169 685,02 (wymiana okien ocieplenie podłóg, stropów i ścian, rozwinięcie instalacji c.o. i wodno-kanalizacyjnej)</t>
  </si>
  <si>
    <t>termomodernizacja 2013 r., wartość - 213 804,17 (ocieplenie stropu najwyższej kondygnacji, wymiana okien)</t>
  </si>
  <si>
    <t>termomodernizacja 2013 r., wartość - 98 440,13 (ocieplenie stropu najwyższej kondygnacji, wymiana okien)</t>
  </si>
  <si>
    <t>gaśnice, hydrant, monitoring tv, czujniki ruchu</t>
  </si>
  <si>
    <t>gaśnice, hydrant, monitoring tv, kraty w oknach</t>
  </si>
  <si>
    <t>budynek szkolny</t>
  </si>
  <si>
    <t>krokwie drewniane, blachodachówka</t>
  </si>
  <si>
    <t>poroterm</t>
  </si>
  <si>
    <t>żelbet</t>
  </si>
  <si>
    <t>gont bitumiczny</t>
  </si>
  <si>
    <t>Kompleks sportowo-rekreacyjny</t>
  </si>
  <si>
    <t>boisko ORLIK</t>
  </si>
  <si>
    <t>budynek 1 kondygn. 69,84 boisko do p.n. 1860, bosko wielofunkc. 1500</t>
  </si>
  <si>
    <t>gaśnice, monitoring tv, czujniki ruchu</t>
  </si>
  <si>
    <t>projektor multimedialny (3 szt.)</t>
  </si>
  <si>
    <t>ul. Kochanowskiego 2, 87 - 300 Brodnica</t>
  </si>
  <si>
    <t xml:space="preserve">Urządzenie wielofunkcyjne BROTHERS DCP-J105 </t>
  </si>
  <si>
    <t>ul. Nowy Rynek 5, 87 - 330 Jabłnowo Pomorskie</t>
  </si>
  <si>
    <t>7. Zespół Szkół w Jabłonowie Pomorskim</t>
  </si>
  <si>
    <t>ul. Chopina 1a, 87 - 320 Górzno</t>
  </si>
  <si>
    <t>8. Rodzinny Dom Dziecka w Górznie</t>
  </si>
  <si>
    <t>ul. Mickiewicza 1, 87 -300 Brodnica</t>
  </si>
  <si>
    <t>ul. Aleja Leśna 2, 87 -300 Brodnica</t>
  </si>
  <si>
    <t>Aleja Leśna 2, 87-300 Brodnica</t>
  </si>
  <si>
    <t>ul. Kamionka 18, 87 - 300 Brodnica</t>
  </si>
  <si>
    <t>ul. Żwirki i Wigury 3, 87 - 300 Brodnica</t>
  </si>
  <si>
    <t>wymiana drzwi, okien, założenie monitoringu,pokrycie dachu papą</t>
  </si>
  <si>
    <t>4211 Z</t>
  </si>
  <si>
    <t>ul. Kamionka 24, 87 -300 Brodnica</t>
  </si>
  <si>
    <t>Tabela nr 6 - Wykaz maszyn i urządzeń w Powiecie Brodnica</t>
  </si>
  <si>
    <t>8412 Z</t>
  </si>
  <si>
    <t>ul. 18 Stycznia 2, 87 - 300 Brodnica</t>
  </si>
  <si>
    <t xml:space="preserve">Kierowanie w zakresie działalności związanej z ochroną zdrowia, edukacją kulturą oraz pozostałymi usługami społecznymi, z wyłączeniem zabepzieczeń społecznych </t>
  </si>
  <si>
    <t>ul. 18 stycznia 2 87-300 Brodnica</t>
  </si>
  <si>
    <t>gaśnice -  6 sztuk, czujki alarmowe, dozór agencji ochrony całodobowy</t>
  </si>
  <si>
    <t>87-300 Brodnica ul. Kochanowskiego 2</t>
  </si>
  <si>
    <t>UWAGI</t>
  </si>
  <si>
    <t>W wartości środków trwałych znajduje się namiot z 2005 roku o wartości 6 929 zł</t>
  </si>
  <si>
    <t>Centrum Kształcenia Zawodowego i Ustawicznego w Brodnicy</t>
  </si>
  <si>
    <t>4. Centrum Kształcenia Zawodowego i Ustawicznego w Brodnicy  (na budynku biurowca i rozdzielni znajdują się kolektory słoneczne o wartości 28 290,00 zł wliczone w wartość budynku)</t>
  </si>
  <si>
    <t>4. Centrum Kształcenia Zawodowego i Ustawicznego w Brodnicy</t>
  </si>
  <si>
    <t>Tablice interaktywne NEWLINE</t>
  </si>
  <si>
    <t>Projektor EPSON EB2265U i AP VIGOR 910C</t>
  </si>
  <si>
    <t xml:space="preserve">Kolumna Aktywna JBL EON 612 1000W 2 szt                                                                                                                                                                                                                    </t>
  </si>
  <si>
    <t xml:space="preserve">Mikrofon shure GLXD 24E/SM58 bezprzewodowy                                                                                                                                                                                                                   </t>
  </si>
  <si>
    <t xml:space="preserve">Telefony komórkowe 3 szt </t>
  </si>
  <si>
    <t>Laptop Dell</t>
  </si>
  <si>
    <t>Rusztowanie aluminiowe plus nowe elementy</t>
  </si>
  <si>
    <t>Maszynka do mielenia mięsa z dodatkowymi tarczami</t>
  </si>
  <si>
    <t>Sztkownica do warzyw CL 50</t>
  </si>
  <si>
    <t>Zmywarka FAGOR COP 503</t>
  </si>
  <si>
    <t>Szafa chłodnica Stalgast biała 1173l</t>
  </si>
  <si>
    <t>2009</t>
  </si>
  <si>
    <t>1983</t>
  </si>
  <si>
    <t>2017</t>
  </si>
  <si>
    <t>2018</t>
  </si>
  <si>
    <t>Niszczarka TARNATOR C1A</t>
  </si>
  <si>
    <t>Scaner EPSON PERFECTION V370 Photo</t>
  </si>
  <si>
    <t xml:space="preserve">Cyrkulator CAMRY </t>
  </si>
  <si>
    <t>Chłodziarka MPM</t>
  </si>
  <si>
    <t>brak danych</t>
  </si>
  <si>
    <t>1905/2007 modernizacja/ 30.10.2015 modernizacja</t>
  </si>
  <si>
    <t>ul. Kamionka 24, 87 - 300 Brodnica</t>
  </si>
  <si>
    <t>gasnice, czujniki alarmowe, dozór pracowniczy całodobowy, monitoring, dozór agencji ochrony całodobowy</t>
  </si>
  <si>
    <t>gasnice, czujniki alarmowe, monitoring, dozór agencji ochrony całodobowy</t>
  </si>
  <si>
    <t xml:space="preserve">Projektor multimedialny </t>
  </si>
  <si>
    <t xml:space="preserve">Laptop DELL </t>
  </si>
  <si>
    <t>Laptop HP - 2 szt.</t>
  </si>
  <si>
    <t>komputer (18 szt.)</t>
  </si>
  <si>
    <t>monitor komputerowy (18 szt.)</t>
  </si>
  <si>
    <t>Serwer FUJITSU4/240/18</t>
  </si>
  <si>
    <t>Streamer Dell Power Vault TL 1000 4/241/18</t>
  </si>
  <si>
    <t>Laptop XIX/200</t>
  </si>
  <si>
    <t>Tablet XIX/201</t>
  </si>
  <si>
    <t>Tablet XIX/202</t>
  </si>
  <si>
    <t>Tablet XIX/203</t>
  </si>
  <si>
    <t>Tablet XIX/204</t>
  </si>
  <si>
    <t>Tablet XIX/205</t>
  </si>
  <si>
    <t>Tablet XIX/206</t>
  </si>
  <si>
    <t>Tablet XIX/207</t>
  </si>
  <si>
    <t>Tablet XIX/208</t>
  </si>
  <si>
    <t>Tablet XIX/209</t>
  </si>
  <si>
    <t>Tablet XIX/210</t>
  </si>
  <si>
    <t>Tablet XIX/211</t>
  </si>
  <si>
    <t>Tablet XIX/212</t>
  </si>
  <si>
    <t>Tablet XIX/213</t>
  </si>
  <si>
    <t>Tablet XIX/214</t>
  </si>
  <si>
    <t>Tablet XIX/215</t>
  </si>
  <si>
    <t>Tablet XIX/216</t>
  </si>
  <si>
    <t>Tablet XIX/217</t>
  </si>
  <si>
    <t>Tablet XIX/218</t>
  </si>
  <si>
    <t>Tablet XIX/219</t>
  </si>
  <si>
    <t>Tablet XIX/220</t>
  </si>
  <si>
    <t>Tablica Interaktywna NEWLINE plus stojak</t>
  </si>
  <si>
    <t xml:space="preserve">Notebook Lenovo YOGA 520-14BK  4 sztuki                                                                                                                                                                                                                             </t>
  </si>
  <si>
    <t xml:space="preserve">Laptop Lenovo Thinkpad E570 i3/4GB 16 szt.                                                                                                                                                                                                                          </t>
  </si>
  <si>
    <t>drukarka 3D</t>
  </si>
  <si>
    <t>drukarka laserowa (2 szt.)</t>
  </si>
  <si>
    <t>waga elektroniczna</t>
  </si>
  <si>
    <t>wizualizer</t>
  </si>
  <si>
    <t>tablica interaktywna</t>
  </si>
  <si>
    <t>radio</t>
  </si>
  <si>
    <t>drukarka atramentowa</t>
  </si>
  <si>
    <t>projektor multimedialny (8 szt.)</t>
  </si>
  <si>
    <t>dron</t>
  </si>
  <si>
    <t xml:space="preserve">kamera </t>
  </si>
  <si>
    <t>Laptop DELL LATIITUDE E6440</t>
  </si>
  <si>
    <t>Laptop DELL LATIITUDE E6430</t>
  </si>
  <si>
    <t xml:space="preserve">Laptop DELL LATIITUDE E6430 </t>
  </si>
  <si>
    <t xml:space="preserve">Aparat fotograficzny Panasonic DMC-FZ81EP-K+karta pamięci </t>
  </si>
  <si>
    <t>Monitor Philips LED 21,5"</t>
  </si>
  <si>
    <t>Przeciwpożarowe-alarm dźwiękowy,monitoring,przeciwpożarowe gaśnice 4 szt, hydranty zewnetrzne 2 szt.</t>
  </si>
  <si>
    <t xml:space="preserve">Drukarka ze skanerem Brother </t>
  </si>
  <si>
    <t xml:space="preserve">Tablica interaktywna </t>
  </si>
  <si>
    <t>Kopiarka Ricoh MPC 2352</t>
  </si>
  <si>
    <t xml:space="preserve">Urządzenie wielofunkcyjne Brother </t>
  </si>
  <si>
    <t xml:space="preserve">Piec konwekcyjno-parowy </t>
  </si>
  <si>
    <t xml:space="preserve">Monitor interaktywny </t>
  </si>
  <si>
    <t>Laptop Lenovo - 11 szt.</t>
  </si>
  <si>
    <t xml:space="preserve">Laptop Lenovo - 17 szt. </t>
  </si>
  <si>
    <t xml:space="preserve">Laptop Dell - 3 szt. </t>
  </si>
  <si>
    <t xml:space="preserve">Laptop Dell - 1 szt. </t>
  </si>
  <si>
    <t>Dom Dziecka nr 1 w Brodnicy</t>
  </si>
  <si>
    <t>ul. Słoneczna26, 87 - 300 Brodnica</t>
  </si>
  <si>
    <t>9. Dom Dziecka nr 1 w Brodnicy</t>
  </si>
  <si>
    <t>gaśnice,hydrant,wentylacja mechaniczna,przeciwpożarowy wyłącznik prądu, oświetlenie ewakuacyjne dróg.</t>
  </si>
  <si>
    <t>ul.Słoneczna 26, 87-300 Brodnica</t>
  </si>
  <si>
    <t xml:space="preserve">mury zewnętrzne i wewnętrzne - bloczek z betonu komórkowego 24 cm, </t>
  </si>
  <si>
    <t>monolityczne żelbetonowe</t>
  </si>
  <si>
    <t>konstrukcja drewniana, pokrycie blachodachówka</t>
  </si>
  <si>
    <t>Boisko wielofunkcyjne</t>
  </si>
  <si>
    <t>Garaże blaszane</t>
  </si>
  <si>
    <t>Wieża stereo LG</t>
  </si>
  <si>
    <t>Telewizor SAMSUNG 55</t>
  </si>
  <si>
    <t>Niszczarka ARGO WALLNER ACD 410 2 szt.</t>
  </si>
  <si>
    <t>Organy CASIO</t>
  </si>
  <si>
    <t xml:space="preserve">Komputer przenośny szt. 9 </t>
  </si>
  <si>
    <t>Dom Dziecka Nr 2 w Brodnicy</t>
  </si>
  <si>
    <t>380939990</t>
  </si>
  <si>
    <t>ul. Słoneczna 28, 87 - 300 Brodnica</t>
  </si>
  <si>
    <t>10. Dom Dziecka nr 2 w Brodnicy</t>
  </si>
  <si>
    <t>11. Powiatowe Centrum Pomocy Rodzinie</t>
  </si>
  <si>
    <t>12. Powiatowy Inspektorat Nadzoru Budowlanego w Brodnicy</t>
  </si>
  <si>
    <t>13. Powiatowy Urząd Pracy</t>
  </si>
  <si>
    <t>14. Zarząd Dróg Powiatowych w Brodnicy</t>
  </si>
  <si>
    <t>15. Zakład Aktywności Zawodowej w Brodnicy (na dachu budynku Zakładu Aktywności Zawodowej znajdują się solary o wartości 95 437,52 zł, wliczone w wartość budynku)</t>
  </si>
  <si>
    <t>Telewizor 55 SAMSUNG</t>
  </si>
  <si>
    <t>Telewizor 43 PHILIPS</t>
  </si>
  <si>
    <t>wieża stereo LG</t>
  </si>
  <si>
    <t>tablica multimedialna</t>
  </si>
  <si>
    <t>urządzenie wielofunkcyjne BROTHER</t>
  </si>
  <si>
    <t>15. Zakład Aktywności Zawodowej w Brodnicy</t>
  </si>
  <si>
    <t>16. Powiatowe Centrum Obsługi</t>
  </si>
  <si>
    <t>Gitara elektryczna</t>
  </si>
  <si>
    <t>Keyboard CASIO</t>
  </si>
  <si>
    <t>komputer przenośny LENOVO V310 szt. 9</t>
  </si>
  <si>
    <t>10. Dom Dziecka Nr 2 w Brodnicy</t>
  </si>
  <si>
    <t>Urządzenie wielofunkcyjne BROTHER DCP L2552 DN</t>
  </si>
  <si>
    <t>Laptop</t>
  </si>
  <si>
    <t>15. Zakład Aktywności Zawodowej</t>
  </si>
  <si>
    <t>Urządzenie wielofunkcyjne Toschiba</t>
  </si>
  <si>
    <t>Monitor interaktywny AVTEK</t>
  </si>
  <si>
    <t>Fortigate 80E (zapora sieciowa)</t>
  </si>
  <si>
    <t>KOMPUTER DELL 7040 SFF</t>
  </si>
  <si>
    <t>mienie będące w posiadaniu (użytkowane) na podstawie umów najmu, dzierżawy, użytkowania, leasingu lub umów pokrewnych</t>
  </si>
  <si>
    <t>Przełączniki sieiowe CISCO 2960 ,2 szt. 4/242/19</t>
  </si>
  <si>
    <t>Drukarka kodów kreskowych XIX/223</t>
  </si>
  <si>
    <t>Komputer XIX/226</t>
  </si>
  <si>
    <t>Komputer XIX/227</t>
  </si>
  <si>
    <t>Komputer XIX/228</t>
  </si>
  <si>
    <t>Komputer XIX/229</t>
  </si>
  <si>
    <t>Komputer XIX/230</t>
  </si>
  <si>
    <t>Komputer XIX/231</t>
  </si>
  <si>
    <t>Komputer XIX/232</t>
  </si>
  <si>
    <t>Komputer XIX/233</t>
  </si>
  <si>
    <t>Komputer XIX/234</t>
  </si>
  <si>
    <t>Komputer XIX/235</t>
  </si>
  <si>
    <t>Komputer XIX/236</t>
  </si>
  <si>
    <t>Komputer XIX/237</t>
  </si>
  <si>
    <t>Komputer XIX/238</t>
  </si>
  <si>
    <t>Komputer XIX/239</t>
  </si>
  <si>
    <t>Komputer XIX/240</t>
  </si>
  <si>
    <t>Komputer XIX/241</t>
  </si>
  <si>
    <t>Komputer XIX/242</t>
  </si>
  <si>
    <t>Komputer XIX/243</t>
  </si>
  <si>
    <t>Laptop Elitebook XIX/221</t>
  </si>
  <si>
    <t>Laptop XIX/222</t>
  </si>
  <si>
    <t>Laptop Dell E6540 XIX/224</t>
  </si>
  <si>
    <t>Laptop Dell E6540 XIX/225</t>
  </si>
  <si>
    <t>Monitoring XXIV/157</t>
  </si>
  <si>
    <t>ul. Aleja Leśna 2 87-300 Brodnica</t>
  </si>
  <si>
    <r>
      <t xml:space="preserve">Wykaz sprzętu elektronicznego </t>
    </r>
    <r>
      <rPr>
        <b/>
        <i/>
        <u val="single"/>
        <sz val="10"/>
        <rFont val="Tahoma"/>
        <family val="2"/>
      </rPr>
      <t>stacjonarnego</t>
    </r>
  </si>
  <si>
    <t>Monitor Fujitsu XIX/248</t>
  </si>
  <si>
    <t>Monitor Fujitsu XIX/249</t>
  </si>
  <si>
    <t>Monitor Fujitsu XIX/250</t>
  </si>
  <si>
    <t>Monitor Fujitsu XIX/251</t>
  </si>
  <si>
    <t>Monitor Fujitsu XIX/252</t>
  </si>
  <si>
    <t>Komputer Dell Optiplex XIX/253</t>
  </si>
  <si>
    <t>Komputer Dell Optiplex XIX/254</t>
  </si>
  <si>
    <t>Komputer Dell Optiplex XIX/255</t>
  </si>
  <si>
    <t>Komputer Dell Optiplex XIX/256</t>
  </si>
  <si>
    <t>Komputer Dell Optiplex XIX/257</t>
  </si>
  <si>
    <t>Komputer Dell Optiplex XIX/258</t>
  </si>
  <si>
    <t>Komputer Dell Optiplex XIX/259</t>
  </si>
  <si>
    <t>Komputer Dell Optiplex XIX/260</t>
  </si>
  <si>
    <t>Komputer Dell Optiplex XIX/263</t>
  </si>
  <si>
    <t>Moduły 4 szt. Patchcordy 6 szt. 4/243/19</t>
  </si>
  <si>
    <t>Adapter sieciowy 2 szt 4/244/19</t>
  </si>
  <si>
    <t>Moduły 2 szt. Cisco Stack 4/245/19</t>
  </si>
  <si>
    <r>
      <t xml:space="preserve">Wykaz sprzętu elektronicznego </t>
    </r>
    <r>
      <rPr>
        <b/>
        <i/>
        <u val="single"/>
        <sz val="10"/>
        <rFont val="Tahoma"/>
        <family val="2"/>
      </rPr>
      <t>przenośnego</t>
    </r>
    <r>
      <rPr>
        <b/>
        <i/>
        <sz val="10"/>
        <rFont val="Tahoma"/>
        <family val="2"/>
      </rPr>
      <t xml:space="preserve"> </t>
    </r>
  </si>
  <si>
    <t>Laptop XIX/247</t>
  </si>
  <si>
    <t>Laptop Dell XIX/261</t>
  </si>
  <si>
    <t>Laptop Dell XIX/262</t>
  </si>
  <si>
    <t>Laptop Dell XIX/264</t>
  </si>
  <si>
    <t>Laptop Dell XIX/265</t>
  </si>
  <si>
    <t>Laptop Dell XIX/266</t>
  </si>
  <si>
    <t>Laptop Dell XIX/267</t>
  </si>
  <si>
    <t>Laptop Dell XIX/268</t>
  </si>
  <si>
    <t>Laptop Dell XIX/269</t>
  </si>
  <si>
    <t>Laptop Dell XIX/270</t>
  </si>
  <si>
    <t>Laptop Dell XIX/271</t>
  </si>
  <si>
    <t>Laptop Dell XIX/272</t>
  </si>
  <si>
    <t>Laptop Dell XIX/273</t>
  </si>
  <si>
    <t>Wideodomofon XIX/274</t>
  </si>
  <si>
    <t>gaśnice, hydranty, dozór pracowniczy całodobowy, sygnalizacja wewnętrzna p/poż</t>
  </si>
  <si>
    <t>dobra</t>
  </si>
  <si>
    <t>bardzo dobra</t>
  </si>
  <si>
    <t>urządzenie wielofunkcyjne (4 szt.)</t>
  </si>
  <si>
    <t xml:space="preserve">telewizor </t>
  </si>
  <si>
    <t>mikser studyjny</t>
  </si>
  <si>
    <t>drukarka atramentowa A3</t>
  </si>
  <si>
    <t>ploter</t>
  </si>
  <si>
    <t>komputery (2 szt.)</t>
  </si>
  <si>
    <t>laptop (59 szt.)</t>
  </si>
  <si>
    <t>projektor multimedialny (24 szt.)</t>
  </si>
  <si>
    <t>radioodtwarzacz (2 szt.)</t>
  </si>
  <si>
    <t>Laptop LENOVO IDEAPAD 330-1515-8250U/12GB/480/W/n10</t>
  </si>
  <si>
    <t>Telewizor 50EP640 TV LED 4K Android TCL</t>
  </si>
  <si>
    <t xml:space="preserve">Telewizor 43U2963DG UHD  TOSHIBA TV </t>
  </si>
  <si>
    <t xml:space="preserve">Telewizor 50EP640 TV LED 4K Android TCL </t>
  </si>
  <si>
    <t>Monitor interaktywny 65" Newline TT-6519RS</t>
  </si>
  <si>
    <t>Laptop Huawei Matebook</t>
  </si>
  <si>
    <t>Zestaw komputerowy DELL z monitorem</t>
  </si>
  <si>
    <t>UPS-zasilacz prądu szt.5</t>
  </si>
  <si>
    <t>Skaner</t>
  </si>
  <si>
    <t>DELL T710</t>
  </si>
  <si>
    <t>DELL 7040</t>
  </si>
  <si>
    <t>DELL OPTIPLEX 7040</t>
  </si>
  <si>
    <t xml:space="preserve">Komputer Dell </t>
  </si>
  <si>
    <t>Projektor Epson</t>
  </si>
  <si>
    <t>Cyfroby aparat fotograficzny Canon EOS 1300D</t>
  </si>
  <si>
    <t xml:space="preserve">Notebook DELL Inspion 15' 3581 3 szt                                                                                                                                                                                                                               </t>
  </si>
  <si>
    <t xml:space="preserve">Sieciowe urządzenie wielofunkcyjne Brother </t>
  </si>
  <si>
    <t xml:space="preserve">Drukarka Brother </t>
  </si>
  <si>
    <t xml:space="preserve">Zestaw komputerowy Lenovo </t>
  </si>
  <si>
    <t xml:space="preserve">Tablet Lenovo - 15 szt. </t>
  </si>
  <si>
    <t>Projektor multimedialny ViewSonic</t>
  </si>
  <si>
    <t xml:space="preserve">Wizualizer cyfrowy Aver </t>
  </si>
  <si>
    <t xml:space="preserve">Czytnik ebook </t>
  </si>
  <si>
    <t xml:space="preserve">Telefon Samsung </t>
  </si>
  <si>
    <t xml:space="preserve">Kamera ZWO </t>
  </si>
  <si>
    <t>Laptop Lenovo - 16 szt.</t>
  </si>
  <si>
    <t>Laptop Dell - 1 szt.</t>
  </si>
  <si>
    <t xml:space="preserve">Laptop Dell - 5 szt. </t>
  </si>
  <si>
    <t xml:space="preserve">Kamera IP KENIK - 3 szt. - na zewnątrz </t>
  </si>
  <si>
    <t xml:space="preserve">Kamera IP DAHUA ICHDW1230S - 4 szt. - wewnątrz </t>
  </si>
  <si>
    <t xml:space="preserve">Kamera IP DAHUA HFW1230S - 3 szt. - na zewnątrz;     7 szt. - wewnątrz budynku szkoły </t>
  </si>
  <si>
    <t>KB</t>
  </si>
  <si>
    <t>Rodzaj wartości (KB - Wartość księgowa brutto; ODT - wartość odtworzeniowa; ODT* - wartość odtworzeniowa ustalona przez Zamawiającego)</t>
  </si>
  <si>
    <t>ODT*</t>
  </si>
  <si>
    <t>suma ubezpieczenia</t>
  </si>
  <si>
    <t>Laptop DELL Vostro 3590 14 szt</t>
  </si>
  <si>
    <t>Urządzenie wielofunkcyjne BROTHER DCP J105</t>
  </si>
  <si>
    <t>Urządzenie wielofunkcyjne BROTHER DCPT510W</t>
  </si>
  <si>
    <t>Telefon komórkowy HUAWEI</t>
  </si>
  <si>
    <t>Urządzenie do oczyszczania powietrza</t>
  </si>
  <si>
    <t>Laptop DELL E7440</t>
  </si>
  <si>
    <t>Komputer XIX/313</t>
  </si>
  <si>
    <t>Niszczarka XXIV/180</t>
  </si>
  <si>
    <t>Ozoner XXIV/181</t>
  </si>
  <si>
    <t>Niszczarka XXIV/182</t>
  </si>
  <si>
    <t>Niszczarka XXIV/185</t>
  </si>
  <si>
    <t>Zestaw komputerowy XIX/317</t>
  </si>
  <si>
    <t>Zestaw komputerowy XIX/319</t>
  </si>
  <si>
    <t>Urządzenie wielofunkcyjne XIX/320</t>
  </si>
  <si>
    <t>Urządzenie wielofunkcyjne XIX/321</t>
  </si>
  <si>
    <t>Niszczarka XXIV/186</t>
  </si>
  <si>
    <t>Chłodziarka XV/22</t>
  </si>
  <si>
    <t>Laptop Dell XIX/275</t>
  </si>
  <si>
    <t>Laptop Dell XIX/276</t>
  </si>
  <si>
    <t>Laptop Dell XIX/277</t>
  </si>
  <si>
    <t>Laptop Dell XIX/278</t>
  </si>
  <si>
    <t>Laptop Dell XIX/279</t>
  </si>
  <si>
    <t>Laptop Dell XIX/280</t>
  </si>
  <si>
    <t>Laptop Dell XIX/281</t>
  </si>
  <si>
    <t>Laptop Dell XIX/282</t>
  </si>
  <si>
    <t>Laptop Dell XIX/283</t>
  </si>
  <si>
    <t>Laptop Dell XIX/284</t>
  </si>
  <si>
    <t>Laptop Dell XIX/285</t>
  </si>
  <si>
    <t>Laptop Dell XIX/286</t>
  </si>
  <si>
    <t>Laptop Dell XIX/287</t>
  </si>
  <si>
    <t>Laptop Dell XIX/288</t>
  </si>
  <si>
    <t>Laptop Dell XIX/289</t>
  </si>
  <si>
    <t>Laptop Dell XIX/290</t>
  </si>
  <si>
    <t>Laptop Dell XIX/291</t>
  </si>
  <si>
    <t>Laptop Dell XIX/292</t>
  </si>
  <si>
    <t>Laptop Dell XIX/293</t>
  </si>
  <si>
    <t>Laptop Dell XIX/294</t>
  </si>
  <si>
    <t>Laptop Dell XIX/295</t>
  </si>
  <si>
    <t>Laptop Dell XIX/296</t>
  </si>
  <si>
    <t>Laptop Dell XIX/297</t>
  </si>
  <si>
    <t>Laptop Dell XIX/298</t>
  </si>
  <si>
    <t>Laptop Dell XIX/299</t>
  </si>
  <si>
    <t>Laptop Dell XIX/300</t>
  </si>
  <si>
    <t>Laptop Dell XIX/301</t>
  </si>
  <si>
    <t>Laptop Dell XIX/302</t>
  </si>
  <si>
    <t>Laptop Dell XIX/303</t>
  </si>
  <si>
    <t>Laptop Dell XIX/304</t>
  </si>
  <si>
    <t>Laptop Dell XIX/305</t>
  </si>
  <si>
    <t>Laptop Dell XIX/306</t>
  </si>
  <si>
    <t>Laptop Dell XIX/307</t>
  </si>
  <si>
    <t>Laptop Dell XIX/308</t>
  </si>
  <si>
    <t>Laptop Dell XIX/309</t>
  </si>
  <si>
    <t>Laptop Dell XIX/310</t>
  </si>
  <si>
    <t>Laptop Dell XIX/311</t>
  </si>
  <si>
    <t>Laptop Dell XIX/312</t>
  </si>
  <si>
    <t>Laptop Vostro XIX/314</t>
  </si>
  <si>
    <t>Laptop Vostro XIX/315</t>
  </si>
  <si>
    <t>Laptop Vostro XIX/316</t>
  </si>
  <si>
    <t>Laptop XIX/318</t>
  </si>
  <si>
    <t>Ogrodzenie i nawierzchnia ul. Mazurska</t>
  </si>
  <si>
    <t>ogrodzenie i nawierzchnia</t>
  </si>
  <si>
    <t>Ogrodzenie i nawierzchnia ul. Aleja Leśna 2</t>
  </si>
  <si>
    <t>Ogrodzenie i nawierzchnia internatu ul. Mazurska 16</t>
  </si>
  <si>
    <t>Brama ul. Karbowska 29</t>
  </si>
  <si>
    <t>brama</t>
  </si>
  <si>
    <t>Boisko sportowe</t>
  </si>
  <si>
    <t>boisko sportowe wielofunkcyjne</t>
  </si>
  <si>
    <t>urządzenie wielofunkcyjne (3 szt.)</t>
  </si>
  <si>
    <t>komputer (12 szt.)</t>
  </si>
  <si>
    <t>monitor (11 szt.)</t>
  </si>
  <si>
    <t>kasa fiskalna (6 szt.)</t>
  </si>
  <si>
    <t>waga elektroniczna (4 szt.)</t>
  </si>
  <si>
    <t>urzadzenie wielofunkcyjne (2 szt.)</t>
  </si>
  <si>
    <t>laptop (25 szt.)</t>
  </si>
  <si>
    <t>tablet graficzny (15 szt.)</t>
  </si>
  <si>
    <t>laptop (39 szt.)</t>
  </si>
  <si>
    <t>projektor multimedialny (4 szt.)</t>
  </si>
  <si>
    <t>Sprzęt pochodzący z programu zdalna szkoła lub zdalna szkoła + (możliwość przekazania uczniom)</t>
  </si>
  <si>
    <t>2013, 2014, 2017, 2021</t>
  </si>
  <si>
    <t>Wiertarka PK-203</t>
  </si>
  <si>
    <t>Wiertarka WS-151</t>
  </si>
  <si>
    <t>Frezarka pozioma</t>
  </si>
  <si>
    <t>Przecinarka taśmowa</t>
  </si>
  <si>
    <t>Szlifierka narzędziowa</t>
  </si>
  <si>
    <t>Ostrzarka docierarka</t>
  </si>
  <si>
    <t>Młot sprężarkowy</t>
  </si>
  <si>
    <t>Zaginarka do blachy</t>
  </si>
  <si>
    <t>Sprężarka WAN</t>
  </si>
  <si>
    <t>Podajnik drutu z wyposażeniem</t>
  </si>
  <si>
    <t>Urządzenie do cięcia Plazma</t>
  </si>
  <si>
    <t>Laptop HP PROBOOK 647b i5-332M/8GB SSD DVD/W10PRO</t>
  </si>
  <si>
    <t>Laptop DELL LATITUDE E5450 I5-5300U/8GB</t>
  </si>
  <si>
    <t>Telewizor 43LM6300 TV LED FHD LG</t>
  </si>
  <si>
    <t>Laptop DELL E7250 i5-5300U/8GB/256 GB SSD 12,5/W10P</t>
  </si>
  <si>
    <t>Laptop DELL E7270 i5-6200U/8GB 240 GB SSD/10PRO/12,5</t>
  </si>
  <si>
    <t>Tablet LENOVO TAB M10 ZA5T0230PL</t>
  </si>
  <si>
    <t xml:space="preserve">Laptop Lenovo - 2 szt. </t>
  </si>
  <si>
    <t xml:space="preserve">Laptop DELL - 40 szt. </t>
  </si>
  <si>
    <t xml:space="preserve">drukarka Epson </t>
  </si>
  <si>
    <t xml:space="preserve">Drukarka (urządzenie wielofunkcyjne) HP - 6 szt. </t>
  </si>
  <si>
    <t xml:space="preserve">urządzenie wielofunkcyjne Ricoh </t>
  </si>
  <si>
    <t>laptop dell</t>
  </si>
  <si>
    <t>komputer dell</t>
  </si>
  <si>
    <t>HPHeverstop laser</t>
  </si>
  <si>
    <t>Laptop szt.3</t>
  </si>
  <si>
    <t>Drukarka</t>
  </si>
  <si>
    <t>Komputer szt.10</t>
  </si>
  <si>
    <t>LAPTOP HP 470 G7</t>
  </si>
  <si>
    <t>KOPIARKA RCOH MPC2011</t>
  </si>
  <si>
    <t>DELL 7050</t>
  </si>
  <si>
    <t>HP600 G3</t>
  </si>
  <si>
    <t>Urządzenie wielofunkcyjne Ricoh MP 2554</t>
  </si>
  <si>
    <t>Komputer Dell Optiplex 7020SFF i5-4570/8GB</t>
  </si>
  <si>
    <t>Kamara zewnętrzne IP WIFI DVS</t>
  </si>
  <si>
    <t xml:space="preserve">Laptop Dell D610 PM                                                                                                                                                                                                                                          </t>
  </si>
  <si>
    <t xml:space="preserve">Notebook DELL Inspiron 17 3793                                                                                                                                                                                                                               </t>
  </si>
  <si>
    <t xml:space="preserve">Notebook LENOVO 3-15IIL                                                                                                                                                                                                                                      </t>
  </si>
  <si>
    <t xml:space="preserve">Wizualizer EPSON DC-21                                                                                                                                                                                                                                       </t>
  </si>
  <si>
    <t xml:space="preserve">Kamerka CREATIVE Sync 1080p 5 szt                                                                                                                                                                                                                                   </t>
  </si>
  <si>
    <t xml:space="preserve">Zakup monitora interaktywnego Newline 65'         </t>
  </si>
  <si>
    <t xml:space="preserve">Monitor interaktywny Newline 6520HO                                                                                                                                                                                                                          </t>
  </si>
  <si>
    <t>Telewizor LG</t>
  </si>
  <si>
    <t>Wertykulator</t>
  </si>
  <si>
    <t>2019</t>
  </si>
  <si>
    <t>Krajalnica do wędlin</t>
  </si>
  <si>
    <t>2020</t>
  </si>
  <si>
    <t xml:space="preserve">Kosa spalinowa STIHL FS-360                         </t>
  </si>
  <si>
    <t>Urządzenie UTM FortiGate - 100 F 4/247/20</t>
  </si>
  <si>
    <t>Urządzenie wielofunkcyjne XIX/324</t>
  </si>
  <si>
    <t>Urządzenie wielofunkcyjne XIX/325</t>
  </si>
  <si>
    <t>Serwer 4/248/21</t>
  </si>
  <si>
    <t>Urządzenie wielofumkcyjne Sharp 4/249/21</t>
  </si>
  <si>
    <t>Urządzenie wielofunkcyjne  XIX/326</t>
  </si>
  <si>
    <t>Komputer XIX/327</t>
  </si>
  <si>
    <t>Komputer XIX/328</t>
  </si>
  <si>
    <t>Komputer XIX/329</t>
  </si>
  <si>
    <t>Komputer XIX/3330</t>
  </si>
  <si>
    <t>Komputer XIX/331</t>
  </si>
  <si>
    <t>Komputer XIX/3332</t>
  </si>
  <si>
    <t>Komputer XIX/333</t>
  </si>
  <si>
    <t>Komputer Dell Optiplex XIX/334</t>
  </si>
  <si>
    <t>Laptop XIX/322</t>
  </si>
  <si>
    <t>Laptop XIX/323</t>
  </si>
  <si>
    <t xml:space="preserve">monitor komputerowy </t>
  </si>
  <si>
    <t xml:space="preserve">niszczarka </t>
  </si>
  <si>
    <t xml:space="preserve">telefon komórkowy </t>
  </si>
  <si>
    <t>laptop uczniowski (8 szt.)</t>
  </si>
  <si>
    <t>Szafa chłodnicza x 2</t>
  </si>
  <si>
    <t>PodłokietnikValtra Smart Touch</t>
  </si>
  <si>
    <t>SN 2043152AH</t>
  </si>
  <si>
    <t>INFRASTRUKTURA EDUKACYJNA I SPORTOWA</t>
  </si>
  <si>
    <t>OŚWIATA</t>
  </si>
  <si>
    <t xml:space="preserve">NIE </t>
  </si>
  <si>
    <t>MONITORING</t>
  </si>
  <si>
    <t>KAMERA CYFROWA SONY HDR - CX405B CZARNY 30X FHD 9MPIX</t>
  </si>
  <si>
    <t xml:space="preserve">Laptop V15-IIL 82C500R7PB  i3-1005G1/8GB 256GB SSD/W10HOME </t>
  </si>
  <si>
    <t>Tablet HUAWEI MATE PAD T108x2GHx/10.1 HD 2/32 GB Deep Blue</t>
  </si>
  <si>
    <t>Przenośny sprzęt nagłaśniający POWER AUDIO MANTA SPK 5003 WBUDOWANY AKUMULATOR BLUETOOTH</t>
  </si>
  <si>
    <t>Laptop Terra Mobile 360-11V3</t>
  </si>
  <si>
    <t>Laptop Acer Chromebook Spin 512</t>
  </si>
  <si>
    <t xml:space="preserve">TABLET KRUGER &amp; MATZ EAGLE 10,1 KM 1069 8x1 6GHz/4GB/64/GB </t>
  </si>
  <si>
    <t xml:space="preserve">Monitor interaktywny iiYAMA PROLITE TE6502MIS-B1AG 65 VA 4K. </t>
  </si>
  <si>
    <t>Drukarka 3D</t>
  </si>
  <si>
    <t xml:space="preserve">Telewizor BA40F4132LEB TV FHD LED ANDROID TV </t>
  </si>
  <si>
    <t>Telewizor BA40F4132LEB TV FHD LED ANDROID TV BLAU</t>
  </si>
  <si>
    <t>Urządzenie wielofunkcyjne RICOCH MPC 300SP</t>
  </si>
  <si>
    <t>Monitor Philips 21,5"</t>
  </si>
  <si>
    <t>Komputer OPS i 5 do monitora Newline</t>
  </si>
  <si>
    <t>Synology DS220 - serwer plików</t>
  </si>
  <si>
    <t>Klimatyzatory INVENTOR ARIA</t>
  </si>
  <si>
    <t>Laptop DELL Inspiron</t>
  </si>
  <si>
    <t>Laptop KP 840 G2</t>
  </si>
  <si>
    <t xml:space="preserve">Robot edukacyjny </t>
  </si>
  <si>
    <t>Zestaw komputerowy DELL</t>
  </si>
  <si>
    <t xml:space="preserve">Monitor interaktywny - 7 szt. </t>
  </si>
  <si>
    <t>Monitor Samsung LCD (8 sztuk)</t>
  </si>
  <si>
    <t>Stacja robocza DELL z oprogramowaniem</t>
  </si>
  <si>
    <t>Urządzenie wielofunkcyjne MFP RICOH AFICIO</t>
  </si>
  <si>
    <t>Serwer plików NAS</t>
  </si>
  <si>
    <t>kopiarka RICOH</t>
  </si>
  <si>
    <t>zestaw komputerowy DELL VOSTRO 3888</t>
  </si>
  <si>
    <t>urządzenie wielofunkcyjne EPSON</t>
  </si>
  <si>
    <t>Brother DCP</t>
  </si>
  <si>
    <t>Komputer DELL Vostro</t>
  </si>
  <si>
    <t>DELL Vostro 3500</t>
  </si>
  <si>
    <t xml:space="preserve">DELL Vostro </t>
  </si>
  <si>
    <t>Podtrzymywacz napięcia szt.2</t>
  </si>
  <si>
    <t>KOMPUTER HP 600</t>
  </si>
  <si>
    <t>LAPTOP DELL VOSTRO</t>
  </si>
  <si>
    <t>Telewizor Smart</t>
  </si>
  <si>
    <t>Mini Bar ,ul.Wiejska 9,  87-300 Brodnica</t>
  </si>
  <si>
    <t>gaśnice, czujniki alarmowe</t>
  </si>
  <si>
    <t>Komputer Dell PC Optiplex 3040 SFF i5-6400T/8GB</t>
  </si>
  <si>
    <t>Monitor Xiaomi MI 1C 23,8 "</t>
  </si>
  <si>
    <t>Monitor Samsung LS24A31 0NHUXEN 24"</t>
  </si>
  <si>
    <t>Serwer plików NAS z dyskami</t>
  </si>
  <si>
    <t>Monitor Samsung LS22F350FHRXEN 22"</t>
  </si>
  <si>
    <t xml:space="preserve">Monitor Samsung 24" LF24T350FHRXEN  IPS </t>
  </si>
  <si>
    <t>Klimatyzator</t>
  </si>
  <si>
    <t xml:space="preserve">Tablica interaktywna Newline 75' z OPS i5 W10       </t>
  </si>
  <si>
    <t xml:space="preserve">Mobilny statyw z elek. regulacją do monitora inter                                                                                                                                                                                                           </t>
  </si>
  <si>
    <t xml:space="preserve">Monitor interaktywny Newline 6520HO z podstawą i OPS                                                                                                                                                                                                                         </t>
  </si>
  <si>
    <t xml:space="preserve">Monitor interaktywny TT-6518RS z podstawą i OPS                                                                                                                                                                                                                               </t>
  </si>
  <si>
    <t xml:space="preserve">Laptop Dell Insp. i7 SUPER  </t>
  </si>
  <si>
    <t xml:space="preserve">Laptop DELL imspiron i5                                                                                                                                                                                                                                      </t>
  </si>
  <si>
    <t xml:space="preserve">Kolorowe ksero Ricoh                  </t>
  </si>
  <si>
    <t xml:space="preserve">Odśnieżarka HECHT 9401      </t>
  </si>
  <si>
    <t>2021</t>
  </si>
  <si>
    <t xml:space="preserve">Dmuchawa spalinowa HUQSFARNA 125BVX                                                                                                                                                                                                                                    </t>
  </si>
  <si>
    <t xml:space="preserve">Mikser ręczny CMP 300 Combi  </t>
  </si>
  <si>
    <t>Budynek 1</t>
  </si>
  <si>
    <t>Budynek 2</t>
  </si>
  <si>
    <t>ul. Słoneczna, 87 - 300 Brodnica</t>
  </si>
  <si>
    <t>Dane pojazdów</t>
  </si>
  <si>
    <t>.</t>
  </si>
  <si>
    <t>Marka</t>
  </si>
  <si>
    <t>Typ, model</t>
  </si>
  <si>
    <t>Nr podw./ nadw.</t>
  </si>
  <si>
    <t>Nr rej.</t>
  </si>
  <si>
    <t>Rodzaj         (osobowy/ ciężarowy/ specjalny)</t>
  </si>
  <si>
    <t>Poj.</t>
  </si>
  <si>
    <t>Rok prod.</t>
  </si>
  <si>
    <t>Data I rejestracji</t>
  </si>
  <si>
    <t>Ilość miejsc</t>
  </si>
  <si>
    <t>Ładowność</t>
  </si>
  <si>
    <t>Dopuszczalna masa całkowita</t>
  </si>
  <si>
    <t>Czy pojazd służy do nauki jazdy? (TAK/NIE)</t>
  </si>
  <si>
    <t>Przebieg</t>
  </si>
  <si>
    <t>Zabezpieczenia przeciwkradzieżowe</t>
  </si>
  <si>
    <t>Suma ubezpieczenia (wartość pojazdu z VAT)</t>
  </si>
  <si>
    <t>Wyposażenie dodatkowe</t>
  </si>
  <si>
    <t>Suma ubezpieczenia (wartość pojazdu wraz z wyposażeniem)</t>
  </si>
  <si>
    <t>Okres ubezpieczenia OC i NW</t>
  </si>
  <si>
    <t>Okres ubezpieczenia AC i KR</t>
  </si>
  <si>
    <t>Zakres ubezpieczenia</t>
  </si>
  <si>
    <t>rodzaj</t>
  </si>
  <si>
    <t>wartość</t>
  </si>
  <si>
    <t>Od</t>
  </si>
  <si>
    <t>Do</t>
  </si>
  <si>
    <t>OC</t>
  </si>
  <si>
    <t>AC</t>
  </si>
  <si>
    <t>NNW</t>
  </si>
  <si>
    <t>ASS</t>
  </si>
  <si>
    <t>1. Starostwo Powiatowe w Brodnicy</t>
  </si>
  <si>
    <t>Skoda</t>
  </si>
  <si>
    <t>Superb III Ambition</t>
  </si>
  <si>
    <t>TMBAB7NP4G7020332</t>
  </si>
  <si>
    <t>CBR 11V1</t>
  </si>
  <si>
    <t>osobowy</t>
  </si>
  <si>
    <t>26.11.2015</t>
  </si>
  <si>
    <t>620 kg</t>
  </si>
  <si>
    <t>1940 kg</t>
  </si>
  <si>
    <t>X</t>
  </si>
  <si>
    <t>Neptun</t>
  </si>
  <si>
    <t>Remorque</t>
  </si>
  <si>
    <t>SXE1P236NFS002635</t>
  </si>
  <si>
    <t>CBR 07W7</t>
  </si>
  <si>
    <t>przyczepa lekka</t>
  </si>
  <si>
    <t>29.08.2016</t>
  </si>
  <si>
    <t>615 kg</t>
  </si>
  <si>
    <t>750 kg</t>
  </si>
  <si>
    <t>Kolektor słoneczny płaski, Panel fotowoltaiczny, Akumulator, Zbiornik na ciepłą wodę użytkową, Hydrofor, Umywalkę z baterią,powietrzna pompa ciepła zainstalowana w kołnierzu rewizyjnym oraz generator wiatrowy</t>
  </si>
  <si>
    <t xml:space="preserve">Ford </t>
  </si>
  <si>
    <t>Transit</t>
  </si>
  <si>
    <t>WF0VXXBDFV4A49087</t>
  </si>
  <si>
    <t>CBR 01AE</t>
  </si>
  <si>
    <t>21.04.2004</t>
  </si>
  <si>
    <t>1200 kg</t>
  </si>
  <si>
    <t>2800 kg</t>
  </si>
  <si>
    <t>autoalarm</t>
  </si>
  <si>
    <t>14.11.2023</t>
  </si>
  <si>
    <t>Transit 310 L2 Trend</t>
  </si>
  <si>
    <t>WF0FXXTTGFJR34130</t>
  </si>
  <si>
    <t>CBR 1PH1</t>
  </si>
  <si>
    <t>21.01.2019</t>
  </si>
  <si>
    <t>996 kg</t>
  </si>
  <si>
    <t>3140 kg</t>
  </si>
  <si>
    <t xml:space="preserve">Traktor </t>
  </si>
  <si>
    <t>MTD 155T</t>
  </si>
  <si>
    <t>1C278B30273</t>
  </si>
  <si>
    <t>brak</t>
  </si>
  <si>
    <t>kosiarka</t>
  </si>
  <si>
    <t>09.10.2023</t>
  </si>
  <si>
    <t>27.12.2023</t>
  </si>
  <si>
    <t>IRISBUS</t>
  </si>
  <si>
    <t>IVECO DAILYC50</t>
  </si>
  <si>
    <t>ZCFC50A2005781670</t>
  </si>
  <si>
    <t>CBR 99VE</t>
  </si>
  <si>
    <t>autobus</t>
  </si>
  <si>
    <t>18.03.2009</t>
  </si>
  <si>
    <t>1975 kg</t>
  </si>
  <si>
    <t>5600 kg</t>
  </si>
  <si>
    <t>centralny zamek, immobiliser</t>
  </si>
  <si>
    <t>Ciagnik Ursus</t>
  </si>
  <si>
    <t>CBR 36KW</t>
  </si>
  <si>
    <t>07.05.1997</t>
  </si>
  <si>
    <t>1040 kg</t>
  </si>
  <si>
    <t>4070 kg</t>
  </si>
  <si>
    <t>Biafamar</t>
  </si>
  <si>
    <t>T-169</t>
  </si>
  <si>
    <t>CBR K369</t>
  </si>
  <si>
    <t>przyczepa</t>
  </si>
  <si>
    <t>22.07.2002</t>
  </si>
  <si>
    <t>4000 kg</t>
  </si>
  <si>
    <t>5400 kg</t>
  </si>
  <si>
    <t xml:space="preserve">Ursus </t>
  </si>
  <si>
    <t>CBR 37KW</t>
  </si>
  <si>
    <t>04.01.1994</t>
  </si>
  <si>
    <t>1175 kg</t>
  </si>
  <si>
    <t>3025 kg</t>
  </si>
  <si>
    <t>0117361</t>
  </si>
  <si>
    <t>CBR A592</t>
  </si>
  <si>
    <t>30.01.1998</t>
  </si>
  <si>
    <t>1570 kg</t>
  </si>
  <si>
    <t xml:space="preserve"> Fiat </t>
  </si>
  <si>
    <t>Fiorino</t>
  </si>
  <si>
    <t>ZFA22500000100655</t>
  </si>
  <si>
    <t>CBR 77YH</t>
  </si>
  <si>
    <t>ciężarowy</t>
  </si>
  <si>
    <t>12.04.2010</t>
  </si>
  <si>
    <t>610 kg</t>
  </si>
  <si>
    <t>1700 kg</t>
  </si>
  <si>
    <t>Fiat</t>
  </si>
  <si>
    <t>PUNTO</t>
  </si>
  <si>
    <t>ZFA17600001120203</t>
  </si>
  <si>
    <t>CBR 9JU3</t>
  </si>
  <si>
    <t xml:space="preserve">osobowy </t>
  </si>
  <si>
    <t>05.11.1998</t>
  </si>
  <si>
    <t>400 kg</t>
  </si>
  <si>
    <t>1300 kg</t>
  </si>
  <si>
    <t>Opel</t>
  </si>
  <si>
    <t>Movano</t>
  </si>
  <si>
    <t>VN1U9C1K636904209</t>
  </si>
  <si>
    <t>CBR 8GW1</t>
  </si>
  <si>
    <t>25.09.2007</t>
  </si>
  <si>
    <t>1500 kg</t>
  </si>
  <si>
    <t>3500 kg</t>
  </si>
  <si>
    <t>20.09.2024</t>
  </si>
  <si>
    <t>Toyota</t>
  </si>
  <si>
    <t>Yaris</t>
  </si>
  <si>
    <t>VNKKL3D310A296234</t>
  </si>
  <si>
    <t>CBR 9NJ9</t>
  </si>
  <si>
    <t>06.11.2018</t>
  </si>
  <si>
    <t>1450 kg</t>
  </si>
  <si>
    <t>VNKKL3D370A296240</t>
  </si>
  <si>
    <t>CBR 8NJ8</t>
  </si>
  <si>
    <t>New Holland</t>
  </si>
  <si>
    <t>T4.65S</t>
  </si>
  <si>
    <t>ELRT4S65JJAX00372</t>
  </si>
  <si>
    <t>CBR 5MA5</t>
  </si>
  <si>
    <t>27.09.2018</t>
  </si>
  <si>
    <t>4800 kg</t>
  </si>
  <si>
    <t>Octavia II Combi</t>
  </si>
  <si>
    <t>TMBKS21Z182068237</t>
  </si>
  <si>
    <t>CBR 06PR</t>
  </si>
  <si>
    <t>06.11.2007</t>
  </si>
  <si>
    <t>660 kg</t>
  </si>
  <si>
    <t>2120 kg</t>
  </si>
  <si>
    <t>06.11.2023</t>
  </si>
  <si>
    <t>YALE</t>
  </si>
  <si>
    <t xml:space="preserve"> GLP16VX</t>
  </si>
  <si>
    <t>D810B03462V</t>
  </si>
  <si>
    <t>wózek widłowy</t>
  </si>
  <si>
    <t>B115C</t>
  </si>
  <si>
    <t>FNHB115CNZHH07111</t>
  </si>
  <si>
    <t>koparko - ładowarka</t>
  </si>
  <si>
    <t>VIVARO</t>
  </si>
  <si>
    <t>W0LF7ACA65V611722</t>
  </si>
  <si>
    <t>CBR 99EF</t>
  </si>
  <si>
    <t>24.12.2004</t>
  </si>
  <si>
    <t>920 kg</t>
  </si>
  <si>
    <t>2700 kg</t>
  </si>
  <si>
    <t>Renault</t>
  </si>
  <si>
    <t>Clio 1.2 Dynamique</t>
  </si>
  <si>
    <t>VF1BB2U0538649971</t>
  </si>
  <si>
    <t>CBR 99S6</t>
  </si>
  <si>
    <t>12.12.2007</t>
  </si>
  <si>
    <t>455 kg</t>
  </si>
  <si>
    <t>1510 kg</t>
  </si>
  <si>
    <t>autoalarm, immobilizer</t>
  </si>
  <si>
    <t>Tourneo Custom MCA 2.0 A6 Titanium 320 L2</t>
  </si>
  <si>
    <t>WF03XXTTG3LY89041</t>
  </si>
  <si>
    <t>CBR AJ22</t>
  </si>
  <si>
    <t>10.12.2020</t>
  </si>
  <si>
    <t>937 kg</t>
  </si>
  <si>
    <t>3240 kg</t>
  </si>
  <si>
    <t>09.12.2023</t>
  </si>
  <si>
    <t>Temared</t>
  </si>
  <si>
    <t>02B RGV</t>
  </si>
  <si>
    <t>SWH3S40300B201275</t>
  </si>
  <si>
    <t>CBR 3YT3</t>
  </si>
  <si>
    <t>06.01.2021</t>
  </si>
  <si>
    <t>12. Powiatowy Inspektorat Nadzoru Budowlanego</t>
  </si>
  <si>
    <t>Focus</t>
  </si>
  <si>
    <t>WF05XXGCC5GK20037</t>
  </si>
  <si>
    <t>CBR 4AE8</t>
  </si>
  <si>
    <t>15.07.2016</t>
  </si>
  <si>
    <t>636 kg</t>
  </si>
  <si>
    <t>1825 kg</t>
  </si>
  <si>
    <t xml:space="preserve">Citroen </t>
  </si>
  <si>
    <t>Xsara Picasso</t>
  </si>
  <si>
    <t>VF7CH9HXC25966053</t>
  </si>
  <si>
    <t>CBR 20XN</t>
  </si>
  <si>
    <t>15.06.2007</t>
  </si>
  <si>
    <t>485 kg</t>
  </si>
  <si>
    <t>1850 kg</t>
  </si>
  <si>
    <t>PANDA 169 VAN</t>
  </si>
  <si>
    <t>ZFA16900001717399</t>
  </si>
  <si>
    <t>CBR 9T66</t>
  </si>
  <si>
    <t>18.05.2010</t>
  </si>
  <si>
    <t>505 kg</t>
  </si>
  <si>
    <t>1455 kg</t>
  </si>
  <si>
    <t>PANDA VAN</t>
  </si>
  <si>
    <t>ZFA16900001596576</t>
  </si>
  <si>
    <t>CBR 26XN</t>
  </si>
  <si>
    <t>09.12.2009</t>
  </si>
  <si>
    <t>FS Lublin II</t>
  </si>
  <si>
    <t>SUL352417W0008121</t>
  </si>
  <si>
    <t>CBR 57PM</t>
  </si>
  <si>
    <t>28.10.1998</t>
  </si>
  <si>
    <t>1400 kg</t>
  </si>
  <si>
    <t>TRANSIT</t>
  </si>
  <si>
    <t>WFONXXTTFN7E52439</t>
  </si>
  <si>
    <t>CBR 4W10</t>
  </si>
  <si>
    <t>28.06.2007</t>
  </si>
  <si>
    <t>1240 kg</t>
  </si>
  <si>
    <t>NEW HOLLAND</t>
  </si>
  <si>
    <t>TD95D</t>
  </si>
  <si>
    <t>HJD067343</t>
  </si>
  <si>
    <t>CBR 10PF</t>
  </si>
  <si>
    <t>21.12.2007</t>
  </si>
  <si>
    <t>6000 kg</t>
  </si>
  <si>
    <t>Miernik zużycia paliwa</t>
  </si>
  <si>
    <t>T5060</t>
  </si>
  <si>
    <t>Z9JH19100</t>
  </si>
  <si>
    <t>CBR 20XG</t>
  </si>
  <si>
    <t>14.12.2009</t>
  </si>
  <si>
    <t>6800 kg</t>
  </si>
  <si>
    <t xml:space="preserve"> NEW HOLLAND</t>
  </si>
  <si>
    <t>ZCJH16927</t>
  </si>
  <si>
    <t>CBR 7T30</t>
  </si>
  <si>
    <t>30.10.2012</t>
  </si>
  <si>
    <t>Boomer 40</t>
  </si>
  <si>
    <t>CBR 8EU8</t>
  </si>
  <si>
    <t>12.06.2017</t>
  </si>
  <si>
    <t>1328 kg</t>
  </si>
  <si>
    <t>3008 kg</t>
  </si>
  <si>
    <t>Odśnieżarka</t>
  </si>
  <si>
    <t>ZIŁ D 470</t>
  </si>
  <si>
    <t>CBR 10PU</t>
  </si>
  <si>
    <t>specjalny - pług wirnikowy</t>
  </si>
  <si>
    <t>11.11.1982</t>
  </si>
  <si>
    <t>9150 kg</t>
  </si>
  <si>
    <t>B115</t>
  </si>
  <si>
    <t>N7GH11666</t>
  </si>
  <si>
    <t>BEZ NR</t>
  </si>
  <si>
    <t>JCB</t>
  </si>
  <si>
    <t>3CX Super</t>
  </si>
  <si>
    <t>JCB3CX4WHH2511010</t>
  </si>
  <si>
    <t>bez nr</t>
  </si>
  <si>
    <t>wolnobieżny</t>
  </si>
  <si>
    <t>Pronar</t>
  </si>
  <si>
    <t xml:space="preserve"> T 653/2</t>
  </si>
  <si>
    <t>SZB6532XX81X03723</t>
  </si>
  <si>
    <t>CBR 30RS</t>
  </si>
  <si>
    <t>27.06.2008</t>
  </si>
  <si>
    <t>8120 kg</t>
  </si>
  <si>
    <t>Autosan</t>
  </si>
  <si>
    <t xml:space="preserve"> D-35 M</t>
  </si>
  <si>
    <t>CBR J484</t>
  </si>
  <si>
    <t>23.09.1971</t>
  </si>
  <si>
    <t>4950 kg</t>
  </si>
  <si>
    <t>Umega</t>
  </si>
  <si>
    <t xml:space="preserve"> SP3/SPP8</t>
  </si>
  <si>
    <t>CBR00217005</t>
  </si>
  <si>
    <t>CBR 1R93</t>
  </si>
  <si>
    <t>05.07.2011</t>
  </si>
  <si>
    <t>8000 kg</t>
  </si>
  <si>
    <t>10900 kg</t>
  </si>
  <si>
    <t xml:space="preserve"> ZPC Świdnik</t>
  </si>
  <si>
    <t>LEKKA   23.72</t>
  </si>
  <si>
    <t>003444</t>
  </si>
  <si>
    <t>CBR 21NN</t>
  </si>
  <si>
    <t>29.07.1998</t>
  </si>
  <si>
    <t>590 kg</t>
  </si>
  <si>
    <t>LEKKA   23.60</t>
  </si>
  <si>
    <t>SWH2360S31B009574</t>
  </si>
  <si>
    <t>CBR E890</t>
  </si>
  <si>
    <t>12.11.2001</t>
  </si>
  <si>
    <t>555 kg</t>
  </si>
  <si>
    <t>SWH2360S31B009575</t>
  </si>
  <si>
    <t>CBR E891</t>
  </si>
  <si>
    <t>Boro</t>
  </si>
  <si>
    <t>BR2</t>
  </si>
  <si>
    <t>SZR200000A0000886</t>
  </si>
  <si>
    <t>CBR 09YK</t>
  </si>
  <si>
    <t>przyczepa ciężarowa</t>
  </si>
  <si>
    <t>22.11.2010</t>
  </si>
  <si>
    <t>1580 kg</t>
  </si>
  <si>
    <t>2000 kg</t>
  </si>
  <si>
    <t>21.11.2023</t>
  </si>
  <si>
    <t>WAR FAMA</t>
  </si>
  <si>
    <t>T-604</t>
  </si>
  <si>
    <t>CBR 84JR</t>
  </si>
  <si>
    <t>04.09.1997</t>
  </si>
  <si>
    <t>4500 kg</t>
  </si>
  <si>
    <t>6400 kg</t>
  </si>
  <si>
    <t>Transit 350 L3 Trend</t>
  </si>
  <si>
    <t>WF0CXXTTRCKJ48840</t>
  </si>
  <si>
    <t>CBR 7TW7</t>
  </si>
  <si>
    <t>21.11.2019</t>
  </si>
  <si>
    <t>1185 kg</t>
  </si>
  <si>
    <t>Dacia</t>
  </si>
  <si>
    <t>Duster Prestige TCE 130 FAP</t>
  </si>
  <si>
    <t>VF1HJD20264404583</t>
  </si>
  <si>
    <t>CBR 1VJ1</t>
  </si>
  <si>
    <t>30.01.2020</t>
  </si>
  <si>
    <t>473 kg</t>
  </si>
  <si>
    <t>1762 kg</t>
  </si>
  <si>
    <t>29.01.2024</t>
  </si>
  <si>
    <t>T5.100</t>
  </si>
  <si>
    <t>HLRT5100TKL012652</t>
  </si>
  <si>
    <t>CBR 8WT4</t>
  </si>
  <si>
    <t>01.12.2020</t>
  </si>
  <si>
    <t xml:space="preserve">Volkswagen </t>
  </si>
  <si>
    <t>T6 Caravelle Trendline 3400mm  2.0 Tdi</t>
  </si>
  <si>
    <t>WV2ZZZ7HZHH143143</t>
  </si>
  <si>
    <t>CBR 1FH1</t>
  </si>
  <si>
    <t>10.04.2017</t>
  </si>
  <si>
    <t>3000 kg</t>
  </si>
  <si>
    <t>Rok</t>
  </si>
  <si>
    <t>Liczba szkód</t>
  </si>
  <si>
    <t>Suma wypłaconych odszkodowań</t>
  </si>
  <si>
    <t>Rezerwa</t>
  </si>
  <si>
    <t>Krótki opis szkód</t>
  </si>
  <si>
    <t>Szkody komunikacyjne</t>
  </si>
  <si>
    <t>OC p.p.m</t>
  </si>
  <si>
    <t>Ubezpieczenie następstw nieszczęśliwych wypadków</t>
  </si>
  <si>
    <t>Brak szkód</t>
  </si>
  <si>
    <t>Ubezpieczenie mienia od ognia i innych zdarzeń losowych</t>
  </si>
  <si>
    <t>Uszkodzenie infrastruktury drogowej w wyniku prawdopodobnie zdarzenia drogowego.</t>
  </si>
  <si>
    <t xml:space="preserve">Ubezpieczenie mienia od kradzieży </t>
  </si>
  <si>
    <t>Ubezpieczenie sprzętu elektronicznego od wszystkich ryzyk</t>
  </si>
  <si>
    <t>Ubezpieczenie Odpowiedzialności Cywilnej</t>
  </si>
  <si>
    <t>Ubezpieczenie Odpowiedzialności Cywilnej Zarządcy Dróg</t>
  </si>
  <si>
    <t>Uszkodzenie pojazdu na drodze wskutek najechania na ubytek w nawierzchni drogi</t>
  </si>
  <si>
    <t>Uszkodzenie pojazdu na drodze w wyniku najechania na ubytek w nawierzchni.</t>
  </si>
  <si>
    <t>Uszkodzenie pojazdu na drodze w wyniku wjechania w ubytek w nawierzchni.</t>
  </si>
  <si>
    <t>Uszkodzenie pojazdu na drodze w wyniku wjechania w ubytek w nawierzchni jezdni.</t>
  </si>
  <si>
    <t>Uszkodzenie pojazdu na drodze wskutek najechania na ubytek w nawierzchni jezdni.</t>
  </si>
  <si>
    <t>Uszkodzenie pojazdu wskutek najechania na ubytek w drodze.</t>
  </si>
  <si>
    <t>Uszkodzenie pojazdu wskutek najechania na ubytek w drodze</t>
  </si>
  <si>
    <t>Ubezpieczenie Szyb</t>
  </si>
  <si>
    <t>ciągnik rolniczy</t>
  </si>
  <si>
    <t>Uszkodzenie pojazdu wskutek uderzenia w murek oraz w betonową donicę.</t>
  </si>
  <si>
    <t>Uszkodzenie pojazdu w wyniku nieuważnego manewru cofania kierującego koparko-ładowarką podczas równania pobocza łyżką.</t>
  </si>
  <si>
    <t>Uszkodzenie pojazdu spowodowany ruchem koparko-ładowarki JCB.</t>
  </si>
  <si>
    <t>Uszkodzenie szyby w pojeździe wskutek uderzenia przez kamyk, który odprysł spod kół innego pojazdu</t>
  </si>
  <si>
    <t>Uszkodzenie pojazdu wskutek odbicia kamienia podczas koszenia trawy</t>
  </si>
  <si>
    <t>Uszkodzony pojazd. W trakcie wymijania kierowca traktora otworzył drzwi i uszkodził lusterko pojazdu</t>
  </si>
  <si>
    <t>Uszkodzenie pojazdu (szyba) - przyczyna nieznana</t>
  </si>
  <si>
    <t>Uszkodzenie wiaty rowerowej, przez wyrwanie trzech przesłon z poliwęglanu ze ściany bocznej i tylnej, przez nieznanego sprawcę.</t>
  </si>
  <si>
    <t>Uszkodzenie infrastruktury drogowej w wyniku zdarzenia drogowego z udziałem nieznanego sprawcy.</t>
  </si>
  <si>
    <t>Uszkodzenie pojazdu na drodze w wyniku wjechania w ubytki w nawierzchni jezdni.</t>
  </si>
  <si>
    <t>Uszkodzenie nawierzchni jezdni w wyniku pożaru maszyny roliczej.</t>
  </si>
  <si>
    <t>Uszkodzenie lustra drogowego prawdopodobnie przez nieznanego sprawcę</t>
  </si>
  <si>
    <t>Uszkodzenie linii elektroenergetycznej podczas wycinki drzew</t>
  </si>
  <si>
    <t>Zalanie mienia wskutek awarii instalacji wodnej( pęknięcie rury zimnej wody)</t>
  </si>
  <si>
    <t>Uszkodzenie ogrodzenia przez drzewo, które spadło podczas silnej wichury.</t>
  </si>
  <si>
    <t>Uszkodzenie mienia przez wychowanków Domu Dziecka.</t>
  </si>
  <si>
    <t>Uszkodzenie mienia wskutek dewastacji przez wychowanków</t>
  </si>
  <si>
    <t>Uszkodzenie infrastruktury drogowej w wyniku zdarzenia drogowego z udziałem nieustalonego sprawcy.</t>
  </si>
  <si>
    <t>Uszkodzenie latarni hybrydowej podczas wichury</t>
  </si>
  <si>
    <t>Uszkodzenie infrastruktury drogowej w wyniku prawdopodobnie zdarzenia drogowego z udziałem nieznanego sprawcy.</t>
  </si>
  <si>
    <t>Uszkodzenie słupka oznakowania pionowego A-6b, A-22 i A-23 wskutek uderzenia przez nieznany pojazd</t>
  </si>
  <si>
    <t>Uszkodzenie pojazdu na drodze wskutek najechania na liczne ubytki</t>
  </si>
  <si>
    <t>Uszkodzenie pojazdu na drodze wskutek najechana na ubytek w nawierzchni drogi</t>
  </si>
  <si>
    <t>Kradzież lica znaku drogowego przez nieznanego sprawcę.</t>
  </si>
  <si>
    <t>Uszkodzenie pojazdu na drodze w wyniku wjechania w ubytek (wyrwę) w nawierzchni jezdni.</t>
  </si>
  <si>
    <t>Uszkodzenie mienia wskutek kolizji drogowej</t>
  </si>
  <si>
    <t>Uszkodzenie infrastruktury drogowej wskutek dewastacji</t>
  </si>
  <si>
    <t>Uszkodzenie tablicy interaktywnej wskutek dewastacji</t>
  </si>
  <si>
    <t>Uszkodzenie znaku U-5b przez nieznanego sprawcę.</t>
  </si>
  <si>
    <t>Uszkodzenie oraz kradzież oznakowania drogowego przez nieznanych sprawców</t>
  </si>
  <si>
    <t>Uszkodzenie stojącego na drodze dojazdowej pojazdu w wyniku uderzenia kamienia  spod kosiarki koszącej trawę z przydrożnego rowu.</t>
  </si>
  <si>
    <t>Uszkodzenie pojazdu wskutek najechania na wystający kamień w drodze</t>
  </si>
  <si>
    <t>Uszkodzeniu barier energochłonnych wskutek zdarzenia drogowego</t>
  </si>
  <si>
    <t>Uszkodzenie infrastruktury drogowej wskutek zdarzenia drogowego</t>
  </si>
  <si>
    <t>Kradzież mienia przez nieznanych sprawców</t>
  </si>
  <si>
    <t>Uszkodzenie pojazdu wskutek uderzenia kamieniem podczas koszenia trawy</t>
  </si>
  <si>
    <t>Uszkodzenie infrastruktury drogowej przez nieznanego sprawcę wskutek prawdopodobnie zdarzenia drogowego.</t>
  </si>
  <si>
    <t>Uszkodzenie mienia wskutek zdarzenia drogowego przez nieznanego sprawcę</t>
  </si>
  <si>
    <t>Uszkodzenie infrastruktury drogowej wskutek dewastacji - wyrwania słupka zanku drogowego.</t>
  </si>
  <si>
    <t>uszkodzenie oznakowania pionowego</t>
  </si>
  <si>
    <t>Uszkodzenie mienia przez nieznanego sprawcę</t>
  </si>
  <si>
    <t>Uszkodzenie pojazdu wskutek najechania na ubytek na drodze</t>
  </si>
  <si>
    <t>Mechaniczne uszkodzenie infrastruktury drogowej</t>
  </si>
  <si>
    <t>Mechaniczne uszkodzenie oznakowania pionowego.</t>
  </si>
  <si>
    <t>Mechaniczne szkodzenie infrastruktury drogowej ( oznakowania ) przez nieustalonego sprawcę.</t>
  </si>
  <si>
    <t>Kradziez infrastruktury drogowej</t>
  </si>
  <si>
    <t>Uszkodzenie infrastruktury drogowej przez nieznanego sprawcę</t>
  </si>
  <si>
    <t>Uszkodzenie słupka oznakowania pionowego oraz braku lica znaku B-34</t>
  </si>
  <si>
    <t>uszkodzenie oraz kradzież słupka od oznakowania pionowego oraz lica znaków</t>
  </si>
  <si>
    <t>Kradzież mienia przez nieznanego sprawcę</t>
  </si>
  <si>
    <t>uszkodzenie infrastruktury drogowej wskutek dewastacji</t>
  </si>
  <si>
    <t>Uszkodzenie infrastruktury drogowej ( złamanie słupka od oznakowania) przez nieznanego sprawcę w wyniku wandalizmu.</t>
  </si>
  <si>
    <t>Uszkodzenie mienia wskutek dewastacji przez nieznanego sprawcę</t>
  </si>
  <si>
    <t>Kradzież infrastruktury drogowej</t>
  </si>
  <si>
    <t>Uszkodzenie pojazdu wskutek uderzenia przez konar drzewa</t>
  </si>
  <si>
    <t>Zniszczenie infrastruktury drogowej w wyniku zdarzenia drogowego z udziałem nieznanego sprawcy.</t>
  </si>
  <si>
    <t>Uszkodzenie mienia przez wychowanków</t>
  </si>
  <si>
    <t>Uszkodzenie znaku drogowego przez nieznanego sprawcę</t>
  </si>
  <si>
    <t>Uszkodzenie oznakowania pionowego przez nieznanego sprawcę.</t>
  </si>
  <si>
    <t>Uszkodzenie oznakowania  drogowego wskutek dewastacji.</t>
  </si>
  <si>
    <t>Uszkodzenie 3 słupków przy oznakowaniu pionowym A-30,A-18B, D-2 i A-7 w wyniku zdarzenia drogowego z udziałem nieznanego sprawcy.</t>
  </si>
  <si>
    <t>Uszkodzenie i utrata elementów infrastruktury drogowej w wyniku działania nieznanych sprawców.</t>
  </si>
  <si>
    <t>Uszkodzenie pojazdu na drodze wskutek najechania na ubytek znajdujący się na poboczu drogi</t>
  </si>
  <si>
    <t>Zalanie pomieszczeń szkolnych wskutek awarii instalacji wodnej.</t>
  </si>
  <si>
    <t>Zalanie ściany korytarza hotelowego wskutek awarii odpowietrznika.</t>
  </si>
  <si>
    <t>Uszkodzenie pobocza z kruszywa, ścianek czołowych na przepuście oraz lica znaku drogowego A-12a wraz ze słupkiem wskutek kolizji drogowej</t>
  </si>
  <si>
    <t>Konsola Stan.operacyjn.AWIZO XXIV/183</t>
  </si>
  <si>
    <t>Przełącznik Catalyst 9200 L 48 port 4/250/22</t>
  </si>
  <si>
    <t>Serwer domenowy Dell EMC Power Edge 4/251/22</t>
  </si>
  <si>
    <t xml:space="preserve">Komputer Dell Optiplex XIX/335 </t>
  </si>
  <si>
    <t>Monitor Dell 24 XIX/336</t>
  </si>
  <si>
    <t>Urządzenie wielofunkcyjne Ricoh 300 4/253/23</t>
  </si>
  <si>
    <t>Urządzenie wielofunkcyjne Ricoh 300 4/254/23</t>
  </si>
  <si>
    <t>Urządzenie wielofunkcyjne Ricoh 2000 4/255/23</t>
  </si>
  <si>
    <t>Urządzenie wielofunkcyjne Ricoh 2000 4/256/23</t>
  </si>
  <si>
    <t>Urządzenie wielofunkcyjne Ricoh 2000 4/257/23</t>
  </si>
  <si>
    <t>Urządzenie wielofunkcyjne Ricoh 300 XIX/337</t>
  </si>
  <si>
    <t>Urządzenie wielofunkcyjne Ricoh 300 XIX/338</t>
  </si>
  <si>
    <t>Router Mikrotik XIX/339</t>
  </si>
  <si>
    <t>26.11.2023</t>
  </si>
  <si>
    <t>25.11.2025</t>
  </si>
  <si>
    <t>29.08.2024</t>
  </si>
  <si>
    <t>28.08.2026</t>
  </si>
  <si>
    <t>21.04.2024</t>
  </si>
  <si>
    <t>20.04.2026</t>
  </si>
  <si>
    <t>06.02.2024</t>
  </si>
  <si>
    <t>05.02.2026</t>
  </si>
  <si>
    <t>10.10.2023</t>
  </si>
  <si>
    <t>09.10.2025</t>
  </si>
  <si>
    <t>Budynek szkolny</t>
  </si>
  <si>
    <t>beton komórkowy, płyta warstwowa styropianowa na konstrukcji metalowej</t>
  </si>
  <si>
    <t xml:space="preserve">płyta warstwowa styropianowa </t>
  </si>
  <si>
    <t xml:space="preserve">boisko wielofunkcyjne 1364, boisko do p. plaż. 273 </t>
  </si>
  <si>
    <t>monitor komputerowy</t>
  </si>
  <si>
    <t>urządzenie wielofunkcyjne</t>
  </si>
  <si>
    <t>laptop (54 szt.)</t>
  </si>
  <si>
    <t>laptop nauczyciela</t>
  </si>
  <si>
    <t>dron (2 szt.)</t>
  </si>
  <si>
    <t>19.03.2024</t>
  </si>
  <si>
    <t>18.03.2026</t>
  </si>
  <si>
    <t>17.11.2023</t>
  </si>
  <si>
    <t>16.11.2025</t>
  </si>
  <si>
    <t>08.08.2024</t>
  </si>
  <si>
    <t>07.08.2026</t>
  </si>
  <si>
    <t>18.10.2023</t>
  </si>
  <si>
    <t>17.10.2025</t>
  </si>
  <si>
    <t>30.12.2023</t>
  </si>
  <si>
    <t>29.12.2025</t>
  </si>
  <si>
    <t>12.04.2024</t>
  </si>
  <si>
    <t>11.04.2026</t>
  </si>
  <si>
    <t>09.11.2023</t>
  </si>
  <si>
    <t>08.11.2025</t>
  </si>
  <si>
    <t>21.09.2024</t>
  </si>
  <si>
    <t>20.09.2026</t>
  </si>
  <si>
    <t>05.11.2025</t>
  </si>
  <si>
    <t>27.09.2024</t>
  </si>
  <si>
    <t>26.09.2026</t>
  </si>
  <si>
    <t>07.11.2023</t>
  </si>
  <si>
    <t>06.11.2025</t>
  </si>
  <si>
    <t>19.09.2026</t>
  </si>
  <si>
    <t>12.01.2024</t>
  </si>
  <si>
    <t>11.01.2026</t>
  </si>
  <si>
    <t>B. DOBRA</t>
  </si>
  <si>
    <t xml:space="preserve">B.DOBRA </t>
  </si>
  <si>
    <t xml:space="preserve">Tablet M8 2 GB 32 GB LTE GREY </t>
  </si>
  <si>
    <t xml:space="preserve">Laptop LENOVO thinkBook 15 G4 IAP Intel Core i5-1235U 15.6inch 8GB 256 GB SSD M.2 W11P </t>
  </si>
  <si>
    <t xml:space="preserve">Niszczarka ARGO WALLNER SD 1012 CD </t>
  </si>
  <si>
    <t xml:space="preserve">Telewizor KD65XH8196 TV LED 4K ANDROID SONY </t>
  </si>
  <si>
    <t xml:space="preserve">Telewizor UE 43AU7192 UHD 4K SAMSUNG </t>
  </si>
  <si>
    <t xml:space="preserve">Klimatyzacja Panasonic wewnętrzna CSZ25XKEW ETHEREA </t>
  </si>
  <si>
    <t xml:space="preserve">Laptop Lenovo  </t>
  </si>
  <si>
    <t xml:space="preserve">Komputer stacjonarny Lanovo </t>
  </si>
  <si>
    <t>26.12.2025</t>
  </si>
  <si>
    <t>DOBRY</t>
  </si>
  <si>
    <t>GAŚNICA/CZUJNIK DYMU</t>
  </si>
  <si>
    <t>Pralka SHARP</t>
  </si>
  <si>
    <t>Kosiarka Elektryczna do trawy JAKMET 1500 CLASSIC</t>
  </si>
  <si>
    <t>Zmywarka Amica</t>
  </si>
  <si>
    <t>Telewizor Toshiba QLED</t>
  </si>
  <si>
    <t>10.12.2023</t>
  </si>
  <si>
    <t>09.12.2025</t>
  </si>
  <si>
    <t>26.01.2024</t>
  </si>
  <si>
    <t>25.01.2026</t>
  </si>
  <si>
    <t>HP Heverstop Laser MFP 1000a</t>
  </si>
  <si>
    <t>Zasilacz awaryjny</t>
  </si>
  <si>
    <t>teren zamknięty, siedziba wynajmowana od CKZiU w Brodnicy</t>
  </si>
  <si>
    <t>Drukarka HP Lasre Jet M209drive</t>
  </si>
  <si>
    <t>15.07.2024</t>
  </si>
  <si>
    <t>14.07.2026</t>
  </si>
  <si>
    <t>Drukarka Brother szt,.2</t>
  </si>
  <si>
    <t>Urządzenie wielofukcyjne Brother</t>
  </si>
  <si>
    <t>Dysk zewnętrzny szt.2</t>
  </si>
  <si>
    <t>Drukarka OKI szt.2</t>
  </si>
  <si>
    <t>Urządzenie wielofukcyjne</t>
  </si>
  <si>
    <t>Komputer szt.3</t>
  </si>
  <si>
    <t>Kiosk -system zarządzania</t>
  </si>
  <si>
    <t>Zestaw komputerowy szt. 8</t>
  </si>
  <si>
    <t>Dysk twardy do serwera szt.2</t>
  </si>
  <si>
    <t>Komputer szt.5</t>
  </si>
  <si>
    <t>Monitor szt. 5</t>
  </si>
  <si>
    <t xml:space="preserve">Drukarka </t>
  </si>
  <si>
    <t>08.12.2025</t>
  </si>
  <si>
    <t>KOMPUTER PC DELL 5060</t>
  </si>
  <si>
    <t>KOPIARKA RCOH IMC 2000</t>
  </si>
  <si>
    <t>CBR003210003</t>
  </si>
  <si>
    <t>15.05.2024</t>
  </si>
  <si>
    <t>14.05.2026</t>
  </si>
  <si>
    <t>31.05.2024</t>
  </si>
  <si>
    <t>30.05.2026</t>
  </si>
  <si>
    <t>28.10.2023</t>
  </si>
  <si>
    <t>27.10.2025</t>
  </si>
  <si>
    <t>14.10.2023</t>
  </si>
  <si>
    <t>13.10.2025</t>
  </si>
  <si>
    <t>21.12.2023</t>
  </si>
  <si>
    <t>20.12.2025</t>
  </si>
  <si>
    <t>08.10.2025</t>
  </si>
  <si>
    <t>14.12.2023</t>
  </si>
  <si>
    <t>13.12.2025</t>
  </si>
  <si>
    <t>30.10.2023</t>
  </si>
  <si>
    <t>29.10.2025</t>
  </si>
  <si>
    <t>01.12.2023</t>
  </si>
  <si>
    <t>12.06.2024</t>
  </si>
  <si>
    <t>11.06.2026</t>
  </si>
  <si>
    <t>01.01.2024</t>
  </si>
  <si>
    <t>31.12.2025</t>
  </si>
  <si>
    <t>04.01.2024</t>
  </si>
  <si>
    <t>03.01.2026</t>
  </si>
  <si>
    <t>27.06.2024</t>
  </si>
  <si>
    <t>26.06.2026</t>
  </si>
  <si>
    <t>05.07.2024</t>
  </si>
  <si>
    <t>04.07.2026</t>
  </si>
  <si>
    <t>13.11.2025</t>
  </si>
  <si>
    <t>22.11.2023</t>
  </si>
  <si>
    <t>21.11.2025</t>
  </si>
  <si>
    <t>28.01.2026</t>
  </si>
  <si>
    <t>20.11.2025</t>
  </si>
  <si>
    <t>30.01.2024</t>
  </si>
  <si>
    <t>29.01.2026</t>
  </si>
  <si>
    <t>30.11.2025</t>
  </si>
  <si>
    <t>10.04.2024</t>
  </si>
  <si>
    <t>09.04.2026</t>
  </si>
  <si>
    <t>Monitoring wizyjny, gaśnica</t>
  </si>
  <si>
    <t xml:space="preserve">Kamera SONY FDR-AX53      </t>
  </si>
  <si>
    <t xml:space="preserve">Oświetlenie sceniczne PAR RGBW Light 4ME                                                                                                                                                                                                                     </t>
  </si>
  <si>
    <t xml:space="preserve">Komputer DELL OptiPlex 3020  </t>
  </si>
  <si>
    <t xml:space="preserve">Monitor interaktywny Newline MIRA 6520HQ          </t>
  </si>
  <si>
    <t xml:space="preserve">Taboret gazowy Fagor HP/G-15 </t>
  </si>
  <si>
    <t>2022</t>
  </si>
  <si>
    <t>Transit Custom</t>
  </si>
  <si>
    <t>WF01XXTTG1GD32705</t>
  </si>
  <si>
    <t>CBR LH70</t>
  </si>
  <si>
    <t>25.07.2017</t>
  </si>
  <si>
    <t>1098 kg</t>
  </si>
  <si>
    <t>25.05.2024</t>
  </si>
  <si>
    <t>24.05.2026</t>
  </si>
  <si>
    <t>Wykaz maszyn</t>
  </si>
  <si>
    <t>Nr seryjny</t>
  </si>
  <si>
    <t>Typ</t>
  </si>
  <si>
    <t>Rodzaj</t>
  </si>
  <si>
    <t xml:space="preserve">Rok </t>
  </si>
  <si>
    <t>Wartość</t>
  </si>
  <si>
    <t>Ubezpieczony</t>
  </si>
  <si>
    <t>Razem Suma Ubezpieczenia</t>
  </si>
  <si>
    <t>Okres ubezpieczenia od</t>
  </si>
  <si>
    <t>Okres ubezpieczenia do</t>
  </si>
  <si>
    <t>Zarząd Dróg Powiatowych</t>
  </si>
  <si>
    <t>Uwagi</t>
  </si>
  <si>
    <t>Zalanie pomieszczeń w budynku Hotelu w wyniku awarii wężyka łączącego umywalkę z siecią.</t>
  </si>
  <si>
    <t>Uszkodzenie ogrodzenia w wyniku oderwania się gałęzi z drzewa podczas wichury podczas burzy.</t>
  </si>
  <si>
    <t>Uszkodzenie infrastruktury drogowej w wyniku zdarzenia drogowego.</t>
  </si>
  <si>
    <t>Uszkodzenie elewacji budynku wskutek intensywnych opadów deszczu i wiatru.</t>
  </si>
  <si>
    <t>Uszkodzenie oznakowania drogowego wskutek dewastacji</t>
  </si>
  <si>
    <t>Informacje o szkodach powstałych w okresie od 01.07.2020 do 26.07.2023 (decyduje data szkody)</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</si>
</sst>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415]d\ mmmm\ yyyy"/>
    <numFmt numFmtId="172" formatCode="#,##0.00\ _z_ł"/>
    <numFmt numFmtId="173" formatCode="yyyy/mm/dd;@"/>
    <numFmt numFmtId="174" formatCode="#,##0.00_ ;\-#,##0.00\ "/>
    <numFmt numFmtId="175" formatCode="#,##0.00\ [$zł-415];[Red]\-#,##0.00\ [$zł-415]"/>
    <numFmt numFmtId="176" formatCode="dd/mm/yy"/>
    <numFmt numFmtId="177" formatCode="0.00_ ;[Red]\-0.00\ "/>
    <numFmt numFmtId="178" formatCode="00\-000"/>
    <numFmt numFmtId="179" formatCode="#,##0\ &quot;zł&quot;"/>
    <numFmt numFmtId="180" formatCode="\ #,##0.00&quot; zł &quot;;\-#,##0.00&quot; zł &quot;;&quot; -&quot;#&quot; zł &quot;;@\ "/>
    <numFmt numFmtId="181" formatCode="_-* #,##0.00&quot; zł&quot;_-;\-* #,##0.00&quot; zł&quot;_-;_-* \-??&quot; zł&quot;_-;_-@_-"/>
    <numFmt numFmtId="182" formatCode="#,##0.00&quot; zł &quot;;\-#,##0.00&quot; zł &quot;;&quot; -&quot;#&quot; zł &quot;;@\ "/>
    <numFmt numFmtId="183" formatCode="#,##0_ ;\-#,##0\ "/>
    <numFmt numFmtId="184" formatCode="0_ ;\-0\ "/>
    <numFmt numFmtId="185" formatCode="d/mm/yyyy"/>
    <numFmt numFmtId="186" formatCode="#,##0.00&quot; zł&quot;"/>
    <numFmt numFmtId="187" formatCode="#,##0.00\ [$zł-415];\-#,##0.00\ [$zł-415]"/>
    <numFmt numFmtId="188" formatCode="#,##0.00&quot; zł&quot;;\-#,##0.00&quot; zł&quot;"/>
    <numFmt numFmtId="189" formatCode="#,##0.0\ &quot;zł&quot;"/>
    <numFmt numFmtId="190" formatCode="#,##0.00\ &quot;zł&quot;;[Red]#,##0.00\ &quot;zł&quot;"/>
    <numFmt numFmtId="191" formatCode="_-* #,##0\ _z_ł_-;\-* #,##0\ _z_ł_-;_-* &quot;-&quot;??\ _z_ł_-;_-@_-"/>
    <numFmt numFmtId="192" formatCode="[$-415]dddd\,\ d\ mmmm\ yyyy"/>
    <numFmt numFmtId="193" formatCode="#,##0.00&quot; zł&quot;;[Red]\-#,##0.00&quot; zł&quot;"/>
  </numFmts>
  <fonts count="67">
    <font>
      <sz val="10"/>
      <name val="Arial"/>
      <family val="0"/>
    </font>
    <font>
      <u val="single"/>
      <sz val="10"/>
      <color indexed="12"/>
      <name val="Arial"/>
      <family val="2"/>
    </font>
    <font>
      <u val="single"/>
      <sz val="10"/>
      <color indexed="36"/>
      <name val="Arial"/>
      <family val="2"/>
    </font>
    <font>
      <sz val="8"/>
      <name val="Arial"/>
      <family val="2"/>
    </font>
    <font>
      <sz val="10"/>
      <name val="Arial CE"/>
      <family val="0"/>
    </font>
    <font>
      <b/>
      <sz val="10"/>
      <color indexed="60"/>
      <name val="Arial"/>
      <family val="2"/>
    </font>
    <font>
      <b/>
      <sz val="10"/>
      <name val="Tahoma"/>
      <family val="2"/>
    </font>
    <font>
      <sz val="10"/>
      <name val="Tahoma"/>
      <family val="2"/>
    </font>
    <font>
      <i/>
      <sz val="10"/>
      <name val="Tahoma"/>
      <family val="2"/>
    </font>
    <font>
      <b/>
      <i/>
      <sz val="10"/>
      <name val="Tahoma"/>
      <family val="2"/>
    </font>
    <font>
      <b/>
      <i/>
      <u val="single"/>
      <sz val="10"/>
      <name val="Tahoma"/>
      <family val="2"/>
    </font>
    <font>
      <i/>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9"/>
      <name val="Arial"/>
      <family val="2"/>
    </font>
    <font>
      <b/>
      <sz val="12"/>
      <name val="Tahoma"/>
      <family val="2"/>
    </font>
    <font>
      <sz val="12"/>
      <name val="Tahoma"/>
      <family val="2"/>
    </font>
    <font>
      <sz val="12"/>
      <name val="Verdana"/>
      <family val="2"/>
    </font>
    <font>
      <sz val="12"/>
      <name val="Arial"/>
      <family val="2"/>
    </font>
    <font>
      <b/>
      <sz val="10"/>
      <name val="Arial"/>
      <family val="2"/>
    </font>
    <font>
      <b/>
      <sz val="12"/>
      <name val="Arial"/>
      <family val="2"/>
    </font>
    <font>
      <sz val="16"/>
      <name val="Arial"/>
      <family val="2"/>
    </font>
    <font>
      <sz val="10"/>
      <name val="Calibri"/>
      <family val="2"/>
    </font>
    <font>
      <sz val="14"/>
      <name val="Arial"/>
      <family val="2"/>
    </font>
    <font>
      <b/>
      <sz val="14"/>
      <name val="Arial"/>
      <family val="2"/>
    </font>
    <font>
      <sz val="11"/>
      <color indexed="8"/>
      <name val="Czcionka tekstu podstawowego"/>
      <family val="2"/>
    </font>
    <font>
      <sz val="11"/>
      <color indexed="17"/>
      <name val="Czcionka tekstu podstawowego"/>
      <family val="2"/>
    </font>
    <font>
      <sz val="11"/>
      <color indexed="60"/>
      <name val="Czcionka tekstu podstawowego"/>
      <family val="2"/>
    </font>
    <font>
      <sz val="11"/>
      <color indexed="8"/>
      <name val="Calibri"/>
      <family val="2"/>
    </font>
    <font>
      <sz val="11"/>
      <color indexed="20"/>
      <name val="Czcionka tekstu podstawowego"/>
      <family val="2"/>
    </font>
    <font>
      <sz val="10"/>
      <color indexed="10"/>
      <name val="Tahoma"/>
      <family val="2"/>
    </font>
    <font>
      <i/>
      <sz val="10"/>
      <color indexed="10"/>
      <name val="Tahoma"/>
      <family val="2"/>
    </font>
    <font>
      <sz val="11"/>
      <name val="Calibri"/>
      <family val="2"/>
    </font>
    <font>
      <b/>
      <sz val="11"/>
      <name val="Calibri"/>
      <family val="2"/>
    </font>
    <font>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Tahoma"/>
      <family val="2"/>
    </font>
    <font>
      <i/>
      <sz val="10"/>
      <color rgb="FFFF0000"/>
      <name val="Tahoma"/>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92D050"/>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style="thin"/>
      <right style="thin"/>
      <top style="thin"/>
      <bottom style="medium"/>
    </border>
    <border>
      <left style="thin"/>
      <right/>
      <top style="thin"/>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color indexed="8"/>
      </top>
      <bottom style="thin"/>
    </border>
    <border>
      <left style="thin">
        <color indexed="8"/>
      </left>
      <right style="thin">
        <color indexed="8"/>
      </right>
      <top style="thin">
        <color indexed="8"/>
      </top>
      <bottom>
        <color indexed="63"/>
      </bottom>
    </border>
    <border>
      <left style="thin">
        <color indexed="8"/>
      </left>
      <right/>
      <top style="thin">
        <color indexed="8"/>
      </top>
      <bottom/>
    </border>
    <border>
      <left style="thin">
        <color indexed="8"/>
      </left>
      <right/>
      <top style="thin">
        <color indexed="8"/>
      </top>
      <bottom style="thin">
        <color indexed="8"/>
      </bottom>
    </border>
    <border>
      <left>
        <color indexed="63"/>
      </left>
      <right style="medium"/>
      <top style="medium"/>
      <bottom style="mediu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color indexed="63"/>
      </left>
      <right>
        <color indexed="63"/>
      </right>
      <top style="thin"/>
      <bottom style="thin"/>
    </border>
    <border>
      <left>
        <color indexed="63"/>
      </left>
      <right style="thin"/>
      <top>
        <color indexed="63"/>
      </top>
      <bottom style="thin"/>
    </border>
    <border>
      <left style="thin"/>
      <right>
        <color indexed="63"/>
      </right>
      <top style="thin">
        <color indexed="8"/>
      </top>
      <bottom style="thin"/>
    </border>
    <border>
      <left style="thin"/>
      <right style="thin"/>
      <top style="medium"/>
      <bottom style="thin"/>
    </border>
    <border>
      <left style="thin"/>
      <right style="thin"/>
      <top style="medium"/>
      <bottom/>
    </border>
    <border>
      <left style="thin"/>
      <right/>
      <top style="medium"/>
      <bottom/>
    </border>
    <border>
      <left/>
      <right/>
      <top style="medium"/>
      <bottom/>
    </border>
    <border>
      <left/>
      <right style="thin"/>
      <top style="medium"/>
      <bottom/>
    </border>
    <border>
      <left style="thin"/>
      <right style="thin"/>
      <top>
        <color indexed="63"/>
      </top>
      <bottom style="medium"/>
    </border>
    <border>
      <left style="thin"/>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12" fillId="21" borderId="0" applyNumberFormat="0" applyBorder="0" applyAlignment="0" applyProtection="0"/>
    <xf numFmtId="0" fontId="47" fillId="22" borderId="0" applyNumberFormat="0" applyBorder="0" applyAlignment="0" applyProtection="0"/>
    <xf numFmtId="0" fontId="12" fillId="23" borderId="0" applyNumberFormat="0" applyBorder="0" applyAlignment="0" applyProtection="0"/>
    <xf numFmtId="0" fontId="47" fillId="24" borderId="0" applyNumberFormat="0" applyBorder="0" applyAlignment="0" applyProtection="0"/>
    <xf numFmtId="0" fontId="12" fillId="25" borderId="0" applyNumberFormat="0" applyBorder="0" applyAlignment="0" applyProtection="0"/>
    <xf numFmtId="0" fontId="47" fillId="26" borderId="0" applyNumberFormat="0" applyBorder="0" applyAlignment="0" applyProtection="0"/>
    <xf numFmtId="0" fontId="12" fillId="27" borderId="0" applyNumberFormat="0" applyBorder="0" applyAlignment="0" applyProtection="0"/>
    <xf numFmtId="0" fontId="47" fillId="28" borderId="0" applyNumberFormat="0" applyBorder="0" applyAlignment="0" applyProtection="0"/>
    <xf numFmtId="0" fontId="12" fillId="29" borderId="0" applyNumberFormat="0" applyBorder="0" applyAlignment="0" applyProtection="0"/>
    <xf numFmtId="0" fontId="47" fillId="30" borderId="0" applyNumberFormat="0" applyBorder="0" applyAlignment="0" applyProtection="0"/>
    <xf numFmtId="0" fontId="12" fillId="31" borderId="0" applyNumberFormat="0" applyBorder="0" applyAlignment="0" applyProtection="0"/>
    <xf numFmtId="0" fontId="48" fillId="32" borderId="1" applyNumberFormat="0" applyAlignment="0" applyProtection="0"/>
    <xf numFmtId="0" fontId="13" fillId="33" borderId="2" applyNumberFormat="0" applyAlignment="0" applyProtection="0"/>
    <xf numFmtId="0" fontId="49" fillId="34" borderId="3" applyNumberFormat="0" applyAlignment="0" applyProtection="0"/>
    <xf numFmtId="0" fontId="14" fillId="35" borderId="4" applyNumberFormat="0" applyAlignment="0" applyProtection="0"/>
    <xf numFmtId="0" fontId="50"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5" applyNumberFormat="0" applyFill="0" applyAlignment="0" applyProtection="0"/>
    <xf numFmtId="0" fontId="15" fillId="0" borderId="6" applyNumberFormat="0" applyFill="0" applyAlignment="0" applyProtection="0"/>
    <xf numFmtId="0" fontId="52" fillId="37" borderId="7" applyNumberFormat="0" applyAlignment="0" applyProtection="0"/>
    <xf numFmtId="0" fontId="16" fillId="38" borderId="8" applyNumberFormat="0" applyAlignment="0" applyProtection="0"/>
    <xf numFmtId="0" fontId="53" fillId="0" borderId="9" applyNumberFormat="0" applyFill="0" applyAlignment="0" applyProtection="0"/>
    <xf numFmtId="0" fontId="17" fillId="0" borderId="10" applyNumberFormat="0" applyFill="0" applyAlignment="0" applyProtection="0"/>
    <xf numFmtId="0" fontId="54" fillId="0" borderId="11" applyNumberFormat="0" applyFill="0" applyAlignment="0" applyProtection="0"/>
    <xf numFmtId="0" fontId="18" fillId="0" borderId="12" applyNumberFormat="0" applyFill="0" applyAlignment="0" applyProtection="0"/>
    <xf numFmtId="0" fontId="55" fillId="0" borderId="13" applyNumberFormat="0" applyFill="0" applyAlignment="0" applyProtection="0"/>
    <xf numFmtId="0" fontId="19" fillId="0" borderId="14" applyNumberFormat="0" applyFill="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6" fillId="39"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4" fillId="0" borderId="0">
      <alignment/>
      <protection/>
    </xf>
    <xf numFmtId="0" fontId="57" fillId="0" borderId="0">
      <alignment/>
      <protection/>
    </xf>
    <xf numFmtId="0" fontId="0" fillId="0" borderId="0">
      <alignment/>
      <protection/>
    </xf>
    <xf numFmtId="0" fontId="58" fillId="34" borderId="1" applyNumberFormat="0" applyAlignment="0" applyProtection="0"/>
    <xf numFmtId="0" fontId="20" fillId="35"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15" applyNumberFormat="0" applyFill="0" applyAlignment="0" applyProtection="0"/>
    <xf numFmtId="0" fontId="21" fillId="0" borderId="16" applyNumberFormat="0" applyFill="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0" fillId="40" borderId="17" applyNumberFormat="0" applyFont="0" applyAlignment="0" applyProtection="0"/>
    <xf numFmtId="0" fontId="0"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181"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1" fontId="4"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1"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3" fillId="42" borderId="0" applyNumberFormat="0" applyBorder="0" applyAlignment="0" applyProtection="0"/>
  </cellStyleXfs>
  <cellXfs count="452">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Fill="1" applyAlignment="1">
      <alignment/>
    </xf>
    <xf numFmtId="0" fontId="7" fillId="43" borderId="0" xfId="0" applyFont="1" applyFill="1" applyAlignment="1">
      <alignment/>
    </xf>
    <xf numFmtId="170" fontId="7" fillId="0" borderId="0" xfId="0" applyNumberFormat="1" applyFont="1" applyAlignment="1">
      <alignment horizontal="right"/>
    </xf>
    <xf numFmtId="170" fontId="8" fillId="0" borderId="0" xfId="0" applyNumberFormat="1" applyFont="1" applyAlignment="1">
      <alignment horizontal="center"/>
    </xf>
    <xf numFmtId="0" fontId="7" fillId="0" borderId="0" xfId="0" applyFont="1" applyAlignment="1">
      <alignment wrapText="1"/>
    </xf>
    <xf numFmtId="170" fontId="6" fillId="0" borderId="0" xfId="0" applyNumberFormat="1" applyFont="1" applyAlignment="1">
      <alignment horizontal="right"/>
    </xf>
    <xf numFmtId="170" fontId="7" fillId="0" borderId="0" xfId="0" applyNumberFormat="1" applyFont="1" applyAlignment="1">
      <alignment horizontal="right" vertical="center"/>
    </xf>
    <xf numFmtId="0" fontId="64" fillId="0" borderId="0" xfId="0" applyFont="1" applyFill="1" applyAlignment="1">
      <alignment/>
    </xf>
    <xf numFmtId="0" fontId="64" fillId="0" borderId="0" xfId="0" applyFont="1" applyAlignment="1">
      <alignment/>
    </xf>
    <xf numFmtId="0" fontId="64" fillId="0" borderId="0" xfId="0" applyFont="1" applyAlignment="1">
      <alignment horizontal="center"/>
    </xf>
    <xf numFmtId="170" fontId="64" fillId="0" borderId="0" xfId="0" applyNumberFormat="1" applyFont="1" applyAlignment="1">
      <alignment horizontal="right"/>
    </xf>
    <xf numFmtId="170" fontId="65" fillId="0" borderId="0" xfId="0" applyNumberFormat="1" applyFont="1" applyAlignment="1">
      <alignment horizontal="center"/>
    </xf>
    <xf numFmtId="170" fontId="64" fillId="0" borderId="0" xfId="0" applyNumberFormat="1" applyFont="1" applyAlignment="1">
      <alignment horizontal="right" vertical="center"/>
    </xf>
    <xf numFmtId="0" fontId="64" fillId="0" borderId="0" xfId="0" applyFont="1" applyAlignment="1">
      <alignment horizontal="center" vertical="center"/>
    </xf>
    <xf numFmtId="0" fontId="7" fillId="43" borderId="0" xfId="0" applyFont="1" applyFill="1" applyBorder="1" applyAlignment="1">
      <alignment/>
    </xf>
    <xf numFmtId="0" fontId="64" fillId="0" borderId="0" xfId="0" applyFont="1" applyAlignment="1">
      <alignment horizontal="center" vertical="center" wrapText="1"/>
    </xf>
    <xf numFmtId="170" fontId="64" fillId="0" borderId="0" xfId="0" applyNumberFormat="1" applyFont="1" applyFill="1" applyAlignment="1">
      <alignment/>
    </xf>
    <xf numFmtId="170" fontId="64" fillId="0" borderId="0" xfId="0" applyNumberFormat="1" applyFont="1" applyAlignment="1">
      <alignment/>
    </xf>
    <xf numFmtId="170" fontId="7" fillId="0" borderId="0" xfId="0" applyNumberFormat="1" applyFont="1" applyAlignment="1">
      <alignment/>
    </xf>
    <xf numFmtId="0" fontId="64" fillId="0" borderId="0" xfId="0" applyFont="1" applyFill="1" applyAlignment="1">
      <alignment wrapText="1"/>
    </xf>
    <xf numFmtId="0" fontId="64" fillId="0" borderId="0" xfId="0" applyFont="1" applyAlignment="1">
      <alignment wrapText="1"/>
    </xf>
    <xf numFmtId="170" fontId="7" fillId="0" borderId="0" xfId="0" applyNumberFormat="1" applyFont="1" applyFill="1" applyAlignment="1">
      <alignment/>
    </xf>
    <xf numFmtId="0" fontId="64" fillId="0" borderId="0" xfId="0" applyFont="1" applyAlignment="1">
      <alignment horizontal="center" wrapText="1"/>
    </xf>
    <xf numFmtId="170" fontId="64" fillId="0" borderId="0" xfId="0" applyNumberFormat="1" applyFont="1" applyAlignment="1">
      <alignment horizontal="right" wrapText="1"/>
    </xf>
    <xf numFmtId="0" fontId="6" fillId="0" borderId="0" xfId="0" applyFont="1" applyAlignment="1">
      <alignment horizontal="left"/>
    </xf>
    <xf numFmtId="0" fontId="6" fillId="0" borderId="0" xfId="0" applyFont="1" applyAlignment="1">
      <alignment horizontal="center" vertical="center"/>
    </xf>
    <xf numFmtId="0" fontId="7" fillId="0" borderId="0" xfId="0" applyFont="1" applyBorder="1" applyAlignment="1">
      <alignment horizontal="center"/>
    </xf>
    <xf numFmtId="0" fontId="7" fillId="0" borderId="0" xfId="0" applyFont="1" applyBorder="1" applyAlignment="1">
      <alignment/>
    </xf>
    <xf numFmtId="170" fontId="7" fillId="0" borderId="0" xfId="0" applyNumberFormat="1" applyFont="1" applyBorder="1" applyAlignment="1">
      <alignment horizontal="right"/>
    </xf>
    <xf numFmtId="170" fontId="8" fillId="0" borderId="0" xfId="0" applyNumberFormat="1" applyFont="1" applyBorder="1" applyAlignment="1">
      <alignment horizontal="center"/>
    </xf>
    <xf numFmtId="0" fontId="6" fillId="0" borderId="0"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7" fillId="0" borderId="19" xfId="0" applyFont="1" applyFill="1" applyBorder="1" applyAlignment="1">
      <alignment horizontal="center" vertical="center"/>
    </xf>
    <xf numFmtId="0" fontId="7" fillId="0" borderId="19" xfId="0" applyFont="1" applyFill="1" applyBorder="1" applyAlignment="1">
      <alignment horizontal="left" vertical="center" wrapText="1"/>
    </xf>
    <xf numFmtId="49" fontId="7" fillId="0" borderId="19"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170" fontId="6"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9" xfId="0" applyFont="1" applyFill="1" applyBorder="1" applyAlignment="1">
      <alignment/>
    </xf>
    <xf numFmtId="0" fontId="7" fillId="0" borderId="19" xfId="0" applyFont="1" applyFill="1" applyBorder="1" applyAlignment="1">
      <alignment wrapText="1"/>
    </xf>
    <xf numFmtId="170" fontId="6" fillId="0" borderId="19" xfId="0" applyNumberFormat="1" applyFont="1" applyFill="1" applyBorder="1" applyAlignment="1">
      <alignment horizontal="right" vertical="center"/>
    </xf>
    <xf numFmtId="0" fontId="7" fillId="0" borderId="20" xfId="0" applyFont="1" applyFill="1" applyBorder="1" applyAlignment="1">
      <alignment horizontal="center" vertical="center" wrapText="1"/>
    </xf>
    <xf numFmtId="49" fontId="7" fillId="0" borderId="19" xfId="73" applyNumberFormat="1" applyFont="1" applyFill="1" applyBorder="1" applyAlignment="1">
      <alignment horizontal="center" vertical="center" wrapText="1"/>
      <protection/>
    </xf>
    <xf numFmtId="0" fontId="7" fillId="0" borderId="19" xfId="0" applyFont="1" applyFill="1" applyBorder="1" applyAlignment="1">
      <alignment vertical="center" wrapText="1"/>
    </xf>
    <xf numFmtId="170" fontId="7" fillId="0" borderId="19" xfId="0" applyNumberFormat="1" applyFont="1" applyFill="1" applyBorder="1" applyAlignment="1">
      <alignment horizontal="right" vertical="center" wrapText="1"/>
    </xf>
    <xf numFmtId="4" fontId="8" fillId="0" borderId="19" xfId="0" applyNumberFormat="1" applyFont="1" applyFill="1" applyBorder="1" applyAlignment="1">
      <alignment vertical="center" wrapText="1"/>
    </xf>
    <xf numFmtId="170" fontId="6" fillId="0" borderId="19" xfId="0" applyNumberFormat="1" applyFont="1" applyBorder="1" applyAlignment="1">
      <alignment horizontal="center" vertical="center"/>
    </xf>
    <xf numFmtId="170" fontId="6" fillId="0" borderId="19" xfId="0" applyNumberFormat="1" applyFont="1" applyBorder="1" applyAlignment="1">
      <alignment horizontal="center" vertical="center" wrapText="1"/>
    </xf>
    <xf numFmtId="170" fontId="7" fillId="0" borderId="19" xfId="0" applyNumberFormat="1" applyFont="1" applyFill="1" applyBorder="1" applyAlignment="1">
      <alignment horizontal="center" vertical="center" wrapText="1"/>
    </xf>
    <xf numFmtId="170" fontId="7" fillId="0" borderId="19" xfId="0" applyNumberFormat="1" applyFont="1" applyFill="1" applyBorder="1" applyAlignment="1">
      <alignment horizontal="center" vertical="center"/>
    </xf>
    <xf numFmtId="49" fontId="7" fillId="0" borderId="19" xfId="0" applyNumberFormat="1" applyFont="1" applyFill="1" applyBorder="1" applyAlignment="1" applyProtection="1">
      <alignment horizontal="center" vertical="center"/>
      <protection locked="0"/>
    </xf>
    <xf numFmtId="170" fontId="7" fillId="0" borderId="19" xfId="0" applyNumberFormat="1" applyFont="1" applyFill="1" applyBorder="1" applyAlignment="1">
      <alignment vertical="center" wrapText="1"/>
    </xf>
    <xf numFmtId="170" fontId="7" fillId="0" borderId="20" xfId="0" applyNumberFormat="1" applyFont="1" applyFill="1" applyBorder="1" applyAlignment="1">
      <alignment vertical="center" wrapText="1"/>
    </xf>
    <xf numFmtId="4" fontId="11" fillId="0" borderId="20" xfId="0" applyNumberFormat="1" applyFont="1" applyFill="1" applyBorder="1" applyAlignment="1">
      <alignment vertical="center" wrapText="1"/>
    </xf>
    <xf numFmtId="0" fontId="0" fillId="0" borderId="20" xfId="0" applyFont="1" applyFill="1" applyBorder="1" applyAlignment="1">
      <alignment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170" fontId="7" fillId="43" borderId="19" xfId="0" applyNumberFormat="1" applyFont="1" applyFill="1" applyBorder="1" applyAlignment="1">
      <alignment horizontal="righ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vertical="center" wrapText="1"/>
    </xf>
    <xf numFmtId="0" fontId="0" fillId="0" borderId="20" xfId="0" applyFont="1" applyFill="1" applyBorder="1" applyAlignment="1">
      <alignment horizontal="center" vertical="center" wrapText="1"/>
    </xf>
    <xf numFmtId="0" fontId="7" fillId="0" borderId="19" xfId="0" applyFont="1" applyBorder="1" applyAlignment="1">
      <alignment/>
    </xf>
    <xf numFmtId="0" fontId="6" fillId="0" borderId="19" xfId="0" applyFont="1" applyBorder="1" applyAlignment="1">
      <alignment wrapText="1"/>
    </xf>
    <xf numFmtId="170" fontId="6" fillId="0" borderId="19" xfId="0" applyNumberFormat="1" applyFont="1" applyBorder="1" applyAlignment="1">
      <alignment horizontal="right" wrapText="1"/>
    </xf>
    <xf numFmtId="0" fontId="8"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170" fontId="6" fillId="0" borderId="19" xfId="0" applyNumberFormat="1" applyFont="1" applyFill="1" applyBorder="1" applyAlignment="1">
      <alignment horizontal="center" vertical="center"/>
    </xf>
    <xf numFmtId="170" fontId="7" fillId="0" borderId="0" xfId="0" applyNumberFormat="1" applyFont="1" applyAlignment="1">
      <alignment horizontal="center" vertical="center"/>
    </xf>
    <xf numFmtId="170" fontId="64" fillId="0" borderId="0" xfId="0" applyNumberFormat="1" applyFont="1" applyAlignment="1">
      <alignment horizontal="center" vertical="center"/>
    </xf>
    <xf numFmtId="0" fontId="7" fillId="43" borderId="19" xfId="0" applyFont="1" applyFill="1" applyBorder="1" applyAlignment="1">
      <alignment horizontal="left" vertical="center" wrapText="1"/>
    </xf>
    <xf numFmtId="0" fontId="7" fillId="0" borderId="19" xfId="0" applyNumberFormat="1" applyFont="1" applyFill="1" applyBorder="1" applyAlignment="1">
      <alignment horizontal="center" vertical="center"/>
    </xf>
    <xf numFmtId="0" fontId="7" fillId="0" borderId="19" xfId="0" applyFont="1" applyFill="1" applyBorder="1" applyAlignment="1">
      <alignment horizontal="left" vertical="center"/>
    </xf>
    <xf numFmtId="0" fontId="7" fillId="0" borderId="19" xfId="0" applyFont="1" applyFill="1" applyBorder="1" applyAlignment="1">
      <alignment vertical="top" wrapText="1"/>
    </xf>
    <xf numFmtId="170" fontId="8" fillId="0" borderId="19" xfId="0" applyNumberFormat="1" applyFont="1" applyFill="1" applyBorder="1" applyAlignment="1">
      <alignment vertical="top" wrapText="1"/>
    </xf>
    <xf numFmtId="0" fontId="7" fillId="43" borderId="19" xfId="0" applyFont="1" applyFill="1" applyBorder="1" applyAlignment="1">
      <alignment horizontal="center" vertical="center" wrapText="1"/>
    </xf>
    <xf numFmtId="170" fontId="7" fillId="0" borderId="19" xfId="94" applyNumberFormat="1" applyFont="1" applyFill="1" applyBorder="1" applyAlignment="1">
      <alignment horizontal="right" vertical="center" wrapText="1"/>
    </xf>
    <xf numFmtId="170" fontId="7" fillId="0" borderId="19" xfId="94" applyNumberFormat="1" applyFont="1" applyFill="1" applyBorder="1" applyAlignment="1">
      <alignment horizontal="center" vertical="center" wrapText="1"/>
    </xf>
    <xf numFmtId="0" fontId="8" fillId="0" borderId="19" xfId="0" applyFont="1" applyBorder="1" applyAlignment="1">
      <alignment wrapText="1"/>
    </xf>
    <xf numFmtId="0" fontId="7" fillId="44" borderId="19" xfId="0" applyFont="1" applyFill="1" applyBorder="1" applyAlignment="1">
      <alignment horizontal="left" vertical="top" wrapText="1"/>
    </xf>
    <xf numFmtId="0" fontId="8" fillId="0" borderId="19" xfId="0" applyFont="1" applyFill="1" applyBorder="1" applyAlignment="1">
      <alignment/>
    </xf>
    <xf numFmtId="0" fontId="7" fillId="0" borderId="19" xfId="76" applyFont="1" applyFill="1" applyBorder="1" applyAlignment="1">
      <alignment horizontal="left" vertical="center"/>
      <protection/>
    </xf>
    <xf numFmtId="170" fontId="7" fillId="0" borderId="19" xfId="107" applyNumberFormat="1" applyFont="1" applyFill="1" applyBorder="1" applyAlignment="1">
      <alignment horizontal="right" vertical="center" wrapText="1"/>
    </xf>
    <xf numFmtId="0" fontId="7" fillId="43" borderId="19" xfId="0" applyFont="1" applyFill="1" applyBorder="1" applyAlignment="1">
      <alignment horizontal="left"/>
    </xf>
    <xf numFmtId="0" fontId="7" fillId="43" borderId="19" xfId="0" applyFont="1" applyFill="1" applyBorder="1" applyAlignment="1">
      <alignment horizontal="center"/>
    </xf>
    <xf numFmtId="170" fontId="7" fillId="45" borderId="19" xfId="0" applyNumberFormat="1" applyFont="1" applyFill="1" applyBorder="1" applyAlignment="1">
      <alignment horizontal="right" vertical="center" wrapText="1"/>
    </xf>
    <xf numFmtId="0" fontId="7" fillId="43" borderId="19" xfId="0" applyFont="1" applyFill="1" applyBorder="1" applyAlignment="1">
      <alignment vertical="center" wrapText="1"/>
    </xf>
    <xf numFmtId="44" fontId="7" fillId="43" borderId="19" xfId="0" applyNumberFormat="1" applyFont="1" applyFill="1" applyBorder="1" applyAlignment="1">
      <alignment horizontal="right" vertical="center" wrapText="1"/>
    </xf>
    <xf numFmtId="170" fontId="6" fillId="43" borderId="19" xfId="0" applyNumberFormat="1" applyFont="1" applyFill="1" applyBorder="1" applyAlignment="1">
      <alignment vertical="center" wrapText="1"/>
    </xf>
    <xf numFmtId="0" fontId="7" fillId="43" borderId="19" xfId="0" applyFont="1" applyFill="1" applyBorder="1" applyAlignment="1">
      <alignment/>
    </xf>
    <xf numFmtId="181" fontId="7" fillId="43" borderId="19" xfId="0" applyNumberFormat="1" applyFont="1" applyFill="1" applyBorder="1" applyAlignment="1">
      <alignment horizontal="right" vertical="center" wrapText="1"/>
    </xf>
    <xf numFmtId="0" fontId="7" fillId="43" borderId="23" xfId="0" applyFont="1" applyFill="1" applyBorder="1" applyAlignment="1">
      <alignment/>
    </xf>
    <xf numFmtId="170" fontId="6" fillId="0" borderId="19" xfId="0" applyNumberFormat="1" applyFont="1" applyFill="1" applyBorder="1" applyAlignment="1">
      <alignment vertical="center" wrapText="1"/>
    </xf>
    <xf numFmtId="0" fontId="7" fillId="43" borderId="20" xfId="0" applyFont="1" applyFill="1" applyBorder="1" applyAlignment="1">
      <alignment horizontal="center" vertical="center" wrapText="1"/>
    </xf>
    <xf numFmtId="0" fontId="7" fillId="43" borderId="23" xfId="0" applyFont="1" applyFill="1" applyBorder="1" applyAlignment="1">
      <alignment horizontal="left"/>
    </xf>
    <xf numFmtId="170" fontId="7" fillId="0" borderId="0"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xf>
    <xf numFmtId="0" fontId="7" fillId="0" borderId="0" xfId="0" applyFont="1" applyFill="1" applyAlignment="1">
      <alignment vertical="center"/>
    </xf>
    <xf numFmtId="0" fontId="7" fillId="46" borderId="19" xfId="0" applyFont="1" applyFill="1" applyBorder="1" applyAlignment="1">
      <alignment/>
    </xf>
    <xf numFmtId="170" fontId="7" fillId="0" borderId="20" xfId="0" applyNumberFormat="1"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9" xfId="0" applyFont="1" applyBorder="1" applyAlignment="1">
      <alignment vertical="center" wrapText="1"/>
    </xf>
    <xf numFmtId="170" fontId="7" fillId="43" borderId="19" xfId="0" applyNumberFormat="1" applyFont="1" applyFill="1" applyBorder="1" applyAlignment="1">
      <alignment horizontal="center" vertical="center" wrapText="1"/>
    </xf>
    <xf numFmtId="0" fontId="7" fillId="43" borderId="19" xfId="0" applyFont="1" applyFill="1" applyBorder="1" applyAlignment="1">
      <alignment/>
    </xf>
    <xf numFmtId="170" fontId="7" fillId="43" borderId="20" xfId="0" applyNumberFormat="1" applyFont="1" applyFill="1" applyBorder="1" applyAlignment="1">
      <alignment horizontal="center" vertical="center" wrapText="1"/>
    </xf>
    <xf numFmtId="0" fontId="0" fillId="0" borderId="20" xfId="74" applyFont="1" applyBorder="1" applyAlignment="1">
      <alignment vertical="center" wrapText="1"/>
      <protection/>
    </xf>
    <xf numFmtId="0" fontId="0" fillId="0" borderId="20" xfId="74" applyFont="1" applyBorder="1" applyAlignment="1">
      <alignment horizontal="center" vertical="center" wrapText="1"/>
      <protection/>
    </xf>
    <xf numFmtId="0" fontId="0" fillId="0" borderId="21" xfId="74" applyFont="1" applyBorder="1" applyAlignment="1">
      <alignment vertical="center" wrapText="1"/>
      <protection/>
    </xf>
    <xf numFmtId="0" fontId="0" fillId="0" borderId="19" xfId="0" applyFont="1" applyFill="1" applyBorder="1" applyAlignment="1">
      <alignment vertical="center" wrapText="1"/>
    </xf>
    <xf numFmtId="170" fontId="7" fillId="0" borderId="20" xfId="0" applyNumberFormat="1" applyFont="1" applyFill="1" applyBorder="1" applyAlignment="1">
      <alignment horizontal="right" vertical="center" wrapText="1"/>
    </xf>
    <xf numFmtId="181" fontId="7" fillId="0" borderId="19" xfId="107" applyFont="1" applyFill="1" applyBorder="1" applyAlignment="1">
      <alignment horizontal="right" vertical="center" wrapText="1"/>
    </xf>
    <xf numFmtId="0" fontId="0" fillId="0" borderId="19" xfId="74" applyFont="1" applyBorder="1" applyAlignment="1">
      <alignment horizontal="center" vertical="center" wrapText="1"/>
      <protection/>
    </xf>
    <xf numFmtId="0" fontId="0" fillId="0" borderId="19" xfId="74" applyFont="1" applyBorder="1" applyAlignment="1">
      <alignment vertical="center" wrapText="1"/>
      <protection/>
    </xf>
    <xf numFmtId="0" fontId="0" fillId="0" borderId="24" xfId="74" applyFont="1" applyBorder="1" applyAlignment="1">
      <alignment vertical="center" wrapText="1"/>
      <protection/>
    </xf>
    <xf numFmtId="170" fontId="7" fillId="0" borderId="19" xfId="0" applyNumberFormat="1" applyFont="1" applyFill="1" applyBorder="1" applyAlignment="1">
      <alignment/>
    </xf>
    <xf numFmtId="44" fontId="7" fillId="43" borderId="19" xfId="94" applyFont="1" applyFill="1" applyBorder="1" applyAlignment="1">
      <alignment horizontal="right" vertical="center" wrapText="1"/>
    </xf>
    <xf numFmtId="181" fontId="7" fillId="43" borderId="19" xfId="107" applyFont="1" applyFill="1" applyBorder="1" applyAlignment="1">
      <alignment horizontal="right" vertical="center"/>
    </xf>
    <xf numFmtId="181" fontId="7" fillId="43" borderId="19" xfId="107" applyFont="1" applyFill="1" applyBorder="1" applyAlignment="1">
      <alignment horizontal="right" vertical="center" wrapText="1"/>
    </xf>
    <xf numFmtId="0" fontId="7" fillId="0" borderId="19" xfId="0" applyFont="1" applyBorder="1" applyAlignment="1">
      <alignment horizontal="left" vertical="center" wrapText="1"/>
    </xf>
    <xf numFmtId="0" fontId="7" fillId="0" borderId="19" xfId="0" applyFont="1" applyBorder="1" applyAlignment="1">
      <alignment horizontal="center" vertical="center" wrapText="1"/>
    </xf>
    <xf numFmtId="170" fontId="7" fillId="43" borderId="19" xfId="0" applyNumberFormat="1" applyFont="1" applyFill="1" applyBorder="1" applyAlignment="1">
      <alignment vertical="center" wrapText="1"/>
    </xf>
    <xf numFmtId="0" fontId="7" fillId="0" borderId="0" xfId="0" applyFont="1" applyFill="1" applyBorder="1" applyAlignment="1">
      <alignment horizontal="center"/>
    </xf>
    <xf numFmtId="170" fontId="6" fillId="0" borderId="19" xfId="0" applyNumberFormat="1" applyFont="1" applyFill="1" applyBorder="1" applyAlignment="1">
      <alignment horizontal="right" vertical="center" wrapText="1"/>
    </xf>
    <xf numFmtId="0" fontId="6" fillId="0" borderId="22" xfId="0" applyFont="1" applyFill="1" applyBorder="1" applyAlignment="1">
      <alignment horizontal="left" vertical="center" wrapText="1"/>
    </xf>
    <xf numFmtId="0" fontId="6" fillId="0" borderId="19" xfId="73" applyFont="1" applyFill="1" applyBorder="1" applyAlignment="1">
      <alignment horizontal="center" vertical="center"/>
      <protection/>
    </xf>
    <xf numFmtId="0" fontId="6" fillId="0" borderId="19" xfId="73" applyNumberFormat="1" applyFont="1" applyFill="1" applyBorder="1" applyAlignment="1">
      <alignment horizontal="center" vertical="center" wrapText="1"/>
      <protection/>
    </xf>
    <xf numFmtId="44" fontId="6" fillId="0" borderId="19" xfId="73" applyNumberFormat="1" applyFont="1" applyFill="1" applyBorder="1" applyAlignment="1">
      <alignment horizontal="center" vertical="center" wrapText="1"/>
      <protection/>
    </xf>
    <xf numFmtId="0" fontId="7" fillId="0" borderId="22" xfId="73" applyFont="1" applyFill="1" applyBorder="1" applyAlignment="1">
      <alignment horizontal="center" vertical="center"/>
      <protection/>
    </xf>
    <xf numFmtId="0" fontId="7" fillId="0" borderId="19" xfId="73" applyFont="1" applyFill="1" applyBorder="1" applyAlignment="1">
      <alignment horizontal="left" vertical="center"/>
      <protection/>
    </xf>
    <xf numFmtId="181" fontId="7" fillId="0" borderId="19" xfId="73" applyNumberFormat="1" applyFont="1" applyBorder="1" applyAlignment="1">
      <alignment horizontal="center" vertical="center" wrapText="1"/>
      <protection/>
    </xf>
    <xf numFmtId="181" fontId="7" fillId="0" borderId="19" xfId="73" applyNumberFormat="1" applyFont="1" applyBorder="1" applyAlignment="1">
      <alignment horizontal="right" vertical="center" wrapText="1"/>
      <protection/>
    </xf>
    <xf numFmtId="183" fontId="7" fillId="0" borderId="19" xfId="98" applyNumberFormat="1" applyFont="1" applyBorder="1" applyAlignment="1">
      <alignment horizontal="center" vertical="center"/>
    </xf>
    <xf numFmtId="44" fontId="7" fillId="0" borderId="19" xfId="98" applyFont="1" applyBorder="1" applyAlignment="1">
      <alignment vertical="center"/>
    </xf>
    <xf numFmtId="0" fontId="7" fillId="0" borderId="25" xfId="73" applyFont="1" applyFill="1" applyBorder="1" applyAlignment="1">
      <alignment horizontal="center" vertical="center" wrapText="1"/>
      <protection/>
    </xf>
    <xf numFmtId="0" fontId="7" fillId="0" borderId="26" xfId="73" applyFont="1" applyFill="1" applyBorder="1" applyAlignment="1">
      <alignment horizontal="left" vertical="center"/>
      <protection/>
    </xf>
    <xf numFmtId="181" fontId="7" fillId="0" borderId="26" xfId="78" applyNumberFormat="1" applyFont="1" applyFill="1" applyBorder="1" applyAlignment="1">
      <alignment horizontal="center" vertical="center" wrapText="1"/>
      <protection/>
    </xf>
    <xf numFmtId="181" fontId="7" fillId="0" borderId="26" xfId="73" applyNumberFormat="1" applyFont="1" applyFill="1" applyBorder="1" applyAlignment="1">
      <alignment horizontal="right" vertical="center" wrapText="1"/>
      <protection/>
    </xf>
    <xf numFmtId="44" fontId="7" fillId="0" borderId="19" xfId="78" applyNumberFormat="1" applyFont="1" applyFill="1" applyBorder="1" applyAlignment="1">
      <alignment horizontal="center" vertical="center" wrapText="1"/>
      <protection/>
    </xf>
    <xf numFmtId="44" fontId="7" fillId="0" borderId="19" xfId="78" applyNumberFormat="1" applyFont="1" applyFill="1" applyBorder="1" applyAlignment="1">
      <alignment horizontal="right" vertical="center" wrapText="1"/>
      <protection/>
    </xf>
    <xf numFmtId="44" fontId="7" fillId="0" borderId="19" xfId="73" applyNumberFormat="1" applyFont="1" applyFill="1" applyBorder="1" applyAlignment="1">
      <alignment horizontal="right" vertical="center" wrapText="1"/>
      <protection/>
    </xf>
    <xf numFmtId="183" fontId="7" fillId="0" borderId="19" xfId="98" applyNumberFormat="1" applyFont="1" applyFill="1" applyBorder="1" applyAlignment="1">
      <alignment horizontal="center" vertical="center"/>
    </xf>
    <xf numFmtId="44" fontId="7" fillId="0" borderId="19" xfId="98" applyFont="1" applyFill="1" applyBorder="1" applyAlignment="1">
      <alignment vertical="center"/>
    </xf>
    <xf numFmtId="1" fontId="7" fillId="0" borderId="19" xfId="78" applyNumberFormat="1" applyFont="1" applyFill="1" applyBorder="1" applyAlignment="1">
      <alignment horizontal="center" vertical="center" wrapText="1"/>
      <protection/>
    </xf>
    <xf numFmtId="1" fontId="7" fillId="0" borderId="19" xfId="98" applyNumberFormat="1" applyFont="1" applyFill="1" applyBorder="1" applyAlignment="1">
      <alignment horizontal="center" vertical="center"/>
    </xf>
    <xf numFmtId="44" fontId="7" fillId="0" borderId="19" xfId="98" applyFont="1" applyFill="1" applyBorder="1" applyAlignment="1">
      <alignment vertical="center" wrapText="1"/>
    </xf>
    <xf numFmtId="0" fontId="7" fillId="0" borderId="27" xfId="73" applyNumberFormat="1" applyFont="1" applyFill="1" applyBorder="1" applyAlignment="1">
      <alignment horizontal="left" vertical="center"/>
      <protection/>
    </xf>
    <xf numFmtId="1" fontId="7" fillId="0" borderId="27" xfId="78" applyNumberFormat="1" applyFont="1" applyFill="1" applyBorder="1" applyAlignment="1">
      <alignment horizontal="center" vertical="center" wrapText="1"/>
      <protection/>
    </xf>
    <xf numFmtId="1" fontId="7" fillId="0" borderId="19" xfId="98" applyNumberFormat="1" applyFont="1" applyBorder="1" applyAlignment="1">
      <alignment horizontal="center" vertical="center"/>
    </xf>
    <xf numFmtId="0" fontId="7" fillId="0" borderId="19" xfId="73" applyNumberFormat="1" applyFont="1" applyFill="1" applyBorder="1" applyAlignment="1">
      <alignment horizontal="left" vertical="center"/>
      <protection/>
    </xf>
    <xf numFmtId="0" fontId="7" fillId="0" borderId="19" xfId="73" applyNumberFormat="1" applyFont="1" applyFill="1" applyBorder="1" applyAlignment="1">
      <alignment horizontal="left" vertical="center" wrapText="1"/>
      <protection/>
    </xf>
    <xf numFmtId="184" fontId="7" fillId="0" borderId="19" xfId="98" applyNumberFormat="1" applyFont="1" applyBorder="1" applyAlignment="1">
      <alignment horizontal="center" vertical="center"/>
    </xf>
    <xf numFmtId="44" fontId="6" fillId="0" borderId="19" xfId="73" applyNumberFormat="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center" wrapText="1"/>
    </xf>
    <xf numFmtId="0" fontId="7" fillId="0" borderId="19" xfId="0" applyFont="1" applyBorder="1" applyAlignment="1">
      <alignment horizontal="center" wrapText="1"/>
    </xf>
    <xf numFmtId="4" fontId="8" fillId="0" borderId="19" xfId="0" applyNumberFormat="1" applyFont="1" applyFill="1" applyBorder="1" applyAlignment="1">
      <alignment horizontal="left" vertical="center" wrapText="1"/>
    </xf>
    <xf numFmtId="0" fontId="25"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7" fillId="0" borderId="19" xfId="0" applyFont="1" applyBorder="1" applyAlignment="1">
      <alignment wrapText="1"/>
    </xf>
    <xf numFmtId="0" fontId="7" fillId="0" borderId="19" xfId="0" applyFont="1" applyBorder="1" applyAlignment="1">
      <alignment horizontal="left" wrapText="1"/>
    </xf>
    <xf numFmtId="0" fontId="7" fillId="0" borderId="19" xfId="0" applyFont="1" applyBorder="1" applyAlignment="1">
      <alignment horizontal="left" vertical="center"/>
    </xf>
    <xf numFmtId="0" fontId="7" fillId="0" borderId="19" xfId="0" applyFont="1" applyBorder="1" applyAlignment="1">
      <alignment horizontal="center" vertical="center"/>
    </xf>
    <xf numFmtId="170" fontId="7" fillId="0" borderId="28" xfId="0" applyNumberFormat="1" applyFont="1" applyFill="1" applyBorder="1" applyAlignment="1">
      <alignment horizontal="center" vertical="center"/>
    </xf>
    <xf numFmtId="0" fontId="7" fillId="0" borderId="19" xfId="74" applyFont="1" applyFill="1" applyBorder="1" applyAlignment="1">
      <alignment vertical="center" wrapText="1"/>
      <protection/>
    </xf>
    <xf numFmtId="49" fontId="7" fillId="0" borderId="0" xfId="0" applyNumberFormat="1" applyFont="1" applyFill="1" applyAlignment="1">
      <alignment horizontal="center" vertical="center" wrapText="1"/>
    </xf>
    <xf numFmtId="0" fontId="8" fillId="0" borderId="19" xfId="0" applyFont="1" applyFill="1" applyBorder="1" applyAlignment="1">
      <alignment vertical="center"/>
    </xf>
    <xf numFmtId="0" fontId="7" fillId="0" borderId="19" xfId="0" applyFont="1" applyBorder="1" applyAlignment="1">
      <alignment vertical="center"/>
    </xf>
    <xf numFmtId="170" fontId="6" fillId="0" borderId="19" xfId="0" applyNumberFormat="1" applyFont="1" applyBorder="1" applyAlignment="1">
      <alignment horizontal="right" vertical="top" wrapText="1"/>
    </xf>
    <xf numFmtId="170" fontId="7" fillId="0" borderId="20" xfId="0" applyNumberFormat="1" applyFont="1" applyFill="1" applyBorder="1" applyAlignment="1">
      <alignment horizontal="center" vertical="center"/>
    </xf>
    <xf numFmtId="49" fontId="7" fillId="0" borderId="19" xfId="0" applyNumberFormat="1" applyFont="1" applyFill="1" applyBorder="1" applyAlignment="1" applyProtection="1">
      <alignment horizontal="center" vertical="center" wrapText="1"/>
      <protection locked="0"/>
    </xf>
    <xf numFmtId="0" fontId="8" fillId="0" borderId="19" xfId="0" applyFont="1" applyFill="1" applyBorder="1" applyAlignment="1">
      <alignment wrapText="1"/>
    </xf>
    <xf numFmtId="0" fontId="7" fillId="0" borderId="28" xfId="0" applyFont="1" applyFill="1" applyBorder="1" applyAlignment="1">
      <alignment horizontal="left" vertical="center" wrapText="1"/>
    </xf>
    <xf numFmtId="170" fontId="7" fillId="0" borderId="0" xfId="0" applyNumberFormat="1" applyFont="1" applyFill="1" applyAlignment="1">
      <alignment horizontal="center" vertical="center"/>
    </xf>
    <xf numFmtId="170" fontId="7" fillId="0" borderId="28" xfId="0" applyNumberFormat="1" applyFont="1" applyFill="1" applyBorder="1" applyAlignment="1">
      <alignment horizontal="center" vertical="center" wrapText="1"/>
    </xf>
    <xf numFmtId="0" fontId="7" fillId="0" borderId="0" xfId="0" applyFont="1" applyAlignment="1">
      <alignment vertical="center"/>
    </xf>
    <xf numFmtId="170" fontId="0" fillId="0" borderId="20" xfId="0" applyNumberFormat="1" applyFont="1" applyFill="1" applyBorder="1" applyAlignment="1">
      <alignment vertical="center" wrapText="1"/>
    </xf>
    <xf numFmtId="0" fontId="7" fillId="43" borderId="20" xfId="0" applyFont="1" applyFill="1" applyBorder="1" applyAlignment="1">
      <alignment horizontal="center" vertical="center"/>
    </xf>
    <xf numFmtId="170" fontId="0" fillId="0" borderId="19" xfId="0" applyNumberFormat="1" applyFont="1" applyFill="1" applyBorder="1" applyAlignment="1">
      <alignment vertical="center" wrapText="1"/>
    </xf>
    <xf numFmtId="0" fontId="8" fillId="0" borderId="19" xfId="0" applyFont="1" applyFill="1" applyBorder="1" applyAlignment="1">
      <alignment vertical="center" wrapText="1"/>
    </xf>
    <xf numFmtId="0" fontId="7" fillId="43" borderId="19" xfId="0" applyFont="1" applyFill="1" applyBorder="1" applyAlignment="1">
      <alignment horizontal="center" vertical="center"/>
    </xf>
    <xf numFmtId="44" fontId="7" fillId="46" borderId="29" xfId="98" applyFont="1" applyFill="1" applyBorder="1" applyAlignment="1">
      <alignment vertical="center"/>
    </xf>
    <xf numFmtId="44" fontId="7" fillId="46" borderId="25" xfId="98" applyFont="1" applyFill="1" applyBorder="1" applyAlignment="1">
      <alignment vertical="center"/>
    </xf>
    <xf numFmtId="44" fontId="7" fillId="46" borderId="27" xfId="98" applyFont="1" applyFill="1" applyBorder="1" applyAlignment="1">
      <alignment vertical="center"/>
    </xf>
    <xf numFmtId="0" fontId="7" fillId="0" borderId="21" xfId="74" applyFont="1" applyBorder="1" applyAlignment="1">
      <alignment vertical="center" wrapText="1"/>
      <protection/>
    </xf>
    <xf numFmtId="0" fontId="7" fillId="0" borderId="20" xfId="74" applyFont="1" applyBorder="1" applyAlignment="1">
      <alignment vertical="center" wrapText="1"/>
      <protection/>
    </xf>
    <xf numFmtId="0" fontId="7" fillId="0" borderId="20" xfId="74" applyFont="1" applyBorder="1" applyAlignment="1">
      <alignment horizontal="center" vertical="center" wrapText="1"/>
      <protection/>
    </xf>
    <xf numFmtId="170" fontId="7" fillId="0" borderId="19" xfId="74" applyNumberFormat="1" applyFont="1" applyBorder="1" applyAlignment="1">
      <alignment vertical="center" wrapText="1"/>
      <protection/>
    </xf>
    <xf numFmtId="4" fontId="8" fillId="0" borderId="20" xfId="0" applyNumberFormat="1" applyFont="1" applyFill="1" applyBorder="1" applyAlignment="1">
      <alignment vertical="center" wrapText="1"/>
    </xf>
    <xf numFmtId="170" fontId="7" fillId="0" borderId="19" xfId="74" applyNumberFormat="1" applyFont="1" applyBorder="1" applyAlignment="1">
      <alignment vertical="center"/>
      <protection/>
    </xf>
    <xf numFmtId="170" fontId="0" fillId="0" borderId="28" xfId="74" applyNumberFormat="1" applyFont="1" applyBorder="1" applyAlignment="1">
      <alignment vertical="center"/>
      <protection/>
    </xf>
    <xf numFmtId="0" fontId="7" fillId="0" borderId="21" xfId="0" applyFont="1" applyFill="1" applyBorder="1" applyAlignment="1">
      <alignment vertical="center"/>
    </xf>
    <xf numFmtId="0" fontId="7" fillId="0" borderId="19" xfId="74" applyFont="1" applyBorder="1" applyAlignment="1">
      <alignment vertical="center" wrapText="1"/>
      <protection/>
    </xf>
    <xf numFmtId="0" fontId="7" fillId="0" borderId="19" xfId="74" applyFont="1" applyBorder="1" applyAlignment="1">
      <alignment horizontal="center" vertical="center" wrapText="1"/>
      <protection/>
    </xf>
    <xf numFmtId="0" fontId="7" fillId="0" borderId="21" xfId="74" applyFont="1" applyBorder="1" applyAlignment="1">
      <alignment horizontal="center" vertical="center" wrapText="1"/>
      <protection/>
    </xf>
    <xf numFmtId="170" fontId="0" fillId="0" borderId="19" xfId="74" applyNumberFormat="1" applyFont="1" applyBorder="1" applyAlignment="1">
      <alignment vertical="center" wrapText="1"/>
      <protection/>
    </xf>
    <xf numFmtId="170" fontId="7" fillId="43" borderId="19" xfId="74" applyNumberFormat="1" applyFont="1" applyFill="1" applyBorder="1" applyAlignment="1">
      <alignment vertical="center" wrapText="1"/>
      <protection/>
    </xf>
    <xf numFmtId="0" fontId="0" fillId="0" borderId="0" xfId="0" applyFont="1" applyAlignment="1">
      <alignment/>
    </xf>
    <xf numFmtId="49" fontId="7" fillId="0" borderId="0" xfId="0" applyNumberFormat="1" applyFont="1" applyFill="1" applyAlignment="1">
      <alignment horizontal="center" vertical="center"/>
    </xf>
    <xf numFmtId="0" fontId="7" fillId="43" borderId="0" xfId="0" applyFont="1" applyFill="1" applyAlignment="1">
      <alignment vertical="center"/>
    </xf>
    <xf numFmtId="170" fontId="7" fillId="0" borderId="0" xfId="0" applyNumberFormat="1" applyFont="1" applyAlignment="1">
      <alignment vertical="center"/>
    </xf>
    <xf numFmtId="0" fontId="43" fillId="0" borderId="0" xfId="0" applyFont="1" applyAlignment="1">
      <alignment/>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30" xfId="0" applyFont="1" applyBorder="1" applyAlignment="1">
      <alignment horizontal="center" vertical="center" wrapText="1"/>
    </xf>
    <xf numFmtId="170" fontId="26" fillId="0" borderId="30" xfId="0" applyNumberFormat="1" applyFont="1" applyBorder="1" applyAlignment="1">
      <alignment horizontal="center" vertical="center" wrapText="1"/>
    </xf>
    <xf numFmtId="0" fontId="26" fillId="0" borderId="31" xfId="0" applyFont="1" applyBorder="1" applyAlignment="1">
      <alignment horizontal="center" vertical="center" wrapText="1"/>
    </xf>
    <xf numFmtId="0" fontId="27" fillId="47" borderId="19" xfId="0" applyFont="1" applyFill="1" applyBorder="1" applyAlignment="1">
      <alignment vertical="center"/>
    </xf>
    <xf numFmtId="170" fontId="27" fillId="46" borderId="19" xfId="0" applyNumberFormat="1" applyFont="1" applyFill="1" applyBorder="1" applyAlignment="1">
      <alignment vertical="center"/>
    </xf>
    <xf numFmtId="0" fontId="27" fillId="46" borderId="19" xfId="0" applyFont="1" applyFill="1" applyBorder="1" applyAlignment="1">
      <alignment vertical="center"/>
    </xf>
    <xf numFmtId="0" fontId="27" fillId="46" borderId="20" xfId="0" applyFont="1" applyFill="1" applyBorder="1" applyAlignment="1">
      <alignment vertical="center"/>
    </xf>
    <xf numFmtId="0" fontId="27" fillId="0" borderId="19" xfId="0" applyFont="1" applyBorder="1" applyAlignment="1">
      <alignment horizontal="center" vertical="center" wrapText="1"/>
    </xf>
    <xf numFmtId="170" fontId="27" fillId="43" borderId="19" xfId="0" applyNumberFormat="1" applyFont="1" applyFill="1" applyBorder="1" applyAlignment="1">
      <alignment horizontal="center" vertical="center" wrapText="1"/>
    </xf>
    <xf numFmtId="0" fontId="28" fillId="43" borderId="19" xfId="0" applyFont="1" applyFill="1" applyBorder="1" applyAlignment="1">
      <alignment wrapText="1"/>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28" xfId="0" applyFont="1" applyBorder="1" applyAlignment="1">
      <alignment horizontal="center" vertical="center" wrapText="1"/>
    </xf>
    <xf numFmtId="0" fontId="27" fillId="43" borderId="0" xfId="0" applyFont="1" applyFill="1" applyAlignment="1">
      <alignment horizontal="center" vertical="center" wrapText="1"/>
    </xf>
    <xf numFmtId="170" fontId="27" fillId="43" borderId="28" xfId="0" applyNumberFormat="1" applyFont="1" applyFill="1" applyBorder="1" applyAlignment="1">
      <alignment horizontal="center" vertical="center" wrapText="1"/>
    </xf>
    <xf numFmtId="170" fontId="27" fillId="43" borderId="0" xfId="0" applyNumberFormat="1" applyFont="1" applyFill="1" applyAlignment="1">
      <alignment horizontal="center" vertical="center" wrapText="1"/>
    </xf>
    <xf numFmtId="0" fontId="26" fillId="0" borderId="28" xfId="0" applyFont="1" applyBorder="1" applyAlignment="1">
      <alignment horizontal="center" vertical="center" wrapText="1"/>
    </xf>
    <xf numFmtId="0" fontId="26" fillId="0" borderId="34" xfId="0" applyFont="1" applyBorder="1" applyAlignment="1">
      <alignment horizontal="center" vertical="center" wrapText="1"/>
    </xf>
    <xf numFmtId="0" fontId="27" fillId="43" borderId="19" xfId="0" applyFont="1" applyFill="1" applyBorder="1" applyAlignment="1">
      <alignment horizontal="center" vertical="center" wrapText="1"/>
    </xf>
    <xf numFmtId="185" fontId="26" fillId="0" borderId="19" xfId="0" applyNumberFormat="1" applyFont="1" applyBorder="1" applyAlignment="1">
      <alignment horizontal="center" vertical="center" wrapText="1"/>
    </xf>
    <xf numFmtId="0" fontId="27" fillId="0" borderId="19" xfId="0" applyFont="1" applyBorder="1" applyAlignment="1">
      <alignment vertical="center"/>
    </xf>
    <xf numFmtId="170" fontId="27" fillId="46" borderId="20" xfId="0" applyNumberFormat="1" applyFont="1" applyFill="1" applyBorder="1" applyAlignment="1">
      <alignment vertical="center"/>
    </xf>
    <xf numFmtId="0" fontId="27" fillId="43" borderId="20" xfId="0" applyFont="1" applyFill="1" applyBorder="1" applyAlignment="1">
      <alignment horizontal="center" vertical="center" wrapText="1"/>
    </xf>
    <xf numFmtId="170" fontId="27" fillId="43" borderId="20" xfId="0" applyNumberFormat="1" applyFont="1" applyFill="1" applyBorder="1" applyAlignment="1">
      <alignment horizontal="center" vertical="center" wrapText="1"/>
    </xf>
    <xf numFmtId="0" fontId="26" fillId="43" borderId="20" xfId="0" applyFont="1" applyFill="1" applyBorder="1" applyAlignment="1">
      <alignment horizontal="center" vertical="center" wrapText="1"/>
    </xf>
    <xf numFmtId="0" fontId="27" fillId="43" borderId="19" xfId="0" applyFont="1" applyFill="1" applyBorder="1" applyAlignment="1">
      <alignment vertical="center"/>
    </xf>
    <xf numFmtId="0" fontId="27" fillId="0" borderId="20" xfId="0" applyFont="1" applyBorder="1" applyAlignment="1">
      <alignment horizontal="center" vertical="center" wrapText="1"/>
    </xf>
    <xf numFmtId="0" fontId="27" fillId="0" borderId="23" xfId="0" applyFont="1" applyBorder="1" applyAlignment="1">
      <alignment horizontal="center" vertical="center" wrapText="1"/>
    </xf>
    <xf numFmtId="170" fontId="27" fillId="43" borderId="19" xfId="0" applyNumberFormat="1" applyFont="1" applyFill="1" applyBorder="1" applyAlignment="1">
      <alignment horizontal="center" vertical="center"/>
    </xf>
    <xf numFmtId="14" fontId="26" fillId="43" borderId="19" xfId="74" applyNumberFormat="1" applyFont="1" applyFill="1" applyBorder="1" applyAlignment="1">
      <alignment horizontal="center" vertical="center" wrapText="1"/>
      <protection/>
    </xf>
    <xf numFmtId="0" fontId="29" fillId="0" borderId="20" xfId="0" applyFont="1" applyBorder="1" applyAlignment="1">
      <alignment horizontal="center" vertical="center" wrapText="1"/>
    </xf>
    <xf numFmtId="170" fontId="27" fillId="43" borderId="20" xfId="74" applyNumberFormat="1" applyFont="1" applyFill="1" applyBorder="1" applyAlignment="1">
      <alignment horizontal="center" vertical="center" wrapText="1"/>
      <protection/>
    </xf>
    <xf numFmtId="14" fontId="26" fillId="43" borderId="19" xfId="0" applyNumberFormat="1" applyFont="1" applyFill="1" applyBorder="1" applyAlignment="1">
      <alignment horizontal="center" vertical="center" wrapText="1"/>
    </xf>
    <xf numFmtId="170" fontId="27" fillId="43" borderId="19" xfId="0" applyNumberFormat="1" applyFont="1" applyFill="1" applyBorder="1" applyAlignment="1">
      <alignment vertical="center"/>
    </xf>
    <xf numFmtId="0" fontId="27" fillId="0" borderId="22" xfId="0" applyFont="1" applyBorder="1" applyAlignment="1">
      <alignment horizontal="center" vertical="center" wrapText="1"/>
    </xf>
    <xf numFmtId="0" fontId="29" fillId="0" borderId="19" xfId="0" applyFont="1" applyBorder="1" applyAlignment="1">
      <alignment horizontal="center" vertical="center" wrapText="1"/>
    </xf>
    <xf numFmtId="170" fontId="27" fillId="43" borderId="19" xfId="74" applyNumberFormat="1" applyFont="1" applyFill="1" applyBorder="1" applyAlignment="1">
      <alignment horizontal="center" vertical="center" wrapText="1"/>
      <protection/>
    </xf>
    <xf numFmtId="0" fontId="26" fillId="43" borderId="19" xfId="0" applyFont="1" applyFill="1" applyBorder="1" applyAlignment="1">
      <alignment horizontal="center" vertical="center" wrapText="1"/>
    </xf>
    <xf numFmtId="0" fontId="27" fillId="43" borderId="22" xfId="0" applyFont="1" applyFill="1" applyBorder="1" applyAlignment="1">
      <alignment horizontal="center" vertical="center" wrapText="1"/>
    </xf>
    <xf numFmtId="0" fontId="27" fillId="0" borderId="19" xfId="0" applyFont="1" applyBorder="1" applyAlignment="1" quotePrefix="1">
      <alignment horizontal="center" vertical="center" wrapText="1"/>
    </xf>
    <xf numFmtId="0" fontId="43" fillId="43" borderId="19" xfId="0" applyFont="1" applyFill="1" applyBorder="1" applyAlignment="1">
      <alignment/>
    </xf>
    <xf numFmtId="170" fontId="27" fillId="0" borderId="19" xfId="0" applyNumberFormat="1" applyFont="1" applyBorder="1" applyAlignment="1">
      <alignment horizontal="center" vertical="center" wrapText="1"/>
    </xf>
    <xf numFmtId="0" fontId="44" fillId="0" borderId="19" xfId="0" applyFont="1" applyBorder="1" applyAlignment="1">
      <alignment horizontal="center" vertical="center"/>
    </xf>
    <xf numFmtId="0" fontId="44" fillId="43" borderId="19" xfId="0" applyFont="1" applyFill="1" applyBorder="1" applyAlignment="1">
      <alignment horizontal="center" vertical="center"/>
    </xf>
    <xf numFmtId="0" fontId="43" fillId="43" borderId="0" xfId="0" applyFont="1" applyFill="1" applyAlignment="1">
      <alignment/>
    </xf>
    <xf numFmtId="8" fontId="27" fillId="43" borderId="19" xfId="0" applyNumberFormat="1" applyFont="1" applyFill="1" applyBorder="1" applyAlignment="1">
      <alignment horizontal="center" vertical="center" wrapText="1"/>
    </xf>
    <xf numFmtId="0" fontId="27" fillId="0" borderId="35" xfId="0" applyFont="1" applyBorder="1" applyAlignment="1">
      <alignment horizontal="center" vertical="center" wrapText="1"/>
    </xf>
    <xf numFmtId="0" fontId="27" fillId="43" borderId="0" xfId="0" applyFont="1" applyFill="1" applyAlignment="1">
      <alignment horizontal="center" vertical="center"/>
    </xf>
    <xf numFmtId="170" fontId="27" fillId="0" borderId="20" xfId="0" applyNumberFormat="1" applyFont="1" applyBorder="1" applyAlignment="1">
      <alignment horizontal="center" vertical="center" wrapText="1"/>
    </xf>
    <xf numFmtId="0" fontId="30" fillId="0" borderId="26" xfId="0" applyFont="1" applyBorder="1" applyAlignment="1">
      <alignment horizontal="center" vertical="center" wrapText="1"/>
    </xf>
    <xf numFmtId="186" fontId="30" fillId="0" borderId="26" xfId="0" applyNumberFormat="1" applyFont="1" applyBorder="1" applyAlignment="1">
      <alignment horizontal="center" vertical="center" wrapText="1"/>
    </xf>
    <xf numFmtId="0" fontId="31" fillId="0" borderId="26" xfId="0" applyFont="1" applyBorder="1" applyAlignment="1">
      <alignment horizontal="center" vertical="center"/>
    </xf>
    <xf numFmtId="0" fontId="0" fillId="0" borderId="26" xfId="0" applyBorder="1" applyAlignment="1">
      <alignment horizontal="center" vertical="center"/>
    </xf>
    <xf numFmtId="186" fontId="0" fillId="0" borderId="26" xfId="0" applyNumberFormat="1" applyBorder="1" applyAlignment="1">
      <alignment horizontal="center" vertical="center" wrapText="1"/>
    </xf>
    <xf numFmtId="0" fontId="0" fillId="0" borderId="26" xfId="0" applyFont="1" applyBorder="1" applyAlignment="1">
      <alignment horizontal="left" vertical="center" wrapText="1"/>
    </xf>
    <xf numFmtId="0" fontId="31" fillId="43" borderId="26" xfId="0" applyFont="1" applyFill="1" applyBorder="1" applyAlignment="1">
      <alignment horizontal="center" vertical="center"/>
    </xf>
    <xf numFmtId="186" fontId="0" fillId="43" borderId="26" xfId="0" applyNumberFormat="1" applyFill="1" applyBorder="1" applyAlignment="1">
      <alignment horizontal="center" vertical="center" wrapText="1"/>
    </xf>
    <xf numFmtId="0" fontId="0" fillId="43" borderId="26" xfId="0" applyFont="1" applyFill="1" applyBorder="1" applyAlignment="1">
      <alignment horizontal="left" vertical="center" wrapText="1"/>
    </xf>
    <xf numFmtId="0" fontId="0" fillId="43" borderId="36" xfId="0" applyFont="1" applyFill="1" applyBorder="1" applyAlignment="1">
      <alignment horizontal="left" vertical="center" wrapText="1"/>
    </xf>
    <xf numFmtId="0" fontId="0" fillId="43" borderId="25" xfId="0" applyFont="1" applyFill="1" applyBorder="1" applyAlignment="1">
      <alignment horizontal="left" vertical="center" wrapText="1"/>
    </xf>
    <xf numFmtId="0" fontId="0" fillId="0" borderId="0" xfId="0" applyAlignment="1">
      <alignment vertical="center"/>
    </xf>
    <xf numFmtId="0" fontId="6" fillId="43" borderId="19" xfId="0" applyFont="1" applyFill="1" applyBorder="1" applyAlignment="1">
      <alignment horizontal="center" vertical="center" wrapText="1"/>
    </xf>
    <xf numFmtId="0" fontId="66" fillId="0" borderId="0" xfId="0" applyFont="1" applyAlignment="1">
      <alignment/>
    </xf>
    <xf numFmtId="0" fontId="66" fillId="0" borderId="0" xfId="0" applyFont="1" applyAlignment="1">
      <alignment vertical="center"/>
    </xf>
    <xf numFmtId="0" fontId="0" fillId="0" borderId="26" xfId="0" applyFont="1" applyBorder="1" applyAlignment="1">
      <alignment horizontal="center" vertical="center"/>
    </xf>
    <xf numFmtId="186" fontId="0" fillId="0" borderId="26" xfId="0" applyNumberFormat="1" applyFont="1" applyBorder="1" applyAlignment="1">
      <alignment horizontal="center" vertical="center" wrapText="1"/>
    </xf>
    <xf numFmtId="186" fontId="0" fillId="43" borderId="26" xfId="0" applyNumberFormat="1" applyFont="1" applyFill="1" applyBorder="1" applyAlignment="1">
      <alignment horizontal="center" vertical="center" wrapText="1"/>
    </xf>
    <xf numFmtId="0" fontId="0" fillId="43" borderId="26" xfId="0" applyFont="1" applyFill="1" applyBorder="1" applyAlignment="1">
      <alignment horizontal="center" vertical="center"/>
    </xf>
    <xf numFmtId="0" fontId="0" fillId="0" borderId="37" xfId="0" applyFont="1" applyBorder="1" applyAlignment="1">
      <alignment horizontal="center" vertical="center"/>
    </xf>
    <xf numFmtId="0" fontId="0" fillId="0" borderId="28" xfId="77" applyFont="1" applyBorder="1" applyAlignment="1">
      <alignment horizontal="left" vertical="center" wrapText="1"/>
      <protection/>
    </xf>
    <xf numFmtId="0" fontId="0" fillId="43" borderId="37" xfId="0" applyFont="1" applyFill="1" applyBorder="1" applyAlignment="1">
      <alignment horizontal="center" vertical="center"/>
    </xf>
    <xf numFmtId="186" fontId="0" fillId="43" borderId="19" xfId="0" applyNumberFormat="1" applyFont="1" applyFill="1" applyBorder="1" applyAlignment="1">
      <alignment horizontal="center" vertical="center" wrapText="1"/>
    </xf>
    <xf numFmtId="186" fontId="0" fillId="43" borderId="28" xfId="0" applyNumberFormat="1" applyFont="1" applyFill="1" applyBorder="1" applyAlignment="1">
      <alignment horizontal="center" vertical="center" wrapText="1"/>
    </xf>
    <xf numFmtId="0" fontId="0" fillId="43" borderId="28" xfId="77" applyFont="1" applyFill="1" applyBorder="1" applyAlignment="1">
      <alignment horizontal="left" vertical="center" wrapText="1"/>
      <protection/>
    </xf>
    <xf numFmtId="186" fontId="0" fillId="43" borderId="38" xfId="0" applyNumberFormat="1" applyFont="1" applyFill="1" applyBorder="1" applyAlignment="1">
      <alignment horizontal="center" vertical="center" wrapText="1"/>
    </xf>
    <xf numFmtId="0" fontId="0" fillId="43" borderId="19" xfId="77" applyFont="1" applyFill="1" applyBorder="1" applyAlignment="1">
      <alignment vertical="center" wrapText="1"/>
      <protection/>
    </xf>
    <xf numFmtId="186" fontId="0" fillId="0" borderId="0" xfId="0" applyNumberFormat="1" applyFont="1" applyAlignment="1">
      <alignment/>
    </xf>
    <xf numFmtId="4" fontId="11" fillId="0" borderId="20" xfId="0" applyNumberFormat="1" applyFont="1" applyBorder="1" applyAlignment="1">
      <alignment vertical="center" wrapText="1"/>
    </xf>
    <xf numFmtId="0" fontId="0" fillId="0" borderId="19" xfId="0" applyFont="1" applyBorder="1" applyAlignment="1">
      <alignment horizontal="left" vertical="center" wrapText="1"/>
    </xf>
    <xf numFmtId="0" fontId="7" fillId="43" borderId="19" xfId="0" applyFont="1" applyFill="1" applyBorder="1" applyAlignment="1">
      <alignment vertical="center"/>
    </xf>
    <xf numFmtId="0" fontId="0" fillId="0" borderId="20" xfId="74" applyFont="1" applyFill="1" applyBorder="1" applyAlignment="1">
      <alignment vertical="center" wrapText="1"/>
      <protection/>
    </xf>
    <xf numFmtId="0" fontId="0" fillId="0" borderId="20" xfId="74" applyFont="1" applyFill="1" applyBorder="1" applyAlignment="1">
      <alignment horizontal="center" vertical="center"/>
      <protection/>
    </xf>
    <xf numFmtId="170" fontId="6" fillId="0" borderId="28" xfId="0" applyNumberFormat="1" applyFont="1" applyFill="1" applyBorder="1" applyAlignment="1">
      <alignment horizontal="right" vertical="center"/>
    </xf>
    <xf numFmtId="170" fontId="6" fillId="48" borderId="39" xfId="0" applyNumberFormat="1" applyFont="1" applyFill="1" applyBorder="1" applyAlignment="1">
      <alignment horizontal="center" vertical="center"/>
    </xf>
    <xf numFmtId="0" fontId="7" fillId="0" borderId="0" xfId="0" applyFont="1" applyFill="1" applyAlignment="1">
      <alignment wrapText="1"/>
    </xf>
    <xf numFmtId="170" fontId="7" fillId="0" borderId="19" xfId="0" applyNumberFormat="1" applyFont="1" applyBorder="1" applyAlignment="1">
      <alignment horizontal="right" wrapText="1"/>
    </xf>
    <xf numFmtId="0" fontId="7" fillId="0" borderId="22" xfId="0" applyFont="1" applyBorder="1" applyAlignment="1">
      <alignment horizontal="left" wrapText="1"/>
    </xf>
    <xf numFmtId="0" fontId="7" fillId="0" borderId="21" xfId="0" applyFont="1" applyBorder="1" applyAlignment="1">
      <alignment horizontal="center" wrapText="1"/>
    </xf>
    <xf numFmtId="0" fontId="7" fillId="0" borderId="19" xfId="0" applyFont="1" applyFill="1" applyBorder="1" applyAlignment="1">
      <alignment horizontal="center"/>
    </xf>
    <xf numFmtId="0" fontId="0" fillId="0" borderId="19" xfId="0" applyFont="1" applyBorder="1" applyAlignment="1">
      <alignment/>
    </xf>
    <xf numFmtId="0" fontId="0" fillId="0" borderId="19" xfId="0" applyFont="1" applyBorder="1" applyAlignment="1">
      <alignment horizontal="center" wrapText="1"/>
    </xf>
    <xf numFmtId="0" fontId="7" fillId="0" borderId="19" xfId="0" applyFont="1" applyBorder="1" applyAlignment="1">
      <alignment horizontal="center"/>
    </xf>
    <xf numFmtId="0" fontId="7" fillId="0" borderId="19" xfId="0" applyFont="1" applyFill="1" applyBorder="1" applyAlignment="1">
      <alignment vertical="center"/>
    </xf>
    <xf numFmtId="0" fontId="7" fillId="0" borderId="22" xfId="0" applyFont="1" applyFill="1" applyBorder="1" applyAlignment="1">
      <alignment horizontal="center"/>
    </xf>
    <xf numFmtId="170" fontId="7" fillId="0" borderId="19" xfId="0" applyNumberFormat="1" applyFont="1" applyBorder="1" applyAlignment="1">
      <alignment horizontal="right"/>
    </xf>
    <xf numFmtId="0" fontId="6" fillId="0" borderId="19" xfId="0" applyFont="1" applyFill="1" applyBorder="1" applyAlignment="1">
      <alignment horizontal="right" vertical="center"/>
    </xf>
    <xf numFmtId="0" fontId="0" fillId="0" borderId="19" xfId="0" applyFont="1" applyBorder="1" applyAlignment="1">
      <alignment vertical="center"/>
    </xf>
    <xf numFmtId="4" fontId="8" fillId="44" borderId="19" xfId="0" applyNumberFormat="1" applyFont="1" applyFill="1" applyBorder="1" applyAlignment="1">
      <alignment horizontal="left" vertical="center" wrapText="1"/>
    </xf>
    <xf numFmtId="0" fontId="6" fillId="0" borderId="19" xfId="0" applyFont="1" applyBorder="1" applyAlignment="1">
      <alignment horizontal="center" wrapText="1"/>
    </xf>
    <xf numFmtId="0" fontId="7" fillId="43" borderId="19" xfId="74" applyFont="1" applyFill="1" applyBorder="1" applyAlignment="1">
      <alignment vertical="center" wrapText="1"/>
      <protection/>
    </xf>
    <xf numFmtId="0" fontId="7" fillId="43" borderId="19" xfId="74" applyFont="1" applyFill="1" applyBorder="1" applyAlignment="1">
      <alignment horizontal="center" vertical="center" wrapText="1"/>
      <protection/>
    </xf>
    <xf numFmtId="0" fontId="7" fillId="43" borderId="21" xfId="0" applyFont="1" applyFill="1" applyBorder="1" applyAlignment="1">
      <alignment horizontal="center" vertical="center" wrapText="1"/>
    </xf>
    <xf numFmtId="0" fontId="6" fillId="43" borderId="19" xfId="0" applyFont="1" applyFill="1" applyBorder="1" applyAlignment="1">
      <alignment horizontal="center" wrapText="1"/>
    </xf>
    <xf numFmtId="170" fontId="6" fillId="43" borderId="19" xfId="0" applyNumberFormat="1" applyFont="1" applyFill="1" applyBorder="1" applyAlignment="1">
      <alignment horizontal="right" vertical="center" wrapText="1"/>
    </xf>
    <xf numFmtId="0" fontId="7" fillId="0" borderId="19" xfId="74" applyFont="1" applyFill="1" applyBorder="1" applyAlignment="1">
      <alignment horizontal="center" vertical="center" wrapText="1"/>
      <protection/>
    </xf>
    <xf numFmtId="170" fontId="7" fillId="0" borderId="19" xfId="74" applyNumberFormat="1" applyFont="1" applyFill="1" applyBorder="1" applyAlignment="1">
      <alignment vertical="center" wrapText="1"/>
      <protection/>
    </xf>
    <xf numFmtId="0" fontId="7" fillId="0" borderId="22" xfId="74" applyFont="1" applyFill="1" applyBorder="1" applyAlignment="1">
      <alignment vertical="center" wrapText="1"/>
      <protection/>
    </xf>
    <xf numFmtId="0" fontId="7" fillId="0" borderId="21" xfId="74" applyFont="1" applyFill="1" applyBorder="1" applyAlignment="1">
      <alignment horizontal="center" vertical="center" wrapText="1"/>
      <protection/>
    </xf>
    <xf numFmtId="0" fontId="0" fillId="0" borderId="19" xfId="73" applyFont="1" applyBorder="1" applyAlignment="1">
      <alignment horizontal="left" vertical="center"/>
      <protection/>
    </xf>
    <xf numFmtId="44" fontId="0" fillId="0" borderId="19" xfId="73" applyNumberFormat="1" applyFont="1" applyBorder="1" applyAlignment="1">
      <alignment horizontal="right" vertical="center" wrapText="1"/>
      <protection/>
    </xf>
    <xf numFmtId="44" fontId="0" fillId="0" borderId="19" xfId="98" applyFont="1" applyBorder="1" applyAlignment="1">
      <alignment vertical="center"/>
    </xf>
    <xf numFmtId="44" fontId="0" fillId="0" borderId="19" xfId="98" applyFont="1" applyFill="1" applyBorder="1" applyAlignment="1">
      <alignment vertical="center"/>
    </xf>
    <xf numFmtId="180" fontId="0" fillId="0" borderId="25" xfId="73" applyNumberFormat="1" applyFont="1" applyBorder="1">
      <alignment/>
      <protection/>
    </xf>
    <xf numFmtId="49" fontId="0" fillId="0" borderId="19" xfId="98" applyNumberFormat="1" applyFont="1" applyBorder="1" applyAlignment="1">
      <alignment horizontal="center" vertical="center"/>
    </xf>
    <xf numFmtId="180" fontId="7" fillId="46" borderId="27" xfId="73" applyNumberFormat="1" applyFont="1" applyFill="1" applyBorder="1">
      <alignment/>
      <protection/>
    </xf>
    <xf numFmtId="0" fontId="0" fillId="0" borderId="19" xfId="73" applyFont="1" applyFill="1" applyBorder="1" applyAlignment="1">
      <alignment horizontal="center" vertical="center"/>
      <protection/>
    </xf>
    <xf numFmtId="0" fontId="0" fillId="0" borderId="19" xfId="73" applyFont="1" applyFill="1" applyBorder="1" applyAlignment="1">
      <alignment horizontal="left" vertical="center"/>
      <protection/>
    </xf>
    <xf numFmtId="181" fontId="0" fillId="0" borderId="19" xfId="73" applyNumberFormat="1" applyFont="1" applyBorder="1" applyAlignment="1">
      <alignment horizontal="right" vertical="center" wrapText="1"/>
      <protection/>
    </xf>
    <xf numFmtId="0" fontId="0" fillId="0" borderId="19" xfId="98" applyNumberFormat="1" applyFont="1" applyBorder="1" applyAlignment="1">
      <alignment horizontal="center" vertical="center"/>
    </xf>
    <xf numFmtId="44" fontId="0" fillId="0" borderId="19" xfId="98" applyFont="1" applyBorder="1" applyAlignment="1">
      <alignment horizontal="center" vertical="center"/>
    </xf>
    <xf numFmtId="180" fontId="0" fillId="0" borderId="19" xfId="73" applyNumberFormat="1" applyFont="1" applyFill="1" applyBorder="1">
      <alignment/>
      <protection/>
    </xf>
    <xf numFmtId="0" fontId="0" fillId="49" borderId="19" xfId="73" applyFont="1" applyFill="1" applyBorder="1" applyAlignment="1">
      <alignment horizontal="left" vertical="center"/>
      <protection/>
    </xf>
    <xf numFmtId="182" fontId="0" fillId="49" borderId="19" xfId="73" applyNumberFormat="1" applyFont="1" applyFill="1" applyBorder="1" applyAlignment="1">
      <alignment horizontal="right" vertical="center" wrapText="1"/>
      <protection/>
    </xf>
    <xf numFmtId="182" fontId="0" fillId="0" borderId="19" xfId="73" applyNumberFormat="1" applyFont="1" applyFill="1" applyBorder="1" applyAlignment="1">
      <alignment horizontal="right" vertical="center" wrapText="1"/>
      <protection/>
    </xf>
    <xf numFmtId="0" fontId="0" fillId="0" borderId="19" xfId="98" applyNumberFormat="1" applyFont="1" applyFill="1" applyBorder="1" applyAlignment="1">
      <alignment horizontal="center" vertical="center"/>
    </xf>
    <xf numFmtId="44" fontId="0" fillId="0" borderId="19" xfId="98" applyFont="1" applyFill="1" applyBorder="1" applyAlignment="1">
      <alignment horizontal="center" vertical="center"/>
    </xf>
    <xf numFmtId="181" fontId="0" fillId="0" borderId="19" xfId="78" applyNumberFormat="1" applyFont="1" applyFill="1" applyBorder="1" applyAlignment="1">
      <alignment horizontal="right" vertical="center" wrapText="1"/>
      <protection/>
    </xf>
    <xf numFmtId="181" fontId="0" fillId="0" borderId="19" xfId="73" applyNumberFormat="1" applyFont="1" applyFill="1" applyBorder="1" applyAlignment="1">
      <alignment horizontal="right" vertical="center" wrapText="1"/>
      <protection/>
    </xf>
    <xf numFmtId="181" fontId="7" fillId="0" borderId="19" xfId="78" applyNumberFormat="1" applyFont="1" applyFill="1" applyBorder="1" applyAlignment="1">
      <alignment horizontal="center" vertical="center" wrapText="1"/>
      <protection/>
    </xf>
    <xf numFmtId="181" fontId="7" fillId="0" borderId="19" xfId="78" applyNumberFormat="1" applyFont="1" applyFill="1" applyBorder="1" applyAlignment="1">
      <alignment horizontal="right" vertical="center" wrapText="1"/>
      <protection/>
    </xf>
    <xf numFmtId="44" fontId="7" fillId="0" borderId="19" xfId="98" applyFont="1" applyFill="1" applyBorder="1" applyAlignment="1">
      <alignment horizontal="center" vertical="center"/>
    </xf>
    <xf numFmtId="0" fontId="0" fillId="0" borderId="19" xfId="73" applyNumberFormat="1" applyFont="1" applyFill="1" applyBorder="1" applyAlignment="1">
      <alignment horizontal="left" vertical="center"/>
      <protection/>
    </xf>
    <xf numFmtId="181" fontId="0" fillId="0" borderId="19" xfId="78" applyNumberFormat="1" applyFont="1" applyBorder="1" applyAlignment="1">
      <alignment horizontal="right" vertical="center" wrapText="1"/>
      <protection/>
    </xf>
    <xf numFmtId="0" fontId="4" fillId="0" borderId="0" xfId="76" applyFont="1">
      <alignment/>
      <protection/>
    </xf>
    <xf numFmtId="44" fontId="6" fillId="0" borderId="19" xfId="98" applyFont="1" applyBorder="1" applyAlignment="1">
      <alignment vertical="center"/>
    </xf>
    <xf numFmtId="0" fontId="6" fillId="0" borderId="19" xfId="0" applyFont="1" applyBorder="1" applyAlignment="1">
      <alignment/>
    </xf>
    <xf numFmtId="44" fontId="26" fillId="0" borderId="19" xfId="0" applyNumberFormat="1" applyFont="1" applyBorder="1" applyAlignment="1">
      <alignment/>
    </xf>
    <xf numFmtId="0" fontId="27" fillId="0" borderId="19" xfId="0" applyFont="1" applyBorder="1" applyAlignment="1">
      <alignment horizontal="center" vertical="center"/>
    </xf>
    <xf numFmtId="0" fontId="27" fillId="43" borderId="19" xfId="0" applyFont="1" applyFill="1" applyBorder="1" applyAlignment="1">
      <alignment horizontal="center" vertical="center"/>
    </xf>
    <xf numFmtId="0" fontId="26" fillId="0" borderId="19" xfId="0" applyFont="1" applyBorder="1" applyAlignment="1">
      <alignment horizontal="center" vertical="center"/>
    </xf>
    <xf numFmtId="0" fontId="27" fillId="43" borderId="23" xfId="0" applyFont="1" applyFill="1" applyBorder="1" applyAlignment="1">
      <alignment horizontal="center" vertical="center" wrapText="1"/>
    </xf>
    <xf numFmtId="0" fontId="0" fillId="0" borderId="0" xfId="0" applyAlignment="1">
      <alignment horizontal="center" vertical="center"/>
    </xf>
    <xf numFmtId="0" fontId="32" fillId="0" borderId="19" xfId="0" applyFont="1" applyBorder="1" applyAlignment="1">
      <alignment vertical="center" wrapText="1"/>
    </xf>
    <xf numFmtId="0" fontId="32" fillId="46" borderId="19" xfId="0" applyFont="1" applyFill="1" applyBorder="1" applyAlignment="1">
      <alignment horizontal="center" vertical="center" wrapText="1"/>
    </xf>
    <xf numFmtId="0" fontId="0" fillId="0" borderId="19" xfId="0" applyBorder="1" applyAlignment="1">
      <alignment vertical="center"/>
    </xf>
    <xf numFmtId="0" fontId="33" fillId="43" borderId="0" xfId="0" applyFont="1" applyFill="1" applyAlignment="1">
      <alignment/>
    </xf>
    <xf numFmtId="8" fontId="30" fillId="43" borderId="19" xfId="0" applyNumberFormat="1" applyFont="1" applyFill="1" applyBorder="1" applyAlignment="1">
      <alignment horizontal="center" vertical="center"/>
    </xf>
    <xf numFmtId="0" fontId="0" fillId="43" borderId="0" xfId="0" applyFill="1" applyAlignment="1">
      <alignment vertical="center"/>
    </xf>
    <xf numFmtId="0" fontId="34" fillId="43" borderId="19" xfId="0" applyFont="1" applyFill="1" applyBorder="1" applyAlignment="1">
      <alignment horizontal="center" vertical="center" wrapText="1"/>
    </xf>
    <xf numFmtId="0" fontId="35" fillId="43" borderId="19" xfId="0" applyFont="1" applyFill="1" applyBorder="1" applyAlignment="1">
      <alignment horizontal="center" vertical="center" wrapText="1"/>
    </xf>
    <xf numFmtId="0" fontId="34" fillId="43" borderId="19" xfId="0" applyFont="1" applyFill="1" applyBorder="1" applyAlignment="1">
      <alignment vertical="center"/>
    </xf>
    <xf numFmtId="170" fontId="34" fillId="43" borderId="20" xfId="74" applyNumberFormat="1" applyFont="1" applyFill="1" applyBorder="1" applyAlignment="1">
      <alignment horizontal="center" vertical="center" wrapText="1"/>
      <protection/>
    </xf>
    <xf numFmtId="0" fontId="34" fillId="43" borderId="19" xfId="0" applyFont="1" applyFill="1" applyBorder="1" applyAlignment="1">
      <alignment horizontal="center" vertical="center"/>
    </xf>
    <xf numFmtId="170" fontId="34" fillId="43" borderId="19" xfId="74" applyNumberFormat="1" applyFont="1" applyFill="1" applyBorder="1" applyAlignment="1">
      <alignment horizontal="center" vertical="center" wrapText="1"/>
      <protection/>
    </xf>
    <xf numFmtId="170" fontId="6" fillId="50" borderId="19" xfId="0" applyNumberFormat="1" applyFont="1" applyFill="1" applyBorder="1" applyAlignment="1">
      <alignment horizontal="right" wrapText="1"/>
    </xf>
    <xf numFmtId="0" fontId="7" fillId="0" borderId="0" xfId="0" applyFont="1" applyAlignment="1">
      <alignment horizontal="center" wrapText="1"/>
    </xf>
    <xf numFmtId="170" fontId="7" fillId="0" borderId="0" xfId="0" applyNumberFormat="1" applyFont="1" applyAlignment="1">
      <alignment horizontal="right" wrapText="1"/>
    </xf>
    <xf numFmtId="0" fontId="6" fillId="0" borderId="40" xfId="0" applyFont="1" applyBorder="1" applyAlignment="1">
      <alignment horizontal="left" vertical="center"/>
    </xf>
    <xf numFmtId="0" fontId="6" fillId="0" borderId="19"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46" borderId="19" xfId="0" applyFont="1" applyFill="1" applyBorder="1" applyAlignment="1">
      <alignment vertical="center" wrapText="1"/>
    </xf>
    <xf numFmtId="0" fontId="6" fillId="46" borderId="19"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43" borderId="19" xfId="0" applyFont="1" applyFill="1" applyBorder="1" applyAlignment="1">
      <alignment horizontal="center" vertical="center" wrapText="1"/>
    </xf>
    <xf numFmtId="170" fontId="6" fillId="0" borderId="19" xfId="0" applyNumberFormat="1" applyFont="1" applyFill="1" applyBorder="1" applyAlignment="1">
      <alignment horizontal="center" vertical="center" wrapText="1"/>
    </xf>
    <xf numFmtId="0" fontId="6" fillId="48" borderId="41" xfId="0" applyFont="1" applyFill="1" applyBorder="1" applyAlignment="1">
      <alignment horizontal="center"/>
    </xf>
    <xf numFmtId="0" fontId="6" fillId="48" borderId="42" xfId="0" applyFont="1" applyFill="1" applyBorder="1" applyAlignment="1">
      <alignment horizontal="center"/>
    </xf>
    <xf numFmtId="0" fontId="6" fillId="46" borderId="22" xfId="0" applyFont="1" applyFill="1" applyBorder="1" applyAlignment="1">
      <alignment horizontal="left" vertical="center" wrapText="1"/>
    </xf>
    <xf numFmtId="0" fontId="6" fillId="46" borderId="43" xfId="0" applyFont="1" applyFill="1" applyBorder="1" applyAlignment="1">
      <alignment horizontal="left" vertical="center" wrapText="1"/>
    </xf>
    <xf numFmtId="0" fontId="6" fillId="46"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7" fillId="0" borderId="33" xfId="0" applyFont="1" applyFill="1" applyBorder="1" applyAlignment="1">
      <alignment horizontal="center"/>
    </xf>
    <xf numFmtId="0" fontId="6" fillId="46" borderId="22" xfId="0" applyFont="1" applyFill="1" applyBorder="1" applyAlignment="1">
      <alignment horizontal="left" wrapText="1"/>
    </xf>
    <xf numFmtId="0" fontId="6" fillId="46" borderId="43" xfId="0" applyFont="1" applyFill="1" applyBorder="1" applyAlignment="1">
      <alignment horizontal="left" wrapText="1"/>
    </xf>
    <xf numFmtId="0" fontId="6" fillId="46" borderId="21" xfId="0" applyFont="1" applyFill="1" applyBorder="1" applyAlignment="1">
      <alignment horizontal="left" wrapText="1"/>
    </xf>
    <xf numFmtId="0" fontId="6" fillId="0" borderId="19" xfId="0" applyFont="1" applyBorder="1" applyAlignment="1">
      <alignment horizontal="left" wrapText="1"/>
    </xf>
    <xf numFmtId="0" fontId="6" fillId="46" borderId="19" xfId="0" applyFont="1" applyFill="1" applyBorder="1" applyAlignment="1">
      <alignment horizontal="left" wrapText="1"/>
    </xf>
    <xf numFmtId="0" fontId="6" fillId="0" borderId="22" xfId="0" applyFont="1" applyBorder="1" applyAlignment="1">
      <alignment horizontal="left" wrapText="1"/>
    </xf>
    <xf numFmtId="0" fontId="6" fillId="0" borderId="21" xfId="0" applyFont="1" applyBorder="1" applyAlignment="1">
      <alignment horizontal="left" wrapText="1"/>
    </xf>
    <xf numFmtId="0" fontId="9" fillId="50" borderId="19" xfId="0" applyFont="1" applyFill="1" applyBorder="1" applyAlignment="1">
      <alignment horizontal="center" vertical="center" wrapText="1"/>
    </xf>
    <xf numFmtId="0" fontId="6" fillId="43" borderId="22" xfId="0" applyFont="1" applyFill="1" applyBorder="1" applyAlignment="1">
      <alignment horizontal="left" vertical="center" wrapText="1"/>
    </xf>
    <xf numFmtId="0" fontId="6" fillId="43" borderId="21" xfId="0" applyFont="1" applyFill="1" applyBorder="1" applyAlignment="1">
      <alignment horizontal="left" vertical="center" wrapText="1"/>
    </xf>
    <xf numFmtId="0" fontId="6" fillId="43" borderId="23" xfId="0" applyFont="1" applyFill="1" applyBorder="1" applyAlignment="1">
      <alignment horizontal="left" vertical="center" wrapText="1"/>
    </xf>
    <xf numFmtId="0" fontId="6" fillId="43" borderId="4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50" borderId="19" xfId="0" applyFont="1" applyFill="1" applyBorder="1" applyAlignment="1">
      <alignment horizontal="center" wrapText="1"/>
    </xf>
    <xf numFmtId="0" fontId="9" fillId="0" borderId="40" xfId="0" applyFont="1" applyFill="1" applyBorder="1" applyAlignment="1">
      <alignment horizontal="center" vertical="center" wrapText="1"/>
    </xf>
    <xf numFmtId="0" fontId="26" fillId="46" borderId="19" xfId="0" applyFont="1" applyFill="1" applyBorder="1" applyAlignment="1">
      <alignment horizontal="left" vertical="center" wrapText="1"/>
    </xf>
    <xf numFmtId="0" fontId="26" fillId="46" borderId="22" xfId="0" applyFont="1" applyFill="1" applyBorder="1" applyAlignment="1">
      <alignment horizontal="left" vertical="center" wrapText="1"/>
    </xf>
    <xf numFmtId="0" fontId="26" fillId="46" borderId="43" xfId="0" applyFont="1" applyFill="1" applyBorder="1" applyAlignment="1">
      <alignment horizontal="left" vertical="center" wrapText="1"/>
    </xf>
    <xf numFmtId="0" fontId="26" fillId="46" borderId="21" xfId="0" applyFont="1" applyFill="1" applyBorder="1" applyAlignment="1">
      <alignment horizontal="left" vertical="center" wrapText="1"/>
    </xf>
    <xf numFmtId="0" fontId="26" fillId="46" borderId="23" xfId="0" applyFont="1" applyFill="1" applyBorder="1" applyAlignment="1">
      <alignment horizontal="left" vertical="center" wrapText="1"/>
    </xf>
    <xf numFmtId="0" fontId="26" fillId="46" borderId="40" xfId="0" applyFont="1" applyFill="1" applyBorder="1" applyAlignment="1">
      <alignment horizontal="left" vertical="center" wrapText="1"/>
    </xf>
    <xf numFmtId="0" fontId="26" fillId="46" borderId="44" xfId="0" applyFont="1" applyFill="1" applyBorder="1" applyAlignment="1">
      <alignment horizontal="left" vertical="center" wrapText="1"/>
    </xf>
    <xf numFmtId="0" fontId="26" fillId="0" borderId="46"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52" xfId="0" applyFont="1" applyBorder="1" applyAlignment="1">
      <alignment horizontal="center" vertical="center" wrapText="1"/>
    </xf>
    <xf numFmtId="0" fontId="6" fillId="0" borderId="28" xfId="0" applyFont="1" applyBorder="1" applyAlignment="1">
      <alignment horizontal="center" vertical="center"/>
    </xf>
    <xf numFmtId="0" fontId="26" fillId="0" borderId="53"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0" fillId="0" borderId="0" xfId="0" applyAlignment="1">
      <alignment horizontal="center" vertical="center"/>
    </xf>
    <xf numFmtId="0" fontId="30" fillId="43" borderId="56" xfId="0" applyFont="1" applyFill="1" applyBorder="1" applyAlignment="1">
      <alignment horizontal="center" vertical="center"/>
    </xf>
    <xf numFmtId="0" fontId="30" fillId="43" borderId="0" xfId="0" applyFont="1" applyFill="1" applyAlignment="1">
      <alignment horizontal="center" vertical="center"/>
    </xf>
    <xf numFmtId="0" fontId="6" fillId="46" borderId="34" xfId="0" applyFont="1" applyFill="1" applyBorder="1" applyAlignment="1">
      <alignment horizontal="left" vertical="center" wrapText="1"/>
    </xf>
    <xf numFmtId="0" fontId="6" fillId="46" borderId="57" xfId="0" applyFont="1" applyFill="1" applyBorder="1" applyAlignment="1">
      <alignment horizontal="left" vertical="center" wrapText="1"/>
    </xf>
    <xf numFmtId="0" fontId="6" fillId="46" borderId="58" xfId="0" applyFont="1" applyFill="1" applyBorder="1" applyAlignment="1">
      <alignment horizontal="left" vertical="center" wrapText="1"/>
    </xf>
    <xf numFmtId="0" fontId="6" fillId="0" borderId="19" xfId="73" applyNumberFormat="1" applyFont="1" applyFill="1" applyBorder="1" applyAlignment="1">
      <alignment horizontal="left"/>
      <protection/>
    </xf>
    <xf numFmtId="0" fontId="6" fillId="0" borderId="22" xfId="73" applyNumberFormat="1" applyFont="1" applyFill="1" applyBorder="1" applyAlignment="1">
      <alignment horizontal="left"/>
      <protection/>
    </xf>
    <xf numFmtId="0" fontId="6" fillId="0" borderId="43" xfId="73" applyNumberFormat="1" applyFont="1" applyFill="1" applyBorder="1" applyAlignment="1">
      <alignment horizontal="left"/>
      <protection/>
    </xf>
    <xf numFmtId="0" fontId="6" fillId="0" borderId="21" xfId="73" applyNumberFormat="1" applyFont="1" applyFill="1" applyBorder="1" applyAlignment="1">
      <alignment horizontal="left"/>
      <protection/>
    </xf>
    <xf numFmtId="0" fontId="6" fillId="46" borderId="20" xfId="0" applyFont="1" applyFill="1" applyBorder="1" applyAlignment="1">
      <alignment horizontal="left" vertical="center" wrapText="1"/>
    </xf>
    <xf numFmtId="0" fontId="30" fillId="51" borderId="26" xfId="0" applyFont="1" applyFill="1" applyBorder="1" applyAlignment="1">
      <alignment horizontal="center"/>
    </xf>
    <xf numFmtId="0" fontId="30" fillId="51" borderId="19" xfId="0" applyFont="1" applyFill="1" applyBorder="1" applyAlignment="1">
      <alignment horizontal="center"/>
    </xf>
    <xf numFmtId="0" fontId="30" fillId="0" borderId="26" xfId="0" applyFont="1" applyBorder="1" applyAlignment="1">
      <alignment horizontal="center" vertical="center"/>
    </xf>
    <xf numFmtId="0" fontId="30" fillId="51" borderId="26" xfId="0" applyFont="1" applyFill="1" applyBorder="1" applyAlignment="1">
      <alignment horizontal="center" vertical="center" wrapText="1"/>
    </xf>
    <xf numFmtId="0" fontId="30" fillId="51" borderId="26" xfId="0" applyFont="1" applyFill="1" applyBorder="1" applyAlignment="1">
      <alignment horizontal="center" vertical="center"/>
    </xf>
    <xf numFmtId="0" fontId="31" fillId="0" borderId="38" xfId="0" applyFont="1" applyBorder="1" applyAlignment="1">
      <alignment horizontal="center" vertical="center"/>
    </xf>
    <xf numFmtId="0" fontId="31" fillId="0" borderId="59" xfId="0" applyFont="1" applyBorder="1" applyAlignment="1">
      <alignment horizontal="center" vertical="center"/>
    </xf>
    <xf numFmtId="0" fontId="31" fillId="0" borderId="60" xfId="0" applyFont="1" applyBorder="1" applyAlignment="1">
      <alignment horizontal="center" vertical="center"/>
    </xf>
    <xf numFmtId="0" fontId="6" fillId="0" borderId="0" xfId="0" applyFont="1" applyAlignment="1">
      <alignment horizontal="center" wrapText="1"/>
    </xf>
    <xf numFmtId="0" fontId="6" fillId="47" borderId="22" xfId="0" applyFont="1" applyFill="1" applyBorder="1" applyAlignment="1">
      <alignment horizontal="left" vertical="center"/>
    </xf>
    <xf numFmtId="0" fontId="6" fillId="47" borderId="43" xfId="0" applyFont="1" applyFill="1" applyBorder="1" applyAlignment="1">
      <alignment horizontal="left" vertical="center"/>
    </xf>
    <xf numFmtId="0" fontId="6" fillId="47" borderId="21" xfId="0" applyFont="1" applyFill="1" applyBorder="1" applyAlignment="1">
      <alignment horizontal="left" vertical="center"/>
    </xf>
  </cellXfs>
  <cellStyles count="10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Dziesiętny 2" xfId="52"/>
    <cellStyle name="Dziesiętny 3" xfId="53"/>
    <cellStyle name="Dziesiętny 4" xfId="54"/>
    <cellStyle name="Dziesiętny 5" xfId="55"/>
    <cellStyle name="Hyperlink" xfId="56"/>
    <cellStyle name="Hiperłącze 2" xfId="57"/>
    <cellStyle name="Hiperłącze 3" xfId="58"/>
    <cellStyle name="Hiperłącze 4" xfId="59"/>
    <cellStyle name="Komórka połączona" xfId="60"/>
    <cellStyle name="Komórka połączona 2" xfId="61"/>
    <cellStyle name="Komórka zaznaczona" xfId="62"/>
    <cellStyle name="Komórka zaznaczona 2" xfId="63"/>
    <cellStyle name="Nagłówek 1" xfId="64"/>
    <cellStyle name="Nagłówek 1 2" xfId="65"/>
    <cellStyle name="Nagłówek 2" xfId="66"/>
    <cellStyle name="Nagłówek 2 2" xfId="67"/>
    <cellStyle name="Nagłówek 3" xfId="68"/>
    <cellStyle name="Nagłówek 3 2" xfId="69"/>
    <cellStyle name="Nagłówek 4" xfId="70"/>
    <cellStyle name="Nagłówek 4 2" xfId="71"/>
    <cellStyle name="Neutralny" xfId="72"/>
    <cellStyle name="Normalny 2" xfId="73"/>
    <cellStyle name="Normalny 2 2" xfId="74"/>
    <cellStyle name="Normalny 2 3" xfId="75"/>
    <cellStyle name="Normalny 3" xfId="76"/>
    <cellStyle name="Normalny 4" xfId="77"/>
    <cellStyle name="Normalny_pozostałe dane" xfId="78"/>
    <cellStyle name="Obliczenia" xfId="79"/>
    <cellStyle name="Obliczenia 2" xfId="80"/>
    <cellStyle name="Followed Hyperlink" xfId="81"/>
    <cellStyle name="Percent" xfId="82"/>
    <cellStyle name="Procentowy 2" xfId="83"/>
    <cellStyle name="Suma" xfId="84"/>
    <cellStyle name="Suma 2" xfId="85"/>
    <cellStyle name="Tekst objaśnienia" xfId="86"/>
    <cellStyle name="Tekst objaśnienia 2" xfId="87"/>
    <cellStyle name="Tekst ostrzeżenia" xfId="88"/>
    <cellStyle name="Tekst ostrzeżenia 2" xfId="89"/>
    <cellStyle name="Tytuł" xfId="90"/>
    <cellStyle name="Tytuł 2" xfId="91"/>
    <cellStyle name="Uwaga" xfId="92"/>
    <cellStyle name="Uwaga 2" xfId="93"/>
    <cellStyle name="Currency" xfId="94"/>
    <cellStyle name="Currency [0]" xfId="95"/>
    <cellStyle name="Walutowy 10" xfId="96"/>
    <cellStyle name="Walutowy 11" xfId="97"/>
    <cellStyle name="Walutowy 2" xfId="98"/>
    <cellStyle name="Walutowy 2 2" xfId="99"/>
    <cellStyle name="Walutowy 2 3" xfId="100"/>
    <cellStyle name="Walutowy 2 4" xfId="101"/>
    <cellStyle name="Walutowy 2 5" xfId="102"/>
    <cellStyle name="Walutowy 2 6" xfId="103"/>
    <cellStyle name="Walutowy 2 7" xfId="104"/>
    <cellStyle name="Walutowy 2 8" xfId="105"/>
    <cellStyle name="Walutowy 2 9" xfId="106"/>
    <cellStyle name="Walutowy 3" xfId="107"/>
    <cellStyle name="Walutowy 3 2" xfId="108"/>
    <cellStyle name="Walutowy 3 3" xfId="109"/>
    <cellStyle name="Walutowy 3 4" xfId="110"/>
    <cellStyle name="Walutowy 4" xfId="111"/>
    <cellStyle name="Walutowy 5" xfId="112"/>
    <cellStyle name="Walutowy 6" xfId="113"/>
    <cellStyle name="Walutowy 7" xfId="114"/>
    <cellStyle name="Walutowy 8" xfId="115"/>
    <cellStyle name="Walutowy 9" xfId="116"/>
    <cellStyle name="Zły"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0"/>
  <sheetViews>
    <sheetView view="pageBreakPreview" zoomScale="70" zoomScaleNormal="120" zoomScaleSheetLayoutView="70" zoomScalePageLayoutView="0" workbookViewId="0" topLeftCell="A1">
      <selection activeCell="A7" sqref="A7:IV7"/>
    </sheetView>
  </sheetViews>
  <sheetFormatPr defaultColWidth="9.140625" defaultRowHeight="12.75"/>
  <cols>
    <col min="1" max="1" width="5.421875" style="17" customWidth="1"/>
    <col min="2" max="2" width="43.8515625" style="12" customWidth="1"/>
    <col min="3" max="3" width="12.7109375" style="13" customWidth="1"/>
    <col min="4" max="4" width="10.421875" style="17" customWidth="1"/>
    <col min="5" max="5" width="19.28125" style="17" customWidth="1"/>
    <col min="6" max="6" width="32.7109375" style="19" customWidth="1"/>
    <col min="7" max="7" width="19.8515625" style="17" customWidth="1"/>
    <col min="8" max="16384" width="9.140625" style="12" customWidth="1"/>
  </cols>
  <sheetData>
    <row r="1" spans="1:7" s="2" customFormat="1" ht="12.75">
      <c r="A1" s="35" t="s">
        <v>71</v>
      </c>
      <c r="C1" s="3"/>
      <c r="D1" s="36"/>
      <c r="E1" s="36"/>
      <c r="F1" s="37"/>
      <c r="G1" s="36"/>
    </row>
    <row r="2" spans="1:7" s="2" customFormat="1" ht="12.75">
      <c r="A2" s="35"/>
      <c r="C2" s="3"/>
      <c r="D2" s="36"/>
      <c r="E2" s="36"/>
      <c r="F2" s="37"/>
      <c r="G2" s="36"/>
    </row>
    <row r="3" spans="1:7" s="2" customFormat="1" ht="12.75">
      <c r="A3" s="369" t="s">
        <v>337</v>
      </c>
      <c r="B3" s="369"/>
      <c r="C3" s="369"/>
      <c r="D3" s="369"/>
      <c r="E3" s="369"/>
      <c r="F3" s="369"/>
      <c r="G3" s="36"/>
    </row>
    <row r="4" spans="1:7" s="2" customFormat="1" ht="51">
      <c r="A4" s="38" t="s">
        <v>3</v>
      </c>
      <c r="B4" s="38" t="s">
        <v>4</v>
      </c>
      <c r="C4" s="38" t="s">
        <v>5</v>
      </c>
      <c r="D4" s="38" t="s">
        <v>1</v>
      </c>
      <c r="E4" s="38" t="s">
        <v>339</v>
      </c>
      <c r="F4" s="39" t="s">
        <v>28</v>
      </c>
      <c r="G4" s="39" t="s">
        <v>159</v>
      </c>
    </row>
    <row r="5" spans="1:7" s="4" customFormat="1" ht="24.75" customHeight="1">
      <c r="A5" s="40">
        <v>1</v>
      </c>
      <c r="B5" s="78" t="s">
        <v>50</v>
      </c>
      <c r="C5" s="42" t="s">
        <v>319</v>
      </c>
      <c r="D5" s="79" t="s">
        <v>237</v>
      </c>
      <c r="E5" s="43" t="s">
        <v>373</v>
      </c>
      <c r="F5" s="43" t="s">
        <v>231</v>
      </c>
      <c r="G5" s="40" t="s">
        <v>73</v>
      </c>
    </row>
    <row r="6" spans="1:7" s="207" customFormat="1" ht="25.5">
      <c r="A6" s="40">
        <v>2</v>
      </c>
      <c r="B6" s="41" t="s">
        <v>51</v>
      </c>
      <c r="C6" s="51" t="s">
        <v>62</v>
      </c>
      <c r="D6" s="206" t="s">
        <v>234</v>
      </c>
      <c r="E6" s="42" t="s">
        <v>340</v>
      </c>
      <c r="F6" s="43" t="s">
        <v>238</v>
      </c>
      <c r="G6" s="40" t="s">
        <v>73</v>
      </c>
    </row>
    <row r="7" spans="1:7" s="105" customFormat="1" ht="25.5">
      <c r="A7" s="40">
        <v>3</v>
      </c>
      <c r="B7" s="52" t="s">
        <v>239</v>
      </c>
      <c r="C7" s="104" t="s">
        <v>63</v>
      </c>
      <c r="D7" s="46" t="s">
        <v>72</v>
      </c>
      <c r="E7" s="46" t="s">
        <v>341</v>
      </c>
      <c r="F7" s="46" t="s">
        <v>164</v>
      </c>
      <c r="G7" s="40" t="s">
        <v>73</v>
      </c>
    </row>
    <row r="8" spans="1:7" s="105" customFormat="1" ht="25.5">
      <c r="A8" s="40">
        <v>4</v>
      </c>
      <c r="B8" s="52" t="s">
        <v>387</v>
      </c>
      <c r="C8" s="59" t="s">
        <v>346</v>
      </c>
      <c r="D8" s="104" t="s">
        <v>232</v>
      </c>
      <c r="E8" s="42" t="s">
        <v>347</v>
      </c>
      <c r="F8" s="42" t="s">
        <v>233</v>
      </c>
      <c r="G8" s="40" t="s">
        <v>73</v>
      </c>
    </row>
    <row r="9" spans="1:7" s="105" customFormat="1" ht="25.5">
      <c r="A9" s="40">
        <v>5</v>
      </c>
      <c r="B9" s="52" t="s">
        <v>53</v>
      </c>
      <c r="C9" s="42" t="s">
        <v>64</v>
      </c>
      <c r="D9" s="104" t="s">
        <v>232</v>
      </c>
      <c r="E9" s="42" t="s">
        <v>364</v>
      </c>
      <c r="F9" s="42" t="s">
        <v>233</v>
      </c>
      <c r="G9" s="40" t="s">
        <v>73</v>
      </c>
    </row>
    <row r="10" spans="1:7" s="105" customFormat="1" ht="24.75" customHeight="1">
      <c r="A10" s="40">
        <v>6</v>
      </c>
      <c r="B10" s="41" t="s">
        <v>54</v>
      </c>
      <c r="C10" s="42" t="s">
        <v>65</v>
      </c>
      <c r="D10" s="104" t="s">
        <v>232</v>
      </c>
      <c r="E10" s="42" t="s">
        <v>364</v>
      </c>
      <c r="F10" s="42" t="s">
        <v>233</v>
      </c>
      <c r="G10" s="40" t="s">
        <v>73</v>
      </c>
    </row>
    <row r="11" spans="1:7" s="4" customFormat="1" ht="38.25">
      <c r="A11" s="40">
        <v>7</v>
      </c>
      <c r="B11" s="41" t="s">
        <v>55</v>
      </c>
      <c r="C11" s="42" t="s">
        <v>318</v>
      </c>
      <c r="D11" s="104" t="s">
        <v>232</v>
      </c>
      <c r="E11" s="42" t="s">
        <v>366</v>
      </c>
      <c r="F11" s="42" t="s">
        <v>233</v>
      </c>
      <c r="G11" s="40" t="s">
        <v>73</v>
      </c>
    </row>
    <row r="12" spans="1:7" s="5" customFormat="1" ht="24.75" customHeight="1">
      <c r="A12" s="40">
        <v>8</v>
      </c>
      <c r="B12" s="52" t="s">
        <v>56</v>
      </c>
      <c r="C12" s="51" t="s">
        <v>66</v>
      </c>
      <c r="D12" s="104" t="s">
        <v>234</v>
      </c>
      <c r="E12" s="173" t="s">
        <v>368</v>
      </c>
      <c r="F12" s="43" t="s">
        <v>213</v>
      </c>
      <c r="G12" s="40" t="s">
        <v>73</v>
      </c>
    </row>
    <row r="13" spans="1:7" s="5" customFormat="1" ht="24.75" customHeight="1">
      <c r="A13" s="40">
        <v>9</v>
      </c>
      <c r="B13" s="41" t="s">
        <v>471</v>
      </c>
      <c r="C13" s="178" t="s">
        <v>67</v>
      </c>
      <c r="D13" s="40" t="s">
        <v>234</v>
      </c>
      <c r="E13" s="46" t="s">
        <v>472</v>
      </c>
      <c r="F13" s="46" t="s">
        <v>213</v>
      </c>
      <c r="G13" s="40" t="s">
        <v>73</v>
      </c>
    </row>
    <row r="14" spans="1:7" s="5" customFormat="1" ht="24.75" customHeight="1">
      <c r="A14" s="40">
        <v>10</v>
      </c>
      <c r="B14" s="41" t="s">
        <v>486</v>
      </c>
      <c r="C14" s="178" t="s">
        <v>487</v>
      </c>
      <c r="D14" s="40" t="s">
        <v>234</v>
      </c>
      <c r="E14" s="46" t="s">
        <v>488</v>
      </c>
      <c r="F14" s="46" t="s">
        <v>213</v>
      </c>
      <c r="G14" s="40" t="s">
        <v>73</v>
      </c>
    </row>
    <row r="15" spans="1:7" s="5" customFormat="1" ht="38.25">
      <c r="A15" s="40">
        <v>11</v>
      </c>
      <c r="B15" s="41" t="s">
        <v>57</v>
      </c>
      <c r="C15" s="59" t="s">
        <v>68</v>
      </c>
      <c r="D15" s="40" t="s">
        <v>235</v>
      </c>
      <c r="E15" s="46" t="s">
        <v>370</v>
      </c>
      <c r="F15" s="43" t="s">
        <v>240</v>
      </c>
      <c r="G15" s="40" t="s">
        <v>73</v>
      </c>
    </row>
    <row r="16" spans="1:7" s="4" customFormat="1" ht="24.75" customHeight="1">
      <c r="A16" s="40">
        <v>12</v>
      </c>
      <c r="B16" s="52" t="s">
        <v>58</v>
      </c>
      <c r="C16" s="42" t="s">
        <v>69</v>
      </c>
      <c r="D16" s="40" t="s">
        <v>236</v>
      </c>
      <c r="E16" s="46" t="s">
        <v>371</v>
      </c>
      <c r="F16" s="46" t="s">
        <v>212</v>
      </c>
      <c r="G16" s="40" t="s">
        <v>73</v>
      </c>
    </row>
    <row r="17" spans="1:7" s="4" customFormat="1" ht="24.75" customHeight="1">
      <c r="A17" s="40">
        <v>13</v>
      </c>
      <c r="B17" s="52" t="s">
        <v>59</v>
      </c>
      <c r="C17" s="51" t="s">
        <v>241</v>
      </c>
      <c r="D17" s="40" t="s">
        <v>236</v>
      </c>
      <c r="E17" s="46" t="s">
        <v>374</v>
      </c>
      <c r="F17" s="46" t="s">
        <v>212</v>
      </c>
      <c r="G17" s="40" t="s">
        <v>73</v>
      </c>
    </row>
    <row r="18" spans="1:7" s="4" customFormat="1" ht="76.5">
      <c r="A18" s="40">
        <v>14</v>
      </c>
      <c r="B18" s="94" t="s">
        <v>60</v>
      </c>
      <c r="C18" s="51" t="s">
        <v>70</v>
      </c>
      <c r="D18" s="40" t="s">
        <v>376</v>
      </c>
      <c r="E18" s="46" t="s">
        <v>278</v>
      </c>
      <c r="F18" s="46" t="s">
        <v>330</v>
      </c>
      <c r="G18" s="40" t="s">
        <v>73</v>
      </c>
    </row>
    <row r="19" spans="1:7" s="4" customFormat="1" ht="51">
      <c r="A19" s="40">
        <v>15</v>
      </c>
      <c r="B19" s="291" t="s">
        <v>242</v>
      </c>
      <c r="C19" s="40">
        <v>340853080</v>
      </c>
      <c r="D19" s="40" t="s">
        <v>243</v>
      </c>
      <c r="E19" s="46" t="s">
        <v>377</v>
      </c>
      <c r="F19" s="46" t="s">
        <v>244</v>
      </c>
      <c r="G19" s="40" t="s">
        <v>73</v>
      </c>
    </row>
    <row r="20" spans="1:7" s="2" customFormat="1" ht="76.5">
      <c r="A20" s="40">
        <v>16</v>
      </c>
      <c r="B20" s="304" t="s">
        <v>336</v>
      </c>
      <c r="C20" s="40">
        <v>363899479</v>
      </c>
      <c r="D20" s="40" t="s">
        <v>379</v>
      </c>
      <c r="E20" s="46" t="s">
        <v>380</v>
      </c>
      <c r="F20" s="46" t="s">
        <v>381</v>
      </c>
      <c r="G20" s="40" t="s">
        <v>73</v>
      </c>
    </row>
  </sheetData>
  <sheetProtection/>
  <mergeCells count="1">
    <mergeCell ref="A3:F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Z92"/>
  <sheetViews>
    <sheetView view="pageBreakPreview" zoomScale="80" zoomScaleSheetLayoutView="80" workbookViewId="0" topLeftCell="A64">
      <selection activeCell="H43" sqref="H43:H48"/>
    </sheetView>
  </sheetViews>
  <sheetFormatPr defaultColWidth="9.140625" defaultRowHeight="12.75"/>
  <cols>
    <col min="1" max="1" width="4.28125" style="13" customWidth="1"/>
    <col min="2" max="2" width="30.140625" style="12" customWidth="1"/>
    <col min="3" max="3" width="23.421875" style="13" customWidth="1"/>
    <col min="4" max="5" width="16.421875" style="14" customWidth="1"/>
    <col min="6" max="6" width="16.421875" style="15" customWidth="1"/>
    <col min="7" max="7" width="22.57421875" style="17" customWidth="1"/>
    <col min="8" max="8" width="22.57421875" style="16" customWidth="1"/>
    <col min="9" max="9" width="22.57421875" style="77" customWidth="1"/>
    <col min="10" max="10" width="36.140625" style="12" customWidth="1"/>
    <col min="11" max="11" width="23.7109375" style="12" customWidth="1"/>
    <col min="12" max="12" width="19.8515625" style="12" customWidth="1"/>
    <col min="13" max="13" width="21.8515625" style="12" customWidth="1"/>
    <col min="14" max="14" width="20.7109375" style="12" customWidth="1"/>
    <col min="15" max="15" width="15.140625" style="12" customWidth="1"/>
    <col min="16" max="16" width="40.00390625" style="24" customWidth="1"/>
    <col min="17" max="17" width="12.57421875" style="12" customWidth="1"/>
    <col min="18" max="18" width="12.7109375" style="12" customWidth="1"/>
    <col min="19" max="19" width="15.140625" style="12" customWidth="1"/>
    <col min="20" max="20" width="12.00390625" style="12" customWidth="1"/>
    <col min="21" max="21" width="12.57421875" style="12" customWidth="1"/>
    <col min="22" max="22" width="13.421875" style="12" customWidth="1"/>
    <col min="23" max="23" width="13.57421875" style="12" customWidth="1"/>
    <col min="24" max="24" width="13.00390625" style="12" customWidth="1"/>
    <col min="25" max="25" width="16.57421875" style="12" customWidth="1"/>
    <col min="26" max="26" width="14.28125" style="12" customWidth="1"/>
    <col min="27" max="16384" width="9.140625" style="12" customWidth="1"/>
  </cols>
  <sheetData>
    <row r="1" spans="1:16" s="2" customFormat="1" ht="12.75">
      <c r="A1" s="28" t="s">
        <v>160</v>
      </c>
      <c r="C1" s="3"/>
      <c r="D1" s="6"/>
      <c r="E1" s="6"/>
      <c r="F1" s="7"/>
      <c r="G1" s="29"/>
      <c r="H1" s="10"/>
      <c r="I1" s="76"/>
      <c r="P1" s="8"/>
    </row>
    <row r="2" spans="1:21" s="2" customFormat="1" ht="12.75">
      <c r="A2" s="30"/>
      <c r="B2" s="31"/>
      <c r="C2" s="30"/>
      <c r="D2" s="32"/>
      <c r="E2" s="32"/>
      <c r="F2" s="33"/>
      <c r="G2" s="34"/>
      <c r="H2" s="31"/>
      <c r="I2" s="31"/>
      <c r="J2" s="31"/>
      <c r="K2" s="31"/>
      <c r="L2" s="31"/>
      <c r="N2" s="8"/>
      <c r="O2" s="31"/>
      <c r="P2" s="31"/>
      <c r="Q2" s="31"/>
      <c r="R2" s="31"/>
      <c r="S2" s="31"/>
      <c r="T2" s="31"/>
      <c r="U2" s="31"/>
    </row>
    <row r="3" spans="1:26" s="2" customFormat="1" ht="62.25" customHeight="1">
      <c r="A3" s="375" t="s">
        <v>29</v>
      </c>
      <c r="B3" s="375" t="s">
        <v>30</v>
      </c>
      <c r="C3" s="375" t="s">
        <v>31</v>
      </c>
      <c r="D3" s="375" t="s">
        <v>32</v>
      </c>
      <c r="E3" s="376" t="s">
        <v>78</v>
      </c>
      <c r="F3" s="375" t="s">
        <v>303</v>
      </c>
      <c r="G3" s="375" t="s">
        <v>33</v>
      </c>
      <c r="H3" s="377" t="s">
        <v>619</v>
      </c>
      <c r="I3" s="377" t="s">
        <v>617</v>
      </c>
      <c r="J3" s="375" t="s">
        <v>253</v>
      </c>
      <c r="K3" s="375" t="s">
        <v>6</v>
      </c>
      <c r="L3" s="376" t="s">
        <v>34</v>
      </c>
      <c r="M3" s="376"/>
      <c r="N3" s="376"/>
      <c r="O3" s="376" t="s">
        <v>122</v>
      </c>
      <c r="P3" s="376" t="s">
        <v>123</v>
      </c>
      <c r="Q3" s="375" t="s">
        <v>47</v>
      </c>
      <c r="R3" s="375"/>
      <c r="S3" s="375"/>
      <c r="T3" s="375"/>
      <c r="U3" s="375"/>
      <c r="V3" s="375"/>
      <c r="W3" s="376" t="s">
        <v>257</v>
      </c>
      <c r="X3" s="376" t="s">
        <v>35</v>
      </c>
      <c r="Y3" s="376" t="s">
        <v>36</v>
      </c>
      <c r="Z3" s="376" t="s">
        <v>37</v>
      </c>
    </row>
    <row r="4" spans="1:26" s="2" customFormat="1" ht="63.75">
      <c r="A4" s="375"/>
      <c r="B4" s="375"/>
      <c r="C4" s="375"/>
      <c r="D4" s="375"/>
      <c r="E4" s="376"/>
      <c r="F4" s="375"/>
      <c r="G4" s="375"/>
      <c r="H4" s="377"/>
      <c r="I4" s="377"/>
      <c r="J4" s="375"/>
      <c r="K4" s="375"/>
      <c r="L4" s="273" t="s">
        <v>38</v>
      </c>
      <c r="M4" s="273" t="s">
        <v>39</v>
      </c>
      <c r="N4" s="273" t="s">
        <v>40</v>
      </c>
      <c r="O4" s="376"/>
      <c r="P4" s="376"/>
      <c r="Q4" s="44" t="s">
        <v>41</v>
      </c>
      <c r="R4" s="44" t="s">
        <v>42</v>
      </c>
      <c r="S4" s="44" t="s">
        <v>43</v>
      </c>
      <c r="T4" s="44" t="s">
        <v>44</v>
      </c>
      <c r="U4" s="44" t="s">
        <v>45</v>
      </c>
      <c r="V4" s="44" t="s">
        <v>46</v>
      </c>
      <c r="W4" s="376"/>
      <c r="X4" s="376"/>
      <c r="Y4" s="376"/>
      <c r="Z4" s="376"/>
    </row>
    <row r="5" spans="1:26" s="2" customFormat="1" ht="13.5" customHeight="1">
      <c r="A5" s="373" t="s">
        <v>198</v>
      </c>
      <c r="B5" s="373"/>
      <c r="C5" s="373"/>
      <c r="D5" s="373"/>
      <c r="E5" s="373"/>
      <c r="F5" s="373"/>
      <c r="G5" s="373"/>
      <c r="H5" s="373"/>
      <c r="I5" s="373"/>
      <c r="J5" s="373"/>
      <c r="K5" s="373"/>
      <c r="L5" s="373"/>
      <c r="M5" s="373"/>
      <c r="N5" s="373"/>
      <c r="O5" s="373"/>
      <c r="P5" s="373"/>
      <c r="Q5" s="373"/>
      <c r="R5" s="373"/>
      <c r="S5" s="373"/>
      <c r="T5" s="373"/>
      <c r="U5" s="373"/>
      <c r="V5" s="373"/>
      <c r="W5" s="373"/>
      <c r="X5" s="373"/>
      <c r="Y5" s="373"/>
      <c r="Z5" s="373"/>
    </row>
    <row r="6" spans="1:26" s="4" customFormat="1" ht="63.75">
      <c r="A6" s="46">
        <v>1</v>
      </c>
      <c r="B6" s="80" t="s">
        <v>216</v>
      </c>
      <c r="C6" s="81" t="s">
        <v>218</v>
      </c>
      <c r="D6" s="82"/>
      <c r="E6" s="82"/>
      <c r="F6" s="82"/>
      <c r="G6" s="83" t="s">
        <v>217</v>
      </c>
      <c r="H6" s="84">
        <v>1949427.4</v>
      </c>
      <c r="I6" s="85" t="s">
        <v>616</v>
      </c>
      <c r="J6" s="86" t="s">
        <v>300</v>
      </c>
      <c r="K6" s="87" t="s">
        <v>219</v>
      </c>
      <c r="L6" s="47"/>
      <c r="M6" s="47"/>
      <c r="N6" s="47"/>
      <c r="O6" s="47"/>
      <c r="P6" s="48"/>
      <c r="Q6" s="47"/>
      <c r="R6" s="47"/>
      <c r="S6" s="47"/>
      <c r="T6" s="47"/>
      <c r="U6" s="47"/>
      <c r="V6" s="47"/>
      <c r="W6" s="40">
        <v>1373.97</v>
      </c>
      <c r="X6" s="47"/>
      <c r="Y6" s="47"/>
      <c r="Z6" s="47"/>
    </row>
    <row r="7" spans="1:26" s="4" customFormat="1" ht="25.5">
      <c r="A7" s="46">
        <v>2</v>
      </c>
      <c r="B7" s="80" t="s">
        <v>220</v>
      </c>
      <c r="C7" s="81"/>
      <c r="D7" s="82"/>
      <c r="E7" s="82"/>
      <c r="F7" s="82"/>
      <c r="G7" s="83" t="s">
        <v>217</v>
      </c>
      <c r="H7" s="84">
        <v>7912.31</v>
      </c>
      <c r="I7" s="85" t="s">
        <v>616</v>
      </c>
      <c r="J7" s="88" t="s">
        <v>301</v>
      </c>
      <c r="K7" s="87" t="s">
        <v>219</v>
      </c>
      <c r="L7" s="47"/>
      <c r="M7" s="47"/>
      <c r="N7" s="47"/>
      <c r="O7" s="47"/>
      <c r="P7" s="48"/>
      <c r="Q7" s="47"/>
      <c r="R7" s="47"/>
      <c r="S7" s="47"/>
      <c r="T7" s="47"/>
      <c r="U7" s="47"/>
      <c r="V7" s="47"/>
      <c r="W7" s="47"/>
      <c r="X7" s="47"/>
      <c r="Y7" s="47"/>
      <c r="Z7" s="47"/>
    </row>
    <row r="8" spans="1:26" s="4" customFormat="1" ht="25.5">
      <c r="A8" s="46">
        <v>3</v>
      </c>
      <c r="B8" s="89" t="s">
        <v>221</v>
      </c>
      <c r="C8" s="81"/>
      <c r="D8" s="82"/>
      <c r="E8" s="82"/>
      <c r="F8" s="82"/>
      <c r="G8" s="83" t="s">
        <v>217</v>
      </c>
      <c r="H8" s="90">
        <v>21953</v>
      </c>
      <c r="I8" s="85" t="s">
        <v>616</v>
      </c>
      <c r="J8" s="88" t="s">
        <v>301</v>
      </c>
      <c r="K8" s="87" t="s">
        <v>219</v>
      </c>
      <c r="L8" s="47"/>
      <c r="M8" s="47"/>
      <c r="N8" s="47"/>
      <c r="O8" s="47"/>
      <c r="P8" s="48"/>
      <c r="Q8" s="47"/>
      <c r="R8" s="47"/>
      <c r="S8" s="47"/>
      <c r="T8" s="47"/>
      <c r="U8" s="47"/>
      <c r="V8" s="47"/>
      <c r="W8" s="47"/>
      <c r="X8" s="47"/>
      <c r="Y8" s="47"/>
      <c r="Z8" s="47"/>
    </row>
    <row r="9" spans="1:26" s="4" customFormat="1" ht="25.5">
      <c r="A9" s="46">
        <v>4</v>
      </c>
      <c r="B9" s="89" t="s">
        <v>830</v>
      </c>
      <c r="C9" s="81"/>
      <c r="D9" s="82"/>
      <c r="E9" s="82"/>
      <c r="F9" s="82"/>
      <c r="G9" s="83"/>
      <c r="H9" s="90">
        <v>311000</v>
      </c>
      <c r="I9" s="85" t="s">
        <v>618</v>
      </c>
      <c r="J9" s="88"/>
      <c r="K9" s="87" t="s">
        <v>832</v>
      </c>
      <c r="L9" s="47"/>
      <c r="M9" s="47"/>
      <c r="N9" s="47"/>
      <c r="O9" s="47"/>
      <c r="P9" s="48"/>
      <c r="Q9" s="47"/>
      <c r="R9" s="47"/>
      <c r="S9" s="47"/>
      <c r="T9" s="47"/>
      <c r="U9" s="47"/>
      <c r="V9" s="47"/>
      <c r="W9" s="47"/>
      <c r="X9" s="47"/>
      <c r="Y9" s="47"/>
      <c r="Z9" s="47"/>
    </row>
    <row r="10" spans="1:26" s="4" customFormat="1" ht="25.5">
      <c r="A10" s="46">
        <v>5</v>
      </c>
      <c r="B10" s="89" t="s">
        <v>831</v>
      </c>
      <c r="C10" s="81"/>
      <c r="D10" s="82"/>
      <c r="E10" s="82"/>
      <c r="F10" s="82"/>
      <c r="G10" s="83"/>
      <c r="H10" s="90">
        <v>268000</v>
      </c>
      <c r="I10" s="85" t="s">
        <v>618</v>
      </c>
      <c r="J10" s="88"/>
      <c r="K10" s="87" t="s">
        <v>832</v>
      </c>
      <c r="L10" s="47"/>
      <c r="M10" s="47"/>
      <c r="N10" s="47"/>
      <c r="O10" s="47"/>
      <c r="P10" s="48"/>
      <c r="Q10" s="47"/>
      <c r="R10" s="47"/>
      <c r="S10" s="47"/>
      <c r="T10" s="47"/>
      <c r="U10" s="47"/>
      <c r="V10" s="47"/>
      <c r="W10" s="47"/>
      <c r="X10" s="47"/>
      <c r="Y10" s="47"/>
      <c r="Z10" s="47"/>
    </row>
    <row r="11" spans="1:26" s="4" customFormat="1" ht="12.75">
      <c r="A11" s="370" t="s">
        <v>0</v>
      </c>
      <c r="B11" s="370" t="s">
        <v>0</v>
      </c>
      <c r="C11" s="370"/>
      <c r="D11" s="370"/>
      <c r="E11" s="370"/>
      <c r="F11" s="370"/>
      <c r="G11" s="370"/>
      <c r="H11" s="49">
        <f>SUM(H6:H10)</f>
        <v>2558292.71</v>
      </c>
      <c r="I11" s="75"/>
      <c r="J11" s="47"/>
      <c r="K11" s="47"/>
      <c r="L11" s="47"/>
      <c r="M11" s="47"/>
      <c r="N11" s="47"/>
      <c r="O11" s="47"/>
      <c r="P11" s="48"/>
      <c r="Q11" s="47"/>
      <c r="R11" s="47"/>
      <c r="S11" s="47"/>
      <c r="T11" s="47"/>
      <c r="U11" s="47"/>
      <c r="V11" s="47"/>
      <c r="W11" s="47"/>
      <c r="X11" s="47"/>
      <c r="Y11" s="47"/>
      <c r="Z11" s="47"/>
    </row>
    <row r="12" spans="1:26" s="2" customFormat="1" ht="12.75" customHeight="1">
      <c r="A12" s="373" t="s">
        <v>199</v>
      </c>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row>
    <row r="13" spans="1:26" s="4" customFormat="1" ht="38.25">
      <c r="A13" s="46">
        <v>1</v>
      </c>
      <c r="B13" s="52" t="s">
        <v>223</v>
      </c>
      <c r="C13" s="52" t="s">
        <v>200</v>
      </c>
      <c r="D13" s="46" t="s">
        <v>83</v>
      </c>
      <c r="E13" s="46" t="s">
        <v>84</v>
      </c>
      <c r="F13" s="46" t="s">
        <v>84</v>
      </c>
      <c r="G13" s="46">
        <v>1991</v>
      </c>
      <c r="H13" s="53">
        <v>708855.85</v>
      </c>
      <c r="I13" s="57" t="s">
        <v>616</v>
      </c>
      <c r="J13" s="54" t="s">
        <v>573</v>
      </c>
      <c r="K13" s="52" t="s">
        <v>201</v>
      </c>
      <c r="L13" s="52" t="s">
        <v>202</v>
      </c>
      <c r="M13" s="52" t="s">
        <v>203</v>
      </c>
      <c r="N13" s="52" t="s">
        <v>204</v>
      </c>
      <c r="O13" s="52" t="s">
        <v>205</v>
      </c>
      <c r="P13" s="52"/>
      <c r="Q13" s="46" t="s">
        <v>574</v>
      </c>
      <c r="R13" s="46" t="s">
        <v>574</v>
      </c>
      <c r="S13" s="46" t="s">
        <v>574</v>
      </c>
      <c r="T13" s="46" t="s">
        <v>575</v>
      </c>
      <c r="U13" s="46" t="s">
        <v>575</v>
      </c>
      <c r="V13" s="46" t="s">
        <v>574</v>
      </c>
      <c r="W13" s="40">
        <v>1825.3</v>
      </c>
      <c r="X13" s="40">
        <v>5</v>
      </c>
      <c r="Y13" s="40" t="s">
        <v>83</v>
      </c>
      <c r="Z13" s="40" t="s">
        <v>83</v>
      </c>
    </row>
    <row r="14" spans="1:26" s="4" customFormat="1" ht="12.75" customHeight="1">
      <c r="A14" s="370" t="s">
        <v>0</v>
      </c>
      <c r="B14" s="370"/>
      <c r="C14" s="370"/>
      <c r="D14" s="370"/>
      <c r="E14" s="370"/>
      <c r="F14" s="370"/>
      <c r="G14" s="370"/>
      <c r="H14" s="49">
        <f>SUM(H13)</f>
        <v>708855.85</v>
      </c>
      <c r="I14" s="75"/>
      <c r="J14" s="47"/>
      <c r="K14" s="47"/>
      <c r="L14" s="47"/>
      <c r="M14" s="47"/>
      <c r="N14" s="47"/>
      <c r="O14" s="47"/>
      <c r="P14" s="48"/>
      <c r="Q14" s="47"/>
      <c r="R14" s="47"/>
      <c r="S14" s="47"/>
      <c r="T14" s="47"/>
      <c r="U14" s="47"/>
      <c r="V14" s="47"/>
      <c r="W14" s="47"/>
      <c r="X14" s="47"/>
      <c r="Y14" s="47"/>
      <c r="Z14" s="47"/>
    </row>
    <row r="15" spans="1:26" s="2" customFormat="1" ht="12.75" customHeight="1">
      <c r="A15" s="373" t="s">
        <v>165</v>
      </c>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row>
    <row r="16" spans="1:26" s="4" customFormat="1" ht="63.75">
      <c r="A16" s="46">
        <v>1</v>
      </c>
      <c r="B16" s="94" t="s">
        <v>166</v>
      </c>
      <c r="C16" s="52" t="s">
        <v>143</v>
      </c>
      <c r="D16" s="46" t="s">
        <v>83</v>
      </c>
      <c r="E16" s="46"/>
      <c r="F16" s="46" t="s">
        <v>84</v>
      </c>
      <c r="G16" s="46">
        <v>1956</v>
      </c>
      <c r="H16" s="53">
        <v>1611183.44</v>
      </c>
      <c r="I16" s="57" t="s">
        <v>616</v>
      </c>
      <c r="J16" s="309" t="s">
        <v>174</v>
      </c>
      <c r="K16" s="52" t="s">
        <v>175</v>
      </c>
      <c r="L16" s="52" t="s">
        <v>179</v>
      </c>
      <c r="M16" s="52" t="s">
        <v>180</v>
      </c>
      <c r="N16" s="52" t="s">
        <v>181</v>
      </c>
      <c r="O16" s="52"/>
      <c r="P16" s="52"/>
      <c r="Q16" s="52" t="s">
        <v>183</v>
      </c>
      <c r="R16" s="52" t="s">
        <v>182</v>
      </c>
      <c r="S16" s="52" t="s">
        <v>182</v>
      </c>
      <c r="T16" s="52" t="s">
        <v>184</v>
      </c>
      <c r="U16" s="52" t="s">
        <v>185</v>
      </c>
      <c r="V16" s="52" t="s">
        <v>182</v>
      </c>
      <c r="W16" s="40">
        <v>3992</v>
      </c>
      <c r="X16" s="40">
        <v>3</v>
      </c>
      <c r="Y16" s="40" t="s">
        <v>83</v>
      </c>
      <c r="Z16" s="40" t="s">
        <v>84</v>
      </c>
    </row>
    <row r="17" spans="1:26" s="4" customFormat="1" ht="63.75">
      <c r="A17" s="46">
        <v>2</v>
      </c>
      <c r="B17" s="52" t="s">
        <v>167</v>
      </c>
      <c r="C17" s="52" t="s">
        <v>143</v>
      </c>
      <c r="D17" s="46" t="s">
        <v>83</v>
      </c>
      <c r="E17" s="46"/>
      <c r="F17" s="46" t="s">
        <v>84</v>
      </c>
      <c r="G17" s="46">
        <v>1958</v>
      </c>
      <c r="H17" s="53">
        <v>1771969.72</v>
      </c>
      <c r="I17" s="57" t="s">
        <v>616</v>
      </c>
      <c r="J17" s="309" t="s">
        <v>176</v>
      </c>
      <c r="K17" s="52" t="s">
        <v>175</v>
      </c>
      <c r="L17" s="52" t="s">
        <v>179</v>
      </c>
      <c r="M17" s="52" t="s">
        <v>180</v>
      </c>
      <c r="N17" s="52" t="s">
        <v>186</v>
      </c>
      <c r="O17" s="52"/>
      <c r="P17" s="52"/>
      <c r="Q17" s="52" t="s">
        <v>184</v>
      </c>
      <c r="R17" s="52" t="s">
        <v>182</v>
      </c>
      <c r="S17" s="52" t="s">
        <v>183</v>
      </c>
      <c r="T17" s="52" t="s">
        <v>184</v>
      </c>
      <c r="U17" s="52" t="s">
        <v>182</v>
      </c>
      <c r="V17" s="52" t="s">
        <v>182</v>
      </c>
      <c r="W17" s="40">
        <v>2730</v>
      </c>
      <c r="X17" s="40">
        <v>3</v>
      </c>
      <c r="Y17" s="40" t="s">
        <v>83</v>
      </c>
      <c r="Z17" s="40" t="s">
        <v>84</v>
      </c>
    </row>
    <row r="18" spans="1:26" s="4" customFormat="1" ht="38.25">
      <c r="A18" s="46">
        <v>3</v>
      </c>
      <c r="B18" s="52" t="s">
        <v>168</v>
      </c>
      <c r="C18" s="52" t="s">
        <v>169</v>
      </c>
      <c r="D18" s="46" t="s">
        <v>83</v>
      </c>
      <c r="E18" s="46"/>
      <c r="F18" s="46" t="s">
        <v>84</v>
      </c>
      <c r="G18" s="46">
        <v>1958</v>
      </c>
      <c r="H18" s="53">
        <v>6141.84</v>
      </c>
      <c r="I18" s="57" t="s">
        <v>616</v>
      </c>
      <c r="J18" s="309" t="s">
        <v>177</v>
      </c>
      <c r="K18" s="52" t="s">
        <v>175</v>
      </c>
      <c r="L18" s="52" t="s">
        <v>179</v>
      </c>
      <c r="M18" s="52" t="s">
        <v>187</v>
      </c>
      <c r="N18" s="52" t="s">
        <v>186</v>
      </c>
      <c r="O18" s="52"/>
      <c r="P18" s="52"/>
      <c r="Q18" s="52" t="s">
        <v>183</v>
      </c>
      <c r="R18" s="52" t="s">
        <v>182</v>
      </c>
      <c r="S18" s="52" t="s">
        <v>185</v>
      </c>
      <c r="T18" s="52" t="s">
        <v>182</v>
      </c>
      <c r="U18" s="52" t="s">
        <v>185</v>
      </c>
      <c r="V18" s="52" t="s">
        <v>185</v>
      </c>
      <c r="W18" s="40">
        <v>35</v>
      </c>
      <c r="X18" s="40">
        <v>1</v>
      </c>
      <c r="Y18" s="40" t="s">
        <v>84</v>
      </c>
      <c r="Z18" s="40" t="s">
        <v>84</v>
      </c>
    </row>
    <row r="19" spans="1:26" s="4" customFormat="1" ht="38.25">
      <c r="A19" s="46">
        <v>4</v>
      </c>
      <c r="B19" s="52" t="s">
        <v>170</v>
      </c>
      <c r="C19" s="52" t="s">
        <v>143</v>
      </c>
      <c r="D19" s="46" t="s">
        <v>83</v>
      </c>
      <c r="E19" s="46"/>
      <c r="F19" s="46" t="s">
        <v>84</v>
      </c>
      <c r="G19" s="46">
        <v>2011</v>
      </c>
      <c r="H19" s="53">
        <v>300073.48</v>
      </c>
      <c r="I19" s="57" t="s">
        <v>616</v>
      </c>
      <c r="J19" s="309" t="s">
        <v>1375</v>
      </c>
      <c r="K19" s="52" t="s">
        <v>175</v>
      </c>
      <c r="L19" s="52" t="s">
        <v>188</v>
      </c>
      <c r="M19" s="52" t="s">
        <v>189</v>
      </c>
      <c r="N19" s="52" t="s">
        <v>190</v>
      </c>
      <c r="O19" s="52"/>
      <c r="P19" s="52"/>
      <c r="Q19" s="52" t="s">
        <v>184</v>
      </c>
      <c r="R19" s="52" t="s">
        <v>184</v>
      </c>
      <c r="S19" s="52" t="s">
        <v>184</v>
      </c>
      <c r="T19" s="52" t="s">
        <v>184</v>
      </c>
      <c r="U19" s="52" t="s">
        <v>185</v>
      </c>
      <c r="V19" s="52" t="s">
        <v>184</v>
      </c>
      <c r="W19" s="40">
        <v>101</v>
      </c>
      <c r="X19" s="40">
        <v>2</v>
      </c>
      <c r="Y19" s="40" t="s">
        <v>84</v>
      </c>
      <c r="Z19" s="40" t="s">
        <v>84</v>
      </c>
    </row>
    <row r="20" spans="1:26" s="4" customFormat="1" ht="12.75">
      <c r="A20" s="46">
        <v>5</v>
      </c>
      <c r="B20" s="52" t="s">
        <v>171</v>
      </c>
      <c r="C20" s="52" t="s">
        <v>169</v>
      </c>
      <c r="D20" s="46"/>
      <c r="E20" s="46"/>
      <c r="F20" s="46"/>
      <c r="G20" s="46"/>
      <c r="H20" s="53">
        <v>26744.58</v>
      </c>
      <c r="I20" s="57" t="s">
        <v>616</v>
      </c>
      <c r="J20" s="73"/>
      <c r="K20" s="52" t="s">
        <v>175</v>
      </c>
      <c r="L20" s="52"/>
      <c r="M20" s="52"/>
      <c r="N20" s="52"/>
      <c r="O20" s="52"/>
      <c r="P20" s="52"/>
      <c r="Q20" s="52"/>
      <c r="R20" s="52"/>
      <c r="S20" s="52"/>
      <c r="T20" s="52"/>
      <c r="U20" s="52"/>
      <c r="V20" s="52"/>
      <c r="W20" s="40"/>
      <c r="X20" s="40"/>
      <c r="Y20" s="40"/>
      <c r="Z20" s="40"/>
    </row>
    <row r="21" spans="1:26" s="4" customFormat="1" ht="12.75">
      <c r="A21" s="46">
        <v>6</v>
      </c>
      <c r="B21" s="52" t="s">
        <v>100</v>
      </c>
      <c r="C21" s="52"/>
      <c r="D21" s="46"/>
      <c r="E21" s="46"/>
      <c r="F21" s="46"/>
      <c r="G21" s="46"/>
      <c r="H21" s="53">
        <v>173092.68</v>
      </c>
      <c r="I21" s="57" t="s">
        <v>616</v>
      </c>
      <c r="J21" s="73"/>
      <c r="K21" s="52" t="s">
        <v>175</v>
      </c>
      <c r="L21" s="52"/>
      <c r="M21" s="52"/>
      <c r="N21" s="52"/>
      <c r="O21" s="52"/>
      <c r="P21" s="52"/>
      <c r="Q21" s="52"/>
      <c r="R21" s="52"/>
      <c r="S21" s="52"/>
      <c r="T21" s="52"/>
      <c r="U21" s="52"/>
      <c r="V21" s="52"/>
      <c r="W21" s="40"/>
      <c r="X21" s="40"/>
      <c r="Y21" s="40"/>
      <c r="Z21" s="40"/>
    </row>
    <row r="22" spans="1:26" s="4" customFormat="1" ht="38.25">
      <c r="A22" s="46">
        <v>7</v>
      </c>
      <c r="B22" s="52" t="s">
        <v>172</v>
      </c>
      <c r="C22" s="52" t="s">
        <v>173</v>
      </c>
      <c r="D22" s="46" t="s">
        <v>83</v>
      </c>
      <c r="E22" s="46"/>
      <c r="F22" s="46" t="s">
        <v>84</v>
      </c>
      <c r="G22" s="46">
        <v>2012</v>
      </c>
      <c r="H22" s="60">
        <v>5508841.32</v>
      </c>
      <c r="I22" s="57" t="s">
        <v>616</v>
      </c>
      <c r="J22" s="309" t="s">
        <v>178</v>
      </c>
      <c r="K22" s="52" t="s">
        <v>175</v>
      </c>
      <c r="L22" s="52" t="s">
        <v>191</v>
      </c>
      <c r="M22" s="52" t="s">
        <v>192</v>
      </c>
      <c r="N22" s="52" t="s">
        <v>193</v>
      </c>
      <c r="O22" s="52"/>
      <c r="P22" s="52"/>
      <c r="Q22" s="52" t="s">
        <v>184</v>
      </c>
      <c r="R22" s="52" t="s">
        <v>184</v>
      </c>
      <c r="S22" s="52" t="s">
        <v>184</v>
      </c>
      <c r="T22" s="52" t="s">
        <v>184</v>
      </c>
      <c r="U22" s="52" t="s">
        <v>185</v>
      </c>
      <c r="V22" s="52" t="s">
        <v>184</v>
      </c>
      <c r="W22" s="40">
        <v>2207</v>
      </c>
      <c r="X22" s="40">
        <v>3</v>
      </c>
      <c r="Y22" s="40" t="s">
        <v>84</v>
      </c>
      <c r="Z22" s="40" t="s">
        <v>83</v>
      </c>
    </row>
    <row r="23" spans="1:26" s="4" customFormat="1" ht="12.75" customHeight="1">
      <c r="A23" s="370" t="s">
        <v>0</v>
      </c>
      <c r="B23" s="370"/>
      <c r="C23" s="370"/>
      <c r="D23" s="370"/>
      <c r="E23" s="370"/>
      <c r="F23" s="370"/>
      <c r="G23" s="370"/>
      <c r="H23" s="49">
        <f>SUM(H16:H22)</f>
        <v>9398047.06</v>
      </c>
      <c r="I23" s="75"/>
      <c r="J23" s="47"/>
      <c r="K23" s="47"/>
      <c r="L23" s="47"/>
      <c r="M23" s="47"/>
      <c r="N23" s="47"/>
      <c r="O23" s="47"/>
      <c r="P23" s="48"/>
      <c r="Q23" s="47"/>
      <c r="R23" s="47"/>
      <c r="S23" s="47"/>
      <c r="T23" s="47"/>
      <c r="U23" s="47"/>
      <c r="V23" s="47"/>
      <c r="W23" s="47"/>
      <c r="X23" s="47"/>
      <c r="Y23" s="47"/>
      <c r="Z23" s="47"/>
    </row>
    <row r="24" spans="1:26" s="2" customFormat="1" ht="12.75" customHeight="1">
      <c r="A24" s="380" t="s">
        <v>388</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2"/>
      <c r="Z24" s="106"/>
    </row>
    <row r="25" spans="1:26" s="4" customFormat="1" ht="38.25">
      <c r="A25" s="46">
        <v>1</v>
      </c>
      <c r="B25" s="52" t="s">
        <v>246</v>
      </c>
      <c r="C25" s="52" t="s">
        <v>245</v>
      </c>
      <c r="D25" s="46" t="s">
        <v>83</v>
      </c>
      <c r="E25" s="46" t="s">
        <v>84</v>
      </c>
      <c r="F25" s="46" t="s">
        <v>83</v>
      </c>
      <c r="G25" s="46">
        <v>1880</v>
      </c>
      <c r="H25" s="61">
        <v>1342600.52</v>
      </c>
      <c r="I25" s="107" t="s">
        <v>616</v>
      </c>
      <c r="J25" s="62" t="s">
        <v>314</v>
      </c>
      <c r="K25" s="52" t="s">
        <v>250</v>
      </c>
      <c r="L25" s="52" t="s">
        <v>107</v>
      </c>
      <c r="M25" s="52" t="s">
        <v>254</v>
      </c>
      <c r="N25" s="52" t="s">
        <v>255</v>
      </c>
      <c r="O25" s="47"/>
      <c r="P25" s="48" t="s">
        <v>348</v>
      </c>
      <c r="Q25" s="52" t="s">
        <v>184</v>
      </c>
      <c r="R25" s="52" t="s">
        <v>184</v>
      </c>
      <c r="S25" s="52" t="s">
        <v>184</v>
      </c>
      <c r="T25" s="52" t="s">
        <v>184</v>
      </c>
      <c r="U25" s="63" t="s">
        <v>112</v>
      </c>
      <c r="V25" s="52" t="s">
        <v>182</v>
      </c>
      <c r="W25" s="64">
        <v>2630</v>
      </c>
      <c r="X25" s="64">
        <v>3</v>
      </c>
      <c r="Y25" s="40" t="s">
        <v>83</v>
      </c>
      <c r="Z25" s="40" t="s">
        <v>84</v>
      </c>
    </row>
    <row r="26" spans="1:26" s="4" customFormat="1" ht="102">
      <c r="A26" s="46">
        <v>2</v>
      </c>
      <c r="B26" s="52" t="s">
        <v>247</v>
      </c>
      <c r="C26" s="52" t="s">
        <v>245</v>
      </c>
      <c r="D26" s="46" t="s">
        <v>83</v>
      </c>
      <c r="E26" s="46" t="s">
        <v>84</v>
      </c>
      <c r="F26" s="46" t="s">
        <v>83</v>
      </c>
      <c r="G26" s="46">
        <v>1880</v>
      </c>
      <c r="H26" s="61">
        <v>718170.05</v>
      </c>
      <c r="I26" s="107" t="s">
        <v>616</v>
      </c>
      <c r="J26" s="62" t="s">
        <v>315</v>
      </c>
      <c r="K26" s="52" t="s">
        <v>251</v>
      </c>
      <c r="L26" s="52" t="s">
        <v>107</v>
      </c>
      <c r="M26" s="52" t="s">
        <v>254</v>
      </c>
      <c r="N26" s="52" t="s">
        <v>255</v>
      </c>
      <c r="O26" s="47"/>
      <c r="P26" s="48" t="s">
        <v>349</v>
      </c>
      <c r="Q26" s="52" t="s">
        <v>184</v>
      </c>
      <c r="R26" s="52" t="s">
        <v>184</v>
      </c>
      <c r="S26" s="52" t="s">
        <v>184</v>
      </c>
      <c r="T26" s="52" t="s">
        <v>184</v>
      </c>
      <c r="U26" s="63" t="s">
        <v>112</v>
      </c>
      <c r="V26" s="52" t="s">
        <v>182</v>
      </c>
      <c r="W26" s="65">
        <v>1228</v>
      </c>
      <c r="X26" s="65">
        <v>3</v>
      </c>
      <c r="Y26" s="40" t="s">
        <v>83</v>
      </c>
      <c r="Z26" s="40" t="s">
        <v>84</v>
      </c>
    </row>
    <row r="27" spans="1:26" s="4" customFormat="1" ht="38.25">
      <c r="A27" s="46">
        <v>3</v>
      </c>
      <c r="B27" s="52" t="s">
        <v>248</v>
      </c>
      <c r="C27" s="52" t="s">
        <v>245</v>
      </c>
      <c r="D27" s="46" t="s">
        <v>83</v>
      </c>
      <c r="E27" s="46" t="s">
        <v>84</v>
      </c>
      <c r="F27" s="46" t="s">
        <v>83</v>
      </c>
      <c r="G27" s="46">
        <v>1880</v>
      </c>
      <c r="H27" s="61">
        <v>368412.74</v>
      </c>
      <c r="I27" s="107" t="s">
        <v>616</v>
      </c>
      <c r="J27" s="62" t="s">
        <v>314</v>
      </c>
      <c r="K27" s="52" t="s">
        <v>252</v>
      </c>
      <c r="L27" s="52" t="s">
        <v>107</v>
      </c>
      <c r="M27" s="52" t="s">
        <v>254</v>
      </c>
      <c r="N27" s="52" t="s">
        <v>255</v>
      </c>
      <c r="O27" s="47"/>
      <c r="P27" s="48" t="s">
        <v>350</v>
      </c>
      <c r="Q27" s="52" t="s">
        <v>184</v>
      </c>
      <c r="R27" s="52" t="s">
        <v>184</v>
      </c>
      <c r="S27" s="52" t="s">
        <v>184</v>
      </c>
      <c r="T27" s="52" t="s">
        <v>184</v>
      </c>
      <c r="U27" s="63" t="s">
        <v>112</v>
      </c>
      <c r="V27" s="52" t="s">
        <v>182</v>
      </c>
      <c r="W27" s="65">
        <v>351</v>
      </c>
      <c r="X27" s="65">
        <v>3</v>
      </c>
      <c r="Y27" s="40" t="s">
        <v>83</v>
      </c>
      <c r="Z27" s="40" t="s">
        <v>84</v>
      </c>
    </row>
    <row r="28" spans="1:26" s="4" customFormat="1" ht="38.25">
      <c r="A28" s="46">
        <v>4</v>
      </c>
      <c r="B28" s="52" t="s">
        <v>249</v>
      </c>
      <c r="C28" s="52" t="s">
        <v>245</v>
      </c>
      <c r="D28" s="46" t="s">
        <v>83</v>
      </c>
      <c r="E28" s="46" t="s">
        <v>84</v>
      </c>
      <c r="F28" s="46" t="s">
        <v>83</v>
      </c>
      <c r="G28" s="46">
        <v>1880</v>
      </c>
      <c r="H28" s="61">
        <v>156629.73</v>
      </c>
      <c r="I28" s="107" t="s">
        <v>616</v>
      </c>
      <c r="J28" s="62" t="s">
        <v>314</v>
      </c>
      <c r="K28" s="52" t="s">
        <v>250</v>
      </c>
      <c r="L28" s="52" t="s">
        <v>107</v>
      </c>
      <c r="M28" s="52" t="s">
        <v>254</v>
      </c>
      <c r="N28" s="52" t="s">
        <v>255</v>
      </c>
      <c r="O28" s="47"/>
      <c r="P28" s="48" t="s">
        <v>351</v>
      </c>
      <c r="Q28" s="52" t="s">
        <v>184</v>
      </c>
      <c r="R28" s="52" t="s">
        <v>184</v>
      </c>
      <c r="S28" s="52" t="s">
        <v>184</v>
      </c>
      <c r="T28" s="52" t="s">
        <v>184</v>
      </c>
      <c r="U28" s="63" t="s">
        <v>112</v>
      </c>
      <c r="V28" s="52" t="s">
        <v>182</v>
      </c>
      <c r="W28" s="65">
        <v>206</v>
      </c>
      <c r="X28" s="65">
        <v>1</v>
      </c>
      <c r="Y28" s="40" t="s">
        <v>84</v>
      </c>
      <c r="Z28" s="40" t="s">
        <v>84</v>
      </c>
    </row>
    <row r="29" spans="1:26" s="4" customFormat="1" ht="25.5">
      <c r="A29" s="46">
        <v>5</v>
      </c>
      <c r="B29" s="192" t="s">
        <v>679</v>
      </c>
      <c r="C29" s="193" t="s">
        <v>680</v>
      </c>
      <c r="D29" s="194" t="s">
        <v>83</v>
      </c>
      <c r="E29" s="194" t="s">
        <v>84</v>
      </c>
      <c r="F29" s="46"/>
      <c r="G29" s="46"/>
      <c r="H29" s="195">
        <v>322042.44</v>
      </c>
      <c r="I29" s="107" t="s">
        <v>616</v>
      </c>
      <c r="J29" s="196"/>
      <c r="K29" s="52"/>
      <c r="L29" s="52"/>
      <c r="M29" s="52"/>
      <c r="N29" s="52"/>
      <c r="O29" s="47"/>
      <c r="P29" s="48"/>
      <c r="Q29" s="108"/>
      <c r="R29" s="108"/>
      <c r="S29" s="108"/>
      <c r="T29" s="108"/>
      <c r="U29" s="108"/>
      <c r="V29" s="108"/>
      <c r="W29" s="40"/>
      <c r="X29" s="40"/>
      <c r="Y29" s="40"/>
      <c r="Z29" s="40"/>
    </row>
    <row r="30" spans="1:26" s="4" customFormat="1" ht="51">
      <c r="A30" s="46">
        <v>6</v>
      </c>
      <c r="B30" s="52" t="s">
        <v>81</v>
      </c>
      <c r="C30" s="52" t="s">
        <v>82</v>
      </c>
      <c r="D30" s="46" t="s">
        <v>83</v>
      </c>
      <c r="E30" s="46" t="s">
        <v>84</v>
      </c>
      <c r="F30" s="46" t="s">
        <v>83</v>
      </c>
      <c r="G30" s="46">
        <v>1925</v>
      </c>
      <c r="H30" s="117">
        <v>764522.79</v>
      </c>
      <c r="I30" s="107" t="s">
        <v>616</v>
      </c>
      <c r="J30" s="62" t="s">
        <v>352</v>
      </c>
      <c r="K30" s="52" t="s">
        <v>101</v>
      </c>
      <c r="L30" s="52" t="s">
        <v>102</v>
      </c>
      <c r="M30" s="52" t="s">
        <v>103</v>
      </c>
      <c r="N30" s="52" t="s">
        <v>104</v>
      </c>
      <c r="O30" s="52"/>
      <c r="P30" s="52" t="s">
        <v>110</v>
      </c>
      <c r="Q30" s="63" t="s">
        <v>111</v>
      </c>
      <c r="R30" s="63" t="s">
        <v>111</v>
      </c>
      <c r="S30" s="63" t="s">
        <v>111</v>
      </c>
      <c r="T30" s="63" t="s">
        <v>111</v>
      </c>
      <c r="U30" s="63" t="s">
        <v>112</v>
      </c>
      <c r="V30" s="63" t="s">
        <v>111</v>
      </c>
      <c r="W30" s="40">
        <v>267.52</v>
      </c>
      <c r="X30" s="40">
        <v>2</v>
      </c>
      <c r="Y30" s="40" t="s">
        <v>84</v>
      </c>
      <c r="Z30" s="40" t="s">
        <v>84</v>
      </c>
    </row>
    <row r="31" spans="1:26" s="4" customFormat="1" ht="51">
      <c r="A31" s="46">
        <v>7</v>
      </c>
      <c r="B31" s="52" t="s">
        <v>85</v>
      </c>
      <c r="C31" s="52" t="s">
        <v>86</v>
      </c>
      <c r="D31" s="46" t="s">
        <v>83</v>
      </c>
      <c r="E31" s="46" t="s">
        <v>84</v>
      </c>
      <c r="F31" s="46" t="s">
        <v>83</v>
      </c>
      <c r="G31" s="46">
        <v>1925</v>
      </c>
      <c r="H31" s="117">
        <v>1022225.26</v>
      </c>
      <c r="I31" s="107" t="s">
        <v>616</v>
      </c>
      <c r="J31" s="62" t="s">
        <v>352</v>
      </c>
      <c r="K31" s="52" t="s">
        <v>101</v>
      </c>
      <c r="L31" s="52" t="s">
        <v>102</v>
      </c>
      <c r="M31" s="52" t="s">
        <v>103</v>
      </c>
      <c r="N31" s="52" t="s">
        <v>104</v>
      </c>
      <c r="O31" s="52"/>
      <c r="P31" s="52" t="s">
        <v>113</v>
      </c>
      <c r="Q31" s="63" t="s">
        <v>111</v>
      </c>
      <c r="R31" s="63" t="s">
        <v>111</v>
      </c>
      <c r="S31" s="63" t="s">
        <v>111</v>
      </c>
      <c r="T31" s="63" t="s">
        <v>111</v>
      </c>
      <c r="U31" s="116" t="s">
        <v>112</v>
      </c>
      <c r="V31" s="63" t="s">
        <v>111</v>
      </c>
      <c r="W31" s="40">
        <v>113.22</v>
      </c>
      <c r="X31" s="40">
        <v>1</v>
      </c>
      <c r="Y31" s="40" t="s">
        <v>84</v>
      </c>
      <c r="Z31" s="40" t="s">
        <v>84</v>
      </c>
    </row>
    <row r="32" spans="1:26" s="4" customFormat="1" ht="51">
      <c r="A32" s="46">
        <v>8</v>
      </c>
      <c r="B32" s="52" t="s">
        <v>87</v>
      </c>
      <c r="C32" s="52" t="s">
        <v>88</v>
      </c>
      <c r="D32" s="46" t="s">
        <v>83</v>
      </c>
      <c r="E32" s="46" t="s">
        <v>84</v>
      </c>
      <c r="F32" s="46" t="s">
        <v>83</v>
      </c>
      <c r="G32" s="46">
        <v>1925</v>
      </c>
      <c r="H32" s="117">
        <v>313198.73</v>
      </c>
      <c r="I32" s="107" t="s">
        <v>616</v>
      </c>
      <c r="J32" s="62" t="s">
        <v>352</v>
      </c>
      <c r="K32" s="52" t="s">
        <v>101</v>
      </c>
      <c r="L32" s="52" t="s">
        <v>102</v>
      </c>
      <c r="M32" s="52" t="s">
        <v>103</v>
      </c>
      <c r="N32" s="52" t="s">
        <v>104</v>
      </c>
      <c r="O32" s="52"/>
      <c r="P32" s="52" t="s">
        <v>114</v>
      </c>
      <c r="Q32" s="63" t="s">
        <v>111</v>
      </c>
      <c r="R32" s="63" t="s">
        <v>111</v>
      </c>
      <c r="S32" s="63" t="s">
        <v>111</v>
      </c>
      <c r="T32" s="63" t="s">
        <v>111</v>
      </c>
      <c r="U32" s="116" t="s">
        <v>112</v>
      </c>
      <c r="V32" s="63" t="s">
        <v>111</v>
      </c>
      <c r="W32" s="40">
        <v>353.83</v>
      </c>
      <c r="X32" s="40">
        <v>2</v>
      </c>
      <c r="Y32" s="40" t="s">
        <v>84</v>
      </c>
      <c r="Z32" s="40" t="s">
        <v>84</v>
      </c>
    </row>
    <row r="33" spans="1:26" s="4" customFormat="1" ht="51">
      <c r="A33" s="46">
        <v>9</v>
      </c>
      <c r="B33" s="52" t="s">
        <v>89</v>
      </c>
      <c r="C33" s="52" t="s">
        <v>88</v>
      </c>
      <c r="D33" s="46" t="s">
        <v>83</v>
      </c>
      <c r="E33" s="46" t="s">
        <v>84</v>
      </c>
      <c r="F33" s="46" t="s">
        <v>83</v>
      </c>
      <c r="G33" s="46">
        <v>1925</v>
      </c>
      <c r="H33" s="117">
        <v>729018.11</v>
      </c>
      <c r="I33" s="107" t="s">
        <v>616</v>
      </c>
      <c r="J33" s="62" t="s">
        <v>352</v>
      </c>
      <c r="K33" s="52" t="s">
        <v>101</v>
      </c>
      <c r="L33" s="52" t="s">
        <v>105</v>
      </c>
      <c r="M33" s="52" t="s">
        <v>103</v>
      </c>
      <c r="N33" s="52" t="s">
        <v>104</v>
      </c>
      <c r="O33" s="52"/>
      <c r="P33" s="52" t="s">
        <v>115</v>
      </c>
      <c r="Q33" s="63" t="s">
        <v>111</v>
      </c>
      <c r="R33" s="63" t="s">
        <v>111</v>
      </c>
      <c r="S33" s="63" t="s">
        <v>111</v>
      </c>
      <c r="T33" s="63" t="s">
        <v>111</v>
      </c>
      <c r="U33" s="116" t="s">
        <v>112</v>
      </c>
      <c r="V33" s="63" t="s">
        <v>111</v>
      </c>
      <c r="W33" s="40">
        <v>288.43</v>
      </c>
      <c r="X33" s="40">
        <v>2</v>
      </c>
      <c r="Y33" s="40" t="s">
        <v>84</v>
      </c>
      <c r="Z33" s="40" t="s">
        <v>84</v>
      </c>
    </row>
    <row r="34" spans="1:26" s="4" customFormat="1" ht="51">
      <c r="A34" s="46">
        <v>10</v>
      </c>
      <c r="B34" s="52" t="s">
        <v>266</v>
      </c>
      <c r="C34" s="52" t="s">
        <v>88</v>
      </c>
      <c r="D34" s="46" t="s">
        <v>83</v>
      </c>
      <c r="E34" s="46" t="s">
        <v>84</v>
      </c>
      <c r="F34" s="46" t="s">
        <v>83</v>
      </c>
      <c r="G34" s="46">
        <v>1925</v>
      </c>
      <c r="H34" s="117">
        <v>501464.4</v>
      </c>
      <c r="I34" s="107" t="s">
        <v>616</v>
      </c>
      <c r="J34" s="62" t="s">
        <v>352</v>
      </c>
      <c r="K34" s="52" t="s">
        <v>101</v>
      </c>
      <c r="L34" s="52" t="s">
        <v>102</v>
      </c>
      <c r="M34" s="52" t="s">
        <v>103</v>
      </c>
      <c r="N34" s="52" t="s">
        <v>104</v>
      </c>
      <c r="O34" s="52"/>
      <c r="P34" s="52" t="s">
        <v>116</v>
      </c>
      <c r="Q34" s="63" t="s">
        <v>111</v>
      </c>
      <c r="R34" s="63" t="s">
        <v>111</v>
      </c>
      <c r="S34" s="63" t="s">
        <v>111</v>
      </c>
      <c r="T34" s="63" t="s">
        <v>111</v>
      </c>
      <c r="U34" s="116" t="s">
        <v>112</v>
      </c>
      <c r="V34" s="63" t="s">
        <v>111</v>
      </c>
      <c r="W34" s="40">
        <v>151.34</v>
      </c>
      <c r="X34" s="40">
        <v>2</v>
      </c>
      <c r="Y34" s="40" t="s">
        <v>84</v>
      </c>
      <c r="Z34" s="40" t="s">
        <v>84</v>
      </c>
    </row>
    <row r="35" spans="1:26" s="2" customFormat="1" ht="51">
      <c r="A35" s="46">
        <v>11</v>
      </c>
      <c r="B35" s="52" t="s">
        <v>90</v>
      </c>
      <c r="C35" s="52" t="s">
        <v>91</v>
      </c>
      <c r="D35" s="46" t="s">
        <v>83</v>
      </c>
      <c r="E35" s="46" t="s">
        <v>84</v>
      </c>
      <c r="F35" s="46" t="s">
        <v>83</v>
      </c>
      <c r="G35" s="46">
        <v>1925</v>
      </c>
      <c r="H35" s="117">
        <v>1011926.02</v>
      </c>
      <c r="I35" s="107" t="s">
        <v>616</v>
      </c>
      <c r="J35" s="62" t="s">
        <v>352</v>
      </c>
      <c r="K35" s="109" t="s">
        <v>101</v>
      </c>
      <c r="L35" s="52" t="s">
        <v>102</v>
      </c>
      <c r="M35" s="52" t="s">
        <v>103</v>
      </c>
      <c r="N35" s="52" t="s">
        <v>104</v>
      </c>
      <c r="O35" s="52"/>
      <c r="P35" s="52" t="s">
        <v>117</v>
      </c>
      <c r="Q35" s="63" t="s">
        <v>111</v>
      </c>
      <c r="R35" s="63" t="s">
        <v>111</v>
      </c>
      <c r="S35" s="63" t="s">
        <v>111</v>
      </c>
      <c r="T35" s="63" t="s">
        <v>111</v>
      </c>
      <c r="U35" s="116" t="s">
        <v>112</v>
      </c>
      <c r="V35" s="63" t="s">
        <v>111</v>
      </c>
      <c r="W35" s="40">
        <v>111.12</v>
      </c>
      <c r="X35" s="40">
        <v>1</v>
      </c>
      <c r="Y35" s="40" t="s">
        <v>84</v>
      </c>
      <c r="Z35" s="40" t="s">
        <v>84</v>
      </c>
    </row>
    <row r="36" spans="1:26" s="4" customFormat="1" ht="51">
      <c r="A36" s="46">
        <v>12</v>
      </c>
      <c r="B36" s="52" t="s">
        <v>92</v>
      </c>
      <c r="C36" s="52" t="s">
        <v>93</v>
      </c>
      <c r="D36" s="46" t="s">
        <v>83</v>
      </c>
      <c r="E36" s="46" t="s">
        <v>84</v>
      </c>
      <c r="F36" s="46" t="s">
        <v>83</v>
      </c>
      <c r="G36" s="46">
        <v>1925</v>
      </c>
      <c r="H36" s="117">
        <v>1458803.91</v>
      </c>
      <c r="I36" s="107" t="s">
        <v>616</v>
      </c>
      <c r="J36" s="62" t="s">
        <v>352</v>
      </c>
      <c r="K36" s="109" t="s">
        <v>101</v>
      </c>
      <c r="L36" s="52" t="s">
        <v>102</v>
      </c>
      <c r="M36" s="52" t="s">
        <v>103</v>
      </c>
      <c r="N36" s="52" t="s">
        <v>104</v>
      </c>
      <c r="O36" s="52"/>
      <c r="P36" s="52" t="s">
        <v>118</v>
      </c>
      <c r="Q36" s="63" t="s">
        <v>111</v>
      </c>
      <c r="R36" s="63" t="s">
        <v>111</v>
      </c>
      <c r="S36" s="63" t="s">
        <v>111</v>
      </c>
      <c r="T36" s="63" t="s">
        <v>111</v>
      </c>
      <c r="U36" s="116" t="s">
        <v>112</v>
      </c>
      <c r="V36" s="63" t="s">
        <v>111</v>
      </c>
      <c r="W36" s="40">
        <v>843.99</v>
      </c>
      <c r="X36" s="40">
        <v>2</v>
      </c>
      <c r="Y36" s="40" t="s">
        <v>84</v>
      </c>
      <c r="Z36" s="40" t="s">
        <v>84</v>
      </c>
    </row>
    <row r="37" spans="1:26" s="4" customFormat="1" ht="51">
      <c r="A37" s="46">
        <v>13</v>
      </c>
      <c r="B37" s="52" t="s">
        <v>94</v>
      </c>
      <c r="C37" s="52" t="s">
        <v>95</v>
      </c>
      <c r="D37" s="46" t="s">
        <v>83</v>
      </c>
      <c r="E37" s="46" t="s">
        <v>84</v>
      </c>
      <c r="F37" s="46" t="s">
        <v>83</v>
      </c>
      <c r="G37" s="46">
        <v>1925</v>
      </c>
      <c r="H37" s="53">
        <v>364495.74</v>
      </c>
      <c r="I37" s="107" t="s">
        <v>616</v>
      </c>
      <c r="J37" s="62" t="s">
        <v>352</v>
      </c>
      <c r="K37" s="109" t="s">
        <v>101</v>
      </c>
      <c r="L37" s="52" t="s">
        <v>102</v>
      </c>
      <c r="M37" s="52" t="s">
        <v>103</v>
      </c>
      <c r="N37" s="52" t="s">
        <v>104</v>
      </c>
      <c r="O37" s="52"/>
      <c r="P37" s="52" t="s">
        <v>119</v>
      </c>
      <c r="Q37" s="63" t="s">
        <v>111</v>
      </c>
      <c r="R37" s="63" t="s">
        <v>111</v>
      </c>
      <c r="S37" s="63" t="s">
        <v>111</v>
      </c>
      <c r="T37" s="63" t="s">
        <v>111</v>
      </c>
      <c r="U37" s="116" t="s">
        <v>112</v>
      </c>
      <c r="V37" s="63" t="s">
        <v>111</v>
      </c>
      <c r="W37" s="40">
        <v>75.55</v>
      </c>
      <c r="X37" s="40">
        <v>1</v>
      </c>
      <c r="Y37" s="40" t="s">
        <v>84</v>
      </c>
      <c r="Z37" s="40" t="s">
        <v>84</v>
      </c>
    </row>
    <row r="38" spans="1:26" s="2" customFormat="1" ht="51">
      <c r="A38" s="46">
        <v>14</v>
      </c>
      <c r="B38" s="52" t="s">
        <v>96</v>
      </c>
      <c r="C38" s="52" t="s">
        <v>95</v>
      </c>
      <c r="D38" s="46" t="s">
        <v>83</v>
      </c>
      <c r="E38" s="46" t="s">
        <v>84</v>
      </c>
      <c r="F38" s="46" t="s">
        <v>83</v>
      </c>
      <c r="G38" s="46">
        <v>1925</v>
      </c>
      <c r="H38" s="53">
        <v>206318.3</v>
      </c>
      <c r="I38" s="107" t="s">
        <v>616</v>
      </c>
      <c r="J38" s="62" t="s">
        <v>352</v>
      </c>
      <c r="K38" s="109" t="s">
        <v>101</v>
      </c>
      <c r="L38" s="52" t="s">
        <v>102</v>
      </c>
      <c r="M38" s="52" t="s">
        <v>103</v>
      </c>
      <c r="N38" s="52" t="s">
        <v>104</v>
      </c>
      <c r="O38" s="52"/>
      <c r="P38" s="52" t="s">
        <v>120</v>
      </c>
      <c r="Q38" s="63" t="s">
        <v>111</v>
      </c>
      <c r="R38" s="63" t="s">
        <v>111</v>
      </c>
      <c r="S38" s="63" t="s">
        <v>111</v>
      </c>
      <c r="T38" s="63" t="s">
        <v>111</v>
      </c>
      <c r="U38" s="116" t="s">
        <v>112</v>
      </c>
      <c r="V38" s="63" t="s">
        <v>111</v>
      </c>
      <c r="W38" s="40">
        <v>50.53</v>
      </c>
      <c r="X38" s="40">
        <v>1</v>
      </c>
      <c r="Y38" s="40" t="s">
        <v>84</v>
      </c>
      <c r="Z38" s="40" t="s">
        <v>84</v>
      </c>
    </row>
    <row r="39" spans="1:26" s="2" customFormat="1" ht="25.5">
      <c r="A39" s="46">
        <v>15</v>
      </c>
      <c r="B39" s="115" t="s">
        <v>681</v>
      </c>
      <c r="C39" s="113" t="s">
        <v>680</v>
      </c>
      <c r="D39" s="114" t="s">
        <v>83</v>
      </c>
      <c r="E39" s="114" t="s">
        <v>84</v>
      </c>
      <c r="F39" s="46"/>
      <c r="G39" s="46"/>
      <c r="H39" s="197">
        <v>27976.25</v>
      </c>
      <c r="I39" s="107" t="s">
        <v>616</v>
      </c>
      <c r="J39" s="62"/>
      <c r="K39" s="109"/>
      <c r="L39" s="52"/>
      <c r="M39" s="52"/>
      <c r="N39" s="52"/>
      <c r="O39" s="52"/>
      <c r="P39" s="52"/>
      <c r="Q39" s="63"/>
      <c r="R39" s="63"/>
      <c r="S39" s="63"/>
      <c r="T39" s="63"/>
      <c r="U39" s="116"/>
      <c r="V39" s="63"/>
      <c r="W39" s="40"/>
      <c r="X39" s="40"/>
      <c r="Y39" s="40"/>
      <c r="Z39" s="40"/>
    </row>
    <row r="40" spans="1:26" s="2" customFormat="1" ht="25.5">
      <c r="A40" s="46">
        <v>16</v>
      </c>
      <c r="B40" s="52" t="s">
        <v>97</v>
      </c>
      <c r="C40" s="52" t="s">
        <v>98</v>
      </c>
      <c r="D40" s="46" t="s">
        <v>83</v>
      </c>
      <c r="E40" s="46" t="s">
        <v>84</v>
      </c>
      <c r="F40" s="46" t="s">
        <v>83</v>
      </c>
      <c r="G40" s="46">
        <v>1873</v>
      </c>
      <c r="H40" s="53">
        <v>10987.02</v>
      </c>
      <c r="I40" s="107" t="s">
        <v>616</v>
      </c>
      <c r="J40" s="62" t="s">
        <v>353</v>
      </c>
      <c r="K40" s="52" t="s">
        <v>106</v>
      </c>
      <c r="L40" s="52" t="s">
        <v>107</v>
      </c>
      <c r="M40" s="52" t="s">
        <v>108</v>
      </c>
      <c r="N40" s="52" t="s">
        <v>109</v>
      </c>
      <c r="O40" s="52"/>
      <c r="P40" s="52"/>
      <c r="Q40" s="116" t="s">
        <v>121</v>
      </c>
      <c r="R40" s="116" t="s">
        <v>121</v>
      </c>
      <c r="S40" s="116" t="s">
        <v>121</v>
      </c>
      <c r="T40" s="116" t="s">
        <v>121</v>
      </c>
      <c r="U40" s="116" t="s">
        <v>112</v>
      </c>
      <c r="V40" s="116" t="s">
        <v>121</v>
      </c>
      <c r="W40" s="40">
        <v>51.8</v>
      </c>
      <c r="X40" s="40">
        <v>1</v>
      </c>
      <c r="Y40" s="40" t="s">
        <v>84</v>
      </c>
      <c r="Z40" s="40" t="s">
        <v>84</v>
      </c>
    </row>
    <row r="41" spans="1:26" s="2" customFormat="1" ht="25.5">
      <c r="A41" s="46">
        <v>17</v>
      </c>
      <c r="B41" s="52" t="s">
        <v>99</v>
      </c>
      <c r="C41" s="63" t="s">
        <v>354</v>
      </c>
      <c r="D41" s="46" t="s">
        <v>83</v>
      </c>
      <c r="E41" s="46" t="s">
        <v>84</v>
      </c>
      <c r="F41" s="46" t="s">
        <v>83</v>
      </c>
      <c r="G41" s="46">
        <v>1880</v>
      </c>
      <c r="H41" s="53">
        <v>1000000</v>
      </c>
      <c r="I41" s="112" t="s">
        <v>618</v>
      </c>
      <c r="J41" s="62" t="s">
        <v>353</v>
      </c>
      <c r="K41" s="52" t="s">
        <v>106</v>
      </c>
      <c r="L41" s="52" t="s">
        <v>107</v>
      </c>
      <c r="M41" s="52" t="s">
        <v>108</v>
      </c>
      <c r="N41" s="63" t="s">
        <v>355</v>
      </c>
      <c r="O41" s="52"/>
      <c r="P41" s="52" t="s">
        <v>321</v>
      </c>
      <c r="Q41" s="116" t="s">
        <v>121</v>
      </c>
      <c r="R41" s="116" t="s">
        <v>121</v>
      </c>
      <c r="S41" s="116" t="s">
        <v>121</v>
      </c>
      <c r="T41" s="116" t="s">
        <v>121</v>
      </c>
      <c r="U41" s="116" t="s">
        <v>112</v>
      </c>
      <c r="V41" s="116" t="s">
        <v>121</v>
      </c>
      <c r="W41" s="40">
        <v>900</v>
      </c>
      <c r="X41" s="40">
        <v>3</v>
      </c>
      <c r="Y41" s="40" t="s">
        <v>83</v>
      </c>
      <c r="Z41" s="40" t="s">
        <v>84</v>
      </c>
    </row>
    <row r="42" spans="1:26" s="5" customFormat="1" ht="25.5">
      <c r="A42" s="46">
        <v>18</v>
      </c>
      <c r="B42" s="121" t="s">
        <v>682</v>
      </c>
      <c r="C42" s="120" t="s">
        <v>680</v>
      </c>
      <c r="D42" s="119" t="s">
        <v>83</v>
      </c>
      <c r="E42" s="119" t="s">
        <v>84</v>
      </c>
      <c r="F42" s="94"/>
      <c r="G42" s="83"/>
      <c r="H42" s="198">
        <v>13731.73</v>
      </c>
      <c r="I42" s="110" t="s">
        <v>616</v>
      </c>
      <c r="J42" s="111"/>
      <c r="K42" s="111"/>
      <c r="L42" s="111"/>
      <c r="M42" s="111"/>
      <c r="N42" s="111"/>
      <c r="O42" s="94"/>
      <c r="P42" s="94"/>
      <c r="Q42" s="94"/>
      <c r="R42" s="94"/>
      <c r="S42" s="94"/>
      <c r="T42" s="94"/>
      <c r="U42" s="94"/>
      <c r="V42" s="94"/>
      <c r="W42" s="111"/>
      <c r="X42" s="111"/>
      <c r="Y42" s="111"/>
      <c r="Z42" s="111"/>
    </row>
    <row r="43" spans="1:26" s="4" customFormat="1" ht="25.5">
      <c r="A43" s="46">
        <v>19</v>
      </c>
      <c r="B43" s="52" t="s">
        <v>166</v>
      </c>
      <c r="C43" s="52" t="s">
        <v>143</v>
      </c>
      <c r="D43" s="46" t="s">
        <v>83</v>
      </c>
      <c r="E43" s="46" t="s">
        <v>84</v>
      </c>
      <c r="F43" s="46" t="s">
        <v>84</v>
      </c>
      <c r="G43" s="46">
        <v>2001</v>
      </c>
      <c r="H43" s="123">
        <v>4377230.31</v>
      </c>
      <c r="I43" s="110" t="s">
        <v>616</v>
      </c>
      <c r="J43" s="196" t="s">
        <v>362</v>
      </c>
      <c r="K43" s="52" t="s">
        <v>258</v>
      </c>
      <c r="L43" s="52" t="s">
        <v>356</v>
      </c>
      <c r="M43" s="52" t="s">
        <v>357</v>
      </c>
      <c r="N43" s="108" t="s">
        <v>358</v>
      </c>
      <c r="O43" s="52"/>
      <c r="P43" s="48"/>
      <c r="Q43" s="52" t="s">
        <v>121</v>
      </c>
      <c r="R43" s="52" t="s">
        <v>184</v>
      </c>
      <c r="S43" s="52" t="s">
        <v>184</v>
      </c>
      <c r="T43" s="52" t="s">
        <v>184</v>
      </c>
      <c r="U43" s="52" t="s">
        <v>184</v>
      </c>
      <c r="V43" s="52" t="s">
        <v>184</v>
      </c>
      <c r="W43" s="40">
        <v>3090.1</v>
      </c>
      <c r="X43" s="40">
        <v>3</v>
      </c>
      <c r="Y43" s="40" t="s">
        <v>83</v>
      </c>
      <c r="Z43" s="40" t="s">
        <v>84</v>
      </c>
    </row>
    <row r="44" spans="1:26" s="4" customFormat="1" ht="76.5">
      <c r="A44" s="46">
        <v>20</v>
      </c>
      <c r="B44" s="199" t="s">
        <v>359</v>
      </c>
      <c r="C44" s="52" t="s">
        <v>360</v>
      </c>
      <c r="D44" s="46" t="s">
        <v>83</v>
      </c>
      <c r="E44" s="46" t="s">
        <v>84</v>
      </c>
      <c r="F44" s="46" t="s">
        <v>84</v>
      </c>
      <c r="G44" s="46">
        <v>2009</v>
      </c>
      <c r="H44" s="124">
        <v>1258510.01</v>
      </c>
      <c r="I44" s="110" t="s">
        <v>616</v>
      </c>
      <c r="J44" s="54" t="s">
        <v>301</v>
      </c>
      <c r="K44" s="52" t="s">
        <v>258</v>
      </c>
      <c r="L44" s="52" t="s">
        <v>356</v>
      </c>
      <c r="M44" s="52" t="s">
        <v>357</v>
      </c>
      <c r="N44" s="108" t="s">
        <v>358</v>
      </c>
      <c r="O44" s="52"/>
      <c r="P44" s="48"/>
      <c r="Q44" s="52" t="s">
        <v>111</v>
      </c>
      <c r="R44" s="52" t="s">
        <v>111</v>
      </c>
      <c r="S44" s="52" t="s">
        <v>111</v>
      </c>
      <c r="T44" s="52" t="s">
        <v>111</v>
      </c>
      <c r="U44" s="52" t="s">
        <v>112</v>
      </c>
      <c r="V44" s="52" t="s">
        <v>111</v>
      </c>
      <c r="W44" s="52" t="s">
        <v>361</v>
      </c>
      <c r="X44" s="40">
        <v>1</v>
      </c>
      <c r="Y44" s="40" t="s">
        <v>84</v>
      </c>
      <c r="Z44" s="40" t="s">
        <v>84</v>
      </c>
    </row>
    <row r="45" spans="1:26" s="4" customFormat="1" ht="25.5">
      <c r="A45" s="46">
        <v>21</v>
      </c>
      <c r="B45" s="52" t="s">
        <v>298</v>
      </c>
      <c r="C45" s="52" t="s">
        <v>143</v>
      </c>
      <c r="D45" s="46" t="s">
        <v>83</v>
      </c>
      <c r="E45" s="46" t="s">
        <v>84</v>
      </c>
      <c r="F45" s="46" t="s">
        <v>84</v>
      </c>
      <c r="G45" s="46">
        <v>2007</v>
      </c>
      <c r="H45" s="125">
        <v>4117341.89</v>
      </c>
      <c r="I45" s="110" t="s">
        <v>616</v>
      </c>
      <c r="J45" s="54" t="s">
        <v>301</v>
      </c>
      <c r="K45" s="52" t="s">
        <v>258</v>
      </c>
      <c r="L45" s="52" t="s">
        <v>356</v>
      </c>
      <c r="M45" s="52" t="s">
        <v>357</v>
      </c>
      <c r="N45" s="108" t="s">
        <v>358</v>
      </c>
      <c r="O45" s="52"/>
      <c r="P45" s="48"/>
      <c r="Q45" s="52" t="s">
        <v>121</v>
      </c>
      <c r="R45" s="52" t="s">
        <v>111</v>
      </c>
      <c r="S45" s="52" t="s">
        <v>111</v>
      </c>
      <c r="T45" s="52" t="s">
        <v>111</v>
      </c>
      <c r="U45" s="52" t="s">
        <v>111</v>
      </c>
      <c r="V45" s="52" t="s">
        <v>111</v>
      </c>
      <c r="W45" s="40">
        <v>2565.92</v>
      </c>
      <c r="X45" s="40">
        <v>2</v>
      </c>
      <c r="Y45" s="40" t="s">
        <v>83</v>
      </c>
      <c r="Z45" s="40" t="s">
        <v>84</v>
      </c>
    </row>
    <row r="46" spans="1:26" s="4" customFormat="1" ht="51">
      <c r="A46" s="46">
        <v>22</v>
      </c>
      <c r="B46" s="52" t="s">
        <v>1263</v>
      </c>
      <c r="C46" s="52" t="s">
        <v>354</v>
      </c>
      <c r="D46" s="46" t="s">
        <v>83</v>
      </c>
      <c r="E46" s="46" t="s">
        <v>84</v>
      </c>
      <c r="F46" s="46" t="s">
        <v>84</v>
      </c>
      <c r="G46" s="46">
        <v>2020</v>
      </c>
      <c r="H46" s="125">
        <v>2010652.46</v>
      </c>
      <c r="I46" s="110" t="s">
        <v>616</v>
      </c>
      <c r="J46" s="54" t="s">
        <v>362</v>
      </c>
      <c r="K46" s="52" t="s">
        <v>539</v>
      </c>
      <c r="L46" s="52" t="s">
        <v>1264</v>
      </c>
      <c r="M46" s="52" t="s">
        <v>1265</v>
      </c>
      <c r="N46" s="108" t="s">
        <v>1265</v>
      </c>
      <c r="O46" s="52"/>
      <c r="P46" s="48"/>
      <c r="Q46" s="52" t="s">
        <v>111</v>
      </c>
      <c r="R46" s="52" t="s">
        <v>111</v>
      </c>
      <c r="S46" s="52" t="s">
        <v>111</v>
      </c>
      <c r="T46" s="52" t="s">
        <v>111</v>
      </c>
      <c r="U46" s="52" t="s">
        <v>112</v>
      </c>
      <c r="V46" s="52" t="s">
        <v>111</v>
      </c>
      <c r="W46" s="40">
        <v>741.8</v>
      </c>
      <c r="X46" s="40">
        <v>1</v>
      </c>
      <c r="Y46" s="40" t="s">
        <v>84</v>
      </c>
      <c r="Z46" s="40" t="s">
        <v>84</v>
      </c>
    </row>
    <row r="47" spans="1:26" s="4" customFormat="1" ht="12.75">
      <c r="A47" s="46">
        <v>23</v>
      </c>
      <c r="B47" s="52" t="s">
        <v>683</v>
      </c>
      <c r="C47" s="52" t="s">
        <v>684</v>
      </c>
      <c r="D47" s="46" t="s">
        <v>83</v>
      </c>
      <c r="E47" s="46" t="s">
        <v>84</v>
      </c>
      <c r="F47" s="46"/>
      <c r="G47" s="46"/>
      <c r="H47" s="125">
        <v>4000.38</v>
      </c>
      <c r="I47" s="110" t="s">
        <v>616</v>
      </c>
      <c r="J47" s="54"/>
      <c r="K47" s="52"/>
      <c r="L47" s="52"/>
      <c r="M47" s="52"/>
      <c r="N47" s="108"/>
      <c r="O47" s="52"/>
      <c r="P47" s="48"/>
      <c r="Q47" s="52"/>
      <c r="R47" s="52"/>
      <c r="S47" s="52"/>
      <c r="T47" s="52"/>
      <c r="U47" s="52"/>
      <c r="V47" s="52"/>
      <c r="W47" s="40"/>
      <c r="X47" s="40"/>
      <c r="Y47" s="40"/>
      <c r="Z47" s="40"/>
    </row>
    <row r="48" spans="1:26" s="4" customFormat="1" ht="25.5">
      <c r="A48" s="46">
        <v>24</v>
      </c>
      <c r="B48" s="52" t="s">
        <v>685</v>
      </c>
      <c r="C48" s="52" t="s">
        <v>686</v>
      </c>
      <c r="D48" s="46" t="s">
        <v>83</v>
      </c>
      <c r="E48" s="46" t="s">
        <v>84</v>
      </c>
      <c r="F48" s="46" t="s">
        <v>84</v>
      </c>
      <c r="G48" s="46">
        <v>2021</v>
      </c>
      <c r="H48" s="118">
        <v>782317.99</v>
      </c>
      <c r="I48" s="110" t="s">
        <v>616</v>
      </c>
      <c r="J48" s="54"/>
      <c r="K48" s="52" t="s">
        <v>250</v>
      </c>
      <c r="L48" s="52"/>
      <c r="M48" s="52"/>
      <c r="N48" s="108"/>
      <c r="O48" s="52"/>
      <c r="P48" s="48"/>
      <c r="Q48" s="52" t="s">
        <v>112</v>
      </c>
      <c r="R48" s="52" t="s">
        <v>111</v>
      </c>
      <c r="S48" s="52" t="s">
        <v>112</v>
      </c>
      <c r="T48" s="52" t="s">
        <v>112</v>
      </c>
      <c r="U48" s="52" t="s">
        <v>112</v>
      </c>
      <c r="V48" s="52" t="s">
        <v>112</v>
      </c>
      <c r="W48" s="40" t="s">
        <v>1266</v>
      </c>
      <c r="X48" s="40" t="s">
        <v>112</v>
      </c>
      <c r="Y48" s="40" t="s">
        <v>112</v>
      </c>
      <c r="Z48" s="40" t="s">
        <v>112</v>
      </c>
    </row>
    <row r="49" spans="1:26" s="4" customFormat="1" ht="12.75">
      <c r="A49" s="370" t="s">
        <v>0</v>
      </c>
      <c r="B49" s="370"/>
      <c r="C49" s="370"/>
      <c r="D49" s="370"/>
      <c r="E49" s="370"/>
      <c r="F49" s="370"/>
      <c r="G49" s="370"/>
      <c r="H49" s="49">
        <f>SUM(H25:H48)</f>
        <v>22882576.779999997</v>
      </c>
      <c r="I49" s="75"/>
      <c r="J49" s="122"/>
      <c r="K49" s="47"/>
      <c r="L49" s="47"/>
      <c r="M49" s="47"/>
      <c r="N49" s="47"/>
      <c r="O49" s="47"/>
      <c r="P49" s="48"/>
      <c r="Q49" s="47"/>
      <c r="R49" s="47"/>
      <c r="S49" s="47"/>
      <c r="T49" s="47"/>
      <c r="U49" s="47"/>
      <c r="V49" s="47"/>
      <c r="W49" s="47"/>
      <c r="X49" s="47"/>
      <c r="Y49" s="47"/>
      <c r="Z49" s="47"/>
    </row>
    <row r="50" spans="1:26" s="2" customFormat="1" ht="12.75" customHeight="1">
      <c r="A50" s="372" t="s">
        <v>162</v>
      </c>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row>
    <row r="51" spans="1:26" s="2" customFormat="1" ht="38.25">
      <c r="A51" s="46">
        <v>1</v>
      </c>
      <c r="B51" s="52" t="s">
        <v>166</v>
      </c>
      <c r="C51" s="52" t="s">
        <v>230</v>
      </c>
      <c r="D51" s="46" t="s">
        <v>83</v>
      </c>
      <c r="E51" s="46" t="s">
        <v>84</v>
      </c>
      <c r="F51" s="46" t="s">
        <v>84</v>
      </c>
      <c r="G51" s="46">
        <v>1989</v>
      </c>
      <c r="H51" s="53">
        <v>1693824.65</v>
      </c>
      <c r="I51" s="57" t="s">
        <v>616</v>
      </c>
      <c r="J51" s="163" t="s">
        <v>229</v>
      </c>
      <c r="K51" s="46" t="s">
        <v>312</v>
      </c>
      <c r="L51" s="41" t="s">
        <v>228</v>
      </c>
      <c r="M51" s="41" t="s">
        <v>227</v>
      </c>
      <c r="N51" s="41" t="s">
        <v>226</v>
      </c>
      <c r="O51" s="46" t="s">
        <v>142</v>
      </c>
      <c r="P51" s="164"/>
      <c r="Q51" s="46" t="s">
        <v>182</v>
      </c>
      <c r="R51" s="46" t="s">
        <v>182</v>
      </c>
      <c r="S51" s="46" t="s">
        <v>121</v>
      </c>
      <c r="T51" s="46" t="s">
        <v>225</v>
      </c>
      <c r="U51" s="46" t="s">
        <v>224</v>
      </c>
      <c r="V51" s="46" t="s">
        <v>182</v>
      </c>
      <c r="W51" s="40">
        <v>1969.3</v>
      </c>
      <c r="X51" s="40">
        <v>2</v>
      </c>
      <c r="Y51" s="40" t="s">
        <v>80</v>
      </c>
      <c r="Z51" s="40" t="s">
        <v>84</v>
      </c>
    </row>
    <row r="52" spans="1:26" s="2" customFormat="1" ht="25.5">
      <c r="A52" s="46">
        <v>2</v>
      </c>
      <c r="B52" s="52" t="s">
        <v>770</v>
      </c>
      <c r="C52" s="52" t="s">
        <v>771</v>
      </c>
      <c r="D52" s="46" t="s">
        <v>83</v>
      </c>
      <c r="E52" s="46" t="s">
        <v>84</v>
      </c>
      <c r="F52" s="46" t="s">
        <v>772</v>
      </c>
      <c r="G52" s="46">
        <v>2022</v>
      </c>
      <c r="H52" s="53">
        <v>1479229.8</v>
      </c>
      <c r="I52" s="57" t="s">
        <v>616</v>
      </c>
      <c r="J52" s="163" t="s">
        <v>773</v>
      </c>
      <c r="K52" s="46" t="s">
        <v>312</v>
      </c>
      <c r="L52" s="41"/>
      <c r="M52" s="41"/>
      <c r="N52" s="41"/>
      <c r="O52" s="46"/>
      <c r="P52" s="164"/>
      <c r="Q52" s="46" t="s">
        <v>142</v>
      </c>
      <c r="R52" s="46" t="s">
        <v>1296</v>
      </c>
      <c r="S52" s="46" t="s">
        <v>1297</v>
      </c>
      <c r="T52" s="46" t="s">
        <v>142</v>
      </c>
      <c r="U52" s="46" t="s">
        <v>142</v>
      </c>
      <c r="V52" s="46" t="s">
        <v>142</v>
      </c>
      <c r="W52" s="40">
        <v>3182</v>
      </c>
      <c r="X52" s="40" t="s">
        <v>142</v>
      </c>
      <c r="Y52" s="40" t="s">
        <v>142</v>
      </c>
      <c r="Z52" s="40" t="s">
        <v>772</v>
      </c>
    </row>
    <row r="53" spans="1:26" s="4" customFormat="1" ht="14.25" customHeight="1">
      <c r="A53" s="370" t="s">
        <v>0</v>
      </c>
      <c r="B53" s="370"/>
      <c r="C53" s="370"/>
      <c r="D53" s="370"/>
      <c r="E53" s="370"/>
      <c r="F53" s="370"/>
      <c r="G53" s="370"/>
      <c r="H53" s="49">
        <f>SUM(H51:H52)</f>
        <v>3173054.45</v>
      </c>
      <c r="I53" s="75"/>
      <c r="J53" s="47"/>
      <c r="K53" s="47"/>
      <c r="L53" s="47"/>
      <c r="M53" s="47"/>
      <c r="N53" s="47"/>
      <c r="O53" s="47"/>
      <c r="P53" s="48"/>
      <c r="Q53" s="47"/>
      <c r="R53" s="47"/>
      <c r="S53" s="47"/>
      <c r="T53" s="47"/>
      <c r="U53" s="47"/>
      <c r="V53" s="47"/>
      <c r="W53" s="47"/>
      <c r="X53" s="47"/>
      <c r="Y53" s="47"/>
      <c r="Z53" s="47"/>
    </row>
    <row r="54" spans="1:26" s="4" customFormat="1" ht="12.75" customHeight="1">
      <c r="A54" s="373" t="s">
        <v>367</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row>
    <row r="55" spans="1:26" s="2" customFormat="1" ht="38.25">
      <c r="A55" s="46">
        <v>1</v>
      </c>
      <c r="B55" s="52" t="s">
        <v>144</v>
      </c>
      <c r="C55" s="52" t="s">
        <v>145</v>
      </c>
      <c r="D55" s="46" t="s">
        <v>83</v>
      </c>
      <c r="E55" s="46" t="s">
        <v>84</v>
      </c>
      <c r="F55" s="46" t="s">
        <v>84</v>
      </c>
      <c r="G55" s="46">
        <v>1985</v>
      </c>
      <c r="H55" s="53">
        <v>2142810.12</v>
      </c>
      <c r="I55" s="57" t="s">
        <v>616</v>
      </c>
      <c r="J55" s="163" t="s">
        <v>151</v>
      </c>
      <c r="K55" s="374" t="s">
        <v>152</v>
      </c>
      <c r="L55" s="70"/>
      <c r="M55" s="70"/>
      <c r="N55" s="70"/>
      <c r="O55" s="70"/>
      <c r="P55" s="167"/>
      <c r="Q55" s="70"/>
      <c r="R55" s="70"/>
      <c r="S55" s="70"/>
      <c r="T55" s="70"/>
      <c r="U55" s="70"/>
      <c r="V55" s="70"/>
      <c r="W55" s="170">
        <v>1399.44</v>
      </c>
      <c r="X55" s="70"/>
      <c r="Y55" s="70"/>
      <c r="Z55" s="70"/>
    </row>
    <row r="56" spans="1:26" s="2" customFormat="1" ht="25.5">
      <c r="A56" s="46">
        <v>2</v>
      </c>
      <c r="B56" s="52" t="s">
        <v>146</v>
      </c>
      <c r="C56" s="52" t="s">
        <v>147</v>
      </c>
      <c r="D56" s="46" t="s">
        <v>83</v>
      </c>
      <c r="E56" s="46" t="s">
        <v>84</v>
      </c>
      <c r="F56" s="46" t="s">
        <v>84</v>
      </c>
      <c r="G56" s="46">
        <v>2007</v>
      </c>
      <c r="H56" s="53">
        <v>2989499.41</v>
      </c>
      <c r="I56" s="57" t="s">
        <v>616</v>
      </c>
      <c r="J56" s="73" t="s">
        <v>153</v>
      </c>
      <c r="K56" s="374"/>
      <c r="L56" s="70"/>
      <c r="M56" s="70"/>
      <c r="N56" s="70"/>
      <c r="O56" s="70"/>
      <c r="P56" s="167"/>
      <c r="Q56" s="70"/>
      <c r="R56" s="70"/>
      <c r="S56" s="70"/>
      <c r="T56" s="70"/>
      <c r="U56" s="70"/>
      <c r="V56" s="70"/>
      <c r="W56" s="170">
        <v>1182.82</v>
      </c>
      <c r="X56" s="70"/>
      <c r="Y56" s="70"/>
      <c r="Z56" s="70"/>
    </row>
    <row r="57" spans="1:26" s="2" customFormat="1" ht="25.5">
      <c r="A57" s="46">
        <v>3</v>
      </c>
      <c r="B57" s="52" t="s">
        <v>148</v>
      </c>
      <c r="C57" s="52"/>
      <c r="D57" s="46" t="s">
        <v>83</v>
      </c>
      <c r="E57" s="46" t="s">
        <v>84</v>
      </c>
      <c r="F57" s="46" t="s">
        <v>84</v>
      </c>
      <c r="G57" s="46">
        <v>2011</v>
      </c>
      <c r="H57" s="53">
        <v>291384.99</v>
      </c>
      <c r="I57" s="57" t="s">
        <v>616</v>
      </c>
      <c r="J57" s="73" t="s">
        <v>154</v>
      </c>
      <c r="K57" s="374"/>
      <c r="L57" s="70"/>
      <c r="M57" s="70"/>
      <c r="N57" s="70"/>
      <c r="O57" s="70"/>
      <c r="P57" s="167"/>
      <c r="Q57" s="70"/>
      <c r="R57" s="70"/>
      <c r="S57" s="70"/>
      <c r="T57" s="70"/>
      <c r="U57" s="70"/>
      <c r="V57" s="70"/>
      <c r="W57" s="170">
        <v>101.44</v>
      </c>
      <c r="X57" s="70"/>
      <c r="Y57" s="70"/>
      <c r="Z57" s="70"/>
    </row>
    <row r="58" spans="1:26" s="2" customFormat="1" ht="12.75">
      <c r="A58" s="46">
        <v>4</v>
      </c>
      <c r="B58" s="52" t="s">
        <v>149</v>
      </c>
      <c r="C58" s="52"/>
      <c r="D58" s="52"/>
      <c r="E58" s="52"/>
      <c r="F58" s="52"/>
      <c r="G58" s="46">
        <v>2004</v>
      </c>
      <c r="H58" s="53">
        <v>50309.85</v>
      </c>
      <c r="I58" s="57" t="s">
        <v>616</v>
      </c>
      <c r="J58" s="73" t="s">
        <v>155</v>
      </c>
      <c r="K58" s="374"/>
      <c r="L58" s="70"/>
      <c r="M58" s="70"/>
      <c r="N58" s="70"/>
      <c r="O58" s="70"/>
      <c r="P58" s="167"/>
      <c r="Q58" s="70"/>
      <c r="R58" s="70"/>
      <c r="S58" s="70"/>
      <c r="T58" s="70"/>
      <c r="U58" s="70"/>
      <c r="V58" s="70"/>
      <c r="W58" s="170"/>
      <c r="X58" s="70"/>
      <c r="Y58" s="70"/>
      <c r="Z58" s="70"/>
    </row>
    <row r="59" spans="1:26" s="2" customFormat="1" ht="38.25">
      <c r="A59" s="46">
        <v>5</v>
      </c>
      <c r="B59" s="52" t="s">
        <v>150</v>
      </c>
      <c r="C59" s="52"/>
      <c r="D59" s="52"/>
      <c r="E59" s="52"/>
      <c r="F59" s="52"/>
      <c r="G59" s="46">
        <v>1974</v>
      </c>
      <c r="H59" s="53">
        <v>15857</v>
      </c>
      <c r="I59" s="57" t="s">
        <v>616</v>
      </c>
      <c r="J59" s="73" t="s">
        <v>301</v>
      </c>
      <c r="K59" s="52" t="s">
        <v>156</v>
      </c>
      <c r="L59" s="70"/>
      <c r="M59" s="70"/>
      <c r="N59" s="70"/>
      <c r="O59" s="70"/>
      <c r="P59" s="167"/>
      <c r="Q59" s="70"/>
      <c r="R59" s="70"/>
      <c r="S59" s="70"/>
      <c r="T59" s="70"/>
      <c r="U59" s="70"/>
      <c r="V59" s="70"/>
      <c r="W59" s="70"/>
      <c r="X59" s="70"/>
      <c r="Y59" s="70"/>
      <c r="Z59" s="70"/>
    </row>
    <row r="60" spans="1:26" s="4" customFormat="1" ht="12.75">
      <c r="A60" s="370" t="s">
        <v>0</v>
      </c>
      <c r="B60" s="370"/>
      <c r="C60" s="370"/>
      <c r="D60" s="370"/>
      <c r="E60" s="370"/>
      <c r="F60" s="370"/>
      <c r="G60" s="370"/>
      <c r="H60" s="49">
        <f>SUM(H55:H59)</f>
        <v>5489861.37</v>
      </c>
      <c r="I60" s="75"/>
      <c r="J60" s="47"/>
      <c r="K60" s="47"/>
      <c r="L60" s="47"/>
      <c r="M60" s="47"/>
      <c r="N60" s="47"/>
      <c r="O60" s="47"/>
      <c r="P60" s="48"/>
      <c r="Q60" s="47"/>
      <c r="R60" s="47"/>
      <c r="S60" s="47"/>
      <c r="T60" s="47"/>
      <c r="U60" s="47"/>
      <c r="V60" s="47"/>
      <c r="W60" s="47"/>
      <c r="X60" s="47"/>
      <c r="Y60" s="47"/>
      <c r="Z60" s="47"/>
    </row>
    <row r="61" spans="1:26" s="4" customFormat="1" ht="12.75">
      <c r="A61" s="373" t="s">
        <v>369</v>
      </c>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row>
    <row r="62" spans="1:26" s="2" customFormat="1" ht="38.25">
      <c r="A62" s="46">
        <v>1</v>
      </c>
      <c r="B62" s="52" t="s">
        <v>259</v>
      </c>
      <c r="C62" s="46" t="s">
        <v>260</v>
      </c>
      <c r="D62" s="57" t="s">
        <v>83</v>
      </c>
      <c r="E62" s="57" t="s">
        <v>84</v>
      </c>
      <c r="F62" s="57" t="s">
        <v>84</v>
      </c>
      <c r="G62" s="43">
        <v>1987</v>
      </c>
      <c r="H62" s="53">
        <v>400000</v>
      </c>
      <c r="I62" s="57" t="s">
        <v>618</v>
      </c>
      <c r="J62" s="289" t="s">
        <v>1308</v>
      </c>
      <c r="K62" s="109" t="s">
        <v>261</v>
      </c>
      <c r="L62" s="109" t="s">
        <v>262</v>
      </c>
      <c r="M62" s="175" t="s">
        <v>263</v>
      </c>
      <c r="N62" s="175" t="s">
        <v>264</v>
      </c>
      <c r="O62" s="69" t="s">
        <v>313</v>
      </c>
      <c r="P62" s="167"/>
      <c r="Q62" s="69" t="s">
        <v>111</v>
      </c>
      <c r="R62" s="69" t="s">
        <v>121</v>
      </c>
      <c r="S62" s="69" t="s">
        <v>111</v>
      </c>
      <c r="T62" s="69" t="s">
        <v>111</v>
      </c>
      <c r="U62" s="69" t="s">
        <v>112</v>
      </c>
      <c r="V62" s="69" t="s">
        <v>121</v>
      </c>
      <c r="W62" s="64">
        <v>250</v>
      </c>
      <c r="X62" s="64">
        <v>3</v>
      </c>
      <c r="Y62" s="64" t="s">
        <v>75</v>
      </c>
      <c r="Z62" s="64" t="s">
        <v>73</v>
      </c>
    </row>
    <row r="63" spans="1:26" s="2" customFormat="1" ht="25.5">
      <c r="A63" s="46">
        <v>2</v>
      </c>
      <c r="B63" s="52" t="s">
        <v>168</v>
      </c>
      <c r="C63" s="46"/>
      <c r="D63" s="57" t="s">
        <v>83</v>
      </c>
      <c r="E63" s="57" t="s">
        <v>84</v>
      </c>
      <c r="F63" s="57" t="s">
        <v>84</v>
      </c>
      <c r="G63" s="46">
        <v>1987</v>
      </c>
      <c r="H63" s="53">
        <v>2509.37</v>
      </c>
      <c r="I63" s="57" t="s">
        <v>616</v>
      </c>
      <c r="J63" s="174" t="s">
        <v>177</v>
      </c>
      <c r="K63" s="109" t="s">
        <v>261</v>
      </c>
      <c r="L63" s="109" t="s">
        <v>262</v>
      </c>
      <c r="M63" s="175" t="s">
        <v>263</v>
      </c>
      <c r="N63" s="175" t="s">
        <v>264</v>
      </c>
      <c r="O63" s="70"/>
      <c r="P63" s="167"/>
      <c r="Q63" s="170" t="s">
        <v>1307</v>
      </c>
      <c r="R63" s="170" t="s">
        <v>1307</v>
      </c>
      <c r="S63" s="70"/>
      <c r="T63" s="70"/>
      <c r="U63" s="70"/>
      <c r="V63" s="70"/>
      <c r="W63" s="70"/>
      <c r="X63" s="70"/>
      <c r="Y63" s="70"/>
      <c r="Z63" s="70"/>
    </row>
    <row r="64" spans="1:26" s="4" customFormat="1" ht="12.75">
      <c r="A64" s="370" t="s">
        <v>0</v>
      </c>
      <c r="B64" s="370"/>
      <c r="C64" s="370"/>
      <c r="D64" s="370"/>
      <c r="E64" s="370"/>
      <c r="F64" s="370"/>
      <c r="G64" s="370"/>
      <c r="H64" s="49">
        <f>SUM(H62:H63)</f>
        <v>402509.37</v>
      </c>
      <c r="I64" s="75"/>
      <c r="J64" s="47"/>
      <c r="K64" s="47"/>
      <c r="L64" s="47"/>
      <c r="M64" s="47"/>
      <c r="N64" s="47"/>
      <c r="O64" s="47"/>
      <c r="P64" s="48"/>
      <c r="Q64" s="47"/>
      <c r="R64" s="47"/>
      <c r="S64" s="47"/>
      <c r="T64" s="47"/>
      <c r="U64" s="47"/>
      <c r="V64" s="47"/>
      <c r="W64" s="47"/>
      <c r="X64" s="47"/>
      <c r="Y64" s="47"/>
      <c r="Z64" s="47"/>
    </row>
    <row r="65" spans="1:26" s="4" customFormat="1" ht="12.75">
      <c r="A65" s="373" t="s">
        <v>473</v>
      </c>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row>
    <row r="66" spans="1:26" s="2" customFormat="1" ht="54" customHeight="1">
      <c r="A66" s="46">
        <v>1</v>
      </c>
      <c r="B66" s="41" t="s">
        <v>265</v>
      </c>
      <c r="C66" s="41" t="s">
        <v>214</v>
      </c>
      <c r="D66" s="46" t="s">
        <v>83</v>
      </c>
      <c r="E66" s="46" t="s">
        <v>84</v>
      </c>
      <c r="F66" s="46" t="s">
        <v>84</v>
      </c>
      <c r="G66" s="46">
        <v>2018</v>
      </c>
      <c r="H66" s="53">
        <v>1031580.27</v>
      </c>
      <c r="I66" s="57" t="s">
        <v>616</v>
      </c>
      <c r="J66" s="179" t="s">
        <v>474</v>
      </c>
      <c r="K66" s="70" t="s">
        <v>475</v>
      </c>
      <c r="L66" s="70" t="s">
        <v>476</v>
      </c>
      <c r="M66" s="70" t="s">
        <v>477</v>
      </c>
      <c r="N66" s="70" t="s">
        <v>478</v>
      </c>
      <c r="O66" s="70"/>
      <c r="P66" s="167"/>
      <c r="Q66" s="70" t="s">
        <v>111</v>
      </c>
      <c r="R66" s="70" t="s">
        <v>111</v>
      </c>
      <c r="S66" s="70" t="s">
        <v>111</v>
      </c>
      <c r="T66" s="70" t="s">
        <v>111</v>
      </c>
      <c r="U66" s="70" t="s">
        <v>83</v>
      </c>
      <c r="V66" s="70" t="s">
        <v>111</v>
      </c>
      <c r="W66" s="70">
        <v>202.3</v>
      </c>
      <c r="X66" s="70">
        <v>2</v>
      </c>
      <c r="Y66" s="70" t="s">
        <v>84</v>
      </c>
      <c r="Z66" s="70" t="s">
        <v>84</v>
      </c>
    </row>
    <row r="67" spans="1:26" s="2" customFormat="1" ht="12.75">
      <c r="A67" s="46">
        <v>2</v>
      </c>
      <c r="B67" s="52" t="s">
        <v>479</v>
      </c>
      <c r="C67" s="52"/>
      <c r="D67" s="52"/>
      <c r="E67" s="52"/>
      <c r="F67" s="52"/>
      <c r="G67" s="46">
        <v>2018</v>
      </c>
      <c r="H67" s="53">
        <v>112047.3</v>
      </c>
      <c r="I67" s="57" t="s">
        <v>616</v>
      </c>
      <c r="J67" s="88"/>
      <c r="K67" s="70"/>
      <c r="L67" s="70"/>
      <c r="M67" s="70"/>
      <c r="N67" s="70"/>
      <c r="O67" s="70"/>
      <c r="P67" s="167"/>
      <c r="Q67" s="70"/>
      <c r="R67" s="70"/>
      <c r="S67" s="70"/>
      <c r="T67" s="70"/>
      <c r="U67" s="70"/>
      <c r="V67" s="70"/>
      <c r="W67" s="70">
        <v>448</v>
      </c>
      <c r="X67" s="70"/>
      <c r="Y67" s="70"/>
      <c r="Z67" s="70"/>
    </row>
    <row r="68" spans="1:26" s="2" customFormat="1" ht="12.75">
      <c r="A68" s="46">
        <v>3</v>
      </c>
      <c r="B68" s="52" t="s">
        <v>480</v>
      </c>
      <c r="C68" s="52"/>
      <c r="D68" s="52"/>
      <c r="E68" s="52"/>
      <c r="F68" s="52"/>
      <c r="G68" s="46">
        <v>2018</v>
      </c>
      <c r="H68" s="53">
        <v>18343.92</v>
      </c>
      <c r="I68" s="57" t="s">
        <v>616</v>
      </c>
      <c r="J68" s="88"/>
      <c r="K68" s="70"/>
      <c r="L68" s="70"/>
      <c r="M68" s="70"/>
      <c r="N68" s="70"/>
      <c r="O68" s="70"/>
      <c r="P68" s="167"/>
      <c r="Q68" s="70"/>
      <c r="R68" s="70"/>
      <c r="S68" s="70"/>
      <c r="T68" s="70"/>
      <c r="U68" s="70"/>
      <c r="V68" s="70"/>
      <c r="W68" s="70">
        <v>28</v>
      </c>
      <c r="X68" s="70"/>
      <c r="Y68" s="70"/>
      <c r="Z68" s="70"/>
    </row>
    <row r="69" spans="1:26" s="4" customFormat="1" ht="12.75">
      <c r="A69" s="370" t="s">
        <v>0</v>
      </c>
      <c r="B69" s="370"/>
      <c r="C69" s="370"/>
      <c r="D69" s="370"/>
      <c r="E69" s="370"/>
      <c r="F69" s="370"/>
      <c r="G69" s="370"/>
      <c r="H69" s="49">
        <f>SUM(H66:H68)</f>
        <v>1161971.49</v>
      </c>
      <c r="I69" s="75"/>
      <c r="J69" s="47"/>
      <c r="K69" s="47"/>
      <c r="L69" s="47"/>
      <c r="M69" s="47"/>
      <c r="N69" s="47"/>
      <c r="O69" s="47"/>
      <c r="P69" s="48"/>
      <c r="Q69" s="47"/>
      <c r="R69" s="47"/>
      <c r="S69" s="47"/>
      <c r="T69" s="47"/>
      <c r="U69" s="47"/>
      <c r="V69" s="47"/>
      <c r="W69" s="47"/>
      <c r="X69" s="47"/>
      <c r="Y69" s="47"/>
      <c r="Z69" s="47"/>
    </row>
    <row r="70" spans="1:26" s="4" customFormat="1" ht="12.75">
      <c r="A70" s="373" t="s">
        <v>489</v>
      </c>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row>
    <row r="71" spans="1:26" s="2" customFormat="1" ht="57" customHeight="1">
      <c r="A71" s="46">
        <v>1</v>
      </c>
      <c r="B71" s="52" t="s">
        <v>265</v>
      </c>
      <c r="C71" s="52" t="s">
        <v>214</v>
      </c>
      <c r="D71" s="46" t="s">
        <v>83</v>
      </c>
      <c r="E71" s="46" t="s">
        <v>84</v>
      </c>
      <c r="F71" s="46" t="s">
        <v>84</v>
      </c>
      <c r="G71" s="46">
        <v>2016</v>
      </c>
      <c r="H71" s="53">
        <v>987080.34</v>
      </c>
      <c r="I71" s="57" t="s">
        <v>616</v>
      </c>
      <c r="J71" s="54" t="s">
        <v>474</v>
      </c>
      <c r="K71" s="52" t="s">
        <v>475</v>
      </c>
      <c r="L71" s="52" t="s">
        <v>476</v>
      </c>
      <c r="M71" s="52" t="s">
        <v>477</v>
      </c>
      <c r="N71" s="52" t="s">
        <v>478</v>
      </c>
      <c r="O71" s="52"/>
      <c r="P71" s="52"/>
      <c r="Q71" s="52" t="s">
        <v>111</v>
      </c>
      <c r="R71" s="52" t="s">
        <v>111</v>
      </c>
      <c r="S71" s="52" t="s">
        <v>111</v>
      </c>
      <c r="T71" s="52" t="s">
        <v>111</v>
      </c>
      <c r="U71" s="46" t="s">
        <v>83</v>
      </c>
      <c r="V71" s="52" t="s">
        <v>111</v>
      </c>
      <c r="W71" s="40">
        <v>202.3</v>
      </c>
      <c r="X71" s="40">
        <v>2</v>
      </c>
      <c r="Y71" s="40" t="s">
        <v>84</v>
      </c>
      <c r="Z71" s="40" t="s">
        <v>84</v>
      </c>
    </row>
    <row r="72" spans="1:26" s="4" customFormat="1" ht="12.75">
      <c r="A72" s="370" t="s">
        <v>0</v>
      </c>
      <c r="B72" s="370"/>
      <c r="C72" s="370"/>
      <c r="D72" s="370"/>
      <c r="E72" s="370"/>
      <c r="F72" s="370"/>
      <c r="G72" s="370"/>
      <c r="H72" s="49">
        <f>SUM(H71)</f>
        <v>987080.34</v>
      </c>
      <c r="I72" s="75"/>
      <c r="J72" s="47"/>
      <c r="K72" s="47"/>
      <c r="L72" s="47"/>
      <c r="M72" s="47"/>
      <c r="N72" s="47"/>
      <c r="O72" s="47"/>
      <c r="P72" s="48"/>
      <c r="Q72" s="47"/>
      <c r="R72" s="47"/>
      <c r="S72" s="47"/>
      <c r="T72" s="47"/>
      <c r="U72" s="47"/>
      <c r="V72" s="47"/>
      <c r="W72" s="47"/>
      <c r="X72" s="47"/>
      <c r="Y72" s="47"/>
      <c r="Z72" s="47"/>
    </row>
    <row r="73" spans="1:26" s="2" customFormat="1" ht="13.5" customHeight="1">
      <c r="A73" s="373" t="s">
        <v>490</v>
      </c>
      <c r="B73" s="373"/>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row>
    <row r="74" spans="1:26" s="4" customFormat="1" ht="76.5">
      <c r="A74" s="46">
        <v>1</v>
      </c>
      <c r="B74" s="52" t="s">
        <v>265</v>
      </c>
      <c r="C74" s="46" t="s">
        <v>74</v>
      </c>
      <c r="D74" s="46" t="s">
        <v>83</v>
      </c>
      <c r="E74" s="46" t="s">
        <v>84</v>
      </c>
      <c r="F74" s="46" t="s">
        <v>84</v>
      </c>
      <c r="G74" s="46">
        <v>1987</v>
      </c>
      <c r="H74" s="61">
        <v>859682.29</v>
      </c>
      <c r="I74" s="58" t="s">
        <v>616</v>
      </c>
      <c r="J74" s="62" t="s">
        <v>307</v>
      </c>
      <c r="K74" s="52" t="s">
        <v>76</v>
      </c>
      <c r="L74" s="69" t="s">
        <v>203</v>
      </c>
      <c r="M74" s="69" t="s">
        <v>77</v>
      </c>
      <c r="N74" s="69" t="s">
        <v>308</v>
      </c>
      <c r="O74" s="63" t="s">
        <v>310</v>
      </c>
      <c r="P74" s="46"/>
      <c r="Q74" s="69" t="s">
        <v>311</v>
      </c>
      <c r="R74" s="69" t="s">
        <v>121</v>
      </c>
      <c r="S74" s="69" t="s">
        <v>121</v>
      </c>
      <c r="T74" s="69" t="s">
        <v>111</v>
      </c>
      <c r="U74" s="69" t="s">
        <v>112</v>
      </c>
      <c r="V74" s="69" t="s">
        <v>121</v>
      </c>
      <c r="W74" s="46">
        <v>357.6</v>
      </c>
      <c r="X74" s="64">
        <v>4</v>
      </c>
      <c r="Y74" s="64" t="s">
        <v>75</v>
      </c>
      <c r="Z74" s="64" t="s">
        <v>75</v>
      </c>
    </row>
    <row r="75" spans="1:26" s="4" customFormat="1" ht="38.25">
      <c r="A75" s="46">
        <v>2</v>
      </c>
      <c r="B75" s="52" t="s">
        <v>168</v>
      </c>
      <c r="C75" s="46"/>
      <c r="D75" s="46" t="s">
        <v>83</v>
      </c>
      <c r="E75" s="46" t="s">
        <v>84</v>
      </c>
      <c r="F75" s="46" t="s">
        <v>84</v>
      </c>
      <c r="G75" s="46">
        <v>1987</v>
      </c>
      <c r="H75" s="53">
        <v>15400</v>
      </c>
      <c r="I75" s="58" t="s">
        <v>616</v>
      </c>
      <c r="J75" s="73" t="s">
        <v>302</v>
      </c>
      <c r="K75" s="52" t="s">
        <v>76</v>
      </c>
      <c r="L75" s="69" t="s">
        <v>203</v>
      </c>
      <c r="M75" s="74" t="s">
        <v>103</v>
      </c>
      <c r="N75" s="74" t="s">
        <v>309</v>
      </c>
      <c r="O75" s="63" t="s">
        <v>310</v>
      </c>
      <c r="P75" s="46"/>
      <c r="Q75" s="74" t="s">
        <v>311</v>
      </c>
      <c r="R75" s="74" t="s">
        <v>121</v>
      </c>
      <c r="S75" s="74" t="s">
        <v>112</v>
      </c>
      <c r="T75" s="74" t="s">
        <v>121</v>
      </c>
      <c r="U75" s="74" t="s">
        <v>112</v>
      </c>
      <c r="V75" s="74" t="s">
        <v>112</v>
      </c>
      <c r="W75" s="46"/>
      <c r="X75" s="65">
        <v>1</v>
      </c>
      <c r="Y75" s="65" t="s">
        <v>73</v>
      </c>
      <c r="Z75" s="65" t="s">
        <v>73</v>
      </c>
    </row>
    <row r="76" spans="1:26" s="4" customFormat="1" ht="12.75" customHeight="1">
      <c r="A76" s="370" t="s">
        <v>0</v>
      </c>
      <c r="B76" s="370"/>
      <c r="C76" s="370"/>
      <c r="D76" s="370"/>
      <c r="E76" s="370"/>
      <c r="F76" s="370"/>
      <c r="G76" s="370"/>
      <c r="H76" s="49">
        <f>SUM(H74:H75)</f>
        <v>875082.29</v>
      </c>
      <c r="I76" s="75"/>
      <c r="J76" s="47"/>
      <c r="K76" s="47"/>
      <c r="L76" s="47"/>
      <c r="M76" s="47"/>
      <c r="N76" s="47"/>
      <c r="O76" s="47"/>
      <c r="P76" s="48"/>
      <c r="Q76" s="47"/>
      <c r="R76" s="47"/>
      <c r="S76" s="47"/>
      <c r="T76" s="47"/>
      <c r="U76" s="47"/>
      <c r="V76" s="47"/>
      <c r="W76" s="47"/>
      <c r="X76" s="47"/>
      <c r="Y76" s="47"/>
      <c r="Z76" s="47"/>
    </row>
    <row r="77" spans="1:26" s="2" customFormat="1" ht="12.75" customHeight="1">
      <c r="A77" s="373" t="s">
        <v>492</v>
      </c>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row>
    <row r="78" spans="1:26" s="4" customFormat="1" ht="25.5">
      <c r="A78" s="46">
        <v>1</v>
      </c>
      <c r="B78" s="94" t="s">
        <v>222</v>
      </c>
      <c r="C78" s="52" t="s">
        <v>208</v>
      </c>
      <c r="D78" s="46" t="s">
        <v>83</v>
      </c>
      <c r="E78" s="46" t="s">
        <v>84</v>
      </c>
      <c r="F78" s="46" t="s">
        <v>84</v>
      </c>
      <c r="G78" s="46">
        <v>1967</v>
      </c>
      <c r="H78" s="53">
        <v>1185177.17</v>
      </c>
      <c r="I78" s="57" t="s">
        <v>616</v>
      </c>
      <c r="J78" s="163" t="s">
        <v>209</v>
      </c>
      <c r="K78" s="52" t="s">
        <v>289</v>
      </c>
      <c r="L78" s="52" t="s">
        <v>409</v>
      </c>
      <c r="M78" s="52" t="s">
        <v>409</v>
      </c>
      <c r="N78" s="52" t="s">
        <v>210</v>
      </c>
      <c r="O78" s="52" t="s">
        <v>211</v>
      </c>
      <c r="P78" s="172" t="s">
        <v>375</v>
      </c>
      <c r="Q78" s="52" t="s">
        <v>184</v>
      </c>
      <c r="R78" s="52" t="s">
        <v>182</v>
      </c>
      <c r="S78" s="52" t="s">
        <v>182</v>
      </c>
      <c r="T78" s="52" t="s">
        <v>184</v>
      </c>
      <c r="U78" s="52" t="s">
        <v>112</v>
      </c>
      <c r="V78" s="40" t="s">
        <v>182</v>
      </c>
      <c r="W78" s="40">
        <v>1196.45</v>
      </c>
      <c r="X78" s="40">
        <v>2</v>
      </c>
      <c r="Y78" s="40" t="s">
        <v>83</v>
      </c>
      <c r="Z78" s="40" t="s">
        <v>84</v>
      </c>
    </row>
    <row r="79" spans="1:26" s="4" customFormat="1" ht="12.75">
      <c r="A79" s="370" t="s">
        <v>0</v>
      </c>
      <c r="B79" s="370"/>
      <c r="C79" s="370"/>
      <c r="D79" s="370"/>
      <c r="E79" s="370"/>
      <c r="F79" s="370"/>
      <c r="G79" s="370"/>
      <c r="H79" s="49">
        <f>SUM(H78)</f>
        <v>1185177.17</v>
      </c>
      <c r="I79" s="75"/>
      <c r="J79" s="47"/>
      <c r="K79" s="47"/>
      <c r="L79" s="47"/>
      <c r="M79" s="47"/>
      <c r="N79" s="47"/>
      <c r="O79" s="47"/>
      <c r="P79" s="48"/>
      <c r="Q79" s="47"/>
      <c r="R79" s="47"/>
      <c r="S79" s="47"/>
      <c r="T79" s="47"/>
      <c r="U79" s="47"/>
      <c r="V79" s="47"/>
      <c r="W79" s="47"/>
      <c r="X79" s="47"/>
      <c r="Y79" s="47"/>
      <c r="Z79" s="47"/>
    </row>
    <row r="80" spans="1:26" s="2" customFormat="1" ht="12.75" customHeight="1">
      <c r="A80" s="373" t="s">
        <v>493</v>
      </c>
      <c r="B80" s="373"/>
      <c r="C80" s="373"/>
      <c r="D80" s="373"/>
      <c r="E80" s="373"/>
      <c r="F80" s="373"/>
      <c r="G80" s="373"/>
      <c r="H80" s="373"/>
      <c r="I80" s="373"/>
      <c r="J80" s="373"/>
      <c r="K80" s="373"/>
      <c r="L80" s="373"/>
      <c r="M80" s="373"/>
      <c r="N80" s="373"/>
      <c r="O80" s="373"/>
      <c r="P80" s="373"/>
      <c r="Q80" s="373"/>
      <c r="R80" s="373"/>
      <c r="S80" s="373"/>
      <c r="T80" s="373"/>
      <c r="U80" s="373"/>
      <c r="V80" s="373"/>
      <c r="W80" s="373"/>
      <c r="X80" s="373"/>
      <c r="Y80" s="373"/>
      <c r="Z80" s="373"/>
    </row>
    <row r="81" spans="1:26" s="2" customFormat="1" ht="38.25">
      <c r="A81" s="46">
        <v>1</v>
      </c>
      <c r="B81" s="52" t="s">
        <v>267</v>
      </c>
      <c r="C81" s="52" t="s">
        <v>268</v>
      </c>
      <c r="D81" s="46" t="s">
        <v>83</v>
      </c>
      <c r="E81" s="46" t="s">
        <v>84</v>
      </c>
      <c r="F81" s="46" t="s">
        <v>84</v>
      </c>
      <c r="G81" s="46">
        <v>1979</v>
      </c>
      <c r="H81" s="184">
        <v>1698000</v>
      </c>
      <c r="I81" s="110" t="s">
        <v>618</v>
      </c>
      <c r="J81" s="54" t="s">
        <v>275</v>
      </c>
      <c r="K81" s="52" t="s">
        <v>278</v>
      </c>
      <c r="L81" s="52" t="s">
        <v>279</v>
      </c>
      <c r="M81" s="52" t="s">
        <v>283</v>
      </c>
      <c r="N81" s="52" t="s">
        <v>286</v>
      </c>
      <c r="O81" s="52" t="s">
        <v>285</v>
      </c>
      <c r="P81" s="52"/>
      <c r="Q81" s="46" t="s">
        <v>182</v>
      </c>
      <c r="R81" s="46" t="s">
        <v>182</v>
      </c>
      <c r="S81" s="46" t="s">
        <v>182</v>
      </c>
      <c r="T81" s="46" t="s">
        <v>182</v>
      </c>
      <c r="U81" s="46" t="s">
        <v>185</v>
      </c>
      <c r="V81" s="46" t="s">
        <v>182</v>
      </c>
      <c r="W81" s="185">
        <v>618.1</v>
      </c>
      <c r="X81" s="70"/>
      <c r="Y81" s="70"/>
      <c r="Z81" s="70"/>
    </row>
    <row r="82" spans="1:26" s="2" customFormat="1" ht="38.25">
      <c r="A82" s="46">
        <v>2</v>
      </c>
      <c r="B82" s="52" t="s">
        <v>270</v>
      </c>
      <c r="C82" s="52" t="s">
        <v>269</v>
      </c>
      <c r="D82" s="46" t="s">
        <v>83</v>
      </c>
      <c r="E82" s="46" t="s">
        <v>84</v>
      </c>
      <c r="F82" s="46" t="s">
        <v>84</v>
      </c>
      <c r="G82" s="46">
        <v>1970</v>
      </c>
      <c r="H82" s="186">
        <v>1142000</v>
      </c>
      <c r="I82" s="110" t="s">
        <v>618</v>
      </c>
      <c r="J82" s="187" t="s">
        <v>276</v>
      </c>
      <c r="K82" s="52" t="s">
        <v>278</v>
      </c>
      <c r="L82" s="52" t="s">
        <v>280</v>
      </c>
      <c r="M82" s="52" t="s">
        <v>256</v>
      </c>
      <c r="N82" s="52" t="s">
        <v>286</v>
      </c>
      <c r="O82" s="52" t="s">
        <v>285</v>
      </c>
      <c r="P82" s="52"/>
      <c r="Q82" s="46" t="s">
        <v>182</v>
      </c>
      <c r="R82" s="46" t="s">
        <v>182</v>
      </c>
      <c r="S82" s="46" t="s">
        <v>185</v>
      </c>
      <c r="T82" s="46" t="s">
        <v>182</v>
      </c>
      <c r="U82" s="46" t="s">
        <v>185</v>
      </c>
      <c r="V82" s="46" t="s">
        <v>182</v>
      </c>
      <c r="W82" s="188">
        <v>629</v>
      </c>
      <c r="X82" s="70"/>
      <c r="Y82" s="70"/>
      <c r="Z82" s="70"/>
    </row>
    <row r="83" spans="1:26" s="2" customFormat="1" ht="76.5">
      <c r="A83" s="46">
        <v>3</v>
      </c>
      <c r="B83" s="52" t="s">
        <v>271</v>
      </c>
      <c r="C83" s="52" t="s">
        <v>272</v>
      </c>
      <c r="D83" s="46" t="s">
        <v>83</v>
      </c>
      <c r="E83" s="46" t="s">
        <v>84</v>
      </c>
      <c r="F83" s="46" t="s">
        <v>84</v>
      </c>
      <c r="G83" s="46">
        <v>1986</v>
      </c>
      <c r="H83" s="186">
        <v>160000</v>
      </c>
      <c r="I83" s="110" t="s">
        <v>618</v>
      </c>
      <c r="J83" s="187" t="s">
        <v>276</v>
      </c>
      <c r="K83" s="52" t="s">
        <v>278</v>
      </c>
      <c r="L83" s="52" t="s">
        <v>281</v>
      </c>
      <c r="M83" s="52" t="s">
        <v>256</v>
      </c>
      <c r="N83" s="52" t="s">
        <v>287</v>
      </c>
      <c r="O83" s="52" t="s">
        <v>285</v>
      </c>
      <c r="P83" s="52"/>
      <c r="Q83" s="46" t="s">
        <v>182</v>
      </c>
      <c r="R83" s="46" t="s">
        <v>182</v>
      </c>
      <c r="S83" s="46" t="s">
        <v>185</v>
      </c>
      <c r="T83" s="46" t="s">
        <v>182</v>
      </c>
      <c r="U83" s="46" t="s">
        <v>185</v>
      </c>
      <c r="V83" s="46" t="s">
        <v>182</v>
      </c>
      <c r="W83" s="188">
        <v>167</v>
      </c>
      <c r="X83" s="70"/>
      <c r="Y83" s="70"/>
      <c r="Z83" s="70"/>
    </row>
    <row r="84" spans="1:26" s="2" customFormat="1" ht="38.25">
      <c r="A84" s="46">
        <v>4</v>
      </c>
      <c r="B84" s="52" t="s">
        <v>273</v>
      </c>
      <c r="C84" s="52" t="s">
        <v>274</v>
      </c>
      <c r="D84" s="46" t="s">
        <v>83</v>
      </c>
      <c r="E84" s="46" t="s">
        <v>84</v>
      </c>
      <c r="F84" s="46" t="s">
        <v>84</v>
      </c>
      <c r="G84" s="46">
        <v>1970</v>
      </c>
      <c r="H84" s="186">
        <v>593000</v>
      </c>
      <c r="I84" s="110" t="s">
        <v>618</v>
      </c>
      <c r="J84" s="187" t="s">
        <v>277</v>
      </c>
      <c r="K84" s="52" t="s">
        <v>278</v>
      </c>
      <c r="L84" s="52" t="s">
        <v>282</v>
      </c>
      <c r="M84" s="52" t="s">
        <v>284</v>
      </c>
      <c r="N84" s="52" t="s">
        <v>288</v>
      </c>
      <c r="O84" s="52" t="s">
        <v>285</v>
      </c>
      <c r="P84" s="52"/>
      <c r="Q84" s="46" t="s">
        <v>182</v>
      </c>
      <c r="R84" s="46" t="s">
        <v>182</v>
      </c>
      <c r="S84" s="46" t="s">
        <v>182</v>
      </c>
      <c r="T84" s="46" t="s">
        <v>182</v>
      </c>
      <c r="U84" s="46" t="s">
        <v>185</v>
      </c>
      <c r="V84" s="46" t="s">
        <v>182</v>
      </c>
      <c r="W84" s="188">
        <v>314</v>
      </c>
      <c r="X84" s="70"/>
      <c r="Y84" s="70"/>
      <c r="Z84" s="70"/>
    </row>
    <row r="85" spans="1:26" s="4" customFormat="1" ht="14.25" customHeight="1">
      <c r="A85" s="370" t="s">
        <v>0</v>
      </c>
      <c r="B85" s="370"/>
      <c r="C85" s="370"/>
      <c r="D85" s="370"/>
      <c r="E85" s="370"/>
      <c r="F85" s="370"/>
      <c r="G85" s="370"/>
      <c r="H85" s="49">
        <f>SUM(H81:H84)</f>
        <v>3593000</v>
      </c>
      <c r="I85" s="75"/>
      <c r="J85" s="47"/>
      <c r="K85" s="47"/>
      <c r="L85" s="47"/>
      <c r="M85" s="47"/>
      <c r="N85" s="47"/>
      <c r="O85" s="47"/>
      <c r="P85" s="48"/>
      <c r="Q85" s="47"/>
      <c r="R85" s="47"/>
      <c r="S85" s="47"/>
      <c r="T85" s="47"/>
      <c r="U85" s="47"/>
      <c r="V85" s="47"/>
      <c r="W85" s="47"/>
      <c r="X85" s="47"/>
      <c r="Y85" s="47"/>
      <c r="Z85" s="47"/>
    </row>
    <row r="86" spans="1:26" s="4" customFormat="1" ht="15" customHeight="1">
      <c r="A86" s="372" t="s">
        <v>494</v>
      </c>
      <c r="B86" s="372"/>
      <c r="C86" s="372"/>
      <c r="D86" s="372"/>
      <c r="E86" s="372"/>
      <c r="F86" s="372"/>
      <c r="G86" s="372"/>
      <c r="H86" s="372"/>
      <c r="I86" s="372"/>
      <c r="J86" s="372"/>
      <c r="K86" s="372"/>
      <c r="L86" s="372"/>
      <c r="M86" s="372"/>
      <c r="N86" s="372"/>
      <c r="O86" s="372"/>
      <c r="P86" s="372"/>
      <c r="Q86" s="372"/>
      <c r="R86" s="372"/>
      <c r="S86" s="372"/>
      <c r="T86" s="372"/>
      <c r="U86" s="372"/>
      <c r="V86" s="372"/>
      <c r="W86" s="372"/>
      <c r="X86" s="372"/>
      <c r="Y86" s="372"/>
      <c r="Z86" s="372"/>
    </row>
    <row r="87" spans="1:26" s="2" customFormat="1" ht="38.25">
      <c r="A87" s="46">
        <v>1</v>
      </c>
      <c r="B87" s="52" t="s">
        <v>290</v>
      </c>
      <c r="C87" s="52" t="s">
        <v>317</v>
      </c>
      <c r="D87" s="46" t="s">
        <v>83</v>
      </c>
      <c r="E87" s="46" t="s">
        <v>84</v>
      </c>
      <c r="F87" s="47"/>
      <c r="G87" s="41" t="s">
        <v>410</v>
      </c>
      <c r="H87" s="60">
        <f>2603884.06+95437.52</f>
        <v>2699321.58</v>
      </c>
      <c r="I87" s="57" t="s">
        <v>616</v>
      </c>
      <c r="J87" s="54" t="s">
        <v>294</v>
      </c>
      <c r="K87" s="52" t="s">
        <v>291</v>
      </c>
      <c r="L87" s="52" t="s">
        <v>107</v>
      </c>
      <c r="M87" s="52" t="s">
        <v>254</v>
      </c>
      <c r="N87" s="52" t="s">
        <v>292</v>
      </c>
      <c r="O87" s="70"/>
      <c r="P87" s="292" t="s">
        <v>316</v>
      </c>
      <c r="Q87" s="46" t="s">
        <v>182</v>
      </c>
      <c r="R87" s="46" t="s">
        <v>182</v>
      </c>
      <c r="S87" s="46" t="s">
        <v>182</v>
      </c>
      <c r="T87" s="46" t="s">
        <v>182</v>
      </c>
      <c r="U87" s="46"/>
      <c r="V87" s="46" t="s">
        <v>182</v>
      </c>
      <c r="W87" s="293">
        <v>1392.27</v>
      </c>
      <c r="X87" s="40">
        <v>5</v>
      </c>
      <c r="Y87" s="40" t="s">
        <v>83</v>
      </c>
      <c r="Z87" s="40" t="s">
        <v>83</v>
      </c>
    </row>
    <row r="88" spans="1:26" s="2" customFormat="1" ht="38.25">
      <c r="A88" s="46">
        <v>2</v>
      </c>
      <c r="B88" s="52" t="s">
        <v>293</v>
      </c>
      <c r="C88" s="52"/>
      <c r="D88" s="46" t="s">
        <v>83</v>
      </c>
      <c r="E88" s="46" t="s">
        <v>84</v>
      </c>
      <c r="F88" s="47"/>
      <c r="G88" s="41">
        <v>2011</v>
      </c>
      <c r="H88" s="60">
        <v>611190.5</v>
      </c>
      <c r="I88" s="57" t="s">
        <v>616</v>
      </c>
      <c r="J88" s="54" t="s">
        <v>294</v>
      </c>
      <c r="K88" s="52" t="s">
        <v>219</v>
      </c>
      <c r="L88" s="52"/>
      <c r="M88" s="52"/>
      <c r="N88" s="52"/>
      <c r="O88" s="70"/>
      <c r="P88" s="167"/>
      <c r="Q88" s="70"/>
      <c r="R88" s="70"/>
      <c r="S88" s="70"/>
      <c r="T88" s="70"/>
      <c r="U88" s="70"/>
      <c r="V88" s="70"/>
      <c r="W88" s="70"/>
      <c r="X88" s="70"/>
      <c r="Y88" s="70"/>
      <c r="Z88" s="70"/>
    </row>
    <row r="89" spans="1:26" s="4" customFormat="1" ht="18" customHeight="1" thickBot="1">
      <c r="A89" s="370" t="s">
        <v>0</v>
      </c>
      <c r="B89" s="370"/>
      <c r="C89" s="370"/>
      <c r="D89" s="370"/>
      <c r="E89" s="370"/>
      <c r="F89" s="371"/>
      <c r="G89" s="371"/>
      <c r="H89" s="294">
        <f>SUM(H87:H88)</f>
        <v>3310512.08</v>
      </c>
      <c r="I89" s="75"/>
      <c r="J89" s="47"/>
      <c r="K89" s="47"/>
      <c r="L89" s="47"/>
      <c r="M89" s="47"/>
      <c r="N89" s="47"/>
      <c r="O89" s="47"/>
      <c r="P89" s="48"/>
      <c r="Q89" s="47"/>
      <c r="R89" s="47"/>
      <c r="S89" s="47"/>
      <c r="T89" s="47"/>
      <c r="U89" s="47"/>
      <c r="V89" s="47"/>
      <c r="W89" s="47"/>
      <c r="X89" s="47"/>
      <c r="Y89" s="47"/>
      <c r="Z89" s="47"/>
    </row>
    <row r="90" spans="1:16" s="4" customFormat="1" ht="13.5" thickBot="1">
      <c r="A90" s="3"/>
      <c r="B90" s="2"/>
      <c r="C90" s="3"/>
      <c r="D90" s="6"/>
      <c r="E90" s="6"/>
      <c r="F90" s="378" t="s">
        <v>48</v>
      </c>
      <c r="G90" s="379"/>
      <c r="H90" s="295">
        <f>SUM(H11,H14,H23,H49,H53,H60,H64,H69,H72,H76,H79,H85,H89)</f>
        <v>55726020.96</v>
      </c>
      <c r="I90" s="76"/>
      <c r="J90" s="2"/>
      <c r="P90" s="296"/>
    </row>
    <row r="91" spans="1:16" s="11" customFormat="1" ht="12.75">
      <c r="A91" s="13"/>
      <c r="B91" s="12"/>
      <c r="C91" s="13"/>
      <c r="D91" s="14"/>
      <c r="E91" s="14"/>
      <c r="F91" s="15"/>
      <c r="G91" s="17"/>
      <c r="H91" s="16"/>
      <c r="I91" s="77"/>
      <c r="J91" s="12"/>
      <c r="P91" s="23"/>
    </row>
    <row r="92" spans="1:16" s="11" customFormat="1" ht="12.75">
      <c r="A92" s="13"/>
      <c r="B92" s="12"/>
      <c r="C92" s="13"/>
      <c r="D92" s="14"/>
      <c r="E92" s="14"/>
      <c r="F92" s="15"/>
      <c r="G92" s="17"/>
      <c r="H92" s="16"/>
      <c r="I92" s="77"/>
      <c r="J92" s="12"/>
      <c r="P92" s="23"/>
    </row>
    <row r="94" ht="21.75" customHeight="1"/>
  </sheetData>
  <sheetProtection/>
  <mergeCells count="47">
    <mergeCell ref="H3:H4"/>
    <mergeCell ref="I3:I4"/>
    <mergeCell ref="F90:G90"/>
    <mergeCell ref="F3:F4"/>
    <mergeCell ref="G3:G4"/>
    <mergeCell ref="A24:Y24"/>
    <mergeCell ref="A3:A4"/>
    <mergeCell ref="A70:Z70"/>
    <mergeCell ref="A72:G72"/>
    <mergeCell ref="L3:N3"/>
    <mergeCell ref="A15:Z15"/>
    <mergeCell ref="A14:G14"/>
    <mergeCell ref="K3:K4"/>
    <mergeCell ref="Z3:Z4"/>
    <mergeCell ref="O3:O4"/>
    <mergeCell ref="A11:G11"/>
    <mergeCell ref="X3:X4"/>
    <mergeCell ref="A5:Z5"/>
    <mergeCell ref="E3:E4"/>
    <mergeCell ref="J3:J4"/>
    <mergeCell ref="A53:G53"/>
    <mergeCell ref="Q3:V3"/>
    <mergeCell ref="A12:Z12"/>
    <mergeCell ref="D3:D4"/>
    <mergeCell ref="C3:C4"/>
    <mergeCell ref="A49:G49"/>
    <mergeCell ref="P3:P4"/>
    <mergeCell ref="Y3:Y4"/>
    <mergeCell ref="B3:B4"/>
    <mergeCell ref="W3:W4"/>
    <mergeCell ref="K55:K58"/>
    <mergeCell ref="A79:G79"/>
    <mergeCell ref="A77:Z77"/>
    <mergeCell ref="A73:Z73"/>
    <mergeCell ref="A65:Z65"/>
    <mergeCell ref="A69:G69"/>
    <mergeCell ref="A64:G64"/>
    <mergeCell ref="A89:G89"/>
    <mergeCell ref="A86:Z86"/>
    <mergeCell ref="A61:Z61"/>
    <mergeCell ref="A80:Z80"/>
    <mergeCell ref="A23:G23"/>
    <mergeCell ref="A85:G85"/>
    <mergeCell ref="A76:G76"/>
    <mergeCell ref="A60:G60"/>
    <mergeCell ref="A50:Z50"/>
    <mergeCell ref="A54:Z54"/>
  </mergeCells>
  <printOptions/>
  <pageMargins left="0.7874015748031497" right="0.7874015748031497" top="0.984251968503937" bottom="0.984251968503937" header="0.5118110236220472" footer="0.5118110236220472"/>
  <pageSetup fitToHeight="2" fitToWidth="1" horizontalDpi="600" verticalDpi="600" orientation="portrait" paperSize="9" scale="17" r:id="rId1"/>
  <colBreaks count="1" manualBreakCount="1">
    <brk id="11" max="92" man="1"/>
  </colBreaks>
</worksheet>
</file>

<file path=xl/worksheets/sheet3.xml><?xml version="1.0" encoding="utf-8"?>
<worksheet xmlns="http://schemas.openxmlformats.org/spreadsheetml/2006/main" xmlns:r="http://schemas.openxmlformats.org/officeDocument/2006/relationships">
  <dimension ref="A1:T1029"/>
  <sheetViews>
    <sheetView view="pageBreakPreview" zoomScaleNormal="110" zoomScaleSheetLayoutView="100" zoomScalePageLayoutView="0" workbookViewId="0" topLeftCell="A545">
      <selection activeCell="D570" sqref="D570:D572"/>
    </sheetView>
  </sheetViews>
  <sheetFormatPr defaultColWidth="9.140625" defaultRowHeight="12.75"/>
  <cols>
    <col min="1" max="1" width="5.57421875" style="12" customWidth="1"/>
    <col min="2" max="2" width="59.57421875" style="24" customWidth="1"/>
    <col min="3" max="3" width="15.421875" style="13" customWidth="1"/>
    <col min="4" max="4" width="18.421875" style="14" customWidth="1"/>
    <col min="5" max="5" width="19.140625" style="12" customWidth="1"/>
    <col min="6" max="6" width="13.8515625" style="12" bestFit="1" customWidth="1"/>
    <col min="7" max="16384" width="9.140625" style="12" customWidth="1"/>
  </cols>
  <sheetData>
    <row r="1" spans="1:4" s="2" customFormat="1" ht="12.75">
      <c r="A1" s="1" t="s">
        <v>161</v>
      </c>
      <c r="B1" s="8"/>
      <c r="C1" s="3"/>
      <c r="D1" s="9"/>
    </row>
    <row r="2" spans="2:4" s="2" customFormat="1" ht="12.75">
      <c r="B2" s="8"/>
      <c r="C2" s="3"/>
      <c r="D2" s="6"/>
    </row>
    <row r="3" spans="1:4" s="2" customFormat="1" ht="12.75">
      <c r="A3" s="393" t="s">
        <v>540</v>
      </c>
      <c r="B3" s="393"/>
      <c r="C3" s="393"/>
      <c r="D3" s="393"/>
    </row>
    <row r="4" spans="1:4" s="2" customFormat="1" ht="25.5">
      <c r="A4" s="44" t="s">
        <v>10</v>
      </c>
      <c r="B4" s="44" t="s">
        <v>11</v>
      </c>
      <c r="C4" s="44" t="s">
        <v>12</v>
      </c>
      <c r="D4" s="45" t="s">
        <v>13</v>
      </c>
    </row>
    <row r="5" spans="1:4" s="2" customFormat="1" ht="12.75" customHeight="1">
      <c r="A5" s="380" t="s">
        <v>198</v>
      </c>
      <c r="B5" s="381"/>
      <c r="C5" s="381"/>
      <c r="D5" s="382"/>
    </row>
    <row r="6" spans="1:4" s="18" customFormat="1" ht="12.75">
      <c r="A6" s="83">
        <v>1</v>
      </c>
      <c r="B6" s="91" t="s">
        <v>419</v>
      </c>
      <c r="C6" s="92">
        <v>2018</v>
      </c>
      <c r="D6" s="93">
        <v>33763.5</v>
      </c>
    </row>
    <row r="7" spans="1:4" s="18" customFormat="1" ht="12.75">
      <c r="A7" s="83">
        <v>2</v>
      </c>
      <c r="B7" s="91" t="s">
        <v>420</v>
      </c>
      <c r="C7" s="92">
        <v>2018</v>
      </c>
      <c r="D7" s="93">
        <v>19667.7</v>
      </c>
    </row>
    <row r="8" spans="1:4" s="18" customFormat="1" ht="12.75">
      <c r="A8" s="83">
        <v>3</v>
      </c>
      <c r="B8" s="91" t="s">
        <v>514</v>
      </c>
      <c r="C8" s="92">
        <v>2019</v>
      </c>
      <c r="D8" s="93">
        <v>2457.54</v>
      </c>
    </row>
    <row r="9" spans="1:4" s="18" customFormat="1" ht="12.75">
      <c r="A9" s="83">
        <v>4</v>
      </c>
      <c r="B9" s="91" t="s">
        <v>515</v>
      </c>
      <c r="C9" s="92">
        <v>2019</v>
      </c>
      <c r="D9" s="93">
        <v>2783.98</v>
      </c>
    </row>
    <row r="10" spans="1:4" s="18" customFormat="1" ht="12.75">
      <c r="A10" s="83">
        <v>5</v>
      </c>
      <c r="B10" s="91" t="s">
        <v>516</v>
      </c>
      <c r="C10" s="92">
        <v>2019</v>
      </c>
      <c r="D10" s="93">
        <v>2009</v>
      </c>
    </row>
    <row r="11" spans="1:4" s="18" customFormat="1" ht="12.75">
      <c r="A11" s="83">
        <v>6</v>
      </c>
      <c r="B11" s="91" t="s">
        <v>517</v>
      </c>
      <c r="C11" s="92">
        <v>2019</v>
      </c>
      <c r="D11" s="93">
        <v>2009</v>
      </c>
    </row>
    <row r="12" spans="1:4" s="18" customFormat="1" ht="12.75">
      <c r="A12" s="83">
        <v>7</v>
      </c>
      <c r="B12" s="91" t="s">
        <v>518</v>
      </c>
      <c r="C12" s="92">
        <v>2019</v>
      </c>
      <c r="D12" s="93">
        <v>2009</v>
      </c>
    </row>
    <row r="13" spans="1:4" s="18" customFormat="1" ht="12.75">
      <c r="A13" s="83">
        <v>8</v>
      </c>
      <c r="B13" s="91" t="s">
        <v>519</v>
      </c>
      <c r="C13" s="92">
        <v>2019</v>
      </c>
      <c r="D13" s="93">
        <v>2009</v>
      </c>
    </row>
    <row r="14" spans="1:4" s="18" customFormat="1" ht="12.75">
      <c r="A14" s="83">
        <v>9</v>
      </c>
      <c r="B14" s="91" t="s">
        <v>520</v>
      </c>
      <c r="C14" s="92">
        <v>2019</v>
      </c>
      <c r="D14" s="93">
        <v>2009</v>
      </c>
    </row>
    <row r="15" spans="1:4" s="18" customFormat="1" ht="12.75">
      <c r="A15" s="83">
        <v>10</v>
      </c>
      <c r="B15" s="91" t="s">
        <v>521</v>
      </c>
      <c r="C15" s="92">
        <v>2019</v>
      </c>
      <c r="D15" s="93">
        <v>2009</v>
      </c>
    </row>
    <row r="16" spans="1:4" s="18" customFormat="1" ht="12.75">
      <c r="A16" s="83">
        <v>11</v>
      </c>
      <c r="B16" s="91" t="s">
        <v>522</v>
      </c>
      <c r="C16" s="92">
        <v>2019</v>
      </c>
      <c r="D16" s="93">
        <v>2009</v>
      </c>
    </row>
    <row r="17" spans="1:4" s="18" customFormat="1" ht="12.75">
      <c r="A17" s="83">
        <v>12</v>
      </c>
      <c r="B17" s="91" t="s">
        <v>523</v>
      </c>
      <c r="C17" s="92">
        <v>2019</v>
      </c>
      <c r="D17" s="93">
        <v>2009</v>
      </c>
    </row>
    <row r="18" spans="1:20" s="5" customFormat="1" ht="12.75">
      <c r="A18" s="83">
        <v>13</v>
      </c>
      <c r="B18" s="94" t="s">
        <v>524</v>
      </c>
      <c r="C18" s="83">
        <v>2019</v>
      </c>
      <c r="D18" s="95">
        <v>2009</v>
      </c>
      <c r="E18" s="18"/>
      <c r="F18" s="18"/>
      <c r="G18" s="18"/>
      <c r="H18" s="18"/>
      <c r="I18" s="18"/>
      <c r="J18" s="18"/>
      <c r="K18" s="18"/>
      <c r="L18" s="18"/>
      <c r="M18" s="18"/>
      <c r="N18" s="18"/>
      <c r="O18" s="18"/>
      <c r="P18" s="18"/>
      <c r="Q18" s="18"/>
      <c r="R18" s="18"/>
      <c r="S18" s="18"/>
      <c r="T18" s="18"/>
    </row>
    <row r="19" spans="1:4" s="5" customFormat="1" ht="12.75">
      <c r="A19" s="83">
        <v>14</v>
      </c>
      <c r="B19" s="94" t="s">
        <v>525</v>
      </c>
      <c r="C19" s="83">
        <v>2019</v>
      </c>
      <c r="D19" s="95">
        <v>2009</v>
      </c>
    </row>
    <row r="20" spans="1:4" s="5" customFormat="1" ht="12.75">
      <c r="A20" s="83">
        <v>15</v>
      </c>
      <c r="B20" s="94" t="s">
        <v>526</v>
      </c>
      <c r="C20" s="83">
        <v>2019</v>
      </c>
      <c r="D20" s="95">
        <v>2009</v>
      </c>
    </row>
    <row r="21" spans="1:4" s="5" customFormat="1" ht="12.75">
      <c r="A21" s="83">
        <v>16</v>
      </c>
      <c r="B21" s="94" t="s">
        <v>527</v>
      </c>
      <c r="C21" s="83">
        <v>2019</v>
      </c>
      <c r="D21" s="95">
        <v>2009</v>
      </c>
    </row>
    <row r="22" spans="1:4" s="5" customFormat="1" ht="12.75">
      <c r="A22" s="83">
        <v>17</v>
      </c>
      <c r="B22" s="94" t="s">
        <v>528</v>
      </c>
      <c r="C22" s="83">
        <v>2019</v>
      </c>
      <c r="D22" s="95">
        <v>2009</v>
      </c>
    </row>
    <row r="23" spans="1:4" s="5" customFormat="1" ht="12.75">
      <c r="A23" s="83">
        <v>18</v>
      </c>
      <c r="B23" s="94" t="s">
        <v>529</v>
      </c>
      <c r="C23" s="83">
        <v>2019</v>
      </c>
      <c r="D23" s="95">
        <v>2009</v>
      </c>
    </row>
    <row r="24" spans="1:4" s="5" customFormat="1" ht="12.75">
      <c r="A24" s="83">
        <v>19</v>
      </c>
      <c r="B24" s="94" t="s">
        <v>530</v>
      </c>
      <c r="C24" s="83">
        <v>2019</v>
      </c>
      <c r="D24" s="95">
        <v>2009</v>
      </c>
    </row>
    <row r="25" spans="1:4" s="5" customFormat="1" ht="12.75">
      <c r="A25" s="83">
        <v>20</v>
      </c>
      <c r="B25" s="94" t="s">
        <v>531</v>
      </c>
      <c r="C25" s="83">
        <v>2019</v>
      </c>
      <c r="D25" s="95">
        <v>2009</v>
      </c>
    </row>
    <row r="26" spans="1:4" s="5" customFormat="1" ht="12.75">
      <c r="A26" s="83">
        <v>21</v>
      </c>
      <c r="B26" s="94" t="s">
        <v>532</v>
      </c>
      <c r="C26" s="83">
        <v>2019</v>
      </c>
      <c r="D26" s="95">
        <v>2009</v>
      </c>
    </row>
    <row r="27" spans="1:4" s="5" customFormat="1" ht="12.75">
      <c r="A27" s="83">
        <v>22</v>
      </c>
      <c r="B27" s="94" t="s">
        <v>533</v>
      </c>
      <c r="C27" s="83">
        <v>2019</v>
      </c>
      <c r="D27" s="95">
        <v>2009</v>
      </c>
    </row>
    <row r="28" spans="1:4" s="5" customFormat="1" ht="12.75">
      <c r="A28" s="83">
        <v>23</v>
      </c>
      <c r="B28" s="94" t="s">
        <v>541</v>
      </c>
      <c r="C28" s="83">
        <v>2019</v>
      </c>
      <c r="D28" s="95">
        <v>243</v>
      </c>
    </row>
    <row r="29" spans="1:4" s="5" customFormat="1" ht="12.75">
      <c r="A29" s="83">
        <v>24</v>
      </c>
      <c r="B29" s="94" t="s">
        <v>542</v>
      </c>
      <c r="C29" s="83">
        <v>2019</v>
      </c>
      <c r="D29" s="95">
        <v>243</v>
      </c>
    </row>
    <row r="30" spans="1:4" s="5" customFormat="1" ht="12.75">
      <c r="A30" s="83">
        <v>25</v>
      </c>
      <c r="B30" s="94" t="s">
        <v>543</v>
      </c>
      <c r="C30" s="83">
        <v>2019</v>
      </c>
      <c r="D30" s="95">
        <v>243</v>
      </c>
    </row>
    <row r="31" spans="1:4" s="5" customFormat="1" ht="12.75">
      <c r="A31" s="83">
        <v>26</v>
      </c>
      <c r="B31" s="94" t="s">
        <v>544</v>
      </c>
      <c r="C31" s="83">
        <v>2019</v>
      </c>
      <c r="D31" s="95">
        <v>243</v>
      </c>
    </row>
    <row r="32" spans="1:4" s="5" customFormat="1" ht="12.75">
      <c r="A32" s="83">
        <v>27</v>
      </c>
      <c r="B32" s="94" t="s">
        <v>545</v>
      </c>
      <c r="C32" s="83">
        <v>2019</v>
      </c>
      <c r="D32" s="95">
        <v>243</v>
      </c>
    </row>
    <row r="33" spans="1:4" s="5" customFormat="1" ht="12.75">
      <c r="A33" s="83">
        <v>28</v>
      </c>
      <c r="B33" s="94" t="s">
        <v>546</v>
      </c>
      <c r="C33" s="83">
        <v>2019</v>
      </c>
      <c r="D33" s="95">
        <v>1795.8</v>
      </c>
    </row>
    <row r="34" spans="1:4" s="5" customFormat="1" ht="12.75">
      <c r="A34" s="83">
        <v>29</v>
      </c>
      <c r="B34" s="94" t="s">
        <v>547</v>
      </c>
      <c r="C34" s="83">
        <v>2019</v>
      </c>
      <c r="D34" s="95">
        <v>1795.8</v>
      </c>
    </row>
    <row r="35" spans="1:4" s="5" customFormat="1" ht="12.75">
      <c r="A35" s="83">
        <v>30</v>
      </c>
      <c r="B35" s="94" t="s">
        <v>548</v>
      </c>
      <c r="C35" s="83">
        <v>2019</v>
      </c>
      <c r="D35" s="95">
        <v>1795.8</v>
      </c>
    </row>
    <row r="36" spans="1:4" s="5" customFormat="1" ht="12.75">
      <c r="A36" s="83">
        <v>31</v>
      </c>
      <c r="B36" s="94" t="s">
        <v>549</v>
      </c>
      <c r="C36" s="83">
        <v>2019</v>
      </c>
      <c r="D36" s="95">
        <v>1795.8</v>
      </c>
    </row>
    <row r="37" spans="1:4" s="5" customFormat="1" ht="12.75">
      <c r="A37" s="83">
        <v>32</v>
      </c>
      <c r="B37" s="94" t="s">
        <v>550</v>
      </c>
      <c r="C37" s="83">
        <v>2019</v>
      </c>
      <c r="D37" s="95">
        <v>1795.8</v>
      </c>
    </row>
    <row r="38" spans="1:4" s="5" customFormat="1" ht="12.75">
      <c r="A38" s="83">
        <v>33</v>
      </c>
      <c r="B38" s="94" t="s">
        <v>551</v>
      </c>
      <c r="C38" s="83">
        <v>2019</v>
      </c>
      <c r="D38" s="95">
        <v>1795.8</v>
      </c>
    </row>
    <row r="39" spans="1:4" s="5" customFormat="1" ht="12.75">
      <c r="A39" s="83">
        <v>34</v>
      </c>
      <c r="B39" s="94" t="s">
        <v>552</v>
      </c>
      <c r="C39" s="83">
        <v>2019</v>
      </c>
      <c r="D39" s="95">
        <v>1795.8</v>
      </c>
    </row>
    <row r="40" spans="1:4" s="5" customFormat="1" ht="12.75">
      <c r="A40" s="83">
        <v>35</v>
      </c>
      <c r="B40" s="94" t="s">
        <v>553</v>
      </c>
      <c r="C40" s="83">
        <v>2019</v>
      </c>
      <c r="D40" s="95">
        <v>1795.8</v>
      </c>
    </row>
    <row r="41" spans="1:4" s="5" customFormat="1" ht="12.75">
      <c r="A41" s="83">
        <v>36</v>
      </c>
      <c r="B41" s="94" t="s">
        <v>554</v>
      </c>
      <c r="C41" s="83">
        <v>2019</v>
      </c>
      <c r="D41" s="95">
        <v>2287.8</v>
      </c>
    </row>
    <row r="42" spans="1:4" s="5" customFormat="1" ht="12.75">
      <c r="A42" s="83">
        <v>37</v>
      </c>
      <c r="B42" s="94" t="s">
        <v>555</v>
      </c>
      <c r="C42" s="83">
        <v>2019</v>
      </c>
      <c r="D42" s="95">
        <v>803.81</v>
      </c>
    </row>
    <row r="43" spans="1:4" s="5" customFormat="1" ht="12.75">
      <c r="A43" s="83">
        <v>38</v>
      </c>
      <c r="B43" s="94" t="s">
        <v>556</v>
      </c>
      <c r="C43" s="83">
        <v>2019</v>
      </c>
      <c r="D43" s="95">
        <v>1869.6</v>
      </c>
    </row>
    <row r="44" spans="1:4" s="5" customFormat="1" ht="12.75">
      <c r="A44" s="83">
        <v>39</v>
      </c>
      <c r="B44" s="94" t="s">
        <v>557</v>
      </c>
      <c r="C44" s="83">
        <v>2019</v>
      </c>
      <c r="D44" s="95">
        <v>5904</v>
      </c>
    </row>
    <row r="45" spans="1:4" s="5" customFormat="1" ht="12.75">
      <c r="A45" s="83">
        <v>40</v>
      </c>
      <c r="B45" s="94" t="s">
        <v>626</v>
      </c>
      <c r="C45" s="83">
        <v>2020</v>
      </c>
      <c r="D45" s="95">
        <v>1229</v>
      </c>
    </row>
    <row r="46" spans="1:4" s="5" customFormat="1" ht="12.75">
      <c r="A46" s="83">
        <v>41</v>
      </c>
      <c r="B46" s="94" t="s">
        <v>627</v>
      </c>
      <c r="C46" s="83">
        <v>2020</v>
      </c>
      <c r="D46" s="95">
        <v>1399</v>
      </c>
    </row>
    <row r="47" spans="1:4" s="5" customFormat="1" ht="12.75">
      <c r="A47" s="83">
        <v>42</v>
      </c>
      <c r="B47" s="94" t="s">
        <v>628</v>
      </c>
      <c r="C47" s="83">
        <v>2020</v>
      </c>
      <c r="D47" s="95">
        <v>2500</v>
      </c>
    </row>
    <row r="48" spans="1:4" s="5" customFormat="1" ht="12.75">
      <c r="A48" s="83">
        <v>43</v>
      </c>
      <c r="B48" s="94" t="s">
        <v>629</v>
      </c>
      <c r="C48" s="83">
        <v>2020</v>
      </c>
      <c r="D48" s="95">
        <v>1168.5</v>
      </c>
    </row>
    <row r="49" spans="1:4" s="5" customFormat="1" ht="12.75">
      <c r="A49" s="83">
        <v>44</v>
      </c>
      <c r="B49" s="94" t="s">
        <v>1240</v>
      </c>
      <c r="C49" s="83">
        <v>2020</v>
      </c>
      <c r="D49" s="95">
        <v>1700</v>
      </c>
    </row>
    <row r="50" spans="1:4" s="5" customFormat="1" ht="12.75">
      <c r="A50" s="83">
        <v>45</v>
      </c>
      <c r="B50" s="94" t="s">
        <v>630</v>
      </c>
      <c r="C50" s="83">
        <v>2020</v>
      </c>
      <c r="D50" s="95">
        <v>1200</v>
      </c>
    </row>
    <row r="51" spans="1:4" s="5" customFormat="1" ht="12.75">
      <c r="A51" s="83">
        <v>46</v>
      </c>
      <c r="B51" s="94" t="s">
        <v>631</v>
      </c>
      <c r="C51" s="83">
        <v>2020</v>
      </c>
      <c r="D51" s="95">
        <v>5564.66</v>
      </c>
    </row>
    <row r="52" spans="1:4" s="5" customFormat="1" ht="12.75">
      <c r="A52" s="83">
        <v>47</v>
      </c>
      <c r="B52" s="94" t="s">
        <v>632</v>
      </c>
      <c r="C52" s="83">
        <v>2020</v>
      </c>
      <c r="D52" s="95">
        <v>4926.15</v>
      </c>
    </row>
    <row r="53" spans="1:4" s="5" customFormat="1" ht="12.75">
      <c r="A53" s="83">
        <v>48</v>
      </c>
      <c r="B53" s="94" t="s">
        <v>747</v>
      </c>
      <c r="C53" s="83">
        <v>2020</v>
      </c>
      <c r="D53" s="95">
        <v>20910</v>
      </c>
    </row>
    <row r="54" spans="1:4" s="5" customFormat="1" ht="12.75">
      <c r="A54" s="83">
        <v>49</v>
      </c>
      <c r="B54" s="94" t="s">
        <v>633</v>
      </c>
      <c r="C54" s="83">
        <v>2021</v>
      </c>
      <c r="D54" s="95">
        <v>4797</v>
      </c>
    </row>
    <row r="55" spans="1:4" s="5" customFormat="1" ht="12.75">
      <c r="A55" s="83">
        <v>50</v>
      </c>
      <c r="B55" s="94" t="s">
        <v>634</v>
      </c>
      <c r="C55" s="83">
        <v>2021</v>
      </c>
      <c r="D55" s="95">
        <v>2829</v>
      </c>
    </row>
    <row r="56" spans="1:4" s="5" customFormat="1" ht="12.75">
      <c r="A56" s="83">
        <v>51</v>
      </c>
      <c r="B56" s="94" t="s">
        <v>635</v>
      </c>
      <c r="C56" s="83">
        <v>2021</v>
      </c>
      <c r="D56" s="95">
        <v>1399</v>
      </c>
    </row>
    <row r="57" spans="1:4" s="5" customFormat="1" ht="12.75">
      <c r="A57" s="83">
        <v>52</v>
      </c>
      <c r="B57" s="94" t="s">
        <v>636</v>
      </c>
      <c r="C57" s="83">
        <v>2021</v>
      </c>
      <c r="D57" s="95">
        <v>2444</v>
      </c>
    </row>
    <row r="58" spans="1:4" s="5" customFormat="1" ht="12.75">
      <c r="A58" s="83">
        <v>53</v>
      </c>
      <c r="B58" s="94" t="s">
        <v>748</v>
      </c>
      <c r="C58" s="83">
        <v>2021</v>
      </c>
      <c r="D58" s="95">
        <v>5000</v>
      </c>
    </row>
    <row r="59" spans="1:4" s="5" customFormat="1" ht="12.75">
      <c r="A59" s="83">
        <v>54</v>
      </c>
      <c r="B59" s="94" t="s">
        <v>749</v>
      </c>
      <c r="C59" s="83">
        <v>2021</v>
      </c>
      <c r="D59" s="95">
        <v>2890.5</v>
      </c>
    </row>
    <row r="60" spans="1:4" s="5" customFormat="1" ht="12.75">
      <c r="A60" s="83">
        <v>55</v>
      </c>
      <c r="B60" s="94" t="s">
        <v>750</v>
      </c>
      <c r="C60" s="83">
        <v>2021</v>
      </c>
      <c r="D60" s="95">
        <v>30627</v>
      </c>
    </row>
    <row r="61" spans="1:4" s="5" customFormat="1" ht="12.75">
      <c r="A61" s="83">
        <v>56</v>
      </c>
      <c r="B61" s="94" t="s">
        <v>751</v>
      </c>
      <c r="C61" s="83">
        <v>2021</v>
      </c>
      <c r="D61" s="95">
        <v>13999</v>
      </c>
    </row>
    <row r="62" spans="1:4" s="5" customFormat="1" ht="12.75">
      <c r="A62" s="83">
        <v>57</v>
      </c>
      <c r="B62" s="94" t="s">
        <v>752</v>
      </c>
      <c r="C62" s="83">
        <v>2021</v>
      </c>
      <c r="D62" s="95">
        <v>6950.25</v>
      </c>
    </row>
    <row r="63" spans="1:4" s="5" customFormat="1" ht="12.75">
      <c r="A63" s="83">
        <v>58</v>
      </c>
      <c r="B63" s="94" t="s">
        <v>753</v>
      </c>
      <c r="C63" s="83">
        <v>2022</v>
      </c>
      <c r="D63" s="95">
        <v>1580</v>
      </c>
    </row>
    <row r="64" spans="1:4" s="5" customFormat="1" ht="12.75">
      <c r="A64" s="83">
        <v>59</v>
      </c>
      <c r="B64" s="94" t="s">
        <v>754</v>
      </c>
      <c r="C64" s="83">
        <v>2022</v>
      </c>
      <c r="D64" s="95">
        <v>1580</v>
      </c>
    </row>
    <row r="65" spans="1:4" s="5" customFormat="1" ht="12.75">
      <c r="A65" s="83">
        <v>60</v>
      </c>
      <c r="B65" s="94" t="s">
        <v>755</v>
      </c>
      <c r="C65" s="83">
        <v>2022</v>
      </c>
      <c r="D65" s="95">
        <v>1580</v>
      </c>
    </row>
    <row r="66" spans="1:4" s="5" customFormat="1" ht="12.75">
      <c r="A66" s="83">
        <v>61</v>
      </c>
      <c r="B66" s="94" t="s">
        <v>756</v>
      </c>
      <c r="C66" s="83">
        <v>2022</v>
      </c>
      <c r="D66" s="95">
        <v>1580</v>
      </c>
    </row>
    <row r="67" spans="1:4" s="5" customFormat="1" ht="12.75">
      <c r="A67" s="83">
        <v>62</v>
      </c>
      <c r="B67" s="94" t="s">
        <v>757</v>
      </c>
      <c r="C67" s="83">
        <v>2022</v>
      </c>
      <c r="D67" s="95">
        <v>1580</v>
      </c>
    </row>
    <row r="68" spans="1:4" s="5" customFormat="1" ht="12.75">
      <c r="A68" s="83">
        <v>63</v>
      </c>
      <c r="B68" s="94" t="s">
        <v>758</v>
      </c>
      <c r="C68" s="83">
        <v>2022</v>
      </c>
      <c r="D68" s="95">
        <v>1580</v>
      </c>
    </row>
    <row r="69" spans="1:4" s="5" customFormat="1" ht="12.75">
      <c r="A69" s="83">
        <v>64</v>
      </c>
      <c r="B69" s="94" t="s">
        <v>759</v>
      </c>
      <c r="C69" s="83">
        <v>2022</v>
      </c>
      <c r="D69" s="95">
        <v>1580</v>
      </c>
    </row>
    <row r="70" spans="1:4" s="5" customFormat="1" ht="12.75">
      <c r="A70" s="83">
        <v>65</v>
      </c>
      <c r="B70" s="94" t="s">
        <v>760</v>
      </c>
      <c r="C70" s="83">
        <v>2022</v>
      </c>
      <c r="D70" s="95">
        <v>3680</v>
      </c>
    </row>
    <row r="71" spans="1:4" s="5" customFormat="1" ht="12.75">
      <c r="A71" s="83">
        <v>66</v>
      </c>
      <c r="B71" s="94" t="s">
        <v>1241</v>
      </c>
      <c r="C71" s="83">
        <v>2022</v>
      </c>
      <c r="D71" s="95">
        <v>17835</v>
      </c>
    </row>
    <row r="72" spans="1:4" s="5" customFormat="1" ht="12.75">
      <c r="A72" s="83">
        <v>67</v>
      </c>
      <c r="B72" s="94" t="s">
        <v>1242</v>
      </c>
      <c r="C72" s="83">
        <v>2022</v>
      </c>
      <c r="D72" s="95">
        <v>44280</v>
      </c>
    </row>
    <row r="73" spans="1:4" s="5" customFormat="1" ht="12.75">
      <c r="A73" s="83">
        <v>68</v>
      </c>
      <c r="B73" s="94" t="s">
        <v>1243</v>
      </c>
      <c r="C73" s="83">
        <v>2022</v>
      </c>
      <c r="D73" s="95">
        <v>3726.9</v>
      </c>
    </row>
    <row r="74" spans="1:4" s="5" customFormat="1" ht="12.75">
      <c r="A74" s="83">
        <v>69</v>
      </c>
      <c r="B74" s="94" t="s">
        <v>1244</v>
      </c>
      <c r="C74" s="83">
        <v>2022</v>
      </c>
      <c r="D74" s="95">
        <v>1242.3</v>
      </c>
    </row>
    <row r="75" spans="1:4" s="5" customFormat="1" ht="12.75">
      <c r="A75" s="83">
        <v>70</v>
      </c>
      <c r="B75" s="94" t="s">
        <v>1245</v>
      </c>
      <c r="C75" s="83">
        <v>2023</v>
      </c>
      <c r="D75" s="95">
        <v>8856</v>
      </c>
    </row>
    <row r="76" spans="1:4" s="5" customFormat="1" ht="12.75">
      <c r="A76" s="83">
        <v>71</v>
      </c>
      <c r="B76" s="94" t="s">
        <v>1246</v>
      </c>
      <c r="C76" s="83">
        <v>2023</v>
      </c>
      <c r="D76" s="95">
        <v>8856</v>
      </c>
    </row>
    <row r="77" spans="1:4" s="5" customFormat="1" ht="12.75">
      <c r="A77" s="83">
        <v>72</v>
      </c>
      <c r="B77" s="94" t="s">
        <v>1247</v>
      </c>
      <c r="C77" s="83">
        <v>2023</v>
      </c>
      <c r="D77" s="95">
        <v>14452.5</v>
      </c>
    </row>
    <row r="78" spans="1:4" s="5" customFormat="1" ht="12.75">
      <c r="A78" s="83">
        <v>73</v>
      </c>
      <c r="B78" s="94" t="s">
        <v>1248</v>
      </c>
      <c r="C78" s="83">
        <v>2023</v>
      </c>
      <c r="D78" s="95">
        <v>14452.5</v>
      </c>
    </row>
    <row r="79" spans="1:4" s="5" customFormat="1" ht="12.75">
      <c r="A79" s="83">
        <v>74</v>
      </c>
      <c r="B79" s="94" t="s">
        <v>1249</v>
      </c>
      <c r="C79" s="83">
        <v>2023</v>
      </c>
      <c r="D79" s="95">
        <v>14452.5</v>
      </c>
    </row>
    <row r="80" spans="1:4" s="5" customFormat="1" ht="12.75">
      <c r="A80" s="83">
        <v>75</v>
      </c>
      <c r="B80" s="94" t="s">
        <v>1250</v>
      </c>
      <c r="C80" s="83">
        <v>2023</v>
      </c>
      <c r="D80" s="95">
        <v>8856</v>
      </c>
    </row>
    <row r="81" spans="1:4" s="5" customFormat="1" ht="12.75">
      <c r="A81" s="83">
        <v>76</v>
      </c>
      <c r="B81" s="94" t="s">
        <v>1251</v>
      </c>
      <c r="C81" s="83">
        <v>2023</v>
      </c>
      <c r="D81" s="95">
        <v>8856</v>
      </c>
    </row>
    <row r="82" spans="1:4" s="5" customFormat="1" ht="12.75">
      <c r="A82" s="83">
        <v>77</v>
      </c>
      <c r="B82" s="94" t="s">
        <v>1252</v>
      </c>
      <c r="C82" s="83">
        <v>2023</v>
      </c>
      <c r="D82" s="95">
        <v>1099.01</v>
      </c>
    </row>
    <row r="83" spans="1:5" s="5" customFormat="1" ht="12.75">
      <c r="A83" s="83"/>
      <c r="B83" s="396" t="s">
        <v>0</v>
      </c>
      <c r="C83" s="397"/>
      <c r="D83" s="96">
        <f>SUM(D6:D82)</f>
        <v>394519.10000000003</v>
      </c>
      <c r="E83" s="4"/>
    </row>
    <row r="84" spans="1:4" s="4" customFormat="1" ht="13.5" customHeight="1">
      <c r="A84" s="373" t="s">
        <v>165</v>
      </c>
      <c r="B84" s="373"/>
      <c r="C84" s="373"/>
      <c r="D84" s="373"/>
    </row>
    <row r="85" spans="1:4" s="4" customFormat="1" ht="13.5" customHeight="1">
      <c r="A85" s="46">
        <v>1</v>
      </c>
      <c r="B85" s="172" t="s">
        <v>342</v>
      </c>
      <c r="C85" s="316">
        <v>2016</v>
      </c>
      <c r="D85" s="317">
        <v>63890.74</v>
      </c>
    </row>
    <row r="86" spans="1:4" s="4" customFormat="1" ht="13.5" customHeight="1">
      <c r="A86" s="50">
        <v>2</v>
      </c>
      <c r="B86" s="172" t="s">
        <v>343</v>
      </c>
      <c r="C86" s="316">
        <v>2017</v>
      </c>
      <c r="D86" s="317">
        <v>450</v>
      </c>
    </row>
    <row r="87" spans="1:4" s="4" customFormat="1" ht="13.5" customHeight="1">
      <c r="A87" s="46">
        <v>3</v>
      </c>
      <c r="B87" s="172" t="s">
        <v>390</v>
      </c>
      <c r="C87" s="316">
        <v>2017</v>
      </c>
      <c r="D87" s="317">
        <v>51635</v>
      </c>
    </row>
    <row r="88" spans="1:4" s="4" customFormat="1" ht="13.5" customHeight="1">
      <c r="A88" s="50">
        <v>4</v>
      </c>
      <c r="B88" s="172" t="s">
        <v>391</v>
      </c>
      <c r="C88" s="316">
        <v>2017</v>
      </c>
      <c r="D88" s="317">
        <v>11255</v>
      </c>
    </row>
    <row r="89" spans="1:4" s="4" customFormat="1" ht="13.5" customHeight="1">
      <c r="A89" s="46">
        <v>5</v>
      </c>
      <c r="B89" s="172" t="s">
        <v>392</v>
      </c>
      <c r="C89" s="316">
        <v>2018</v>
      </c>
      <c r="D89" s="317">
        <v>1647</v>
      </c>
    </row>
    <row r="90" spans="1:4" s="4" customFormat="1" ht="13.5" customHeight="1">
      <c r="A90" s="50">
        <v>6</v>
      </c>
      <c r="B90" s="172" t="s">
        <v>393</v>
      </c>
      <c r="C90" s="316">
        <v>2018</v>
      </c>
      <c r="D90" s="317">
        <v>2037</v>
      </c>
    </row>
    <row r="91" spans="1:4" s="4" customFormat="1" ht="13.5" customHeight="1">
      <c r="A91" s="46">
        <v>7</v>
      </c>
      <c r="B91" s="172" t="s">
        <v>442</v>
      </c>
      <c r="C91" s="316">
        <v>2019</v>
      </c>
      <c r="D91" s="317">
        <v>11722</v>
      </c>
    </row>
    <row r="92" spans="1:4" s="4" customFormat="1" ht="13.5" customHeight="1">
      <c r="A92" s="50">
        <v>8</v>
      </c>
      <c r="B92" s="172" t="s">
        <v>442</v>
      </c>
      <c r="C92" s="316">
        <v>2019</v>
      </c>
      <c r="D92" s="317">
        <v>10000</v>
      </c>
    </row>
    <row r="93" spans="1:4" s="4" customFormat="1" ht="13.5" customHeight="1">
      <c r="A93" s="46">
        <v>9</v>
      </c>
      <c r="B93" s="172" t="s">
        <v>739</v>
      </c>
      <c r="C93" s="316">
        <v>2020</v>
      </c>
      <c r="D93" s="317">
        <v>10290</v>
      </c>
    </row>
    <row r="94" spans="1:4" s="4" customFormat="1" ht="13.5" customHeight="1">
      <c r="A94" s="50">
        <v>10</v>
      </c>
      <c r="B94" s="172" t="s">
        <v>740</v>
      </c>
      <c r="C94" s="316">
        <v>2020</v>
      </c>
      <c r="D94" s="317">
        <v>13200</v>
      </c>
    </row>
    <row r="95" spans="1:4" s="4" customFormat="1" ht="13.5" customHeight="1">
      <c r="A95" s="46">
        <v>11</v>
      </c>
      <c r="B95" s="172" t="s">
        <v>740</v>
      </c>
      <c r="C95" s="316">
        <v>2020</v>
      </c>
      <c r="D95" s="317">
        <v>13200</v>
      </c>
    </row>
    <row r="96" spans="1:4" s="4" customFormat="1" ht="13.5" customHeight="1">
      <c r="A96" s="50">
        <v>12</v>
      </c>
      <c r="B96" s="172" t="s">
        <v>740</v>
      </c>
      <c r="C96" s="316">
        <v>2020</v>
      </c>
      <c r="D96" s="317">
        <v>13200</v>
      </c>
    </row>
    <row r="97" spans="1:4" s="4" customFormat="1" ht="13.5" customHeight="1">
      <c r="A97" s="46">
        <v>13</v>
      </c>
      <c r="B97" s="172" t="s">
        <v>741</v>
      </c>
      <c r="C97" s="316">
        <v>2020</v>
      </c>
      <c r="D97" s="317">
        <v>1390</v>
      </c>
    </row>
    <row r="98" spans="1:4" s="4" customFormat="1" ht="13.5" customHeight="1">
      <c r="A98" s="50">
        <v>14</v>
      </c>
      <c r="B98" s="172" t="s">
        <v>819</v>
      </c>
      <c r="C98" s="316">
        <v>2021</v>
      </c>
      <c r="D98" s="317">
        <v>16596</v>
      </c>
    </row>
    <row r="99" spans="1:4" s="4" customFormat="1" ht="13.5" customHeight="1">
      <c r="A99" s="46">
        <v>15</v>
      </c>
      <c r="B99" s="172" t="s">
        <v>820</v>
      </c>
      <c r="C99" s="316">
        <v>2021</v>
      </c>
      <c r="D99" s="317">
        <v>6100</v>
      </c>
    </row>
    <row r="100" spans="1:4" s="4" customFormat="1" ht="13.5" customHeight="1">
      <c r="A100" s="50">
        <v>16</v>
      </c>
      <c r="B100" s="172" t="s">
        <v>821</v>
      </c>
      <c r="C100" s="316">
        <v>2021</v>
      </c>
      <c r="D100" s="317">
        <v>12620</v>
      </c>
    </row>
    <row r="101" spans="1:4" s="4" customFormat="1" ht="13.5" customHeight="1">
      <c r="A101" s="46">
        <v>17</v>
      </c>
      <c r="B101" s="172" t="s">
        <v>822</v>
      </c>
      <c r="C101" s="316">
        <v>2021</v>
      </c>
      <c r="D101" s="317">
        <v>12620</v>
      </c>
    </row>
    <row r="102" spans="1:4" s="4" customFormat="1" ht="13.5" customHeight="1">
      <c r="A102" s="50">
        <v>18</v>
      </c>
      <c r="B102" s="172" t="s">
        <v>822</v>
      </c>
      <c r="C102" s="316">
        <v>2021</v>
      </c>
      <c r="D102" s="317">
        <v>12620</v>
      </c>
    </row>
    <row r="103" spans="1:4" s="4" customFormat="1" ht="13.5" customHeight="1">
      <c r="A103" s="50">
        <v>19</v>
      </c>
      <c r="B103" s="172" t="s">
        <v>821</v>
      </c>
      <c r="C103" s="316">
        <v>2021</v>
      </c>
      <c r="D103" s="317">
        <v>14625</v>
      </c>
    </row>
    <row r="104" spans="1:4" s="4" customFormat="1" ht="13.5" customHeight="1">
      <c r="A104" s="50">
        <v>20</v>
      </c>
      <c r="B104" s="172" t="s">
        <v>1378</v>
      </c>
      <c r="C104" s="316">
        <v>2022</v>
      </c>
      <c r="D104" s="317">
        <v>660</v>
      </c>
    </row>
    <row r="105" spans="1:4" s="4" customFormat="1" ht="13.5" customHeight="1">
      <c r="A105" s="50">
        <v>21</v>
      </c>
      <c r="B105" s="318" t="s">
        <v>1379</v>
      </c>
      <c r="C105" s="319">
        <v>2022</v>
      </c>
      <c r="D105" s="317">
        <v>11700</v>
      </c>
    </row>
    <row r="106" spans="1:4" s="4" customFormat="1" ht="13.5" customHeight="1">
      <c r="A106" s="310"/>
      <c r="B106" s="383" t="s">
        <v>0</v>
      </c>
      <c r="C106" s="384" t="s">
        <v>2</v>
      </c>
      <c r="D106" s="130">
        <f>SUM(D85:D105)</f>
        <v>291457.74</v>
      </c>
    </row>
    <row r="107" spans="1:4" s="4" customFormat="1" ht="13.5" customHeight="1">
      <c r="A107" s="373" t="s">
        <v>389</v>
      </c>
      <c r="B107" s="373"/>
      <c r="C107" s="373"/>
      <c r="D107" s="373"/>
    </row>
    <row r="108" spans="1:4" s="4" customFormat="1" ht="13.5" customHeight="1">
      <c r="A108" s="46">
        <v>1</v>
      </c>
      <c r="B108" s="126" t="s">
        <v>417</v>
      </c>
      <c r="C108" s="127">
        <v>2018</v>
      </c>
      <c r="D108" s="53">
        <v>32637.06</v>
      </c>
    </row>
    <row r="109" spans="1:4" s="4" customFormat="1" ht="13.5" customHeight="1">
      <c r="A109" s="46">
        <v>2</v>
      </c>
      <c r="B109" s="126" t="s">
        <v>418</v>
      </c>
      <c r="C109" s="127">
        <v>2018</v>
      </c>
      <c r="D109" s="53">
        <v>6642</v>
      </c>
    </row>
    <row r="110" spans="1:4" s="4" customFormat="1" ht="13.5" customHeight="1">
      <c r="A110" s="46">
        <v>3</v>
      </c>
      <c r="B110" s="126" t="s">
        <v>445</v>
      </c>
      <c r="C110" s="127">
        <v>2018</v>
      </c>
      <c r="D110" s="53">
        <v>3505</v>
      </c>
    </row>
    <row r="111" spans="1:4" s="4" customFormat="1" ht="13.5" customHeight="1">
      <c r="A111" s="46">
        <v>4</v>
      </c>
      <c r="B111" s="126" t="s">
        <v>446</v>
      </c>
      <c r="C111" s="127">
        <v>2018</v>
      </c>
      <c r="D111" s="53">
        <v>1943.4</v>
      </c>
    </row>
    <row r="112" spans="1:4" s="4" customFormat="1" ht="13.5" customHeight="1">
      <c r="A112" s="46">
        <v>5</v>
      </c>
      <c r="B112" s="78" t="s">
        <v>447</v>
      </c>
      <c r="C112" s="83">
        <v>2018</v>
      </c>
      <c r="D112" s="53">
        <v>1088.51</v>
      </c>
    </row>
    <row r="113" spans="1:4" s="4" customFormat="1" ht="13.5" customHeight="1">
      <c r="A113" s="46">
        <v>6</v>
      </c>
      <c r="B113" s="78" t="s">
        <v>448</v>
      </c>
      <c r="C113" s="83">
        <v>2018</v>
      </c>
      <c r="D113" s="53">
        <v>2829</v>
      </c>
    </row>
    <row r="114" spans="1:4" s="4" customFormat="1" ht="13.5" customHeight="1">
      <c r="A114" s="46">
        <v>7</v>
      </c>
      <c r="B114" s="126" t="s">
        <v>449</v>
      </c>
      <c r="C114" s="127">
        <v>2018</v>
      </c>
      <c r="D114" s="53">
        <v>2829</v>
      </c>
    </row>
    <row r="115" spans="1:4" s="4" customFormat="1" ht="13.5" customHeight="1">
      <c r="A115" s="46">
        <v>8</v>
      </c>
      <c r="B115" s="126" t="s">
        <v>576</v>
      </c>
      <c r="C115" s="127">
        <v>2019</v>
      </c>
      <c r="D115" s="53">
        <v>5412</v>
      </c>
    </row>
    <row r="116" spans="1:4" s="4" customFormat="1" ht="13.5" customHeight="1">
      <c r="A116" s="46">
        <v>9</v>
      </c>
      <c r="B116" s="126" t="s">
        <v>577</v>
      </c>
      <c r="C116" s="127">
        <v>2019</v>
      </c>
      <c r="D116" s="53">
        <v>2521.5</v>
      </c>
    </row>
    <row r="117" spans="1:4" s="4" customFormat="1" ht="13.5" customHeight="1">
      <c r="A117" s="46">
        <v>10</v>
      </c>
      <c r="B117" s="126" t="s">
        <v>450</v>
      </c>
      <c r="C117" s="127">
        <v>2019</v>
      </c>
      <c r="D117" s="53">
        <v>1199</v>
      </c>
    </row>
    <row r="118" spans="1:4" s="4" customFormat="1" ht="13.5" customHeight="1">
      <c r="A118" s="46">
        <v>11</v>
      </c>
      <c r="B118" s="126" t="s">
        <v>451</v>
      </c>
      <c r="C118" s="127">
        <v>2019</v>
      </c>
      <c r="D118" s="53">
        <v>1779</v>
      </c>
    </row>
    <row r="119" spans="1:4" s="4" customFormat="1" ht="13.5" customHeight="1">
      <c r="A119" s="46">
        <v>12</v>
      </c>
      <c r="B119" s="126" t="s">
        <v>578</v>
      </c>
      <c r="C119" s="127">
        <v>2019</v>
      </c>
      <c r="D119" s="53">
        <v>1530</v>
      </c>
    </row>
    <row r="120" spans="1:4" s="4" customFormat="1" ht="13.5" customHeight="1">
      <c r="A120" s="46">
        <v>13</v>
      </c>
      <c r="B120" s="126" t="s">
        <v>579</v>
      </c>
      <c r="C120" s="127">
        <v>2019</v>
      </c>
      <c r="D120" s="53">
        <v>2100</v>
      </c>
    </row>
    <row r="121" spans="1:4" s="4" customFormat="1" ht="13.5" customHeight="1">
      <c r="A121" s="46">
        <v>14</v>
      </c>
      <c r="B121" s="126" t="s">
        <v>580</v>
      </c>
      <c r="C121" s="127">
        <v>2019</v>
      </c>
      <c r="D121" s="53">
        <v>2600</v>
      </c>
    </row>
    <row r="122" spans="1:4" s="4" customFormat="1" ht="13.5" customHeight="1">
      <c r="A122" s="46">
        <v>15</v>
      </c>
      <c r="B122" s="126" t="s">
        <v>581</v>
      </c>
      <c r="C122" s="127">
        <v>2019</v>
      </c>
      <c r="D122" s="53">
        <v>4549</v>
      </c>
    </row>
    <row r="123" spans="1:4" s="4" customFormat="1" ht="13.5" customHeight="1">
      <c r="A123" s="46">
        <v>16</v>
      </c>
      <c r="B123" s="126" t="s">
        <v>446</v>
      </c>
      <c r="C123" s="127">
        <v>2020</v>
      </c>
      <c r="D123" s="53">
        <v>658</v>
      </c>
    </row>
    <row r="124" spans="1:5" s="4" customFormat="1" ht="13.5" customHeight="1">
      <c r="A124" s="46">
        <v>17</v>
      </c>
      <c r="B124" s="126" t="s">
        <v>687</v>
      </c>
      <c r="C124" s="127">
        <v>2020</v>
      </c>
      <c r="D124" s="53">
        <v>2479</v>
      </c>
      <c r="E124" s="385"/>
    </row>
    <row r="125" spans="1:5" s="4" customFormat="1" ht="13.5" customHeight="1">
      <c r="A125" s="46">
        <v>18</v>
      </c>
      <c r="B125" s="126" t="s">
        <v>688</v>
      </c>
      <c r="C125" s="127">
        <v>2020</v>
      </c>
      <c r="D125" s="66">
        <v>32215</v>
      </c>
      <c r="E125" s="385"/>
    </row>
    <row r="126" spans="1:5" s="4" customFormat="1" ht="13.5" customHeight="1">
      <c r="A126" s="46">
        <v>19</v>
      </c>
      <c r="B126" s="52" t="s">
        <v>689</v>
      </c>
      <c r="C126" s="46">
        <v>2020</v>
      </c>
      <c r="D126" s="128">
        <v>7468.56</v>
      </c>
      <c r="E126" s="385"/>
    </row>
    <row r="127" spans="1:5" s="4" customFormat="1" ht="13.5" customHeight="1">
      <c r="A127" s="46">
        <v>20</v>
      </c>
      <c r="B127" s="52" t="s">
        <v>445</v>
      </c>
      <c r="C127" s="46">
        <v>2021</v>
      </c>
      <c r="D127" s="128">
        <v>2400</v>
      </c>
      <c r="E127" s="385"/>
    </row>
    <row r="128" spans="1:5" s="4" customFormat="1" ht="13.5" customHeight="1">
      <c r="A128" s="46">
        <v>21</v>
      </c>
      <c r="B128" s="52" t="s">
        <v>215</v>
      </c>
      <c r="C128" s="46">
        <v>2021</v>
      </c>
      <c r="D128" s="128">
        <v>819</v>
      </c>
      <c r="E128" s="385"/>
    </row>
    <row r="129" spans="1:5" s="4" customFormat="1" ht="13.5" customHeight="1">
      <c r="A129" s="46">
        <v>22</v>
      </c>
      <c r="B129" s="52" t="s">
        <v>690</v>
      </c>
      <c r="C129" s="46">
        <v>2021</v>
      </c>
      <c r="D129" s="128">
        <v>12029.4</v>
      </c>
      <c r="E129" s="129"/>
    </row>
    <row r="130" spans="1:5" s="4" customFormat="1" ht="13.5" customHeight="1">
      <c r="A130" s="46">
        <v>23</v>
      </c>
      <c r="B130" s="52" t="s">
        <v>691</v>
      </c>
      <c r="C130" s="46">
        <v>2021</v>
      </c>
      <c r="D130" s="128">
        <v>5535</v>
      </c>
      <c r="E130" s="129"/>
    </row>
    <row r="131" spans="1:5" s="4" customFormat="1" ht="13.5" customHeight="1">
      <c r="A131" s="46">
        <v>24</v>
      </c>
      <c r="B131" s="52" t="s">
        <v>692</v>
      </c>
      <c r="C131" s="46">
        <v>2021</v>
      </c>
      <c r="D131" s="128">
        <v>1208.84</v>
      </c>
      <c r="E131" s="129"/>
    </row>
    <row r="132" spans="1:5" s="4" customFormat="1" ht="13.5" customHeight="1">
      <c r="A132" s="46">
        <v>25</v>
      </c>
      <c r="B132" s="52" t="s">
        <v>763</v>
      </c>
      <c r="C132" s="46">
        <v>2022</v>
      </c>
      <c r="D132" s="128">
        <v>809</v>
      </c>
      <c r="E132" s="129"/>
    </row>
    <row r="133" spans="1:5" s="4" customFormat="1" ht="13.5" customHeight="1">
      <c r="A133" s="46">
        <v>26</v>
      </c>
      <c r="B133" s="52" t="s">
        <v>1267</v>
      </c>
      <c r="C133" s="46">
        <v>2023</v>
      </c>
      <c r="D133" s="128">
        <v>949</v>
      </c>
      <c r="E133" s="129"/>
    </row>
    <row r="134" spans="1:5" s="4" customFormat="1" ht="13.5" customHeight="1">
      <c r="A134" s="46">
        <v>27</v>
      </c>
      <c r="B134" s="52" t="s">
        <v>1268</v>
      </c>
      <c r="C134" s="46">
        <v>2023</v>
      </c>
      <c r="D134" s="128">
        <v>5500</v>
      </c>
      <c r="E134" s="129"/>
    </row>
    <row r="135" spans="1:4" s="4" customFormat="1" ht="12.75" customHeight="1">
      <c r="A135" s="44"/>
      <c r="B135" s="370" t="s">
        <v>0</v>
      </c>
      <c r="C135" s="370"/>
      <c r="D135" s="130">
        <f>SUM(D108:D134)</f>
        <v>145235.27</v>
      </c>
    </row>
    <row r="136" spans="1:4" s="4" customFormat="1" ht="12.75" customHeight="1">
      <c r="A136" s="373" t="s">
        <v>162</v>
      </c>
      <c r="B136" s="373"/>
      <c r="C136" s="373"/>
      <c r="D136" s="373"/>
    </row>
    <row r="137" spans="1:5" s="4" customFormat="1" ht="12.75">
      <c r="A137" s="46">
        <v>1</v>
      </c>
      <c r="B137" s="52" t="s">
        <v>365</v>
      </c>
      <c r="C137" s="46">
        <v>2018</v>
      </c>
      <c r="D137" s="128">
        <v>615</v>
      </c>
      <c r="E137" s="2"/>
    </row>
    <row r="138" spans="1:5" s="4" customFormat="1" ht="12.75">
      <c r="A138" s="46">
        <v>2</v>
      </c>
      <c r="B138" s="52" t="s">
        <v>365</v>
      </c>
      <c r="C138" s="46">
        <v>2020</v>
      </c>
      <c r="D138" s="128">
        <v>730</v>
      </c>
      <c r="E138" s="2"/>
    </row>
    <row r="139" spans="1:5" s="4" customFormat="1" ht="12.75">
      <c r="A139" s="46">
        <v>3</v>
      </c>
      <c r="B139" s="52" t="s">
        <v>586</v>
      </c>
      <c r="C139" s="46">
        <v>2019</v>
      </c>
      <c r="D139" s="128">
        <v>1490</v>
      </c>
      <c r="E139" s="2"/>
    </row>
    <row r="140" spans="1:5" s="4" customFormat="1" ht="12.75">
      <c r="A140" s="46">
        <v>4</v>
      </c>
      <c r="B140" s="52" t="s">
        <v>587</v>
      </c>
      <c r="C140" s="46">
        <v>2019</v>
      </c>
      <c r="D140" s="128">
        <v>1052.22</v>
      </c>
      <c r="E140" s="2"/>
    </row>
    <row r="141" spans="1:5" s="4" customFormat="1" ht="12.75">
      <c r="A141" s="46">
        <v>5</v>
      </c>
      <c r="B141" s="52" t="s">
        <v>588</v>
      </c>
      <c r="C141" s="46">
        <v>2019</v>
      </c>
      <c r="D141" s="128">
        <v>1290</v>
      </c>
      <c r="E141" s="2"/>
    </row>
    <row r="142" spans="1:5" s="4" customFormat="1" ht="12.75">
      <c r="A142" s="46">
        <v>6</v>
      </c>
      <c r="B142" s="52" t="s">
        <v>1301</v>
      </c>
      <c r="C142" s="46">
        <v>2021</v>
      </c>
      <c r="D142" s="128">
        <v>3728.98</v>
      </c>
      <c r="E142" s="2"/>
    </row>
    <row r="143" spans="1:5" s="4" customFormat="1" ht="12.75">
      <c r="A143" s="46">
        <v>7</v>
      </c>
      <c r="B143" s="52" t="s">
        <v>712</v>
      </c>
      <c r="C143" s="46">
        <v>2020</v>
      </c>
      <c r="D143" s="128">
        <v>1299</v>
      </c>
      <c r="E143" s="2"/>
    </row>
    <row r="144" spans="1:5" s="4" customFormat="1" ht="12.75">
      <c r="A144" s="46">
        <v>8</v>
      </c>
      <c r="B144" s="52" t="s">
        <v>712</v>
      </c>
      <c r="C144" s="46">
        <v>2020</v>
      </c>
      <c r="D144" s="128">
        <v>1299</v>
      </c>
      <c r="E144" s="2"/>
    </row>
    <row r="145" spans="1:5" s="4" customFormat="1" ht="12.75">
      <c r="A145" s="46">
        <v>9</v>
      </c>
      <c r="B145" s="68" t="s">
        <v>783</v>
      </c>
      <c r="C145" s="46">
        <v>2021</v>
      </c>
      <c r="D145" s="128">
        <v>1508.98</v>
      </c>
      <c r="E145" s="2"/>
    </row>
    <row r="146" spans="1:5" s="4" customFormat="1" ht="12.75">
      <c r="A146" s="46">
        <v>10</v>
      </c>
      <c r="B146" s="68" t="s">
        <v>783</v>
      </c>
      <c r="C146" s="46">
        <v>2021</v>
      </c>
      <c r="D146" s="128">
        <v>1508.98</v>
      </c>
      <c r="E146" s="2"/>
    </row>
    <row r="147" spans="1:5" s="4" customFormat="1" ht="12.75">
      <c r="A147" s="46">
        <v>11</v>
      </c>
      <c r="B147" s="68" t="s">
        <v>784</v>
      </c>
      <c r="C147" s="46">
        <v>2021</v>
      </c>
      <c r="D147" s="128">
        <v>1299</v>
      </c>
      <c r="E147" s="2"/>
    </row>
    <row r="148" spans="1:5" s="4" customFormat="1" ht="12.75">
      <c r="A148" s="46">
        <v>12</v>
      </c>
      <c r="B148" s="68" t="s">
        <v>782</v>
      </c>
      <c r="C148" s="46">
        <v>2021</v>
      </c>
      <c r="D148" s="128">
        <v>2135.4</v>
      </c>
      <c r="E148" s="2"/>
    </row>
    <row r="149" spans="1:5" s="4" customFormat="1" ht="12.75">
      <c r="A149" s="46">
        <v>13</v>
      </c>
      <c r="B149" s="68" t="s">
        <v>1302</v>
      </c>
      <c r="C149" s="46">
        <v>2022</v>
      </c>
      <c r="D149" s="128">
        <v>1543.89</v>
      </c>
      <c r="E149" s="2"/>
    </row>
    <row r="150" spans="1:5" s="4" customFormat="1" ht="12.75">
      <c r="A150" s="46">
        <v>14</v>
      </c>
      <c r="B150" s="68" t="s">
        <v>1300</v>
      </c>
      <c r="C150" s="46">
        <v>2023</v>
      </c>
      <c r="D150" s="128">
        <v>380</v>
      </c>
      <c r="E150" s="2"/>
    </row>
    <row r="151" spans="1:5" s="2" customFormat="1" ht="12.75">
      <c r="A151" s="46"/>
      <c r="B151" s="383" t="s">
        <v>0</v>
      </c>
      <c r="C151" s="384"/>
      <c r="D151" s="100">
        <f>SUM(D137:D150)</f>
        <v>19880.45</v>
      </c>
      <c r="E151" s="4"/>
    </row>
    <row r="152" spans="1:5" s="2" customFormat="1" ht="12.75">
      <c r="A152" s="373" t="s">
        <v>79</v>
      </c>
      <c r="B152" s="373"/>
      <c r="C152" s="373"/>
      <c r="D152" s="373"/>
      <c r="E152" s="4"/>
    </row>
    <row r="153" spans="1:4" s="4" customFormat="1" ht="12.75">
      <c r="A153" s="46">
        <v>1</v>
      </c>
      <c r="B153" s="52" t="s">
        <v>785</v>
      </c>
      <c r="C153" s="46">
        <v>2018</v>
      </c>
      <c r="D153" s="60">
        <v>2087.8</v>
      </c>
    </row>
    <row r="154" spans="1:4" s="4" customFormat="1" ht="12.75">
      <c r="A154" s="46">
        <v>2</v>
      </c>
      <c r="B154" s="52" t="s">
        <v>786</v>
      </c>
      <c r="C154" s="46">
        <v>2019</v>
      </c>
      <c r="D154" s="60">
        <v>191.39</v>
      </c>
    </row>
    <row r="155" spans="1:4" s="4" customFormat="1" ht="12.75">
      <c r="A155" s="46">
        <v>3</v>
      </c>
      <c r="B155" s="52" t="s">
        <v>786</v>
      </c>
      <c r="C155" s="46">
        <v>2019</v>
      </c>
      <c r="D155" s="60">
        <v>191.39</v>
      </c>
    </row>
    <row r="156" spans="1:4" s="4" customFormat="1" ht="12.75">
      <c r="A156" s="46">
        <v>4</v>
      </c>
      <c r="B156" s="52" t="s">
        <v>786</v>
      </c>
      <c r="C156" s="46">
        <v>2019</v>
      </c>
      <c r="D156" s="60">
        <v>191.39</v>
      </c>
    </row>
    <row r="157" spans="1:4" s="4" customFormat="1" ht="12.75">
      <c r="A157" s="46">
        <v>5</v>
      </c>
      <c r="B157" s="52" t="s">
        <v>786</v>
      </c>
      <c r="C157" s="46">
        <v>2019</v>
      </c>
      <c r="D157" s="60">
        <v>191.39</v>
      </c>
    </row>
    <row r="158" spans="1:4" s="4" customFormat="1" ht="12.75">
      <c r="A158" s="46">
        <v>6</v>
      </c>
      <c r="B158" s="52" t="s">
        <v>786</v>
      </c>
      <c r="C158" s="46">
        <v>2019</v>
      </c>
      <c r="D158" s="60">
        <v>191.39</v>
      </c>
    </row>
    <row r="159" spans="1:4" s="4" customFormat="1" ht="12.75">
      <c r="A159" s="46">
        <v>7</v>
      </c>
      <c r="B159" s="52" t="s">
        <v>786</v>
      </c>
      <c r="C159" s="46">
        <v>2019</v>
      </c>
      <c r="D159" s="60">
        <v>191.39</v>
      </c>
    </row>
    <row r="160" spans="1:4" s="4" customFormat="1" ht="12.75">
      <c r="A160" s="46">
        <v>8</v>
      </c>
      <c r="B160" s="52" t="s">
        <v>787</v>
      </c>
      <c r="C160" s="46">
        <v>2020</v>
      </c>
      <c r="D160" s="60">
        <v>2500</v>
      </c>
    </row>
    <row r="161" spans="1:4" s="4" customFormat="1" ht="12.75">
      <c r="A161" s="46">
        <v>9</v>
      </c>
      <c r="B161" s="52" t="s">
        <v>589</v>
      </c>
      <c r="C161" s="46">
        <v>2020</v>
      </c>
      <c r="D161" s="60">
        <v>6100</v>
      </c>
    </row>
    <row r="162" spans="1:4" s="4" customFormat="1" ht="12.75">
      <c r="A162" s="46">
        <v>10</v>
      </c>
      <c r="B162" s="52" t="s">
        <v>459</v>
      </c>
      <c r="C162" s="46">
        <v>2020</v>
      </c>
      <c r="D162" s="60">
        <v>359</v>
      </c>
    </row>
    <row r="163" spans="1:5" s="4" customFormat="1" ht="12.75">
      <c r="A163" s="46">
        <v>11</v>
      </c>
      <c r="B163" s="52" t="s">
        <v>788</v>
      </c>
      <c r="C163" s="46">
        <v>2021</v>
      </c>
      <c r="D163" s="60">
        <v>2000</v>
      </c>
      <c r="E163" s="2"/>
    </row>
    <row r="164" spans="1:4" s="4" customFormat="1" ht="12.75">
      <c r="A164" s="46">
        <v>12</v>
      </c>
      <c r="B164" s="52" t="s">
        <v>789</v>
      </c>
      <c r="C164" s="46">
        <v>2021</v>
      </c>
      <c r="D164" s="60">
        <v>25000</v>
      </c>
    </row>
    <row r="165" spans="1:4" s="4" customFormat="1" ht="12.75">
      <c r="A165" s="46">
        <v>13</v>
      </c>
      <c r="B165" s="52" t="s">
        <v>1303</v>
      </c>
      <c r="C165" s="46">
        <v>2023</v>
      </c>
      <c r="D165" s="60">
        <v>3837.6</v>
      </c>
    </row>
    <row r="166" spans="1:5" s="1" customFormat="1" ht="12.75">
      <c r="A166" s="46"/>
      <c r="B166" s="383" t="s">
        <v>0</v>
      </c>
      <c r="C166" s="384"/>
      <c r="D166" s="130">
        <f>SUM(D153:D165)</f>
        <v>43032.74</v>
      </c>
      <c r="E166" s="4"/>
    </row>
    <row r="167" spans="1:4" s="4" customFormat="1" ht="12.75">
      <c r="A167" s="373" t="s">
        <v>367</v>
      </c>
      <c r="B167" s="373"/>
      <c r="C167" s="373"/>
      <c r="D167" s="373"/>
    </row>
    <row r="168" spans="1:4" s="4" customFormat="1" ht="12.75">
      <c r="A168" s="46">
        <v>1</v>
      </c>
      <c r="B168" s="52" t="s">
        <v>461</v>
      </c>
      <c r="C168" s="46">
        <v>2018</v>
      </c>
      <c r="D168" s="53">
        <v>1008.6</v>
      </c>
    </row>
    <row r="169" spans="1:4" s="4" customFormat="1" ht="12.75">
      <c r="A169" s="50">
        <v>2</v>
      </c>
      <c r="B169" s="52" t="s">
        <v>462</v>
      </c>
      <c r="C169" s="46">
        <v>2018</v>
      </c>
      <c r="D169" s="53">
        <v>2829</v>
      </c>
    </row>
    <row r="170" spans="1:4" s="4" customFormat="1" ht="12.75">
      <c r="A170" s="46">
        <v>3</v>
      </c>
      <c r="B170" s="52" t="s">
        <v>463</v>
      </c>
      <c r="C170" s="46">
        <v>2018</v>
      </c>
      <c r="D170" s="53">
        <v>4551</v>
      </c>
    </row>
    <row r="171" spans="1:4" s="4" customFormat="1" ht="12.75">
      <c r="A171" s="50">
        <v>4</v>
      </c>
      <c r="B171" s="52" t="s">
        <v>464</v>
      </c>
      <c r="C171" s="46">
        <v>2018</v>
      </c>
      <c r="D171" s="53">
        <v>934.8</v>
      </c>
    </row>
    <row r="172" spans="1:4" s="4" customFormat="1" ht="12.75">
      <c r="A172" s="46">
        <v>5</v>
      </c>
      <c r="B172" s="52" t="s">
        <v>465</v>
      </c>
      <c r="C172" s="46">
        <v>2018</v>
      </c>
      <c r="D172" s="53">
        <v>7132.77</v>
      </c>
    </row>
    <row r="173" spans="1:4" s="4" customFormat="1" ht="12.75">
      <c r="A173" s="50">
        <v>6</v>
      </c>
      <c r="B173" s="52" t="s">
        <v>466</v>
      </c>
      <c r="C173" s="46">
        <v>2018</v>
      </c>
      <c r="D173" s="53">
        <v>5700</v>
      </c>
    </row>
    <row r="174" spans="1:4" s="4" customFormat="1" ht="12.75">
      <c r="A174" s="46">
        <v>7</v>
      </c>
      <c r="B174" s="52" t="s">
        <v>466</v>
      </c>
      <c r="C174" s="46">
        <v>2019</v>
      </c>
      <c r="D174" s="53">
        <v>7011</v>
      </c>
    </row>
    <row r="175" spans="1:4" s="4" customFormat="1" ht="12.75">
      <c r="A175" s="50">
        <v>8</v>
      </c>
      <c r="B175" s="52" t="s">
        <v>601</v>
      </c>
      <c r="C175" s="46">
        <v>2019</v>
      </c>
      <c r="D175" s="53">
        <v>1277.97</v>
      </c>
    </row>
    <row r="176" spans="1:4" s="4" customFormat="1" ht="12.75">
      <c r="A176" s="46">
        <v>9</v>
      </c>
      <c r="B176" s="52" t="s">
        <v>602</v>
      </c>
      <c r="C176" s="46">
        <v>2019</v>
      </c>
      <c r="D176" s="53">
        <v>2400</v>
      </c>
    </row>
    <row r="177" spans="1:4" s="4" customFormat="1" ht="12.75">
      <c r="A177" s="50">
        <v>10</v>
      </c>
      <c r="B177" s="52" t="s">
        <v>603</v>
      </c>
      <c r="C177" s="46">
        <v>2019</v>
      </c>
      <c r="D177" s="53">
        <v>3259</v>
      </c>
    </row>
    <row r="178" spans="1:4" s="4" customFormat="1" ht="12.75">
      <c r="A178" s="46">
        <v>11</v>
      </c>
      <c r="B178" s="52" t="s">
        <v>466</v>
      </c>
      <c r="C178" s="46">
        <v>2020</v>
      </c>
      <c r="D178" s="53">
        <v>7000</v>
      </c>
    </row>
    <row r="179" spans="1:4" s="4" customFormat="1" ht="12.75">
      <c r="A179" s="50">
        <v>12</v>
      </c>
      <c r="B179" s="52" t="s">
        <v>718</v>
      </c>
      <c r="C179" s="46">
        <v>2021</v>
      </c>
      <c r="D179" s="53">
        <v>1250</v>
      </c>
    </row>
    <row r="180" spans="1:4" s="4" customFormat="1" ht="12.75">
      <c r="A180" s="46">
        <v>13</v>
      </c>
      <c r="B180" s="52" t="s">
        <v>719</v>
      </c>
      <c r="C180" s="46">
        <v>2021</v>
      </c>
      <c r="D180" s="53">
        <v>3626.53</v>
      </c>
    </row>
    <row r="181" spans="1:4" s="4" customFormat="1" ht="12.75">
      <c r="A181" s="50">
        <v>14</v>
      </c>
      <c r="B181" s="68" t="s">
        <v>466</v>
      </c>
      <c r="C181" s="46">
        <v>2021</v>
      </c>
      <c r="D181" s="53">
        <v>6450</v>
      </c>
    </row>
    <row r="182" spans="1:4" s="4" customFormat="1" ht="12.75">
      <c r="A182" s="46">
        <v>15</v>
      </c>
      <c r="B182" s="68" t="s">
        <v>720</v>
      </c>
      <c r="C182" s="46">
        <v>2021</v>
      </c>
      <c r="D182" s="53">
        <v>9594</v>
      </c>
    </row>
    <row r="183" spans="1:4" s="4" customFormat="1" ht="12.75">
      <c r="A183" s="50">
        <v>16</v>
      </c>
      <c r="B183" s="52" t="s">
        <v>793</v>
      </c>
      <c r="C183" s="46">
        <v>2021</v>
      </c>
      <c r="D183" s="53">
        <v>2680</v>
      </c>
    </row>
    <row r="184" spans="1:4" s="4" customFormat="1" ht="12.75">
      <c r="A184" s="46">
        <v>17</v>
      </c>
      <c r="B184" s="52" t="s">
        <v>794</v>
      </c>
      <c r="C184" s="46">
        <v>2021</v>
      </c>
      <c r="D184" s="53">
        <v>52350</v>
      </c>
    </row>
    <row r="185" spans="1:4" s="4" customFormat="1" ht="12.75">
      <c r="A185" s="50">
        <v>18</v>
      </c>
      <c r="B185" s="52" t="s">
        <v>466</v>
      </c>
      <c r="C185" s="46">
        <v>2022</v>
      </c>
      <c r="D185" s="53">
        <v>8750</v>
      </c>
    </row>
    <row r="186" spans="1:4" s="4" customFormat="1" ht="12.75">
      <c r="A186" s="46">
        <v>19</v>
      </c>
      <c r="B186" s="52" t="s">
        <v>1305</v>
      </c>
      <c r="C186" s="46">
        <v>2022</v>
      </c>
      <c r="D186" s="53">
        <v>3530.1</v>
      </c>
    </row>
    <row r="187" spans="1:4" s="4" customFormat="1" ht="12.75">
      <c r="A187" s="46"/>
      <c r="B187" s="383" t="s">
        <v>0</v>
      </c>
      <c r="C187" s="384"/>
      <c r="D187" s="130">
        <f>SUM(D168:D186)</f>
        <v>131334.77</v>
      </c>
    </row>
    <row r="188" spans="1:4" s="4" customFormat="1" ht="12.75">
      <c r="A188" s="373" t="s">
        <v>369</v>
      </c>
      <c r="B188" s="373"/>
      <c r="C188" s="373"/>
      <c r="D188" s="373"/>
    </row>
    <row r="189" spans="1:4" s="4" customFormat="1" ht="12.75">
      <c r="A189" s="83">
        <v>1</v>
      </c>
      <c r="B189" s="52" t="s">
        <v>1309</v>
      </c>
      <c r="C189" s="46">
        <v>2018</v>
      </c>
      <c r="D189" s="60">
        <v>1049</v>
      </c>
    </row>
    <row r="190" spans="1:4" s="4" customFormat="1" ht="12.75">
      <c r="A190" s="83">
        <v>2</v>
      </c>
      <c r="B190" s="52" t="s">
        <v>1310</v>
      </c>
      <c r="C190" s="46">
        <v>2019</v>
      </c>
      <c r="D190" s="60">
        <v>534</v>
      </c>
    </row>
    <row r="191" spans="1:4" s="4" customFormat="1" ht="12.75">
      <c r="A191" s="83">
        <v>3</v>
      </c>
      <c r="B191" s="68" t="s">
        <v>1311</v>
      </c>
      <c r="C191" s="46">
        <v>2020</v>
      </c>
      <c r="D191" s="60">
        <v>1000</v>
      </c>
    </row>
    <row r="192" spans="1:4" s="4" customFormat="1" ht="12.75">
      <c r="A192" s="83">
        <v>4</v>
      </c>
      <c r="B192" s="52" t="s">
        <v>624</v>
      </c>
      <c r="C192" s="67">
        <v>2020</v>
      </c>
      <c r="D192" s="60">
        <v>3500</v>
      </c>
    </row>
    <row r="193" spans="1:4" s="4" customFormat="1" ht="12.75">
      <c r="A193" s="83">
        <v>5</v>
      </c>
      <c r="B193" s="52" t="s">
        <v>1312</v>
      </c>
      <c r="C193" s="67">
        <v>2022</v>
      </c>
      <c r="D193" s="60">
        <v>2099</v>
      </c>
    </row>
    <row r="194" spans="1:4" s="4" customFormat="1" ht="12.75">
      <c r="A194" s="46"/>
      <c r="B194" s="383" t="s">
        <v>0</v>
      </c>
      <c r="C194" s="384"/>
      <c r="D194" s="176">
        <f>SUM(D189:D193)</f>
        <v>8182</v>
      </c>
    </row>
    <row r="195" spans="1:4" s="4" customFormat="1" ht="12.75">
      <c r="A195" s="373" t="s">
        <v>473</v>
      </c>
      <c r="B195" s="373"/>
      <c r="C195" s="373"/>
      <c r="D195" s="373"/>
    </row>
    <row r="196" spans="1:4" s="4" customFormat="1" ht="12.75">
      <c r="A196" s="46">
        <v>1</v>
      </c>
      <c r="B196" s="52" t="s">
        <v>481</v>
      </c>
      <c r="C196" s="46">
        <v>2018</v>
      </c>
      <c r="D196" s="60">
        <v>599</v>
      </c>
    </row>
    <row r="197" spans="1:4" s="4" customFormat="1" ht="12.75">
      <c r="A197" s="46">
        <v>2</v>
      </c>
      <c r="B197" s="52" t="s">
        <v>482</v>
      </c>
      <c r="C197" s="46">
        <v>2018</v>
      </c>
      <c r="D197" s="60">
        <v>2299</v>
      </c>
    </row>
    <row r="198" spans="1:4" s="4" customFormat="1" ht="12.75">
      <c r="A198" s="46">
        <v>3</v>
      </c>
      <c r="B198" s="52" t="s">
        <v>157</v>
      </c>
      <c r="C198" s="46">
        <v>2018</v>
      </c>
      <c r="D198" s="60">
        <v>2470</v>
      </c>
    </row>
    <row r="199" spans="1:4" s="4" customFormat="1" ht="12.75">
      <c r="A199" s="46">
        <v>4</v>
      </c>
      <c r="B199" s="52" t="s">
        <v>194</v>
      </c>
      <c r="C199" s="46">
        <v>2018</v>
      </c>
      <c r="D199" s="60">
        <v>830.25</v>
      </c>
    </row>
    <row r="200" spans="1:4" s="4" customFormat="1" ht="12.75">
      <c r="A200" s="46">
        <v>5</v>
      </c>
      <c r="B200" s="52" t="s">
        <v>194</v>
      </c>
      <c r="C200" s="46">
        <v>2020</v>
      </c>
      <c r="D200" s="60">
        <v>599.99</v>
      </c>
    </row>
    <row r="201" spans="1:4" s="4" customFormat="1" ht="12.75">
      <c r="A201" s="46">
        <v>6</v>
      </c>
      <c r="B201" s="52" t="s">
        <v>723</v>
      </c>
      <c r="C201" s="46">
        <v>2020</v>
      </c>
      <c r="D201" s="60">
        <v>1000</v>
      </c>
    </row>
    <row r="202" spans="1:4" s="4" customFormat="1" ht="12.75">
      <c r="A202" s="46">
        <v>7</v>
      </c>
      <c r="B202" s="52" t="s">
        <v>722</v>
      </c>
      <c r="C202" s="46">
        <v>2020</v>
      </c>
      <c r="D202" s="60">
        <v>2840</v>
      </c>
    </row>
    <row r="203" spans="1:4" s="4" customFormat="1" ht="12.75">
      <c r="A203" s="71"/>
      <c r="B203" s="389" t="s">
        <v>0</v>
      </c>
      <c r="C203" s="389"/>
      <c r="D203" s="72">
        <f>SUM(D196:D202)</f>
        <v>10638.24</v>
      </c>
    </row>
    <row r="204" spans="1:4" s="4" customFormat="1" ht="12.75">
      <c r="A204" s="373" t="s">
        <v>489</v>
      </c>
      <c r="B204" s="373"/>
      <c r="C204" s="373"/>
      <c r="D204" s="373"/>
    </row>
    <row r="205" spans="1:4" s="4" customFormat="1" ht="12.75">
      <c r="A205" s="46">
        <v>1</v>
      </c>
      <c r="B205" s="52" t="s">
        <v>495</v>
      </c>
      <c r="C205" s="46">
        <v>2018</v>
      </c>
      <c r="D205" s="60">
        <v>2299</v>
      </c>
    </row>
    <row r="206" spans="1:4" s="4" customFormat="1" ht="12.75">
      <c r="A206" s="46">
        <v>2</v>
      </c>
      <c r="B206" s="52" t="s">
        <v>496</v>
      </c>
      <c r="C206" s="46">
        <v>2018</v>
      </c>
      <c r="D206" s="60">
        <v>1189</v>
      </c>
    </row>
    <row r="207" spans="1:4" s="4" customFormat="1" ht="12.75">
      <c r="A207" s="46">
        <v>3</v>
      </c>
      <c r="B207" s="52" t="s">
        <v>497</v>
      </c>
      <c r="C207" s="46">
        <v>2018</v>
      </c>
      <c r="D207" s="60">
        <v>599</v>
      </c>
    </row>
    <row r="208" spans="1:4" s="4" customFormat="1" ht="12.75">
      <c r="A208" s="46">
        <v>4</v>
      </c>
      <c r="B208" s="52" t="s">
        <v>498</v>
      </c>
      <c r="C208" s="46">
        <v>2018</v>
      </c>
      <c r="D208" s="60">
        <v>3737.97</v>
      </c>
    </row>
    <row r="209" spans="1:4" s="4" customFormat="1" ht="12.75">
      <c r="A209" s="46">
        <v>5</v>
      </c>
      <c r="B209" s="52" t="s">
        <v>499</v>
      </c>
      <c r="C209" s="46">
        <v>2018</v>
      </c>
      <c r="D209" s="60">
        <v>830.25</v>
      </c>
    </row>
    <row r="210" spans="1:4" s="4" customFormat="1" ht="12.75">
      <c r="A210" s="46">
        <v>6</v>
      </c>
      <c r="B210" s="52" t="s">
        <v>722</v>
      </c>
      <c r="C210" s="46">
        <v>2019</v>
      </c>
      <c r="D210" s="60">
        <v>2750</v>
      </c>
    </row>
    <row r="211" spans="1:4" s="4" customFormat="1" ht="12.75">
      <c r="A211" s="46">
        <v>7</v>
      </c>
      <c r="B211" s="52" t="s">
        <v>722</v>
      </c>
      <c r="C211" s="46">
        <v>2020</v>
      </c>
      <c r="D211" s="60">
        <v>2840</v>
      </c>
    </row>
    <row r="212" spans="1:4" s="4" customFormat="1" ht="12.75">
      <c r="A212" s="46">
        <v>8</v>
      </c>
      <c r="B212" s="52" t="s">
        <v>1317</v>
      </c>
      <c r="C212" s="46">
        <v>2020</v>
      </c>
      <c r="D212" s="60">
        <v>1000</v>
      </c>
    </row>
    <row r="213" spans="1:4" s="4" customFormat="1" ht="12.75">
      <c r="A213" s="71"/>
      <c r="B213" s="389" t="s">
        <v>0</v>
      </c>
      <c r="C213" s="389"/>
      <c r="D213" s="72">
        <f>SUM(D205:D212)</f>
        <v>15245.22</v>
      </c>
    </row>
    <row r="214" spans="1:4" s="4" customFormat="1" ht="12.75">
      <c r="A214" s="373" t="s">
        <v>490</v>
      </c>
      <c r="B214" s="373"/>
      <c r="C214" s="373"/>
      <c r="D214" s="373"/>
    </row>
    <row r="215" spans="1:4" s="4" customFormat="1" ht="12.75" customHeight="1">
      <c r="A215" s="50">
        <v>1</v>
      </c>
      <c r="B215" s="52" t="s">
        <v>405</v>
      </c>
      <c r="C215" s="46">
        <v>2018</v>
      </c>
      <c r="D215" s="53">
        <v>740</v>
      </c>
    </row>
    <row r="216" spans="1:4" s="4" customFormat="1" ht="12.75" customHeight="1">
      <c r="A216" s="50">
        <v>2</v>
      </c>
      <c r="B216" s="52" t="s">
        <v>506</v>
      </c>
      <c r="C216" s="46">
        <v>2018</v>
      </c>
      <c r="D216" s="53">
        <v>679</v>
      </c>
    </row>
    <row r="217" spans="1:4" s="4" customFormat="1" ht="12.75" customHeight="1">
      <c r="A217" s="50">
        <v>3</v>
      </c>
      <c r="B217" s="52" t="s">
        <v>591</v>
      </c>
      <c r="C217" s="46">
        <v>2019</v>
      </c>
      <c r="D217" s="53">
        <v>1777</v>
      </c>
    </row>
    <row r="218" spans="1:4" s="4" customFormat="1" ht="12.75" customHeight="1">
      <c r="A218" s="50">
        <v>4</v>
      </c>
      <c r="B218" s="52" t="s">
        <v>591</v>
      </c>
      <c r="C218" s="46">
        <v>2019</v>
      </c>
      <c r="D218" s="53">
        <v>1777</v>
      </c>
    </row>
    <row r="219" spans="1:4" s="4" customFormat="1" ht="12.75" customHeight="1">
      <c r="A219" s="50">
        <v>5</v>
      </c>
      <c r="B219" s="52" t="s">
        <v>621</v>
      </c>
      <c r="C219" s="46">
        <v>2020</v>
      </c>
      <c r="D219" s="53">
        <v>779</v>
      </c>
    </row>
    <row r="220" spans="1:4" s="4" customFormat="1" ht="12.75" customHeight="1">
      <c r="A220" s="50">
        <v>6</v>
      </c>
      <c r="B220" s="52" t="s">
        <v>591</v>
      </c>
      <c r="C220" s="46">
        <v>2020</v>
      </c>
      <c r="D220" s="53">
        <v>1495</v>
      </c>
    </row>
    <row r="221" spans="1:4" s="4" customFormat="1" ht="12.75" customHeight="1">
      <c r="A221" s="50">
        <v>7</v>
      </c>
      <c r="B221" s="52" t="s">
        <v>622</v>
      </c>
      <c r="C221" s="46">
        <v>2020</v>
      </c>
      <c r="D221" s="53">
        <v>1099</v>
      </c>
    </row>
    <row r="222" spans="1:4" s="4" customFormat="1" ht="12.75" customHeight="1">
      <c r="A222" s="50">
        <v>8</v>
      </c>
      <c r="B222" s="52" t="s">
        <v>795</v>
      </c>
      <c r="C222" s="46">
        <v>2021</v>
      </c>
      <c r="D222" s="53">
        <v>2560</v>
      </c>
    </row>
    <row r="223" spans="1:4" s="4" customFormat="1" ht="12.75" customHeight="1">
      <c r="A223" s="50">
        <v>9</v>
      </c>
      <c r="B223" s="52" t="s">
        <v>796</v>
      </c>
      <c r="C223" s="46">
        <v>2021</v>
      </c>
      <c r="D223" s="53">
        <v>559.99</v>
      </c>
    </row>
    <row r="224" spans="1:4" s="4" customFormat="1" ht="12.75" customHeight="1">
      <c r="A224" s="50">
        <v>10</v>
      </c>
      <c r="B224" s="52" t="s">
        <v>796</v>
      </c>
      <c r="C224" s="46">
        <v>2021</v>
      </c>
      <c r="D224" s="53">
        <v>559.99</v>
      </c>
    </row>
    <row r="225" spans="1:4" s="4" customFormat="1" ht="12.75" customHeight="1">
      <c r="A225" s="50">
        <v>11</v>
      </c>
      <c r="B225" s="52" t="s">
        <v>797</v>
      </c>
      <c r="C225" s="46">
        <v>2021</v>
      </c>
      <c r="D225" s="53">
        <v>3444</v>
      </c>
    </row>
    <row r="226" spans="1:4" s="4" customFormat="1" ht="12.75" customHeight="1">
      <c r="A226" s="50">
        <v>12</v>
      </c>
      <c r="B226" s="52" t="s">
        <v>798</v>
      </c>
      <c r="C226" s="46">
        <v>2021</v>
      </c>
      <c r="D226" s="53">
        <v>1579</v>
      </c>
    </row>
    <row r="227" spans="1:4" s="4" customFormat="1" ht="12.75" customHeight="1">
      <c r="A227" s="50">
        <v>13</v>
      </c>
      <c r="B227" s="52" t="s">
        <v>1318</v>
      </c>
      <c r="C227" s="46">
        <v>2022</v>
      </c>
      <c r="D227" s="53">
        <v>299.95</v>
      </c>
    </row>
    <row r="228" spans="1:4" s="4" customFormat="1" ht="12.75" customHeight="1">
      <c r="A228" s="50">
        <v>14</v>
      </c>
      <c r="B228" s="52" t="s">
        <v>1318</v>
      </c>
      <c r="C228" s="46">
        <v>2022</v>
      </c>
      <c r="D228" s="53">
        <v>299.95</v>
      </c>
    </row>
    <row r="229" spans="1:4" s="4" customFormat="1" ht="12.75" customHeight="1">
      <c r="A229" s="50">
        <v>15</v>
      </c>
      <c r="B229" s="52" t="s">
        <v>1318</v>
      </c>
      <c r="C229" s="46">
        <v>2022</v>
      </c>
      <c r="D229" s="53">
        <v>549.95</v>
      </c>
    </row>
    <row r="230" spans="1:4" s="4" customFormat="1" ht="12.75">
      <c r="A230" s="71"/>
      <c r="B230" s="389" t="s">
        <v>0</v>
      </c>
      <c r="C230" s="389"/>
      <c r="D230" s="72">
        <f>SUM(D215:D229)</f>
        <v>18198.83</v>
      </c>
    </row>
    <row r="231" spans="1:4" s="4" customFormat="1" ht="12.75">
      <c r="A231" s="386" t="s">
        <v>491</v>
      </c>
      <c r="B231" s="387"/>
      <c r="C231" s="387"/>
      <c r="D231" s="388"/>
    </row>
    <row r="232" spans="1:4" s="4" customFormat="1" ht="12.75">
      <c r="A232" s="46">
        <v>1</v>
      </c>
      <c r="B232" s="68" t="s">
        <v>296</v>
      </c>
      <c r="C232" s="46">
        <v>2023</v>
      </c>
      <c r="D232" s="60">
        <v>7930</v>
      </c>
    </row>
    <row r="233" spans="1:4" s="4" customFormat="1" ht="12.75">
      <c r="A233" s="46">
        <v>2</v>
      </c>
      <c r="B233" s="52" t="s">
        <v>1320</v>
      </c>
      <c r="C233" s="46">
        <v>2022</v>
      </c>
      <c r="D233" s="60">
        <v>787</v>
      </c>
    </row>
    <row r="234" spans="1:4" s="4" customFormat="1" ht="12.75">
      <c r="A234" s="46">
        <v>3</v>
      </c>
      <c r="B234" s="52" t="s">
        <v>799</v>
      </c>
      <c r="C234" s="46">
        <v>2021</v>
      </c>
      <c r="D234" s="128">
        <v>6974.1</v>
      </c>
    </row>
    <row r="235" spans="1:4" s="4" customFormat="1" ht="12.75">
      <c r="A235" s="46">
        <v>4</v>
      </c>
      <c r="B235" s="52" t="s">
        <v>800</v>
      </c>
      <c r="C235" s="46">
        <v>2021</v>
      </c>
      <c r="D235" s="128">
        <v>3290</v>
      </c>
    </row>
    <row r="236" spans="1:4" s="4" customFormat="1" ht="12.75">
      <c r="A236" s="46">
        <v>5</v>
      </c>
      <c r="B236" s="52" t="s">
        <v>801</v>
      </c>
      <c r="C236" s="46">
        <v>2020</v>
      </c>
      <c r="D236" s="128">
        <v>2200</v>
      </c>
    </row>
    <row r="237" spans="1:4" s="4" customFormat="1" ht="12.75">
      <c r="A237" s="46">
        <v>6</v>
      </c>
      <c r="B237" s="52" t="s">
        <v>802</v>
      </c>
      <c r="C237" s="46">
        <v>2019</v>
      </c>
      <c r="D237" s="128">
        <v>499</v>
      </c>
    </row>
    <row r="238" spans="1:4" s="4" customFormat="1" ht="12.75">
      <c r="A238" s="46">
        <v>7</v>
      </c>
      <c r="B238" s="52" t="s">
        <v>803</v>
      </c>
      <c r="C238" s="46">
        <v>2019</v>
      </c>
      <c r="D238" s="128">
        <v>4108</v>
      </c>
    </row>
    <row r="239" spans="1:4" s="4" customFormat="1" ht="12.75">
      <c r="A239" s="71"/>
      <c r="B239" s="391" t="s">
        <v>0</v>
      </c>
      <c r="C239" s="392"/>
      <c r="D239" s="72">
        <f>SUM(D232:D238)</f>
        <v>25788.1</v>
      </c>
    </row>
    <row r="240" spans="1:4" s="4" customFormat="1" ht="12.75">
      <c r="A240" s="373" t="s">
        <v>492</v>
      </c>
      <c r="B240" s="373"/>
      <c r="C240" s="373"/>
      <c r="D240" s="373"/>
    </row>
    <row r="241" spans="1:4" s="4" customFormat="1" ht="12.75">
      <c r="A241" s="50">
        <v>1</v>
      </c>
      <c r="B241" s="52" t="s">
        <v>509</v>
      </c>
      <c r="C241" s="46">
        <v>2018</v>
      </c>
      <c r="D241" s="60">
        <v>16174.5</v>
      </c>
    </row>
    <row r="242" spans="1:4" s="4" customFormat="1" ht="12.75">
      <c r="A242" s="50">
        <v>2</v>
      </c>
      <c r="B242" s="52" t="s">
        <v>510</v>
      </c>
      <c r="C242" s="46">
        <v>2018</v>
      </c>
      <c r="D242" s="60">
        <v>11808</v>
      </c>
    </row>
    <row r="243" spans="1:4" s="4" customFormat="1" ht="12.75">
      <c r="A243" s="50">
        <v>3</v>
      </c>
      <c r="B243" s="2" t="s">
        <v>1323</v>
      </c>
      <c r="C243" s="46">
        <v>2018</v>
      </c>
      <c r="D243" s="60">
        <v>5412</v>
      </c>
    </row>
    <row r="244" spans="1:4" s="4" customFormat="1" ht="12.75">
      <c r="A244" s="50">
        <v>4</v>
      </c>
      <c r="B244" s="52" t="s">
        <v>1324</v>
      </c>
      <c r="C244" s="46">
        <v>2018</v>
      </c>
      <c r="D244" s="60">
        <v>3997.5</v>
      </c>
    </row>
    <row r="245" spans="1:4" s="4" customFormat="1" ht="12.75">
      <c r="A245" s="50">
        <v>5</v>
      </c>
      <c r="B245" s="52" t="s">
        <v>511</v>
      </c>
      <c r="C245" s="46">
        <v>2018</v>
      </c>
      <c r="D245" s="60">
        <v>4305</v>
      </c>
    </row>
    <row r="246" spans="1:4" s="4" customFormat="1" ht="12.75">
      <c r="A246" s="50">
        <v>6</v>
      </c>
      <c r="B246" s="52" t="s">
        <v>1325</v>
      </c>
      <c r="C246" s="46">
        <v>2018</v>
      </c>
      <c r="D246" s="60">
        <v>615</v>
      </c>
    </row>
    <row r="247" spans="1:4" s="4" customFormat="1" ht="12.75">
      <c r="A247" s="50">
        <v>7</v>
      </c>
      <c r="B247" s="52" t="s">
        <v>592</v>
      </c>
      <c r="C247" s="46">
        <v>2019</v>
      </c>
      <c r="D247" s="60">
        <v>3198</v>
      </c>
    </row>
    <row r="248" spans="1:4" s="4" customFormat="1" ht="12.75">
      <c r="A248" s="50">
        <v>8</v>
      </c>
      <c r="B248" s="52" t="s">
        <v>1326</v>
      </c>
      <c r="C248" s="46">
        <v>2019</v>
      </c>
      <c r="D248" s="60">
        <v>11316</v>
      </c>
    </row>
    <row r="249" spans="1:4" s="4" customFormat="1" ht="12.75">
      <c r="A249" s="50">
        <v>9</v>
      </c>
      <c r="B249" s="52" t="s">
        <v>1327</v>
      </c>
      <c r="C249" s="46">
        <v>2019</v>
      </c>
      <c r="D249" s="60">
        <v>4182</v>
      </c>
    </row>
    <row r="250" spans="1:4" s="4" customFormat="1" ht="12.75">
      <c r="A250" s="50">
        <v>10</v>
      </c>
      <c r="B250" s="52" t="s">
        <v>593</v>
      </c>
      <c r="C250" s="46">
        <v>2019</v>
      </c>
      <c r="D250" s="60">
        <v>4305</v>
      </c>
    </row>
    <row r="251" spans="1:4" s="4" customFormat="1" ht="12.75">
      <c r="A251" s="50">
        <v>11</v>
      </c>
      <c r="B251" s="52" t="s">
        <v>1328</v>
      </c>
      <c r="C251" s="46">
        <v>2019</v>
      </c>
      <c r="D251" s="60">
        <v>15018.3</v>
      </c>
    </row>
    <row r="252" spans="1:4" s="4" customFormat="1" ht="12.75">
      <c r="A252" s="50">
        <v>12</v>
      </c>
      <c r="B252" s="52" t="s">
        <v>725</v>
      </c>
      <c r="C252" s="46">
        <v>2020</v>
      </c>
      <c r="D252" s="60">
        <v>799.5</v>
      </c>
    </row>
    <row r="253" spans="1:4" s="4" customFormat="1" ht="12.75">
      <c r="A253" s="50">
        <v>13</v>
      </c>
      <c r="B253" s="52" t="s">
        <v>725</v>
      </c>
      <c r="C253" s="46">
        <v>2020</v>
      </c>
      <c r="D253" s="60">
        <v>6150</v>
      </c>
    </row>
    <row r="254" spans="1:4" s="4" customFormat="1" ht="12.75">
      <c r="A254" s="50">
        <v>14</v>
      </c>
      <c r="B254" s="52" t="s">
        <v>726</v>
      </c>
      <c r="C254" s="46">
        <v>2020</v>
      </c>
      <c r="D254" s="60">
        <v>51537</v>
      </c>
    </row>
    <row r="255" spans="1:5" s="4" customFormat="1" ht="12.75">
      <c r="A255" s="50">
        <v>15</v>
      </c>
      <c r="B255" s="52" t="s">
        <v>1329</v>
      </c>
      <c r="C255" s="46">
        <v>2021</v>
      </c>
      <c r="D255" s="60">
        <v>27512.64</v>
      </c>
      <c r="E255" s="25"/>
    </row>
    <row r="256" spans="1:4" s="4" customFormat="1" ht="12.75">
      <c r="A256" s="50">
        <v>16</v>
      </c>
      <c r="B256" s="52" t="s">
        <v>1330</v>
      </c>
      <c r="C256" s="46">
        <v>2021</v>
      </c>
      <c r="D256" s="60">
        <v>45706.8</v>
      </c>
    </row>
    <row r="257" spans="1:4" s="4" customFormat="1" ht="12.75">
      <c r="A257" s="50">
        <v>17</v>
      </c>
      <c r="B257" s="52" t="s">
        <v>806</v>
      </c>
      <c r="C257" s="46">
        <v>2021</v>
      </c>
      <c r="D257" s="60">
        <v>5682.6</v>
      </c>
    </row>
    <row r="258" spans="1:4" s="4" customFormat="1" ht="12.75">
      <c r="A258" s="50">
        <v>18</v>
      </c>
      <c r="B258" s="52" t="s">
        <v>725</v>
      </c>
      <c r="C258" s="46">
        <v>2021</v>
      </c>
      <c r="D258" s="60">
        <v>6728.1</v>
      </c>
    </row>
    <row r="259" spans="1:4" s="4" customFormat="1" ht="12.75">
      <c r="A259" s="50">
        <v>19</v>
      </c>
      <c r="B259" s="52" t="s">
        <v>1327</v>
      </c>
      <c r="C259" s="46">
        <v>2021</v>
      </c>
      <c r="D259" s="60">
        <v>5104.5</v>
      </c>
    </row>
    <row r="260" spans="1:4" s="4" customFormat="1" ht="12.75">
      <c r="A260" s="50">
        <v>20</v>
      </c>
      <c r="B260" s="52" t="s">
        <v>1331</v>
      </c>
      <c r="C260" s="46">
        <v>2022</v>
      </c>
      <c r="D260" s="60">
        <v>8610</v>
      </c>
    </row>
    <row r="261" spans="1:4" s="4" customFormat="1" ht="12.75">
      <c r="A261" s="50">
        <v>21</v>
      </c>
      <c r="B261" s="52" t="s">
        <v>1332</v>
      </c>
      <c r="C261" s="46">
        <v>2022</v>
      </c>
      <c r="D261" s="60">
        <v>28720.5</v>
      </c>
    </row>
    <row r="262" spans="1:4" s="4" customFormat="1" ht="12.75">
      <c r="A262" s="50">
        <v>22</v>
      </c>
      <c r="B262" s="52" t="s">
        <v>1333</v>
      </c>
      <c r="C262" s="46">
        <v>2022</v>
      </c>
      <c r="D262" s="60">
        <v>5350.5</v>
      </c>
    </row>
    <row r="263" spans="1:4" s="4" customFormat="1" ht="12.75">
      <c r="A263" s="50">
        <v>23</v>
      </c>
      <c r="B263" s="52" t="s">
        <v>1334</v>
      </c>
      <c r="C263" s="46">
        <v>2022</v>
      </c>
      <c r="D263" s="60">
        <v>3198</v>
      </c>
    </row>
    <row r="264" spans="1:4" s="4" customFormat="1" ht="12.75">
      <c r="A264" s="71"/>
      <c r="B264" s="389" t="s">
        <v>0</v>
      </c>
      <c r="C264" s="389"/>
      <c r="D264" s="72">
        <f>SUM(D241:D263)</f>
        <v>275431.44</v>
      </c>
    </row>
    <row r="265" spans="1:4" s="4" customFormat="1" ht="12.75">
      <c r="A265" s="373" t="s">
        <v>493</v>
      </c>
      <c r="B265" s="373"/>
      <c r="C265" s="373"/>
      <c r="D265" s="373"/>
    </row>
    <row r="266" spans="1:4" s="4" customFormat="1" ht="12.75">
      <c r="A266" s="50">
        <v>1</v>
      </c>
      <c r="B266" s="200" t="s">
        <v>594</v>
      </c>
      <c r="C266" s="201">
        <v>2019</v>
      </c>
      <c r="D266" s="195">
        <v>1224.17</v>
      </c>
    </row>
    <row r="267" spans="1:4" s="4" customFormat="1" ht="12.75">
      <c r="A267" s="46">
        <v>2</v>
      </c>
      <c r="B267" s="200" t="s">
        <v>728</v>
      </c>
      <c r="C267" s="201">
        <v>2021</v>
      </c>
      <c r="D267" s="204">
        <v>9698.83</v>
      </c>
    </row>
    <row r="268" spans="1:4" s="4" customFormat="1" ht="12.75">
      <c r="A268" s="50">
        <v>3</v>
      </c>
      <c r="B268" s="200" t="s">
        <v>512</v>
      </c>
      <c r="C268" s="201">
        <v>2019</v>
      </c>
      <c r="D268" s="204">
        <v>1585</v>
      </c>
    </row>
    <row r="269" spans="1:4" s="4" customFormat="1" ht="12.75">
      <c r="A269" s="50">
        <v>4</v>
      </c>
      <c r="B269" s="200" t="s">
        <v>595</v>
      </c>
      <c r="C269" s="201">
        <v>2019</v>
      </c>
      <c r="D269" s="204">
        <v>1564.13</v>
      </c>
    </row>
    <row r="270" spans="1:4" s="4" customFormat="1" ht="12.75">
      <c r="A270" s="46">
        <v>5</v>
      </c>
      <c r="B270" s="200" t="s">
        <v>596</v>
      </c>
      <c r="C270" s="201">
        <v>2019</v>
      </c>
      <c r="D270" s="204">
        <v>2140</v>
      </c>
    </row>
    <row r="271" spans="1:4" s="4" customFormat="1" ht="12.75">
      <c r="A271" s="50">
        <v>6</v>
      </c>
      <c r="B271" s="200" t="s">
        <v>729</v>
      </c>
      <c r="C271" s="201">
        <v>2020</v>
      </c>
      <c r="D271" s="204">
        <v>1595</v>
      </c>
    </row>
    <row r="272" spans="1:4" s="4" customFormat="1" ht="12.75">
      <c r="A272" s="50">
        <v>7</v>
      </c>
      <c r="B272" s="200" t="s">
        <v>730</v>
      </c>
      <c r="C272" s="201">
        <v>2020</v>
      </c>
      <c r="D272" s="204">
        <v>1527.14</v>
      </c>
    </row>
    <row r="273" spans="1:4" s="4" customFormat="1" ht="12.75">
      <c r="A273" s="46">
        <v>8</v>
      </c>
      <c r="B273" s="200" t="s">
        <v>730</v>
      </c>
      <c r="C273" s="201">
        <v>2020</v>
      </c>
      <c r="D273" s="204">
        <v>1527.14</v>
      </c>
    </row>
    <row r="274" spans="1:4" s="4" customFormat="1" ht="12.75">
      <c r="A274" s="50">
        <v>9</v>
      </c>
      <c r="B274" s="200" t="s">
        <v>807</v>
      </c>
      <c r="C274" s="201">
        <v>2021</v>
      </c>
      <c r="D274" s="204">
        <v>988.15</v>
      </c>
    </row>
    <row r="275" spans="1:4" s="4" customFormat="1" ht="12.75">
      <c r="A275" s="50">
        <v>10</v>
      </c>
      <c r="B275" s="200" t="s">
        <v>1336</v>
      </c>
      <c r="C275" s="201">
        <v>2022</v>
      </c>
      <c r="D275" s="204">
        <v>1775</v>
      </c>
    </row>
    <row r="276" spans="1:4" s="4" customFormat="1" ht="12.75">
      <c r="A276" s="46">
        <v>11</v>
      </c>
      <c r="B276" s="200" t="s">
        <v>1336</v>
      </c>
      <c r="C276" s="202">
        <v>2022</v>
      </c>
      <c r="D276" s="204">
        <v>1942.7</v>
      </c>
    </row>
    <row r="277" spans="1:4" s="4" customFormat="1" ht="12.75">
      <c r="A277" s="50">
        <v>12</v>
      </c>
      <c r="B277" s="120" t="s">
        <v>1337</v>
      </c>
      <c r="C277" s="119">
        <v>2022</v>
      </c>
      <c r="D277" s="203">
        <v>14949.88</v>
      </c>
    </row>
    <row r="278" spans="1:4" s="4" customFormat="1" ht="12.75">
      <c r="A278" s="71"/>
      <c r="B278" s="391" t="s">
        <v>0</v>
      </c>
      <c r="C278" s="392"/>
      <c r="D278" s="72">
        <f>SUM(D266:D277)</f>
        <v>40517.14</v>
      </c>
    </row>
    <row r="279" spans="1:4" s="4" customFormat="1" ht="13.5" customHeight="1">
      <c r="A279" s="390" t="s">
        <v>500</v>
      </c>
      <c r="B279" s="390"/>
      <c r="C279" s="390"/>
      <c r="D279" s="390"/>
    </row>
    <row r="280" spans="1:4" s="4" customFormat="1" ht="12.75">
      <c r="A280" s="46">
        <v>1</v>
      </c>
      <c r="B280" s="52" t="s">
        <v>206</v>
      </c>
      <c r="C280" s="46">
        <v>2018</v>
      </c>
      <c r="D280" s="60">
        <v>7154.47</v>
      </c>
    </row>
    <row r="281" spans="1:4" s="4" customFormat="1" ht="12.75">
      <c r="A281" s="46">
        <v>2</v>
      </c>
      <c r="B281" s="52" t="s">
        <v>296</v>
      </c>
      <c r="C281" s="46">
        <v>2019</v>
      </c>
      <c r="D281" s="128">
        <v>2178.86</v>
      </c>
    </row>
    <row r="282" spans="1:4" s="4" customFormat="1" ht="12.75">
      <c r="A282" s="46">
        <v>3</v>
      </c>
      <c r="B282" s="52" t="s">
        <v>809</v>
      </c>
      <c r="C282" s="46">
        <v>2021</v>
      </c>
      <c r="D282" s="128">
        <v>1991.06</v>
      </c>
    </row>
    <row r="283" spans="1:4" s="4" customFormat="1" ht="12.75">
      <c r="A283" s="300"/>
      <c r="B283" s="383" t="s">
        <v>0</v>
      </c>
      <c r="C283" s="384"/>
      <c r="D283" s="100">
        <f>SUM(D280:D282)</f>
        <v>11324.39</v>
      </c>
    </row>
    <row r="284" spans="1:4" s="4" customFormat="1" ht="12.75">
      <c r="A284" s="390" t="s">
        <v>501</v>
      </c>
      <c r="B284" s="390"/>
      <c r="C284" s="390"/>
      <c r="D284" s="390"/>
    </row>
    <row r="285" spans="1:4" s="4" customFormat="1" ht="12.75">
      <c r="A285" s="305">
        <v>1</v>
      </c>
      <c r="B285" s="41" t="s">
        <v>597</v>
      </c>
      <c r="C285" s="46">
        <v>2019</v>
      </c>
      <c r="D285" s="53">
        <v>680.01</v>
      </c>
    </row>
    <row r="286" spans="1:4" s="4" customFormat="1" ht="12.75">
      <c r="A286" s="305">
        <v>2</v>
      </c>
      <c r="B286" s="41" t="s">
        <v>731</v>
      </c>
      <c r="C286" s="46">
        <v>2020</v>
      </c>
      <c r="D286" s="53">
        <v>4797</v>
      </c>
    </row>
    <row r="287" spans="1:4" s="4" customFormat="1" ht="12.75">
      <c r="A287" s="305">
        <v>3</v>
      </c>
      <c r="B287" s="41" t="s">
        <v>732</v>
      </c>
      <c r="C287" s="46">
        <v>2020</v>
      </c>
      <c r="D287" s="53">
        <v>1040</v>
      </c>
    </row>
    <row r="288" spans="1:4" s="4" customFormat="1" ht="12.75">
      <c r="A288" s="305">
        <v>4</v>
      </c>
      <c r="B288" s="41" t="s">
        <v>732</v>
      </c>
      <c r="C288" s="46">
        <v>2020</v>
      </c>
      <c r="D288" s="53">
        <v>1230</v>
      </c>
    </row>
    <row r="289" spans="1:4" s="4" customFormat="1" ht="12.75">
      <c r="A289" s="305">
        <v>5</v>
      </c>
      <c r="B289" s="52" t="s">
        <v>812</v>
      </c>
      <c r="C289" s="46">
        <v>2021</v>
      </c>
      <c r="D289" s="128">
        <v>1300</v>
      </c>
    </row>
    <row r="290" spans="1:4" s="4" customFormat="1" ht="12.75">
      <c r="A290" s="305">
        <v>6</v>
      </c>
      <c r="B290" s="52" t="s">
        <v>813</v>
      </c>
      <c r="C290" s="46">
        <v>2021</v>
      </c>
      <c r="D290" s="128">
        <v>579.99</v>
      </c>
    </row>
    <row r="291" spans="1:4" s="4" customFormat="1" ht="12.75">
      <c r="A291" s="305">
        <v>7</v>
      </c>
      <c r="B291" s="52" t="s">
        <v>812</v>
      </c>
      <c r="C291" s="46">
        <v>2021</v>
      </c>
      <c r="D291" s="128">
        <v>1300</v>
      </c>
    </row>
    <row r="292" spans="1:4" s="4" customFormat="1" ht="12.75">
      <c r="A292" s="305">
        <v>8</v>
      </c>
      <c r="B292" s="52" t="s">
        <v>812</v>
      </c>
      <c r="C292" s="46">
        <v>2021</v>
      </c>
      <c r="D292" s="128">
        <v>1300</v>
      </c>
    </row>
    <row r="293" spans="1:4" s="4" customFormat="1" ht="12.75">
      <c r="A293" s="305">
        <v>9</v>
      </c>
      <c r="B293" s="52" t="s">
        <v>812</v>
      </c>
      <c r="C293" s="46">
        <v>2021</v>
      </c>
      <c r="D293" s="128">
        <v>1300</v>
      </c>
    </row>
    <row r="294" spans="1:4" s="4" customFormat="1" ht="12.75">
      <c r="A294" s="305">
        <v>10</v>
      </c>
      <c r="B294" s="52" t="s">
        <v>814</v>
      </c>
      <c r="C294" s="46">
        <v>2021</v>
      </c>
      <c r="D294" s="128">
        <v>599.99</v>
      </c>
    </row>
    <row r="295" spans="1:4" s="4" customFormat="1" ht="12.75">
      <c r="A295" s="305">
        <v>11</v>
      </c>
      <c r="B295" s="52" t="s">
        <v>814</v>
      </c>
      <c r="C295" s="46">
        <v>2021</v>
      </c>
      <c r="D295" s="128">
        <v>599.99</v>
      </c>
    </row>
    <row r="296" spans="1:4" s="4" customFormat="1" ht="12.75">
      <c r="A296" s="305">
        <v>12</v>
      </c>
      <c r="B296" s="52" t="s">
        <v>815</v>
      </c>
      <c r="C296" s="46">
        <v>2022</v>
      </c>
      <c r="D296" s="128">
        <v>1747</v>
      </c>
    </row>
    <row r="297" spans="1:4" s="4" customFormat="1" ht="12.75">
      <c r="A297" s="305">
        <v>13</v>
      </c>
      <c r="B297" s="52" t="s">
        <v>816</v>
      </c>
      <c r="C297" s="46">
        <v>2022</v>
      </c>
      <c r="D297" s="128">
        <v>569.99</v>
      </c>
    </row>
    <row r="298" spans="1:4" s="4" customFormat="1" ht="12.75">
      <c r="A298" s="305">
        <v>14</v>
      </c>
      <c r="B298" s="52" t="s">
        <v>817</v>
      </c>
      <c r="C298" s="46">
        <v>2022</v>
      </c>
      <c r="D298" s="128">
        <v>685</v>
      </c>
    </row>
    <row r="299" spans="1:4" s="2" customFormat="1" ht="12.75">
      <c r="A299" s="305">
        <v>15</v>
      </c>
      <c r="B299" s="167" t="s">
        <v>818</v>
      </c>
      <c r="C299" s="303">
        <v>2022</v>
      </c>
      <c r="D299" s="306">
        <v>4920</v>
      </c>
    </row>
    <row r="300" spans="1:4" s="4" customFormat="1" ht="12.75">
      <c r="A300" s="305">
        <v>16</v>
      </c>
      <c r="B300" s="52" t="s">
        <v>818</v>
      </c>
      <c r="C300" s="46">
        <v>2022</v>
      </c>
      <c r="D300" s="128">
        <v>4182</v>
      </c>
    </row>
    <row r="301" spans="1:4" s="4" customFormat="1" ht="12.75">
      <c r="A301" s="305">
        <v>17</v>
      </c>
      <c r="B301" s="52" t="s">
        <v>818</v>
      </c>
      <c r="C301" s="46">
        <v>2022</v>
      </c>
      <c r="D301" s="128">
        <v>4305</v>
      </c>
    </row>
    <row r="302" spans="1:4" s="4" customFormat="1" ht="12.75">
      <c r="A302" s="300"/>
      <c r="B302" s="383" t="s">
        <v>0</v>
      </c>
      <c r="C302" s="384"/>
      <c r="D302" s="100">
        <f>SUM(D285:D301)</f>
        <v>31135.97</v>
      </c>
    </row>
    <row r="303" spans="1:5" s="4" customFormat="1" ht="12.75">
      <c r="A303" s="393" t="s">
        <v>558</v>
      </c>
      <c r="B303" s="393"/>
      <c r="C303" s="393"/>
      <c r="D303" s="393"/>
      <c r="E303" s="5"/>
    </row>
    <row r="304" spans="1:5" s="4" customFormat="1" ht="25.5">
      <c r="A304" s="44" t="s">
        <v>10</v>
      </c>
      <c r="B304" s="44" t="s">
        <v>11</v>
      </c>
      <c r="C304" s="44" t="s">
        <v>12</v>
      </c>
      <c r="D304" s="45" t="s">
        <v>13</v>
      </c>
      <c r="E304" s="5"/>
    </row>
    <row r="305" spans="1:4" s="5" customFormat="1" ht="12.75">
      <c r="A305" s="373" t="s">
        <v>198</v>
      </c>
      <c r="B305" s="373"/>
      <c r="C305" s="373"/>
      <c r="D305" s="373"/>
    </row>
    <row r="306" spans="1:4" s="5" customFormat="1" ht="12.75" customHeight="1">
      <c r="A306" s="83">
        <v>1</v>
      </c>
      <c r="B306" s="97" t="s">
        <v>421</v>
      </c>
      <c r="C306" s="92">
        <v>2018</v>
      </c>
      <c r="D306" s="98">
        <v>3180</v>
      </c>
    </row>
    <row r="307" spans="1:4" s="5" customFormat="1" ht="12.75" customHeight="1">
      <c r="A307" s="83">
        <v>2</v>
      </c>
      <c r="B307" s="97" t="s">
        <v>422</v>
      </c>
      <c r="C307" s="92">
        <v>2018</v>
      </c>
      <c r="D307" s="98">
        <v>609</v>
      </c>
    </row>
    <row r="308" spans="1:4" s="5" customFormat="1" ht="12.75" customHeight="1">
      <c r="A308" s="83">
        <v>3</v>
      </c>
      <c r="B308" s="97" t="s">
        <v>423</v>
      </c>
      <c r="C308" s="92">
        <v>2018</v>
      </c>
      <c r="D308" s="98">
        <v>609</v>
      </c>
    </row>
    <row r="309" spans="1:4" s="5" customFormat="1" ht="12.75" customHeight="1">
      <c r="A309" s="83">
        <v>4</v>
      </c>
      <c r="B309" s="97" t="s">
        <v>424</v>
      </c>
      <c r="C309" s="92">
        <v>2018</v>
      </c>
      <c r="D309" s="98">
        <v>609</v>
      </c>
    </row>
    <row r="310" spans="1:4" s="5" customFormat="1" ht="12.75" customHeight="1">
      <c r="A310" s="83">
        <v>5</v>
      </c>
      <c r="B310" s="94" t="s">
        <v>425</v>
      </c>
      <c r="C310" s="83">
        <v>2018</v>
      </c>
      <c r="D310" s="95">
        <v>609</v>
      </c>
    </row>
    <row r="311" spans="1:4" s="5" customFormat="1" ht="12.75" customHeight="1">
      <c r="A311" s="83">
        <v>6</v>
      </c>
      <c r="B311" s="94" t="s">
        <v>426</v>
      </c>
      <c r="C311" s="83">
        <v>2018</v>
      </c>
      <c r="D311" s="95">
        <v>609</v>
      </c>
    </row>
    <row r="312" spans="1:4" s="5" customFormat="1" ht="12.75" customHeight="1">
      <c r="A312" s="83">
        <v>7</v>
      </c>
      <c r="B312" s="97" t="s">
        <v>427</v>
      </c>
      <c r="C312" s="92">
        <v>2018</v>
      </c>
      <c r="D312" s="95">
        <v>609</v>
      </c>
    </row>
    <row r="313" spans="1:4" s="5" customFormat="1" ht="12.75" customHeight="1">
      <c r="A313" s="83">
        <v>8</v>
      </c>
      <c r="B313" s="97" t="s">
        <v>428</v>
      </c>
      <c r="C313" s="92">
        <v>2018</v>
      </c>
      <c r="D313" s="95">
        <v>609</v>
      </c>
    </row>
    <row r="314" spans="1:4" s="5" customFormat="1" ht="12.75" customHeight="1">
      <c r="A314" s="83">
        <v>9</v>
      </c>
      <c r="B314" s="97" t="s">
        <v>429</v>
      </c>
      <c r="C314" s="92">
        <v>2018</v>
      </c>
      <c r="D314" s="95">
        <v>609</v>
      </c>
    </row>
    <row r="315" spans="1:4" s="5" customFormat="1" ht="12.75" customHeight="1">
      <c r="A315" s="83">
        <v>10</v>
      </c>
      <c r="B315" s="97" t="s">
        <v>430</v>
      </c>
      <c r="C315" s="92">
        <v>2018</v>
      </c>
      <c r="D315" s="95">
        <v>609</v>
      </c>
    </row>
    <row r="316" spans="1:4" s="5" customFormat="1" ht="12.75" customHeight="1">
      <c r="A316" s="83">
        <v>11</v>
      </c>
      <c r="B316" s="97" t="s">
        <v>431</v>
      </c>
      <c r="C316" s="92">
        <v>2018</v>
      </c>
      <c r="D316" s="95">
        <v>609</v>
      </c>
    </row>
    <row r="317" spans="1:4" s="5" customFormat="1" ht="12.75" customHeight="1">
      <c r="A317" s="83">
        <v>12</v>
      </c>
      <c r="B317" s="97" t="s">
        <v>432</v>
      </c>
      <c r="C317" s="92">
        <v>2018</v>
      </c>
      <c r="D317" s="95">
        <v>609</v>
      </c>
    </row>
    <row r="318" spans="1:4" s="5" customFormat="1" ht="12.75" customHeight="1">
      <c r="A318" s="83">
        <v>13</v>
      </c>
      <c r="B318" s="97" t="s">
        <v>433</v>
      </c>
      <c r="C318" s="92">
        <v>2018</v>
      </c>
      <c r="D318" s="95">
        <v>609</v>
      </c>
    </row>
    <row r="319" spans="1:4" s="5" customFormat="1" ht="12.75" customHeight="1">
      <c r="A319" s="83">
        <v>14</v>
      </c>
      <c r="B319" s="97" t="s">
        <v>434</v>
      </c>
      <c r="C319" s="92">
        <v>2018</v>
      </c>
      <c r="D319" s="95">
        <v>609</v>
      </c>
    </row>
    <row r="320" spans="1:4" s="5" customFormat="1" ht="12.75" customHeight="1">
      <c r="A320" s="83">
        <v>15</v>
      </c>
      <c r="B320" s="97" t="s">
        <v>435</v>
      </c>
      <c r="C320" s="92">
        <v>2018</v>
      </c>
      <c r="D320" s="95">
        <v>609</v>
      </c>
    </row>
    <row r="321" spans="1:4" s="5" customFormat="1" ht="12.75" customHeight="1">
      <c r="A321" s="83">
        <v>16</v>
      </c>
      <c r="B321" s="97" t="s">
        <v>436</v>
      </c>
      <c r="C321" s="92">
        <v>2018</v>
      </c>
      <c r="D321" s="95">
        <v>609</v>
      </c>
    </row>
    <row r="322" spans="1:4" s="5" customFormat="1" ht="12.75" customHeight="1">
      <c r="A322" s="83">
        <v>17</v>
      </c>
      <c r="B322" s="97" t="s">
        <v>437</v>
      </c>
      <c r="C322" s="92">
        <v>2018</v>
      </c>
      <c r="D322" s="95">
        <v>609</v>
      </c>
    </row>
    <row r="323" spans="1:4" s="5" customFormat="1" ht="12.75" customHeight="1">
      <c r="A323" s="83">
        <v>18</v>
      </c>
      <c r="B323" s="97" t="s">
        <v>438</v>
      </c>
      <c r="C323" s="92">
        <v>2018</v>
      </c>
      <c r="D323" s="95">
        <v>609</v>
      </c>
    </row>
    <row r="324" spans="1:4" s="5" customFormat="1" ht="12.75" customHeight="1">
      <c r="A324" s="83">
        <v>19</v>
      </c>
      <c r="B324" s="97" t="s">
        <v>439</v>
      </c>
      <c r="C324" s="92">
        <v>2018</v>
      </c>
      <c r="D324" s="95">
        <v>609</v>
      </c>
    </row>
    <row r="325" spans="1:4" s="5" customFormat="1" ht="12.75" customHeight="1">
      <c r="A325" s="83">
        <v>20</v>
      </c>
      <c r="B325" s="97" t="s">
        <v>440</v>
      </c>
      <c r="C325" s="92">
        <v>2018</v>
      </c>
      <c r="D325" s="95">
        <v>609</v>
      </c>
    </row>
    <row r="326" spans="1:4" s="5" customFormat="1" ht="12.75" customHeight="1">
      <c r="A326" s="83">
        <v>21</v>
      </c>
      <c r="B326" s="97" t="s">
        <v>441</v>
      </c>
      <c r="C326" s="92">
        <v>2018</v>
      </c>
      <c r="D326" s="95">
        <v>609</v>
      </c>
    </row>
    <row r="327" spans="1:4" s="5" customFormat="1" ht="12.75" customHeight="1">
      <c r="A327" s="83">
        <v>22</v>
      </c>
      <c r="B327" s="97" t="s">
        <v>534</v>
      </c>
      <c r="C327" s="92">
        <v>2019</v>
      </c>
      <c r="D327" s="95">
        <v>1328</v>
      </c>
    </row>
    <row r="328" spans="1:4" s="5" customFormat="1" ht="12.75" customHeight="1">
      <c r="A328" s="83">
        <v>23</v>
      </c>
      <c r="B328" s="97" t="s">
        <v>535</v>
      </c>
      <c r="C328" s="92">
        <v>2019</v>
      </c>
      <c r="D328" s="95">
        <v>3600</v>
      </c>
    </row>
    <row r="329" spans="1:4" s="5" customFormat="1" ht="12.75" customHeight="1">
      <c r="A329" s="83">
        <v>24</v>
      </c>
      <c r="B329" s="97" t="s">
        <v>536</v>
      </c>
      <c r="C329" s="92">
        <v>2019</v>
      </c>
      <c r="D329" s="95">
        <v>1869.6</v>
      </c>
    </row>
    <row r="330" spans="1:4" s="5" customFormat="1" ht="12.75" customHeight="1">
      <c r="A330" s="83">
        <v>25</v>
      </c>
      <c r="B330" s="97" t="s">
        <v>537</v>
      </c>
      <c r="C330" s="92">
        <v>2019</v>
      </c>
      <c r="D330" s="95">
        <v>1869.6</v>
      </c>
    </row>
    <row r="331" spans="1:4" s="5" customFormat="1" ht="12.75" customHeight="1">
      <c r="A331" s="83">
        <v>26</v>
      </c>
      <c r="B331" s="97" t="s">
        <v>559</v>
      </c>
      <c r="C331" s="92">
        <v>2019</v>
      </c>
      <c r="D331" s="95">
        <v>1350</v>
      </c>
    </row>
    <row r="332" spans="1:4" s="5" customFormat="1" ht="12.75" customHeight="1">
      <c r="A332" s="83">
        <v>27</v>
      </c>
      <c r="B332" s="97" t="s">
        <v>560</v>
      </c>
      <c r="C332" s="92">
        <v>2019</v>
      </c>
      <c r="D332" s="95">
        <v>2724.45</v>
      </c>
    </row>
    <row r="333" spans="1:4" s="5" customFormat="1" ht="12.75" customHeight="1">
      <c r="A333" s="83">
        <v>28</v>
      </c>
      <c r="B333" s="97" t="s">
        <v>561</v>
      </c>
      <c r="C333" s="92">
        <v>2019</v>
      </c>
      <c r="D333" s="95">
        <v>2724.45</v>
      </c>
    </row>
    <row r="334" spans="1:4" s="5" customFormat="1" ht="12.75" customHeight="1">
      <c r="A334" s="83">
        <v>29</v>
      </c>
      <c r="B334" s="97" t="s">
        <v>562</v>
      </c>
      <c r="C334" s="92">
        <v>2020</v>
      </c>
      <c r="D334" s="95">
        <v>2140</v>
      </c>
    </row>
    <row r="335" spans="1:4" s="5" customFormat="1" ht="12.75" customHeight="1">
      <c r="A335" s="83">
        <v>30</v>
      </c>
      <c r="B335" s="97" t="s">
        <v>563</v>
      </c>
      <c r="C335" s="92">
        <v>2020</v>
      </c>
      <c r="D335" s="95">
        <v>2140</v>
      </c>
    </row>
    <row r="336" spans="1:4" s="5" customFormat="1" ht="12.75" customHeight="1">
      <c r="A336" s="83">
        <v>31</v>
      </c>
      <c r="B336" s="97" t="s">
        <v>564</v>
      </c>
      <c r="C336" s="92">
        <v>2020</v>
      </c>
      <c r="D336" s="95">
        <v>2140</v>
      </c>
    </row>
    <row r="337" spans="1:4" s="5" customFormat="1" ht="12.75" customHeight="1">
      <c r="A337" s="83">
        <v>32</v>
      </c>
      <c r="B337" s="99" t="s">
        <v>565</v>
      </c>
      <c r="C337" s="92">
        <v>2020</v>
      </c>
      <c r="D337" s="95">
        <v>2140</v>
      </c>
    </row>
    <row r="338" spans="1:4" s="5" customFormat="1" ht="12.75" customHeight="1">
      <c r="A338" s="83">
        <v>33</v>
      </c>
      <c r="B338" s="99" t="s">
        <v>566</v>
      </c>
      <c r="C338" s="92">
        <v>2020</v>
      </c>
      <c r="D338" s="95">
        <v>2140</v>
      </c>
    </row>
    <row r="339" spans="1:4" s="5" customFormat="1" ht="12.75" customHeight="1">
      <c r="A339" s="83">
        <v>34</v>
      </c>
      <c r="B339" s="99" t="s">
        <v>567</v>
      </c>
      <c r="C339" s="92">
        <v>2020</v>
      </c>
      <c r="D339" s="95">
        <v>2140</v>
      </c>
    </row>
    <row r="340" spans="1:4" s="5" customFormat="1" ht="12.75" customHeight="1">
      <c r="A340" s="83">
        <v>35</v>
      </c>
      <c r="B340" s="99" t="s">
        <v>568</v>
      </c>
      <c r="C340" s="92">
        <v>2020</v>
      </c>
      <c r="D340" s="95">
        <v>2140</v>
      </c>
    </row>
    <row r="341" spans="1:4" s="5" customFormat="1" ht="12.75" customHeight="1">
      <c r="A341" s="83">
        <v>36</v>
      </c>
      <c r="B341" s="99" t="s">
        <v>569</v>
      </c>
      <c r="C341" s="92">
        <v>2020</v>
      </c>
      <c r="D341" s="95">
        <v>2140</v>
      </c>
    </row>
    <row r="342" spans="1:4" s="5" customFormat="1" ht="12.75" customHeight="1">
      <c r="A342" s="83">
        <v>37</v>
      </c>
      <c r="B342" s="99" t="s">
        <v>570</v>
      </c>
      <c r="C342" s="92">
        <v>2020</v>
      </c>
      <c r="D342" s="95">
        <v>2140</v>
      </c>
    </row>
    <row r="343" spans="1:4" s="5" customFormat="1" ht="12.75" customHeight="1">
      <c r="A343" s="83">
        <v>38</v>
      </c>
      <c r="B343" s="99" t="s">
        <v>571</v>
      </c>
      <c r="C343" s="92">
        <v>2020</v>
      </c>
      <c r="D343" s="95">
        <v>2140</v>
      </c>
    </row>
    <row r="344" spans="1:4" s="5" customFormat="1" ht="12.75" customHeight="1">
      <c r="A344" s="83">
        <v>39</v>
      </c>
      <c r="B344" s="99" t="s">
        <v>637</v>
      </c>
      <c r="C344" s="92">
        <v>2020</v>
      </c>
      <c r="D344" s="95">
        <v>2630</v>
      </c>
    </row>
    <row r="345" spans="1:4" s="5" customFormat="1" ht="12.75" customHeight="1">
      <c r="A345" s="83">
        <v>40</v>
      </c>
      <c r="B345" s="99" t="s">
        <v>638</v>
      </c>
      <c r="C345" s="92">
        <v>2020</v>
      </c>
      <c r="D345" s="95">
        <v>2630</v>
      </c>
    </row>
    <row r="346" spans="1:4" s="5" customFormat="1" ht="12.75" customHeight="1">
      <c r="A346" s="83">
        <v>41</v>
      </c>
      <c r="B346" s="99" t="s">
        <v>639</v>
      </c>
      <c r="C346" s="92">
        <v>2020</v>
      </c>
      <c r="D346" s="95">
        <v>2630</v>
      </c>
    </row>
    <row r="347" spans="1:4" s="5" customFormat="1" ht="12.75" customHeight="1">
      <c r="A347" s="83">
        <v>42</v>
      </c>
      <c r="B347" s="99" t="s">
        <v>640</v>
      </c>
      <c r="C347" s="92">
        <v>2020</v>
      </c>
      <c r="D347" s="95">
        <v>2630</v>
      </c>
    </row>
    <row r="348" spans="1:4" s="5" customFormat="1" ht="12.75" customHeight="1">
      <c r="A348" s="83">
        <v>43</v>
      </c>
      <c r="B348" s="99" t="s">
        <v>641</v>
      </c>
      <c r="C348" s="92">
        <v>2020</v>
      </c>
      <c r="D348" s="95">
        <v>2630</v>
      </c>
    </row>
    <row r="349" spans="1:4" s="5" customFormat="1" ht="12.75" customHeight="1">
      <c r="A349" s="83">
        <v>44</v>
      </c>
      <c r="B349" s="99" t="s">
        <v>642</v>
      </c>
      <c r="C349" s="92">
        <v>2020</v>
      </c>
      <c r="D349" s="95">
        <v>2630</v>
      </c>
    </row>
    <row r="350" spans="1:4" s="5" customFormat="1" ht="12.75" customHeight="1">
      <c r="A350" s="83">
        <v>45</v>
      </c>
      <c r="B350" s="99" t="s">
        <v>643</v>
      </c>
      <c r="C350" s="92">
        <v>2020</v>
      </c>
      <c r="D350" s="95">
        <v>2630</v>
      </c>
    </row>
    <row r="351" spans="1:4" s="5" customFormat="1" ht="12.75" customHeight="1">
      <c r="A351" s="83">
        <v>46</v>
      </c>
      <c r="B351" s="99" t="s">
        <v>644</v>
      </c>
      <c r="C351" s="92">
        <v>2020</v>
      </c>
      <c r="D351" s="95">
        <v>2630</v>
      </c>
    </row>
    <row r="352" spans="1:4" s="5" customFormat="1" ht="12.75" customHeight="1">
      <c r="A352" s="83">
        <v>47</v>
      </c>
      <c r="B352" s="99" t="s">
        <v>645</v>
      </c>
      <c r="C352" s="92">
        <v>2020</v>
      </c>
      <c r="D352" s="95">
        <v>2630</v>
      </c>
    </row>
    <row r="353" spans="1:4" s="5" customFormat="1" ht="12.75" customHeight="1">
      <c r="A353" s="83">
        <v>48</v>
      </c>
      <c r="B353" s="99" t="s">
        <v>646</v>
      </c>
      <c r="C353" s="92">
        <v>2020</v>
      </c>
      <c r="D353" s="95">
        <v>2630</v>
      </c>
    </row>
    <row r="354" spans="1:4" s="5" customFormat="1" ht="12.75" customHeight="1">
      <c r="A354" s="83">
        <v>49</v>
      </c>
      <c r="B354" s="97" t="s">
        <v>647</v>
      </c>
      <c r="C354" s="92">
        <v>2020</v>
      </c>
      <c r="D354" s="95">
        <v>2630</v>
      </c>
    </row>
    <row r="355" spans="1:4" s="5" customFormat="1" ht="12.75" customHeight="1">
      <c r="A355" s="83">
        <v>50</v>
      </c>
      <c r="B355" s="97" t="s">
        <v>648</v>
      </c>
      <c r="C355" s="92">
        <v>2020</v>
      </c>
      <c r="D355" s="95">
        <v>2630</v>
      </c>
    </row>
    <row r="356" spans="1:4" s="5" customFormat="1" ht="12.75" customHeight="1">
      <c r="A356" s="83">
        <v>51</v>
      </c>
      <c r="B356" s="97" t="s">
        <v>649</v>
      </c>
      <c r="C356" s="92">
        <v>2020</v>
      </c>
      <c r="D356" s="95">
        <v>2630</v>
      </c>
    </row>
    <row r="357" spans="1:4" s="5" customFormat="1" ht="12.75" customHeight="1">
      <c r="A357" s="83">
        <v>52</v>
      </c>
      <c r="B357" s="97" t="s">
        <v>650</v>
      </c>
      <c r="C357" s="92">
        <v>2020</v>
      </c>
      <c r="D357" s="95">
        <v>2630</v>
      </c>
    </row>
    <row r="358" spans="1:4" s="5" customFormat="1" ht="12.75" customHeight="1">
      <c r="A358" s="83">
        <v>53</v>
      </c>
      <c r="B358" s="97" t="s">
        <v>651</v>
      </c>
      <c r="C358" s="92">
        <v>2020</v>
      </c>
      <c r="D358" s="95">
        <v>2630</v>
      </c>
    </row>
    <row r="359" spans="1:4" s="5" customFormat="1" ht="12.75" customHeight="1">
      <c r="A359" s="83">
        <v>54</v>
      </c>
      <c r="B359" s="97" t="s">
        <v>652</v>
      </c>
      <c r="C359" s="92">
        <v>2020</v>
      </c>
      <c r="D359" s="95">
        <v>2630</v>
      </c>
    </row>
    <row r="360" spans="1:4" s="5" customFormat="1" ht="12.75" customHeight="1">
      <c r="A360" s="83">
        <v>55</v>
      </c>
      <c r="B360" s="97" t="s">
        <v>653</v>
      </c>
      <c r="C360" s="92">
        <v>2020</v>
      </c>
      <c r="D360" s="95">
        <v>2630</v>
      </c>
    </row>
    <row r="361" spans="1:4" s="5" customFormat="1" ht="12.75" customHeight="1">
      <c r="A361" s="83">
        <v>56</v>
      </c>
      <c r="B361" s="97" t="s">
        <v>654</v>
      </c>
      <c r="C361" s="92">
        <v>2020</v>
      </c>
      <c r="D361" s="95">
        <v>2629.94</v>
      </c>
    </row>
    <row r="362" spans="1:4" s="5" customFormat="1" ht="12.75" customHeight="1">
      <c r="A362" s="83">
        <v>57</v>
      </c>
      <c r="B362" s="97" t="s">
        <v>655</v>
      </c>
      <c r="C362" s="92">
        <v>2020</v>
      </c>
      <c r="D362" s="95">
        <v>2630</v>
      </c>
    </row>
    <row r="363" spans="1:4" s="5" customFormat="1" ht="12.75" customHeight="1">
      <c r="A363" s="83">
        <v>58</v>
      </c>
      <c r="B363" s="97" t="s">
        <v>656</v>
      </c>
      <c r="C363" s="92">
        <v>2020</v>
      </c>
      <c r="D363" s="95">
        <v>2630</v>
      </c>
    </row>
    <row r="364" spans="1:4" s="5" customFormat="1" ht="12.75" customHeight="1">
      <c r="A364" s="83">
        <v>59</v>
      </c>
      <c r="B364" s="97" t="s">
        <v>657</v>
      </c>
      <c r="C364" s="92">
        <v>2020</v>
      </c>
      <c r="D364" s="95">
        <v>2630</v>
      </c>
    </row>
    <row r="365" spans="1:4" s="5" customFormat="1" ht="12.75" customHeight="1">
      <c r="A365" s="83">
        <v>60</v>
      </c>
      <c r="B365" s="97" t="s">
        <v>658</v>
      </c>
      <c r="C365" s="92">
        <v>2020</v>
      </c>
      <c r="D365" s="95">
        <v>2630</v>
      </c>
    </row>
    <row r="366" spans="1:4" s="5" customFormat="1" ht="12.75" customHeight="1">
      <c r="A366" s="83">
        <v>61</v>
      </c>
      <c r="B366" s="97" t="s">
        <v>659</v>
      </c>
      <c r="C366" s="92">
        <v>2020</v>
      </c>
      <c r="D366" s="95">
        <v>2630</v>
      </c>
    </row>
    <row r="367" spans="1:4" s="5" customFormat="1" ht="12.75" customHeight="1">
      <c r="A367" s="83">
        <v>62</v>
      </c>
      <c r="B367" s="97" t="s">
        <v>660</v>
      </c>
      <c r="C367" s="92">
        <v>2020</v>
      </c>
      <c r="D367" s="95">
        <v>2630</v>
      </c>
    </row>
    <row r="368" spans="1:4" s="5" customFormat="1" ht="12.75" customHeight="1">
      <c r="A368" s="83">
        <v>63</v>
      </c>
      <c r="B368" s="97" t="s">
        <v>661</v>
      </c>
      <c r="C368" s="92">
        <v>2020</v>
      </c>
      <c r="D368" s="95">
        <v>2630</v>
      </c>
    </row>
    <row r="369" spans="1:4" s="5" customFormat="1" ht="12.75" customHeight="1">
      <c r="A369" s="83">
        <v>64</v>
      </c>
      <c r="B369" s="97" t="s">
        <v>662</v>
      </c>
      <c r="C369" s="92">
        <v>2020</v>
      </c>
      <c r="D369" s="95">
        <v>2630</v>
      </c>
    </row>
    <row r="370" spans="1:4" s="5" customFormat="1" ht="12.75" customHeight="1">
      <c r="A370" s="83">
        <v>65</v>
      </c>
      <c r="B370" s="97" t="s">
        <v>663</v>
      </c>
      <c r="C370" s="92">
        <v>2020</v>
      </c>
      <c r="D370" s="95">
        <v>2630</v>
      </c>
    </row>
    <row r="371" spans="1:4" s="5" customFormat="1" ht="12.75" customHeight="1">
      <c r="A371" s="83">
        <v>66</v>
      </c>
      <c r="B371" s="97" t="s">
        <v>664</v>
      </c>
      <c r="C371" s="92">
        <v>2020</v>
      </c>
      <c r="D371" s="95">
        <v>2630</v>
      </c>
    </row>
    <row r="372" spans="1:4" s="5" customFormat="1" ht="12.75" customHeight="1">
      <c r="A372" s="83">
        <v>67</v>
      </c>
      <c r="B372" s="97" t="s">
        <v>665</v>
      </c>
      <c r="C372" s="92">
        <v>2020</v>
      </c>
      <c r="D372" s="95">
        <v>2630</v>
      </c>
    </row>
    <row r="373" spans="1:4" s="5" customFormat="1" ht="12.75" customHeight="1">
      <c r="A373" s="83">
        <v>68</v>
      </c>
      <c r="B373" s="97" t="s">
        <v>666</v>
      </c>
      <c r="C373" s="92">
        <v>2020</v>
      </c>
      <c r="D373" s="95">
        <v>2630</v>
      </c>
    </row>
    <row r="374" spans="1:4" s="5" customFormat="1" ht="12.75" customHeight="1">
      <c r="A374" s="83">
        <v>69</v>
      </c>
      <c r="B374" s="97" t="s">
        <v>667</v>
      </c>
      <c r="C374" s="92">
        <v>2020</v>
      </c>
      <c r="D374" s="95">
        <v>2630</v>
      </c>
    </row>
    <row r="375" spans="1:4" s="5" customFormat="1" ht="12.75" customHeight="1">
      <c r="A375" s="83">
        <v>70</v>
      </c>
      <c r="B375" s="97" t="s">
        <v>668</v>
      </c>
      <c r="C375" s="92">
        <v>2020</v>
      </c>
      <c r="D375" s="95">
        <v>2630</v>
      </c>
    </row>
    <row r="376" spans="1:4" s="5" customFormat="1" ht="12.75" customHeight="1">
      <c r="A376" s="83">
        <v>71</v>
      </c>
      <c r="B376" s="97" t="s">
        <v>669</v>
      </c>
      <c r="C376" s="92">
        <v>2020</v>
      </c>
      <c r="D376" s="95">
        <v>2630</v>
      </c>
    </row>
    <row r="377" spans="1:4" s="5" customFormat="1" ht="12.75" customHeight="1">
      <c r="A377" s="83">
        <v>72</v>
      </c>
      <c r="B377" s="97" t="s">
        <v>670</v>
      </c>
      <c r="C377" s="92">
        <v>2020</v>
      </c>
      <c r="D377" s="95">
        <v>2630</v>
      </c>
    </row>
    <row r="378" spans="1:4" s="5" customFormat="1" ht="12.75" customHeight="1">
      <c r="A378" s="83">
        <v>73</v>
      </c>
      <c r="B378" s="97" t="s">
        <v>671</v>
      </c>
      <c r="C378" s="92">
        <v>2020</v>
      </c>
      <c r="D378" s="95">
        <v>2630</v>
      </c>
    </row>
    <row r="379" spans="1:4" s="5" customFormat="1" ht="12.75" customHeight="1">
      <c r="A379" s="83">
        <v>74</v>
      </c>
      <c r="B379" s="97" t="s">
        <v>672</v>
      </c>
      <c r="C379" s="92">
        <v>2020</v>
      </c>
      <c r="D379" s="95">
        <v>2630</v>
      </c>
    </row>
    <row r="380" spans="1:4" s="5" customFormat="1" ht="12.75" customHeight="1">
      <c r="A380" s="83">
        <v>75</v>
      </c>
      <c r="B380" s="97" t="s">
        <v>673</v>
      </c>
      <c r="C380" s="92">
        <v>2020</v>
      </c>
      <c r="D380" s="95">
        <v>2630</v>
      </c>
    </row>
    <row r="381" spans="1:4" s="5" customFormat="1" ht="12.75" customHeight="1">
      <c r="A381" s="83">
        <v>76</v>
      </c>
      <c r="B381" s="97" t="s">
        <v>674</v>
      </c>
      <c r="C381" s="92">
        <v>2020</v>
      </c>
      <c r="D381" s="95">
        <v>2630</v>
      </c>
    </row>
    <row r="382" spans="1:4" s="5" customFormat="1" ht="12.75" customHeight="1">
      <c r="A382" s="83">
        <v>77</v>
      </c>
      <c r="B382" s="97" t="s">
        <v>675</v>
      </c>
      <c r="C382" s="92">
        <v>2020</v>
      </c>
      <c r="D382" s="95">
        <v>2814.24</v>
      </c>
    </row>
    <row r="383" spans="1:4" s="5" customFormat="1" ht="12.75" customHeight="1">
      <c r="A383" s="83">
        <v>78</v>
      </c>
      <c r="B383" s="97" t="s">
        <v>676</v>
      </c>
      <c r="C383" s="92">
        <v>2020</v>
      </c>
      <c r="D383" s="95">
        <v>2814.24</v>
      </c>
    </row>
    <row r="384" spans="1:4" s="5" customFormat="1" ht="12.75" customHeight="1">
      <c r="A384" s="83">
        <v>79</v>
      </c>
      <c r="B384" s="97" t="s">
        <v>677</v>
      </c>
      <c r="C384" s="92">
        <v>2020</v>
      </c>
      <c r="D384" s="95">
        <v>2814.24</v>
      </c>
    </row>
    <row r="385" spans="1:4" s="5" customFormat="1" ht="12.75" customHeight="1">
      <c r="A385" s="83">
        <v>80</v>
      </c>
      <c r="B385" s="97" t="s">
        <v>678</v>
      </c>
      <c r="C385" s="92">
        <v>2020</v>
      </c>
      <c r="D385" s="95">
        <v>3800</v>
      </c>
    </row>
    <row r="386" spans="1:4" s="5" customFormat="1" ht="12.75" customHeight="1">
      <c r="A386" s="83">
        <v>81</v>
      </c>
      <c r="B386" s="97" t="s">
        <v>761</v>
      </c>
      <c r="C386" s="92">
        <v>2021</v>
      </c>
      <c r="D386" s="95">
        <v>3198</v>
      </c>
    </row>
    <row r="387" spans="1:4" s="5" customFormat="1" ht="12.75" customHeight="1">
      <c r="A387" s="83">
        <v>82</v>
      </c>
      <c r="B387" s="97" t="s">
        <v>762</v>
      </c>
      <c r="C387" s="92">
        <v>2021</v>
      </c>
      <c r="D387" s="95">
        <v>3198</v>
      </c>
    </row>
    <row r="388" spans="1:4" s="5" customFormat="1" ht="12.75">
      <c r="A388" s="83"/>
      <c r="B388" s="396" t="s">
        <v>0</v>
      </c>
      <c r="C388" s="397"/>
      <c r="D388" s="100">
        <f>SUM(D306:D387)</f>
        <v>170804.75999999998</v>
      </c>
    </row>
    <row r="389" spans="1:4" s="5" customFormat="1" ht="13.5" customHeight="1">
      <c r="A389" s="380" t="s">
        <v>165</v>
      </c>
      <c r="B389" s="381"/>
      <c r="C389" s="381"/>
      <c r="D389" s="382"/>
    </row>
    <row r="390" spans="1:4" s="5" customFormat="1" ht="12.75">
      <c r="A390" s="83">
        <v>1</v>
      </c>
      <c r="B390" s="311" t="s">
        <v>734</v>
      </c>
      <c r="C390" s="312">
        <v>2016</v>
      </c>
      <c r="D390" s="204">
        <v>239</v>
      </c>
    </row>
    <row r="391" spans="1:4" s="5" customFormat="1" ht="13.5" customHeight="1">
      <c r="A391" s="83">
        <v>2</v>
      </c>
      <c r="B391" s="311" t="s">
        <v>394</v>
      </c>
      <c r="C391" s="312">
        <v>2017</v>
      </c>
      <c r="D391" s="204">
        <v>5313.72</v>
      </c>
    </row>
    <row r="392" spans="1:4" s="5" customFormat="1" ht="13.5" customHeight="1">
      <c r="A392" s="83">
        <v>3</v>
      </c>
      <c r="B392" s="311" t="s">
        <v>395</v>
      </c>
      <c r="C392" s="312">
        <v>2017</v>
      </c>
      <c r="D392" s="204">
        <v>2000</v>
      </c>
    </row>
    <row r="393" spans="1:4" s="5" customFormat="1" ht="13.5" customHeight="1">
      <c r="A393" s="83">
        <v>4</v>
      </c>
      <c r="B393" s="311" t="s">
        <v>599</v>
      </c>
      <c r="C393" s="312">
        <v>2018</v>
      </c>
      <c r="D393" s="204">
        <v>1579</v>
      </c>
    </row>
    <row r="394" spans="1:4" s="5" customFormat="1" ht="13.5" customHeight="1">
      <c r="A394" s="83">
        <v>5</v>
      </c>
      <c r="B394" s="311" t="s">
        <v>443</v>
      </c>
      <c r="C394" s="312">
        <v>2018</v>
      </c>
      <c r="D394" s="204">
        <v>11070</v>
      </c>
    </row>
    <row r="395" spans="1:4" s="5" customFormat="1" ht="13.5" customHeight="1">
      <c r="A395" s="83">
        <v>6</v>
      </c>
      <c r="B395" s="311" t="s">
        <v>444</v>
      </c>
      <c r="C395" s="312">
        <v>2018</v>
      </c>
      <c r="D395" s="204">
        <v>59802.6</v>
      </c>
    </row>
    <row r="396" spans="1:4" s="5" customFormat="1" ht="12.75">
      <c r="A396" s="83">
        <v>7</v>
      </c>
      <c r="B396" s="311" t="s">
        <v>600</v>
      </c>
      <c r="C396" s="312">
        <v>2019</v>
      </c>
      <c r="D396" s="204">
        <v>9940</v>
      </c>
    </row>
    <row r="397" spans="1:4" s="5" customFormat="1" ht="12.75">
      <c r="A397" s="83">
        <v>8</v>
      </c>
      <c r="B397" s="311" t="s">
        <v>735</v>
      </c>
      <c r="C397" s="312">
        <v>2020</v>
      </c>
      <c r="D397" s="204">
        <v>4900</v>
      </c>
    </row>
    <row r="398" spans="1:4" s="5" customFormat="1" ht="12.75">
      <c r="A398" s="83">
        <v>9</v>
      </c>
      <c r="B398" s="94" t="s">
        <v>736</v>
      </c>
      <c r="C398" s="83">
        <v>2020</v>
      </c>
      <c r="D398" s="128">
        <v>4404</v>
      </c>
    </row>
    <row r="399" spans="1:4" s="5" customFormat="1" ht="12.75">
      <c r="A399" s="83">
        <v>10</v>
      </c>
      <c r="B399" s="94" t="s">
        <v>736</v>
      </c>
      <c r="C399" s="83">
        <v>2020</v>
      </c>
      <c r="D399" s="128">
        <v>4404</v>
      </c>
    </row>
    <row r="400" spans="1:4" s="5" customFormat="1" ht="12.75">
      <c r="A400" s="83">
        <v>11</v>
      </c>
      <c r="B400" s="94" t="s">
        <v>737</v>
      </c>
      <c r="C400" s="83">
        <v>2020</v>
      </c>
      <c r="D400" s="128">
        <v>3300</v>
      </c>
    </row>
    <row r="401" spans="1:4" s="5" customFormat="1" ht="12.75">
      <c r="A401" s="83">
        <v>12</v>
      </c>
      <c r="B401" s="94" t="s">
        <v>737</v>
      </c>
      <c r="C401" s="83">
        <v>2020</v>
      </c>
      <c r="D401" s="128">
        <v>3300</v>
      </c>
    </row>
    <row r="402" spans="1:4" s="5" customFormat="1" ht="12.75">
      <c r="A402" s="83">
        <v>13</v>
      </c>
      <c r="B402" s="94" t="s">
        <v>737</v>
      </c>
      <c r="C402" s="83">
        <v>2020</v>
      </c>
      <c r="D402" s="128">
        <v>3300</v>
      </c>
    </row>
    <row r="403" spans="1:4" s="5" customFormat="1" ht="12.75">
      <c r="A403" s="83">
        <v>14</v>
      </c>
      <c r="B403" s="94" t="s">
        <v>738</v>
      </c>
      <c r="C403" s="83">
        <v>2020</v>
      </c>
      <c r="D403" s="128">
        <v>1800</v>
      </c>
    </row>
    <row r="404" spans="1:4" s="5" customFormat="1" ht="12.75">
      <c r="A404" s="83">
        <v>15</v>
      </c>
      <c r="B404" s="94" t="s">
        <v>823</v>
      </c>
      <c r="C404" s="83">
        <v>2021</v>
      </c>
      <c r="D404" s="128">
        <v>7600</v>
      </c>
    </row>
    <row r="405" spans="1:4" s="5" customFormat="1" ht="12.75">
      <c r="A405" s="83">
        <v>16</v>
      </c>
      <c r="B405" s="94" t="s">
        <v>824</v>
      </c>
      <c r="C405" s="83">
        <v>2021</v>
      </c>
      <c r="D405" s="128">
        <v>4299</v>
      </c>
    </row>
    <row r="406" spans="1:4" s="5" customFormat="1" ht="12.75">
      <c r="A406" s="83">
        <v>17</v>
      </c>
      <c r="B406" s="94" t="s">
        <v>824</v>
      </c>
      <c r="C406" s="83">
        <v>2021</v>
      </c>
      <c r="D406" s="128">
        <v>4299</v>
      </c>
    </row>
    <row r="407" spans="1:5" s="5" customFormat="1" ht="12.75">
      <c r="A407" s="83">
        <v>18</v>
      </c>
      <c r="B407" s="94" t="s">
        <v>620</v>
      </c>
      <c r="C407" s="313">
        <v>2020</v>
      </c>
      <c r="D407" s="128">
        <v>36820</v>
      </c>
      <c r="E407" s="4" t="s">
        <v>697</v>
      </c>
    </row>
    <row r="408" spans="1:5" s="5" customFormat="1" ht="12.75">
      <c r="A408" s="83">
        <v>19</v>
      </c>
      <c r="B408" s="94" t="s">
        <v>394</v>
      </c>
      <c r="C408" s="83">
        <v>2022</v>
      </c>
      <c r="D408" s="128">
        <v>4797</v>
      </c>
      <c r="E408" s="4"/>
    </row>
    <row r="409" spans="1:5" s="5" customFormat="1" ht="12.75">
      <c r="A409" s="83">
        <v>20</v>
      </c>
      <c r="B409" s="94" t="s">
        <v>1376</v>
      </c>
      <c r="C409" s="83">
        <v>2022</v>
      </c>
      <c r="D409" s="128">
        <v>3978</v>
      </c>
      <c r="E409" s="4"/>
    </row>
    <row r="410" spans="1:5" s="5" customFormat="1" ht="12.75">
      <c r="A410" s="83">
        <v>21</v>
      </c>
      <c r="B410" s="94" t="s">
        <v>1377</v>
      </c>
      <c r="C410" s="83">
        <v>2022</v>
      </c>
      <c r="D410" s="128">
        <v>1899</v>
      </c>
      <c r="E410" s="4"/>
    </row>
    <row r="411" spans="1:5" s="5" customFormat="1" ht="12.75">
      <c r="A411" s="314"/>
      <c r="B411" s="394" t="s">
        <v>0</v>
      </c>
      <c r="C411" s="395" t="s">
        <v>2</v>
      </c>
      <c r="D411" s="315">
        <f>SUM(D390:D410)</f>
        <v>179044.32</v>
      </c>
      <c r="E411" s="4"/>
    </row>
    <row r="412" spans="1:4" s="4" customFormat="1" ht="13.5" customHeight="1">
      <c r="A412" s="373" t="s">
        <v>389</v>
      </c>
      <c r="B412" s="373"/>
      <c r="C412" s="373"/>
      <c r="D412" s="373"/>
    </row>
    <row r="413" spans="1:4" s="4" customFormat="1" ht="13.5" customHeight="1">
      <c r="A413" s="46">
        <v>1</v>
      </c>
      <c r="B413" s="52" t="s">
        <v>1269</v>
      </c>
      <c r="C413" s="46">
        <v>2018</v>
      </c>
      <c r="D413" s="60">
        <v>96478.71</v>
      </c>
    </row>
    <row r="414" spans="1:4" s="4" customFormat="1" ht="13.5" customHeight="1">
      <c r="A414" s="46">
        <v>2</v>
      </c>
      <c r="B414" s="52" t="s">
        <v>452</v>
      </c>
      <c r="C414" s="46">
        <v>2018</v>
      </c>
      <c r="D414" s="60">
        <v>14538.2</v>
      </c>
    </row>
    <row r="415" spans="1:4" s="4" customFormat="1" ht="13.5" customHeight="1">
      <c r="A415" s="46">
        <v>3</v>
      </c>
      <c r="B415" s="52" t="s">
        <v>453</v>
      </c>
      <c r="C415" s="46">
        <v>2018</v>
      </c>
      <c r="D415" s="60">
        <v>2500</v>
      </c>
    </row>
    <row r="416" spans="1:4" s="4" customFormat="1" ht="13.5" customHeight="1">
      <c r="A416" s="46">
        <v>4</v>
      </c>
      <c r="B416" s="52" t="s">
        <v>454</v>
      </c>
      <c r="C416" s="46">
        <v>2019</v>
      </c>
      <c r="D416" s="60">
        <v>3599</v>
      </c>
    </row>
    <row r="417" spans="1:4" s="4" customFormat="1" ht="13.5" customHeight="1">
      <c r="A417" s="46">
        <v>5</v>
      </c>
      <c r="B417" s="52" t="s">
        <v>582</v>
      </c>
      <c r="C417" s="46">
        <v>2019</v>
      </c>
      <c r="D417" s="60">
        <v>116214.5</v>
      </c>
    </row>
    <row r="418" spans="1:4" s="4" customFormat="1" ht="13.5" customHeight="1">
      <c r="A418" s="46">
        <v>6</v>
      </c>
      <c r="B418" s="52" t="s">
        <v>583</v>
      </c>
      <c r="C418" s="46">
        <v>2019</v>
      </c>
      <c r="D418" s="60">
        <v>37056</v>
      </c>
    </row>
    <row r="419" spans="1:4" s="4" customFormat="1" ht="13.5" customHeight="1">
      <c r="A419" s="46">
        <v>7</v>
      </c>
      <c r="B419" s="52" t="s">
        <v>584</v>
      </c>
      <c r="C419" s="46">
        <v>2019</v>
      </c>
      <c r="D419" s="60">
        <v>618</v>
      </c>
    </row>
    <row r="420" spans="1:4" s="4" customFormat="1" ht="13.5" customHeight="1">
      <c r="A420" s="46">
        <v>8</v>
      </c>
      <c r="B420" s="52" t="s">
        <v>363</v>
      </c>
      <c r="C420" s="46">
        <v>2020</v>
      </c>
      <c r="D420" s="60">
        <v>8409.51</v>
      </c>
    </row>
    <row r="421" spans="1:5" s="4" customFormat="1" ht="13.5" customHeight="1">
      <c r="A421" s="46">
        <v>9</v>
      </c>
      <c r="B421" s="52" t="s">
        <v>693</v>
      </c>
      <c r="C421" s="46">
        <v>2020</v>
      </c>
      <c r="D421" s="60">
        <v>52212.78</v>
      </c>
      <c r="E421" s="4" t="s">
        <v>697</v>
      </c>
    </row>
    <row r="422" spans="1:5" s="4" customFormat="1" ht="13.5" customHeight="1">
      <c r="A422" s="46">
        <v>10</v>
      </c>
      <c r="B422" s="52" t="s">
        <v>694</v>
      </c>
      <c r="C422" s="46">
        <v>2020</v>
      </c>
      <c r="D422" s="128">
        <v>5697</v>
      </c>
      <c r="E422" s="4" t="s">
        <v>697</v>
      </c>
    </row>
    <row r="423" spans="1:5" s="4" customFormat="1" ht="13.5" customHeight="1">
      <c r="A423" s="46">
        <v>11</v>
      </c>
      <c r="B423" s="52" t="s">
        <v>695</v>
      </c>
      <c r="C423" s="46">
        <v>2021</v>
      </c>
      <c r="D423" s="60">
        <v>97754.64</v>
      </c>
      <c r="E423" s="4" t="s">
        <v>697</v>
      </c>
    </row>
    <row r="424" spans="1:4" s="4" customFormat="1" ht="13.5" customHeight="1">
      <c r="A424" s="46">
        <v>12</v>
      </c>
      <c r="B424" s="52" t="s">
        <v>696</v>
      </c>
      <c r="C424" s="46">
        <v>2021</v>
      </c>
      <c r="D424" s="128">
        <v>10240.48</v>
      </c>
    </row>
    <row r="425" spans="1:4" s="4" customFormat="1" ht="13.5" customHeight="1">
      <c r="A425" s="46">
        <v>13</v>
      </c>
      <c r="B425" s="52" t="s">
        <v>764</v>
      </c>
      <c r="C425" s="46">
        <v>2022</v>
      </c>
      <c r="D425" s="128">
        <v>1099</v>
      </c>
    </row>
    <row r="426" spans="1:4" s="4" customFormat="1" ht="13.5" customHeight="1">
      <c r="A426" s="46">
        <v>14</v>
      </c>
      <c r="B426" s="52" t="s">
        <v>765</v>
      </c>
      <c r="C426" s="46">
        <v>2022</v>
      </c>
      <c r="D426" s="128">
        <v>399</v>
      </c>
    </row>
    <row r="427" spans="1:4" s="4" customFormat="1" ht="13.5" customHeight="1">
      <c r="A427" s="46">
        <v>15</v>
      </c>
      <c r="B427" s="52" t="s">
        <v>766</v>
      </c>
      <c r="C427" s="46">
        <v>2022</v>
      </c>
      <c r="D427" s="128">
        <v>20307.8</v>
      </c>
    </row>
    <row r="428" spans="1:4" s="4" customFormat="1" ht="13.5" customHeight="1">
      <c r="A428" s="46">
        <v>16</v>
      </c>
      <c r="B428" s="52" t="s">
        <v>764</v>
      </c>
      <c r="C428" s="46">
        <v>2023</v>
      </c>
      <c r="D428" s="128">
        <v>1319</v>
      </c>
    </row>
    <row r="429" spans="1:4" s="4" customFormat="1" ht="13.5" customHeight="1">
      <c r="A429" s="46">
        <v>17</v>
      </c>
      <c r="B429" s="52" t="s">
        <v>1270</v>
      </c>
      <c r="C429" s="46">
        <v>2023</v>
      </c>
      <c r="D429" s="128">
        <v>6050</v>
      </c>
    </row>
    <row r="430" spans="1:4" s="4" customFormat="1" ht="13.5" customHeight="1">
      <c r="A430" s="46">
        <v>18</v>
      </c>
      <c r="B430" s="52" t="s">
        <v>1271</v>
      </c>
      <c r="C430" s="46">
        <v>2023</v>
      </c>
      <c r="D430" s="128">
        <v>10000</v>
      </c>
    </row>
    <row r="431" spans="1:4" s="4" customFormat="1" ht="13.5" customHeight="1">
      <c r="A431" s="46">
        <v>19</v>
      </c>
      <c r="B431" s="52" t="s">
        <v>765</v>
      </c>
      <c r="C431" s="46">
        <v>2023</v>
      </c>
      <c r="D431" s="128">
        <v>449.99</v>
      </c>
    </row>
    <row r="432" spans="1:4" s="4" customFormat="1" ht="12.75" customHeight="1">
      <c r="A432" s="44"/>
      <c r="B432" s="383" t="s">
        <v>0</v>
      </c>
      <c r="C432" s="384"/>
      <c r="D432" s="130">
        <f>SUM(D413:D431)</f>
        <v>484943.61000000004</v>
      </c>
    </row>
    <row r="433" spans="1:4" s="4" customFormat="1" ht="12.75" customHeight="1">
      <c r="A433" s="373" t="s">
        <v>163</v>
      </c>
      <c r="B433" s="373"/>
      <c r="C433" s="373"/>
      <c r="D433" s="373"/>
    </row>
    <row r="434" spans="1:4" s="4" customFormat="1" ht="12.75">
      <c r="A434" s="46">
        <v>1</v>
      </c>
      <c r="B434" s="52" t="s">
        <v>455</v>
      </c>
      <c r="C434" s="46">
        <v>2018</v>
      </c>
      <c r="D434" s="60">
        <v>1464.01</v>
      </c>
    </row>
    <row r="435" spans="1:4" s="4" customFormat="1" ht="12.75">
      <c r="A435" s="46">
        <v>2</v>
      </c>
      <c r="B435" s="52" t="s">
        <v>455</v>
      </c>
      <c r="C435" s="46">
        <v>2018</v>
      </c>
      <c r="D435" s="128">
        <v>940</v>
      </c>
    </row>
    <row r="436" spans="1:4" s="4" customFormat="1" ht="12.75">
      <c r="A436" s="46">
        <v>3</v>
      </c>
      <c r="B436" s="52" t="s">
        <v>455</v>
      </c>
      <c r="C436" s="46">
        <v>2018</v>
      </c>
      <c r="D436" s="128">
        <v>940</v>
      </c>
    </row>
    <row r="437" spans="1:4" s="4" customFormat="1" ht="12.75">
      <c r="A437" s="46">
        <v>4</v>
      </c>
      <c r="B437" s="52" t="s">
        <v>455</v>
      </c>
      <c r="C437" s="46">
        <v>2018</v>
      </c>
      <c r="D437" s="128">
        <v>940</v>
      </c>
    </row>
    <row r="438" spans="1:4" s="4" customFormat="1" ht="12.75">
      <c r="A438" s="46">
        <v>5</v>
      </c>
      <c r="B438" s="52" t="s">
        <v>455</v>
      </c>
      <c r="C438" s="46">
        <v>2018</v>
      </c>
      <c r="D438" s="128">
        <v>940</v>
      </c>
    </row>
    <row r="439" spans="1:4" s="4" customFormat="1" ht="12.75">
      <c r="A439" s="46">
        <v>6</v>
      </c>
      <c r="B439" s="52" t="s">
        <v>455</v>
      </c>
      <c r="C439" s="46">
        <v>2018</v>
      </c>
      <c r="D439" s="128">
        <v>940</v>
      </c>
    </row>
    <row r="440" spans="1:4" s="4" customFormat="1" ht="12.75">
      <c r="A440" s="46">
        <v>7</v>
      </c>
      <c r="B440" s="52" t="s">
        <v>456</v>
      </c>
      <c r="C440" s="46">
        <v>2018</v>
      </c>
      <c r="D440" s="128">
        <v>995</v>
      </c>
    </row>
    <row r="441" spans="1:4" s="4" customFormat="1" ht="12.75">
      <c r="A441" s="46">
        <v>8</v>
      </c>
      <c r="B441" s="52" t="s">
        <v>456</v>
      </c>
      <c r="C441" s="46">
        <v>2018</v>
      </c>
      <c r="D441" s="128">
        <v>995</v>
      </c>
    </row>
    <row r="442" spans="1:4" s="4" customFormat="1" ht="12.75">
      <c r="A442" s="46">
        <v>9</v>
      </c>
      <c r="B442" s="52" t="s">
        <v>456</v>
      </c>
      <c r="C442" s="46">
        <v>2019</v>
      </c>
      <c r="D442" s="128">
        <v>994.99</v>
      </c>
    </row>
    <row r="443" spans="1:4" s="4" customFormat="1" ht="12.75">
      <c r="A443" s="46">
        <v>10</v>
      </c>
      <c r="B443" s="52" t="s">
        <v>457</v>
      </c>
      <c r="C443" s="46">
        <v>2019</v>
      </c>
      <c r="D443" s="128">
        <v>994.99</v>
      </c>
    </row>
    <row r="444" spans="1:4" s="4" customFormat="1" ht="12.75">
      <c r="A444" s="46">
        <v>11</v>
      </c>
      <c r="B444" s="52" t="s">
        <v>457</v>
      </c>
      <c r="C444" s="46">
        <v>2019</v>
      </c>
      <c r="D444" s="128">
        <v>994.99</v>
      </c>
    </row>
    <row r="445" spans="1:4" s="4" customFormat="1" ht="12.75">
      <c r="A445" s="46">
        <v>12</v>
      </c>
      <c r="B445" s="52" t="s">
        <v>456</v>
      </c>
      <c r="C445" s="46">
        <v>2019</v>
      </c>
      <c r="D445" s="128">
        <v>1084</v>
      </c>
    </row>
    <row r="446" spans="1:5" s="4" customFormat="1" ht="12.75">
      <c r="A446" s="46">
        <v>13</v>
      </c>
      <c r="B446" s="52" t="s">
        <v>585</v>
      </c>
      <c r="C446" s="46">
        <v>2019</v>
      </c>
      <c r="D446" s="128">
        <v>2548.99</v>
      </c>
      <c r="E446" s="2"/>
    </row>
    <row r="447" spans="1:5" s="4" customFormat="1" ht="12.75">
      <c r="A447" s="46">
        <v>14</v>
      </c>
      <c r="B447" s="52" t="s">
        <v>710</v>
      </c>
      <c r="C447" s="46">
        <v>2020</v>
      </c>
      <c r="D447" s="128">
        <v>1273.05</v>
      </c>
      <c r="E447" s="4" t="s">
        <v>697</v>
      </c>
    </row>
    <row r="448" spans="1:5" s="4" customFormat="1" ht="12.75">
      <c r="A448" s="46">
        <v>15</v>
      </c>
      <c r="B448" s="52" t="s">
        <v>710</v>
      </c>
      <c r="C448" s="46">
        <v>2020</v>
      </c>
      <c r="D448" s="128">
        <v>1273.05</v>
      </c>
      <c r="E448" s="4" t="s">
        <v>697</v>
      </c>
    </row>
    <row r="449" spans="1:5" s="4" customFormat="1" ht="12.75">
      <c r="A449" s="46">
        <v>16</v>
      </c>
      <c r="B449" s="52" t="s">
        <v>710</v>
      </c>
      <c r="C449" s="46">
        <v>2020</v>
      </c>
      <c r="D449" s="128">
        <v>1273.05</v>
      </c>
      <c r="E449" s="4" t="s">
        <v>697</v>
      </c>
    </row>
    <row r="450" spans="1:5" s="4" customFormat="1" ht="12.75">
      <c r="A450" s="46">
        <v>17</v>
      </c>
      <c r="B450" s="52" t="s">
        <v>711</v>
      </c>
      <c r="C450" s="46">
        <v>2020</v>
      </c>
      <c r="D450" s="128">
        <v>1822</v>
      </c>
      <c r="E450" s="4" t="s">
        <v>697</v>
      </c>
    </row>
    <row r="451" spans="1:5" s="4" customFormat="1" ht="12.75">
      <c r="A451" s="46">
        <v>18</v>
      </c>
      <c r="B451" s="52" t="s">
        <v>713</v>
      </c>
      <c r="C451" s="46">
        <v>2020</v>
      </c>
      <c r="D451" s="128">
        <v>1538</v>
      </c>
      <c r="E451" s="4" t="s">
        <v>697</v>
      </c>
    </row>
    <row r="452" spans="1:5" s="4" customFormat="1" ht="12.75">
      <c r="A452" s="46">
        <v>19</v>
      </c>
      <c r="B452" s="52" t="s">
        <v>713</v>
      </c>
      <c r="C452" s="46">
        <v>2020</v>
      </c>
      <c r="D452" s="128">
        <v>1538</v>
      </c>
      <c r="E452" s="4" t="s">
        <v>697</v>
      </c>
    </row>
    <row r="453" spans="1:5" s="4" customFormat="1" ht="12.75">
      <c r="A453" s="46">
        <v>20</v>
      </c>
      <c r="B453" s="52" t="s">
        <v>714</v>
      </c>
      <c r="C453" s="46">
        <v>2020</v>
      </c>
      <c r="D453" s="128">
        <v>1426</v>
      </c>
      <c r="E453" s="4" t="s">
        <v>697</v>
      </c>
    </row>
    <row r="454" spans="1:5" s="4" customFormat="1" ht="12.75">
      <c r="A454" s="46">
        <v>21</v>
      </c>
      <c r="B454" s="52" t="s">
        <v>714</v>
      </c>
      <c r="C454" s="46">
        <v>2020</v>
      </c>
      <c r="D454" s="128">
        <v>1426</v>
      </c>
      <c r="E454" s="4" t="s">
        <v>697</v>
      </c>
    </row>
    <row r="455" spans="1:5" s="4" customFormat="1" ht="12.75">
      <c r="A455" s="46">
        <v>22</v>
      </c>
      <c r="B455" s="52" t="s">
        <v>714</v>
      </c>
      <c r="C455" s="46">
        <v>2020</v>
      </c>
      <c r="D455" s="128">
        <v>1426</v>
      </c>
      <c r="E455" s="4" t="s">
        <v>697</v>
      </c>
    </row>
    <row r="456" spans="1:5" s="4" customFormat="1" ht="12.75">
      <c r="A456" s="46">
        <v>23</v>
      </c>
      <c r="B456" s="52" t="s">
        <v>715</v>
      </c>
      <c r="C456" s="46">
        <v>2020</v>
      </c>
      <c r="D456" s="128">
        <v>980</v>
      </c>
      <c r="E456" s="4" t="s">
        <v>697</v>
      </c>
    </row>
    <row r="457" spans="1:5" s="4" customFormat="1" ht="12.75">
      <c r="A457" s="46">
        <v>24</v>
      </c>
      <c r="B457" s="52" t="s">
        <v>715</v>
      </c>
      <c r="C457" s="46">
        <v>2020</v>
      </c>
      <c r="D457" s="128">
        <v>980</v>
      </c>
      <c r="E457" s="4" t="s">
        <v>697</v>
      </c>
    </row>
    <row r="458" spans="1:4" s="4" customFormat="1" ht="12.75">
      <c r="A458" s="46">
        <v>25</v>
      </c>
      <c r="B458" s="52" t="s">
        <v>775</v>
      </c>
      <c r="C458" s="46">
        <v>2021</v>
      </c>
      <c r="D458" s="128">
        <v>3010</v>
      </c>
    </row>
    <row r="459" spans="1:4" s="4" customFormat="1" ht="12.75">
      <c r="A459" s="46">
        <v>26</v>
      </c>
      <c r="B459" s="52" t="s">
        <v>776</v>
      </c>
      <c r="C459" s="46">
        <v>2021</v>
      </c>
      <c r="D459" s="128">
        <v>650</v>
      </c>
    </row>
    <row r="460" spans="1:4" s="4" customFormat="1" ht="25.5">
      <c r="A460" s="46">
        <v>27</v>
      </c>
      <c r="B460" s="52" t="s">
        <v>777</v>
      </c>
      <c r="C460" s="46">
        <v>2021</v>
      </c>
      <c r="D460" s="128">
        <v>449.99</v>
      </c>
    </row>
    <row r="461" spans="1:4" s="4" customFormat="1" ht="12.75">
      <c r="A461" s="46">
        <v>28</v>
      </c>
      <c r="B461" s="52" t="s">
        <v>778</v>
      </c>
      <c r="C461" s="46">
        <v>2021</v>
      </c>
      <c r="D461" s="128">
        <v>2200</v>
      </c>
    </row>
    <row r="462" spans="1:4" s="4" customFormat="1" ht="12.75">
      <c r="A462" s="46">
        <v>29</v>
      </c>
      <c r="B462" s="52" t="s">
        <v>779</v>
      </c>
      <c r="C462" s="46">
        <v>2021</v>
      </c>
      <c r="D462" s="128">
        <v>2883.89</v>
      </c>
    </row>
    <row r="463" spans="1:4" s="4" customFormat="1" ht="12.75">
      <c r="A463" s="46">
        <v>30</v>
      </c>
      <c r="B463" s="52" t="s">
        <v>780</v>
      </c>
      <c r="C463" s="46">
        <v>2022</v>
      </c>
      <c r="D463" s="128">
        <v>730</v>
      </c>
    </row>
    <row r="464" spans="1:4" s="4" customFormat="1" ht="12.75">
      <c r="A464" s="46">
        <v>31</v>
      </c>
      <c r="B464" s="52" t="s">
        <v>780</v>
      </c>
      <c r="C464" s="46">
        <v>2022</v>
      </c>
      <c r="D464" s="128">
        <v>730</v>
      </c>
    </row>
    <row r="465" spans="1:4" s="4" customFormat="1" ht="12.75">
      <c r="A465" s="46">
        <v>32</v>
      </c>
      <c r="B465" s="52" t="s">
        <v>780</v>
      </c>
      <c r="C465" s="46">
        <v>2022</v>
      </c>
      <c r="D465" s="128">
        <v>730</v>
      </c>
    </row>
    <row r="466" spans="1:4" s="4" customFormat="1" ht="12.75">
      <c r="A466" s="46">
        <v>33</v>
      </c>
      <c r="B466" s="52" t="s">
        <v>781</v>
      </c>
      <c r="C466" s="46">
        <v>2022</v>
      </c>
      <c r="D466" s="128">
        <v>6900</v>
      </c>
    </row>
    <row r="467" spans="1:5" s="4" customFormat="1" ht="12" customHeight="1">
      <c r="A467" s="46">
        <v>34</v>
      </c>
      <c r="B467" s="52" t="s">
        <v>781</v>
      </c>
      <c r="C467" s="46">
        <v>2022</v>
      </c>
      <c r="D467" s="128">
        <v>7500</v>
      </c>
      <c r="E467" s="2"/>
    </row>
    <row r="468" spans="1:5" s="4" customFormat="1" ht="12" customHeight="1">
      <c r="A468" s="46">
        <v>35</v>
      </c>
      <c r="B468" s="52" t="s">
        <v>1298</v>
      </c>
      <c r="C468" s="46">
        <v>2022</v>
      </c>
      <c r="D468" s="128">
        <v>599</v>
      </c>
      <c r="E468" s="2"/>
    </row>
    <row r="469" spans="1:5" s="4" customFormat="1" ht="12" customHeight="1">
      <c r="A469" s="46">
        <v>36</v>
      </c>
      <c r="B469" s="52" t="s">
        <v>1298</v>
      </c>
      <c r="C469" s="46">
        <v>2022</v>
      </c>
      <c r="D469" s="128">
        <v>599</v>
      </c>
      <c r="E469" s="2"/>
    </row>
    <row r="470" spans="1:5" s="4" customFormat="1" ht="12" customHeight="1">
      <c r="A470" s="46">
        <v>37</v>
      </c>
      <c r="B470" s="52" t="s">
        <v>1299</v>
      </c>
      <c r="C470" s="46">
        <v>2023</v>
      </c>
      <c r="D470" s="128">
        <v>3600</v>
      </c>
      <c r="E470" s="2"/>
    </row>
    <row r="471" spans="1:5" s="4" customFormat="1" ht="12" customHeight="1">
      <c r="A471" s="46">
        <v>38</v>
      </c>
      <c r="B471" s="52" t="s">
        <v>1299</v>
      </c>
      <c r="C471" s="46">
        <v>2023</v>
      </c>
      <c r="D471" s="128">
        <v>3600</v>
      </c>
      <c r="E471" s="2"/>
    </row>
    <row r="472" spans="1:5" s="2" customFormat="1" ht="12.75">
      <c r="A472" s="46"/>
      <c r="B472" s="383" t="s">
        <v>0</v>
      </c>
      <c r="C472" s="384"/>
      <c r="D472" s="100">
        <f>SUM(D434:D471)</f>
        <v>63908.99999999999</v>
      </c>
      <c r="E472" s="4"/>
    </row>
    <row r="473" spans="1:5" s="2" customFormat="1" ht="12.75">
      <c r="A473" s="373" t="s">
        <v>79</v>
      </c>
      <c r="B473" s="373"/>
      <c r="C473" s="373"/>
      <c r="D473" s="373"/>
      <c r="E473" s="4"/>
    </row>
    <row r="474" spans="1:4" s="4" customFormat="1" ht="12.75">
      <c r="A474" s="46">
        <v>1</v>
      </c>
      <c r="B474" s="68" t="s">
        <v>790</v>
      </c>
      <c r="C474" s="46">
        <v>2021</v>
      </c>
      <c r="D474" s="60">
        <v>3399</v>
      </c>
    </row>
    <row r="475" spans="1:4" s="4" customFormat="1" ht="12.75">
      <c r="A475" s="46">
        <v>2</v>
      </c>
      <c r="B475" s="68" t="s">
        <v>791</v>
      </c>
      <c r="C475" s="46">
        <v>2021</v>
      </c>
      <c r="D475" s="60">
        <v>1800</v>
      </c>
    </row>
    <row r="476" spans="1:5" s="1" customFormat="1" ht="12.75">
      <c r="A476" s="46"/>
      <c r="B476" s="383" t="s">
        <v>0</v>
      </c>
      <c r="C476" s="384"/>
      <c r="D476" s="130">
        <f>SUM(D474:D475)</f>
        <v>5199</v>
      </c>
      <c r="E476" s="4"/>
    </row>
    <row r="477" spans="1:4" s="4" customFormat="1" ht="12" customHeight="1">
      <c r="A477" s="373" t="s">
        <v>367</v>
      </c>
      <c r="B477" s="373"/>
      <c r="C477" s="373"/>
      <c r="D477" s="373"/>
    </row>
    <row r="478" spans="1:4" s="4" customFormat="1" ht="12.75">
      <c r="A478" s="46">
        <v>1</v>
      </c>
      <c r="B478" s="52" t="s">
        <v>414</v>
      </c>
      <c r="C478" s="46">
        <v>2018</v>
      </c>
      <c r="D478" s="128">
        <v>3001.2</v>
      </c>
    </row>
    <row r="479" spans="1:4" s="4" customFormat="1" ht="12.75">
      <c r="A479" s="46">
        <v>2</v>
      </c>
      <c r="B479" s="52" t="s">
        <v>604</v>
      </c>
      <c r="C479" s="46">
        <v>2019</v>
      </c>
      <c r="D479" s="128">
        <v>12472.2</v>
      </c>
    </row>
    <row r="480" spans="1:4" s="4" customFormat="1" ht="12.75">
      <c r="A480" s="46">
        <v>3</v>
      </c>
      <c r="B480" s="52" t="s">
        <v>605</v>
      </c>
      <c r="C480" s="46">
        <v>2019</v>
      </c>
      <c r="D480" s="128">
        <v>2214</v>
      </c>
    </row>
    <row r="481" spans="1:4" s="4" customFormat="1" ht="12.75">
      <c r="A481" s="46">
        <v>4</v>
      </c>
      <c r="B481" s="52" t="s">
        <v>606</v>
      </c>
      <c r="C481" s="46">
        <v>2019</v>
      </c>
      <c r="D481" s="128">
        <v>1525.2</v>
      </c>
    </row>
    <row r="482" spans="1:4" s="4" customFormat="1" ht="12.75">
      <c r="A482" s="46">
        <v>5</v>
      </c>
      <c r="B482" s="52" t="s">
        <v>607</v>
      </c>
      <c r="C482" s="46">
        <v>2019</v>
      </c>
      <c r="D482" s="128">
        <v>861.8</v>
      </c>
    </row>
    <row r="483" spans="1:4" s="4" customFormat="1" ht="12.75">
      <c r="A483" s="46">
        <v>6</v>
      </c>
      <c r="B483" s="52" t="s">
        <v>608</v>
      </c>
      <c r="C483" s="46">
        <v>2020</v>
      </c>
      <c r="D483" s="128">
        <v>1364.6</v>
      </c>
    </row>
    <row r="484" spans="1:4" s="4" customFormat="1" ht="12.75">
      <c r="A484" s="46">
        <v>7</v>
      </c>
      <c r="B484" s="52" t="s">
        <v>609</v>
      </c>
      <c r="C484" s="46">
        <v>2020</v>
      </c>
      <c r="D484" s="128">
        <v>5399</v>
      </c>
    </row>
    <row r="485" spans="1:4" s="4" customFormat="1" ht="12.75">
      <c r="A485" s="46">
        <v>8</v>
      </c>
      <c r="B485" s="52" t="s">
        <v>611</v>
      </c>
      <c r="C485" s="46">
        <v>2019</v>
      </c>
      <c r="D485" s="128">
        <v>2950</v>
      </c>
    </row>
    <row r="486" spans="1:4" s="4" customFormat="1" ht="12.75">
      <c r="A486" s="46">
        <v>9</v>
      </c>
      <c r="B486" s="52" t="s">
        <v>612</v>
      </c>
      <c r="C486" s="46">
        <v>2020</v>
      </c>
      <c r="D486" s="128">
        <v>10691.05</v>
      </c>
    </row>
    <row r="487" spans="1:4" s="4" customFormat="1" ht="12.75">
      <c r="A487" s="46">
        <v>10</v>
      </c>
      <c r="B487" s="52" t="s">
        <v>610</v>
      </c>
      <c r="C487" s="46">
        <v>2019</v>
      </c>
      <c r="D487" s="128">
        <v>25786.95</v>
      </c>
    </row>
    <row r="488" spans="1:4" s="4" customFormat="1" ht="12.75">
      <c r="A488" s="46">
        <v>11</v>
      </c>
      <c r="B488" s="52" t="s">
        <v>416</v>
      </c>
      <c r="C488" s="46">
        <v>2018</v>
      </c>
      <c r="D488" s="128">
        <v>1929.99</v>
      </c>
    </row>
    <row r="489" spans="1:4" s="4" customFormat="1" ht="12.75">
      <c r="A489" s="46">
        <v>12</v>
      </c>
      <c r="B489" s="52" t="s">
        <v>467</v>
      </c>
      <c r="C489" s="46">
        <v>2018</v>
      </c>
      <c r="D489" s="128">
        <v>30239.55</v>
      </c>
    </row>
    <row r="490" spans="1:4" s="4" customFormat="1" ht="12.75">
      <c r="A490" s="46">
        <v>13</v>
      </c>
      <c r="B490" s="52" t="s">
        <v>468</v>
      </c>
      <c r="C490" s="46">
        <v>2018</v>
      </c>
      <c r="D490" s="128">
        <v>47047.5</v>
      </c>
    </row>
    <row r="491" spans="1:4" s="4" customFormat="1" ht="12.75">
      <c r="A491" s="46">
        <v>14</v>
      </c>
      <c r="B491" s="52" t="s">
        <v>469</v>
      </c>
      <c r="C491" s="46">
        <v>2018</v>
      </c>
      <c r="D491" s="128">
        <v>7860</v>
      </c>
    </row>
    <row r="492" spans="1:4" s="4" customFormat="1" ht="12.75">
      <c r="A492" s="46">
        <v>15</v>
      </c>
      <c r="B492" s="52" t="s">
        <v>470</v>
      </c>
      <c r="C492" s="46">
        <v>2018</v>
      </c>
      <c r="D492" s="128">
        <v>3330</v>
      </c>
    </row>
    <row r="493" spans="1:4" s="4" customFormat="1" ht="12.75">
      <c r="A493" s="46">
        <v>16</v>
      </c>
      <c r="B493" s="52" t="s">
        <v>470</v>
      </c>
      <c r="C493" s="46">
        <v>2018</v>
      </c>
      <c r="D493" s="128">
        <v>3050</v>
      </c>
    </row>
    <row r="494" spans="1:5" s="4" customFormat="1" ht="12.75">
      <c r="A494" s="46">
        <v>17</v>
      </c>
      <c r="B494" s="52" t="s">
        <v>716</v>
      </c>
      <c r="C494" s="46">
        <v>2020</v>
      </c>
      <c r="D494" s="60">
        <v>6980</v>
      </c>
      <c r="E494" s="4" t="s">
        <v>697</v>
      </c>
    </row>
    <row r="495" spans="1:4" s="4" customFormat="1" ht="12.75">
      <c r="A495" s="46">
        <v>18</v>
      </c>
      <c r="B495" s="52" t="s">
        <v>415</v>
      </c>
      <c r="C495" s="46">
        <v>2021</v>
      </c>
      <c r="D495" s="60">
        <v>3130</v>
      </c>
    </row>
    <row r="496" spans="1:4" s="4" customFormat="1" ht="12.75">
      <c r="A496" s="46">
        <v>19</v>
      </c>
      <c r="B496" s="52" t="s">
        <v>792</v>
      </c>
      <c r="C496" s="46">
        <v>2021</v>
      </c>
      <c r="D496" s="60">
        <v>1000</v>
      </c>
    </row>
    <row r="497" spans="1:5" s="4" customFormat="1" ht="12.75">
      <c r="A497" s="46">
        <v>20</v>
      </c>
      <c r="B497" s="52" t="s">
        <v>717</v>
      </c>
      <c r="C497" s="46">
        <v>2021</v>
      </c>
      <c r="D497" s="60">
        <v>93509.53</v>
      </c>
      <c r="E497" s="4" t="s">
        <v>697</v>
      </c>
    </row>
    <row r="498" spans="1:4" s="4" customFormat="1" ht="12.75">
      <c r="A498" s="46">
        <v>21</v>
      </c>
      <c r="B498" s="68" t="s">
        <v>1304</v>
      </c>
      <c r="C498" s="67">
        <v>2022</v>
      </c>
      <c r="D498" s="60">
        <v>3359.9</v>
      </c>
    </row>
    <row r="499" spans="1:4" s="4" customFormat="1" ht="12.75">
      <c r="A499" s="46">
        <v>22</v>
      </c>
      <c r="B499" s="68" t="s">
        <v>608</v>
      </c>
      <c r="C499" s="67">
        <v>2023</v>
      </c>
      <c r="D499" s="60">
        <v>1799</v>
      </c>
    </row>
    <row r="500" spans="1:4" s="4" customFormat="1" ht="12.75">
      <c r="A500" s="46"/>
      <c r="B500" s="383" t="s">
        <v>0</v>
      </c>
      <c r="C500" s="384"/>
      <c r="D500" s="130">
        <f>SUM(D478:D499)</f>
        <v>269501.47000000003</v>
      </c>
    </row>
    <row r="501" spans="1:4" s="4" customFormat="1" ht="12.75">
      <c r="A501" s="373" t="s">
        <v>369</v>
      </c>
      <c r="B501" s="373"/>
      <c r="C501" s="373"/>
      <c r="D501" s="373"/>
    </row>
    <row r="502" spans="1:4" s="4" customFormat="1" ht="12.75">
      <c r="A502" s="83">
        <v>1</v>
      </c>
      <c r="B502" s="52" t="s">
        <v>590</v>
      </c>
      <c r="C502" s="46">
        <v>2020</v>
      </c>
      <c r="D502" s="60">
        <v>2112.99</v>
      </c>
    </row>
    <row r="503" spans="1:4" s="4" customFormat="1" ht="12.75">
      <c r="A503" s="46"/>
      <c r="B503" s="383" t="s">
        <v>0</v>
      </c>
      <c r="C503" s="384"/>
      <c r="D503" s="130">
        <f>SUM(D502)</f>
        <v>2112.99</v>
      </c>
    </row>
    <row r="504" spans="1:4" s="4" customFormat="1" ht="12.75">
      <c r="A504" s="373" t="s">
        <v>473</v>
      </c>
      <c r="B504" s="373"/>
      <c r="C504" s="373"/>
      <c r="D504" s="373"/>
    </row>
    <row r="505" spans="1:4" s="4" customFormat="1" ht="12.75">
      <c r="A505" s="46">
        <v>1</v>
      </c>
      <c r="B505" s="52" t="s">
        <v>721</v>
      </c>
      <c r="C505" s="46">
        <v>2020</v>
      </c>
      <c r="D505" s="60">
        <v>4031</v>
      </c>
    </row>
    <row r="506" spans="1:4" s="4" customFormat="1" ht="12.75">
      <c r="A506" s="46">
        <v>2</v>
      </c>
      <c r="B506" s="52" t="s">
        <v>483</v>
      </c>
      <c r="C506" s="46">
        <v>2018</v>
      </c>
      <c r="D506" s="60">
        <v>800</v>
      </c>
    </row>
    <row r="507" spans="1:4" s="4" customFormat="1" ht="12.75">
      <c r="A507" s="46">
        <v>3</v>
      </c>
      <c r="B507" s="52" t="s">
        <v>484</v>
      </c>
      <c r="C507" s="46">
        <v>2018</v>
      </c>
      <c r="D507" s="60">
        <v>799</v>
      </c>
    </row>
    <row r="508" spans="1:4" s="4" customFormat="1" ht="12.75">
      <c r="A508" s="46">
        <v>4</v>
      </c>
      <c r="B508" s="52" t="s">
        <v>485</v>
      </c>
      <c r="C508" s="46">
        <v>2018</v>
      </c>
      <c r="D508" s="60">
        <v>14130</v>
      </c>
    </row>
    <row r="509" spans="1:4" s="4" customFormat="1" ht="12.75">
      <c r="A509" s="71"/>
      <c r="B509" s="389" t="s">
        <v>0</v>
      </c>
      <c r="C509" s="389"/>
      <c r="D509" s="72">
        <f>SUM(D505:D508)</f>
        <v>19760</v>
      </c>
    </row>
    <row r="510" spans="1:4" s="4" customFormat="1" ht="12.75">
      <c r="A510" s="373" t="s">
        <v>505</v>
      </c>
      <c r="B510" s="373"/>
      <c r="C510" s="373"/>
      <c r="D510" s="373"/>
    </row>
    <row r="511" spans="1:4" s="4" customFormat="1" ht="12.75">
      <c r="A511" s="46">
        <v>1</v>
      </c>
      <c r="B511" s="52" t="s">
        <v>502</v>
      </c>
      <c r="C511" s="46">
        <v>2018</v>
      </c>
      <c r="D511" s="128">
        <v>812.17</v>
      </c>
    </row>
    <row r="512" spans="1:4" s="4" customFormat="1" ht="12.75">
      <c r="A512" s="46">
        <v>2</v>
      </c>
      <c r="B512" s="52" t="s">
        <v>503</v>
      </c>
      <c r="C512" s="46">
        <v>2018</v>
      </c>
      <c r="D512" s="128">
        <v>730.89</v>
      </c>
    </row>
    <row r="513" spans="1:4" s="4" customFormat="1" ht="12.75">
      <c r="A513" s="46">
        <v>3</v>
      </c>
      <c r="B513" s="52" t="s">
        <v>504</v>
      </c>
      <c r="C513" s="46">
        <v>2018</v>
      </c>
      <c r="D513" s="128">
        <v>14130</v>
      </c>
    </row>
    <row r="514" spans="1:4" s="4" customFormat="1" ht="12.75">
      <c r="A514" s="71"/>
      <c r="B514" s="389" t="s">
        <v>0</v>
      </c>
      <c r="C514" s="389"/>
      <c r="D514" s="72">
        <f>SUM(D511:D513)</f>
        <v>15673.06</v>
      </c>
    </row>
    <row r="515" spans="1:4" s="4" customFormat="1" ht="12.75">
      <c r="A515" s="373" t="s">
        <v>490</v>
      </c>
      <c r="B515" s="373"/>
      <c r="C515" s="373"/>
      <c r="D515" s="373"/>
    </row>
    <row r="516" spans="1:4" s="4" customFormat="1" ht="12.75">
      <c r="A516" s="46">
        <v>1</v>
      </c>
      <c r="B516" s="52" t="s">
        <v>406</v>
      </c>
      <c r="C516" s="67">
        <v>2018</v>
      </c>
      <c r="D516" s="60">
        <v>559</v>
      </c>
    </row>
    <row r="517" spans="1:4" s="4" customFormat="1" ht="12.75">
      <c r="A517" s="46">
        <v>2</v>
      </c>
      <c r="B517" s="52" t="s">
        <v>407</v>
      </c>
      <c r="C517" s="46">
        <v>2018</v>
      </c>
      <c r="D517" s="66">
        <v>200</v>
      </c>
    </row>
    <row r="518" spans="1:4" s="4" customFormat="1" ht="12.75">
      <c r="A518" s="46">
        <v>3</v>
      </c>
      <c r="B518" s="52" t="s">
        <v>408</v>
      </c>
      <c r="C518" s="46">
        <v>2018</v>
      </c>
      <c r="D518" s="66">
        <v>589</v>
      </c>
    </row>
    <row r="519" spans="1:4" s="4" customFormat="1" ht="12.75">
      <c r="A519" s="46">
        <v>4</v>
      </c>
      <c r="B519" s="52" t="s">
        <v>623</v>
      </c>
      <c r="C519" s="46">
        <v>2020</v>
      </c>
      <c r="D519" s="66">
        <v>399</v>
      </c>
    </row>
    <row r="520" spans="1:4" s="4" customFormat="1" ht="12.75">
      <c r="A520" s="46">
        <v>5</v>
      </c>
      <c r="B520" s="52" t="s">
        <v>624</v>
      </c>
      <c r="C520" s="46">
        <v>2020</v>
      </c>
      <c r="D520" s="66">
        <v>3500</v>
      </c>
    </row>
    <row r="521" spans="1:4" s="4" customFormat="1" ht="12.75">
      <c r="A521" s="46">
        <v>6</v>
      </c>
      <c r="B521" s="52" t="s">
        <v>625</v>
      </c>
      <c r="C521" s="46">
        <v>2021</v>
      </c>
      <c r="D521" s="66">
        <v>1699</v>
      </c>
    </row>
    <row r="522" spans="1:4" s="4" customFormat="1" ht="12.75">
      <c r="A522" s="71"/>
      <c r="B522" s="391" t="s">
        <v>0</v>
      </c>
      <c r="C522" s="392"/>
      <c r="D522" s="72">
        <f>SUM(D516:D521)</f>
        <v>6946</v>
      </c>
    </row>
    <row r="523" spans="1:4" s="4" customFormat="1" ht="12.75">
      <c r="A523" s="386" t="s">
        <v>491</v>
      </c>
      <c r="B523" s="387"/>
      <c r="C523" s="387"/>
      <c r="D523" s="388"/>
    </row>
    <row r="524" spans="1:4" s="4" customFormat="1" ht="12.75">
      <c r="A524" s="127">
        <v>1</v>
      </c>
      <c r="B524" s="52" t="s">
        <v>804</v>
      </c>
      <c r="C524" s="46">
        <v>2021</v>
      </c>
      <c r="D524" s="60">
        <v>3800</v>
      </c>
    </row>
    <row r="525" spans="1:4" s="4" customFormat="1" ht="12.75">
      <c r="A525" s="127">
        <v>2</v>
      </c>
      <c r="B525" s="52" t="s">
        <v>804</v>
      </c>
      <c r="C525" s="46">
        <v>2021</v>
      </c>
      <c r="D525" s="60">
        <v>3800</v>
      </c>
    </row>
    <row r="526" spans="1:4" s="4" customFormat="1" ht="12.75">
      <c r="A526" s="127">
        <v>3</v>
      </c>
      <c r="B526" s="52" t="s">
        <v>805</v>
      </c>
      <c r="C526" s="46">
        <v>2020</v>
      </c>
      <c r="D526" s="60">
        <v>2900</v>
      </c>
    </row>
    <row r="527" spans="1:4" s="4" customFormat="1" ht="12.75">
      <c r="A527" s="71"/>
      <c r="B527" s="389" t="s">
        <v>0</v>
      </c>
      <c r="C527" s="389"/>
      <c r="D527" s="72">
        <f>SUM(D524:D526)</f>
        <v>10500</v>
      </c>
    </row>
    <row r="528" spans="1:4" s="4" customFormat="1" ht="12.75">
      <c r="A528" s="373" t="s">
        <v>492</v>
      </c>
      <c r="B528" s="373"/>
      <c r="C528" s="373"/>
      <c r="D528" s="373"/>
    </row>
    <row r="529" spans="1:4" s="4" customFormat="1" ht="12.75">
      <c r="A529" s="46">
        <v>1</v>
      </c>
      <c r="B529" s="52" t="s">
        <v>507</v>
      </c>
      <c r="C529" s="46">
        <v>2020</v>
      </c>
      <c r="D529" s="60">
        <v>6088.5</v>
      </c>
    </row>
    <row r="530" spans="1:4" s="4" customFormat="1" ht="12.75">
      <c r="A530" s="46">
        <v>2</v>
      </c>
      <c r="B530" s="52" t="s">
        <v>724</v>
      </c>
      <c r="C530" s="46">
        <v>2020</v>
      </c>
      <c r="D530" s="60">
        <v>18523.8</v>
      </c>
    </row>
    <row r="531" spans="1:4" s="4" customFormat="1" ht="12.75">
      <c r="A531" s="71"/>
      <c r="B531" s="391" t="s">
        <v>0</v>
      </c>
      <c r="C531" s="392"/>
      <c r="D531" s="72">
        <f>SUM(D529:D530)</f>
        <v>24612.3</v>
      </c>
    </row>
    <row r="532" spans="1:4" s="4" customFormat="1" ht="12.75" customHeight="1">
      <c r="A532" s="373" t="s">
        <v>493</v>
      </c>
      <c r="B532" s="373"/>
      <c r="C532" s="373"/>
      <c r="D532" s="373"/>
    </row>
    <row r="533" spans="1:4" s="4" customFormat="1" ht="12.75">
      <c r="A533" s="127">
        <v>1</v>
      </c>
      <c r="B533" s="200" t="s">
        <v>727</v>
      </c>
      <c r="C533" s="202">
        <v>2020</v>
      </c>
      <c r="D533" s="204">
        <v>5388.9</v>
      </c>
    </row>
    <row r="534" spans="1:4" s="4" customFormat="1" ht="12.75">
      <c r="A534" s="127">
        <v>2</v>
      </c>
      <c r="B534" s="120" t="s">
        <v>808</v>
      </c>
      <c r="C534" s="119">
        <v>2021</v>
      </c>
      <c r="D534" s="203">
        <v>5079.9</v>
      </c>
    </row>
    <row r="535" spans="1:4" s="4" customFormat="1" ht="12.75">
      <c r="A535" s="127">
        <v>3</v>
      </c>
      <c r="B535" s="120" t="s">
        <v>808</v>
      </c>
      <c r="C535" s="119">
        <v>2021</v>
      </c>
      <c r="D535" s="203">
        <v>5079.9</v>
      </c>
    </row>
    <row r="536" spans="1:4" s="4" customFormat="1" ht="12.75">
      <c r="A536" s="71"/>
      <c r="B536" s="389" t="s">
        <v>0</v>
      </c>
      <c r="C536" s="389"/>
      <c r="D536" s="72">
        <f>SUM(D533:D535)</f>
        <v>15548.699999999999</v>
      </c>
    </row>
    <row r="537" spans="1:4" s="4" customFormat="1" ht="12.75">
      <c r="A537" s="390" t="s">
        <v>500</v>
      </c>
      <c r="B537" s="390"/>
      <c r="C537" s="390"/>
      <c r="D537" s="390"/>
    </row>
    <row r="538" spans="1:4" s="4" customFormat="1" ht="12.75">
      <c r="A538" s="127">
        <v>1</v>
      </c>
      <c r="B538" s="168" t="s">
        <v>507</v>
      </c>
      <c r="C538" s="127">
        <v>2018</v>
      </c>
      <c r="D538" s="297">
        <v>4544.72</v>
      </c>
    </row>
    <row r="539" spans="1:4" s="4" customFormat="1" ht="12.75">
      <c r="A539" s="127">
        <v>2</v>
      </c>
      <c r="B539" s="168" t="s">
        <v>395</v>
      </c>
      <c r="C539" s="127">
        <v>2018</v>
      </c>
      <c r="D539" s="297">
        <v>1439.02</v>
      </c>
    </row>
    <row r="540" spans="1:4" s="4" customFormat="1" ht="12.75">
      <c r="A540" s="127">
        <v>3</v>
      </c>
      <c r="B540" s="168" t="s">
        <v>207</v>
      </c>
      <c r="C540" s="162">
        <v>2018</v>
      </c>
      <c r="D540" s="297">
        <v>3576.42</v>
      </c>
    </row>
    <row r="541" spans="1:4" s="4" customFormat="1" ht="12.75">
      <c r="A541" s="127">
        <v>4</v>
      </c>
      <c r="B541" s="298" t="s">
        <v>598</v>
      </c>
      <c r="C541" s="299">
        <v>2018</v>
      </c>
      <c r="D541" s="297">
        <v>2512.2</v>
      </c>
    </row>
    <row r="542" spans="1:4" s="4" customFormat="1" ht="12.75">
      <c r="A542" s="71"/>
      <c r="B542" s="391" t="s">
        <v>0</v>
      </c>
      <c r="C542" s="392"/>
      <c r="D542" s="72">
        <f>SUM(D538:D541)</f>
        <v>12072.36</v>
      </c>
    </row>
    <row r="543" spans="1:5" s="4" customFormat="1" ht="12.75">
      <c r="A543" s="393" t="s">
        <v>20</v>
      </c>
      <c r="B543" s="393"/>
      <c r="C543" s="393"/>
      <c r="D543" s="393"/>
      <c r="E543" s="5"/>
    </row>
    <row r="544" spans="1:5" s="4" customFormat="1" ht="25.5">
      <c r="A544" s="44" t="s">
        <v>10</v>
      </c>
      <c r="B544" s="44" t="s">
        <v>11</v>
      </c>
      <c r="C544" s="44" t="s">
        <v>12</v>
      </c>
      <c r="D544" s="45" t="s">
        <v>13</v>
      </c>
      <c r="E544" s="18"/>
    </row>
    <row r="545" spans="1:5" s="2" customFormat="1" ht="12.75">
      <c r="A545" s="373" t="s">
        <v>198</v>
      </c>
      <c r="B545" s="373"/>
      <c r="C545" s="373"/>
      <c r="D545" s="373"/>
      <c r="E545" s="18"/>
    </row>
    <row r="546" spans="1:5" s="18" customFormat="1" ht="12.75">
      <c r="A546" s="83">
        <v>1</v>
      </c>
      <c r="B546" s="91" t="s">
        <v>538</v>
      </c>
      <c r="C546" s="92">
        <v>2019</v>
      </c>
      <c r="D546" s="93">
        <v>12962.97</v>
      </c>
      <c r="E546" s="4"/>
    </row>
    <row r="547" spans="1:5" s="18" customFormat="1" ht="12.75">
      <c r="A547" s="101">
        <v>2</v>
      </c>
      <c r="B547" s="102" t="s">
        <v>572</v>
      </c>
      <c r="C547" s="92">
        <v>2020</v>
      </c>
      <c r="D547" s="93">
        <v>1010.9</v>
      </c>
      <c r="E547" s="4"/>
    </row>
    <row r="548" spans="1:5" s="4" customFormat="1" ht="12.75">
      <c r="A548" s="50"/>
      <c r="B548" s="398" t="s">
        <v>0</v>
      </c>
      <c r="C548" s="399"/>
      <c r="D548" s="100">
        <f>SUM(D546:D547)</f>
        <v>13973.869999999999</v>
      </c>
      <c r="E548" s="5"/>
    </row>
    <row r="549" spans="1:4" s="4" customFormat="1" ht="13.5" customHeight="1">
      <c r="A549" s="373" t="s">
        <v>165</v>
      </c>
      <c r="B549" s="373"/>
      <c r="C549" s="373"/>
      <c r="D549" s="373"/>
    </row>
    <row r="550" spans="1:5" s="5" customFormat="1" ht="13.5" customHeight="1">
      <c r="A550" s="83">
        <v>1</v>
      </c>
      <c r="B550" s="78" t="s">
        <v>344</v>
      </c>
      <c r="C550" s="83">
        <v>2009</v>
      </c>
      <c r="D550" s="66">
        <v>16338</v>
      </c>
      <c r="E550" s="4"/>
    </row>
    <row r="551" spans="1:4" s="4" customFormat="1" ht="12.75">
      <c r="A551" s="46">
        <v>2</v>
      </c>
      <c r="B551" s="52" t="s">
        <v>304</v>
      </c>
      <c r="C551" s="46">
        <v>2014</v>
      </c>
      <c r="D551" s="60">
        <v>2200</v>
      </c>
    </row>
    <row r="552" spans="1:4" s="4" customFormat="1" ht="12.75">
      <c r="A552" s="83">
        <v>3</v>
      </c>
      <c r="B552" s="52" t="s">
        <v>332</v>
      </c>
      <c r="C552" s="46">
        <v>2016</v>
      </c>
      <c r="D552" s="60">
        <v>1783.5</v>
      </c>
    </row>
    <row r="553" spans="1:4" s="4" customFormat="1" ht="12.75">
      <c r="A553" s="46">
        <v>4</v>
      </c>
      <c r="B553" s="52" t="s">
        <v>333</v>
      </c>
      <c r="C553" s="46">
        <v>2016</v>
      </c>
      <c r="D553" s="60">
        <v>3129.12</v>
      </c>
    </row>
    <row r="554" spans="1:4" s="4" customFormat="1" ht="12.75">
      <c r="A554" s="83">
        <v>5</v>
      </c>
      <c r="B554" s="52" t="s">
        <v>345</v>
      </c>
      <c r="C554" s="46">
        <v>2017</v>
      </c>
      <c r="D554" s="60">
        <v>5533.92</v>
      </c>
    </row>
    <row r="555" spans="1:4" s="4" customFormat="1" ht="12.75">
      <c r="A555" s="83">
        <v>6</v>
      </c>
      <c r="B555" s="68" t="s">
        <v>733</v>
      </c>
      <c r="C555" s="67">
        <v>2020</v>
      </c>
      <c r="D555" s="60">
        <v>980</v>
      </c>
    </row>
    <row r="556" spans="1:4" s="4" customFormat="1" ht="13.5" customHeight="1">
      <c r="A556" s="310"/>
      <c r="B556" s="383" t="s">
        <v>0</v>
      </c>
      <c r="C556" s="384" t="s">
        <v>2</v>
      </c>
      <c r="D556" s="130">
        <f>SUM(D550:D555)</f>
        <v>29964.54</v>
      </c>
    </row>
    <row r="557" spans="1:4" s="4" customFormat="1" ht="13.5" customHeight="1">
      <c r="A557" s="373" t="s">
        <v>389</v>
      </c>
      <c r="B557" s="373"/>
      <c r="C557" s="373"/>
      <c r="D557" s="373"/>
    </row>
    <row r="558" spans="1:4" s="4" customFormat="1" ht="25.5">
      <c r="A558" s="46">
        <v>1</v>
      </c>
      <c r="B558" s="52" t="s">
        <v>295</v>
      </c>
      <c r="C558" s="46" t="s">
        <v>698</v>
      </c>
      <c r="D558" s="60">
        <v>52841</v>
      </c>
    </row>
    <row r="559" spans="1:4" s="4" customFormat="1" ht="12.75" customHeight="1">
      <c r="A559" s="131"/>
      <c r="B559" s="383" t="s">
        <v>0</v>
      </c>
      <c r="C559" s="384"/>
      <c r="D559" s="130">
        <f>SUM(D558:D558)</f>
        <v>52841</v>
      </c>
    </row>
    <row r="560" spans="1:4" s="4" customFormat="1" ht="12.75" customHeight="1">
      <c r="A560" s="373" t="s">
        <v>163</v>
      </c>
      <c r="B560" s="373"/>
      <c r="C560" s="373"/>
      <c r="D560" s="373"/>
    </row>
    <row r="561" spans="1:4" s="4" customFormat="1" ht="12.75" customHeight="1">
      <c r="A561" s="165">
        <v>1</v>
      </c>
      <c r="B561" s="166" t="s">
        <v>458</v>
      </c>
      <c r="C561" s="46">
        <v>2019</v>
      </c>
      <c r="D561" s="53">
        <v>1339.98</v>
      </c>
    </row>
    <row r="562" spans="1:4" s="4" customFormat="1" ht="12.75" customHeight="1">
      <c r="A562" s="165">
        <v>2</v>
      </c>
      <c r="B562" s="166" t="s">
        <v>774</v>
      </c>
      <c r="C562" s="46">
        <v>2021</v>
      </c>
      <c r="D562" s="53">
        <v>1299.99</v>
      </c>
    </row>
    <row r="563" spans="1:4" s="4" customFormat="1" ht="12.75">
      <c r="A563" s="46"/>
      <c r="B563" s="400" t="s">
        <v>0</v>
      </c>
      <c r="C563" s="399"/>
      <c r="D563" s="100">
        <f>SUM(D561:D562)</f>
        <v>2639.9700000000003</v>
      </c>
    </row>
    <row r="564" spans="1:4" s="4" customFormat="1" ht="12.75" customHeight="1">
      <c r="A564" s="373" t="s">
        <v>367</v>
      </c>
      <c r="B564" s="373"/>
      <c r="C564" s="373"/>
      <c r="D564" s="373"/>
    </row>
    <row r="565" spans="1:4" s="4" customFormat="1" ht="12.75" customHeight="1">
      <c r="A565" s="46">
        <v>1</v>
      </c>
      <c r="B565" s="41" t="s">
        <v>613</v>
      </c>
      <c r="C565" s="46">
        <v>2019</v>
      </c>
      <c r="D565" s="53">
        <v>1864.78</v>
      </c>
    </row>
    <row r="566" spans="1:4" s="4" customFormat="1" ht="12.75" customHeight="1">
      <c r="A566" s="46">
        <v>2</v>
      </c>
      <c r="B566" s="41" t="s">
        <v>614</v>
      </c>
      <c r="C566" s="46">
        <v>2019</v>
      </c>
      <c r="D566" s="53">
        <v>1961.06</v>
      </c>
    </row>
    <row r="567" spans="1:4" s="4" customFormat="1" ht="12.75" customHeight="1">
      <c r="A567" s="46">
        <v>3</v>
      </c>
      <c r="B567" s="41" t="s">
        <v>615</v>
      </c>
      <c r="C567" s="46">
        <v>2019</v>
      </c>
      <c r="D567" s="53">
        <v>4902.66</v>
      </c>
    </row>
    <row r="568" spans="1:4" s="4" customFormat="1" ht="12.75" customHeight="1">
      <c r="A568" s="131"/>
      <c r="B568" s="383" t="s">
        <v>0</v>
      </c>
      <c r="C568" s="384"/>
      <c r="D568" s="130">
        <f>SUM(D565:D567)</f>
        <v>8728.5</v>
      </c>
    </row>
    <row r="569" spans="1:4" s="11" customFormat="1" ht="12.75">
      <c r="A569" s="24"/>
      <c r="B569" s="24"/>
      <c r="C569" s="26"/>
      <c r="D569" s="27"/>
    </row>
    <row r="570" spans="1:4" s="4" customFormat="1" ht="12.75">
      <c r="A570" s="8"/>
      <c r="B570" s="401" t="s">
        <v>14</v>
      </c>
      <c r="C570" s="401"/>
      <c r="D570" s="366">
        <f>SUM(D83,D106,D135,D151,D166,D187,D194,D203,D213,D230,D239,D264,D278,D283,D302)</f>
        <v>1461921.4</v>
      </c>
    </row>
    <row r="571" spans="1:6" s="4" customFormat="1" ht="12.75">
      <c r="A571" s="8"/>
      <c r="B571" s="401" t="s">
        <v>15</v>
      </c>
      <c r="C571" s="401"/>
      <c r="D571" s="366">
        <f>SUM(D388,D411,D432,D472,D476,D500,D503,D509,D522,D527,D531,D536,D542,D514)</f>
        <v>1280627.57</v>
      </c>
      <c r="F571" s="25"/>
    </row>
    <row r="572" spans="1:4" s="4" customFormat="1" ht="12.75">
      <c r="A572" s="8"/>
      <c r="B572" s="401" t="s">
        <v>16</v>
      </c>
      <c r="C572" s="401"/>
      <c r="D572" s="366">
        <f>SUM(D548,D556,D559,D563,D568)</f>
        <v>108147.88</v>
      </c>
    </row>
    <row r="573" spans="1:4" s="4" customFormat="1" ht="12.75">
      <c r="A573" s="8"/>
      <c r="B573" s="8"/>
      <c r="C573" s="367"/>
      <c r="D573" s="368"/>
    </row>
    <row r="574" spans="1:4" s="11" customFormat="1" ht="12.75">
      <c r="A574" s="24"/>
      <c r="B574" s="24"/>
      <c r="C574" s="26"/>
      <c r="D574" s="27"/>
    </row>
    <row r="575" spans="1:5" s="11" customFormat="1" ht="12.75">
      <c r="A575" s="24"/>
      <c r="B575" s="24"/>
      <c r="C575" s="26"/>
      <c r="D575" s="27"/>
      <c r="E575" s="12"/>
    </row>
    <row r="576" spans="1:4" s="11" customFormat="1" ht="18" customHeight="1">
      <c r="A576" s="24"/>
      <c r="B576" s="24"/>
      <c r="C576" s="26"/>
      <c r="D576" s="27"/>
    </row>
    <row r="577" spans="1:5" ht="12.75">
      <c r="A577" s="24"/>
      <c r="C577" s="26"/>
      <c r="D577" s="27"/>
      <c r="E577" s="11"/>
    </row>
    <row r="578" spans="1:4" s="11" customFormat="1" ht="12.75">
      <c r="A578" s="24"/>
      <c r="B578" s="24"/>
      <c r="C578" s="26"/>
      <c r="D578" s="27"/>
    </row>
    <row r="579" spans="1:5" s="11" customFormat="1" ht="12.75">
      <c r="A579" s="24"/>
      <c r="B579" s="24"/>
      <c r="C579" s="26"/>
      <c r="D579" s="27"/>
      <c r="E579" s="12"/>
    </row>
    <row r="580" spans="1:4" s="11" customFormat="1" ht="12.75">
      <c r="A580" s="24"/>
      <c r="B580" s="24"/>
      <c r="C580" s="26"/>
      <c r="D580" s="27"/>
    </row>
    <row r="581" spans="1:5" ht="12.75" customHeight="1">
      <c r="A581" s="24"/>
      <c r="C581" s="26"/>
      <c r="D581" s="27"/>
      <c r="E581" s="11"/>
    </row>
    <row r="582" spans="1:4" s="11" customFormat="1" ht="12.75">
      <c r="A582" s="24"/>
      <c r="B582" s="24"/>
      <c r="C582" s="26"/>
      <c r="D582" s="27"/>
    </row>
    <row r="583" spans="1:4" s="11" customFormat="1" ht="12.75">
      <c r="A583" s="24"/>
      <c r="B583" s="24"/>
      <c r="C583" s="26"/>
      <c r="D583" s="27"/>
    </row>
    <row r="584" spans="1:4" s="11" customFormat="1" ht="12.75">
      <c r="A584" s="24"/>
      <c r="B584" s="24"/>
      <c r="C584" s="26"/>
      <c r="D584" s="27"/>
    </row>
    <row r="585" spans="1:4" s="11" customFormat="1" ht="12.75">
      <c r="A585" s="24"/>
      <c r="B585" s="24"/>
      <c r="C585" s="26"/>
      <c r="D585" s="27"/>
    </row>
    <row r="586" spans="1:5" s="11" customFormat="1" ht="12.75">
      <c r="A586" s="24"/>
      <c r="B586" s="24"/>
      <c r="C586" s="26"/>
      <c r="D586" s="27"/>
      <c r="E586" s="12"/>
    </row>
    <row r="587" spans="1:5" s="11" customFormat="1" ht="12.75">
      <c r="A587" s="24"/>
      <c r="B587" s="24"/>
      <c r="C587" s="26"/>
      <c r="D587" s="27"/>
      <c r="E587" s="12"/>
    </row>
    <row r="588" spans="1:4" ht="12.75">
      <c r="A588" s="24"/>
      <c r="C588" s="26"/>
      <c r="D588" s="27"/>
    </row>
    <row r="589" spans="1:4" ht="12.75">
      <c r="A589" s="24"/>
      <c r="C589" s="26"/>
      <c r="D589" s="27"/>
    </row>
    <row r="590" spans="1:4" ht="12.75">
      <c r="A590" s="24"/>
      <c r="C590" s="26"/>
      <c r="D590" s="27"/>
    </row>
    <row r="591" spans="1:4" ht="14.25" customHeight="1">
      <c r="A591" s="24"/>
      <c r="C591" s="26"/>
      <c r="D591" s="27"/>
    </row>
    <row r="592" spans="1:4" ht="12.75">
      <c r="A592" s="24"/>
      <c r="C592" s="26"/>
      <c r="D592" s="27"/>
    </row>
    <row r="593" spans="1:4" ht="12.75">
      <c r="A593" s="24"/>
      <c r="C593" s="26"/>
      <c r="D593" s="27"/>
    </row>
    <row r="594" spans="1:4" ht="12.75">
      <c r="A594" s="24"/>
      <c r="C594" s="26"/>
      <c r="D594" s="27"/>
    </row>
    <row r="595" spans="1:4" ht="12.75">
      <c r="A595" s="24"/>
      <c r="C595" s="26"/>
      <c r="D595" s="27"/>
    </row>
    <row r="596" spans="1:4" ht="12.75">
      <c r="A596" s="24"/>
      <c r="C596" s="26"/>
      <c r="D596" s="27"/>
    </row>
    <row r="597" spans="1:4" ht="12.75">
      <c r="A597" s="24"/>
      <c r="C597" s="26"/>
      <c r="D597" s="27"/>
    </row>
    <row r="598" spans="1:4" ht="12.75">
      <c r="A598" s="24"/>
      <c r="C598" s="26"/>
      <c r="D598" s="27"/>
    </row>
    <row r="599" spans="1:4" ht="12.75">
      <c r="A599" s="24"/>
      <c r="C599" s="26"/>
      <c r="D599" s="27"/>
    </row>
    <row r="600" spans="1:4" ht="12.75">
      <c r="A600" s="24"/>
      <c r="C600" s="26"/>
      <c r="D600" s="27"/>
    </row>
    <row r="601" spans="1:4" ht="12.75">
      <c r="A601" s="24"/>
      <c r="C601" s="26"/>
      <c r="D601" s="27"/>
    </row>
    <row r="602" spans="1:4" ht="12.75">
      <c r="A602" s="24"/>
      <c r="C602" s="26"/>
      <c r="D602" s="27"/>
    </row>
    <row r="603" spans="1:4" ht="12.75">
      <c r="A603" s="24"/>
      <c r="C603" s="26"/>
      <c r="D603" s="27"/>
    </row>
    <row r="604" spans="1:4" ht="12.75">
      <c r="A604" s="24"/>
      <c r="C604" s="26"/>
      <c r="D604" s="27"/>
    </row>
    <row r="605" spans="1:4" ht="12.75">
      <c r="A605" s="24"/>
      <c r="C605" s="26"/>
      <c r="D605" s="27"/>
    </row>
    <row r="606" spans="1:4" ht="12.75">
      <c r="A606" s="24"/>
      <c r="C606" s="26"/>
      <c r="D606" s="27"/>
    </row>
    <row r="607" spans="1:4" ht="12.75">
      <c r="A607" s="24"/>
      <c r="C607" s="26"/>
      <c r="D607" s="27"/>
    </row>
    <row r="608" spans="1:4" ht="12.75">
      <c r="A608" s="24"/>
      <c r="C608" s="26"/>
      <c r="D608" s="27"/>
    </row>
    <row r="609" spans="1:4" ht="12.75">
      <c r="A609" s="24"/>
      <c r="C609" s="26"/>
      <c r="D609" s="27"/>
    </row>
    <row r="610" spans="1:4" ht="12.75">
      <c r="A610" s="24"/>
      <c r="C610" s="26"/>
      <c r="D610" s="27"/>
    </row>
    <row r="611" spans="1:4" ht="12.75">
      <c r="A611" s="24"/>
      <c r="C611" s="26"/>
      <c r="D611" s="27"/>
    </row>
    <row r="612" spans="1:4" ht="12.75">
      <c r="A612" s="24"/>
      <c r="C612" s="26"/>
      <c r="D612" s="27"/>
    </row>
    <row r="613" spans="1:4" ht="12.75">
      <c r="A613" s="24"/>
      <c r="C613" s="26"/>
      <c r="D613" s="27"/>
    </row>
    <row r="614" spans="1:4" ht="12.75">
      <c r="A614" s="24"/>
      <c r="C614" s="26"/>
      <c r="D614" s="27"/>
    </row>
    <row r="615" spans="1:4" ht="12.75">
      <c r="A615" s="24"/>
      <c r="C615" s="26"/>
      <c r="D615" s="27"/>
    </row>
    <row r="616" spans="1:4" ht="12.75">
      <c r="A616" s="24"/>
      <c r="C616" s="26"/>
      <c r="D616" s="27"/>
    </row>
    <row r="617" spans="1:4" ht="12.75">
      <c r="A617" s="24"/>
      <c r="C617" s="26"/>
      <c r="D617" s="27"/>
    </row>
    <row r="618" spans="1:4" ht="12.75">
      <c r="A618" s="24"/>
      <c r="C618" s="26"/>
      <c r="D618" s="27"/>
    </row>
    <row r="619" spans="1:4" ht="12.75">
      <c r="A619" s="24"/>
      <c r="C619" s="26"/>
      <c r="D619" s="27"/>
    </row>
    <row r="620" spans="1:4" ht="12.75">
      <c r="A620" s="24"/>
      <c r="C620" s="26"/>
      <c r="D620" s="27"/>
    </row>
    <row r="621" spans="1:4" ht="12.75">
      <c r="A621" s="24"/>
      <c r="C621" s="26"/>
      <c r="D621" s="27"/>
    </row>
    <row r="622" spans="1:5" ht="12.75">
      <c r="A622" s="24"/>
      <c r="C622" s="26"/>
      <c r="D622" s="27"/>
      <c r="E622" s="11"/>
    </row>
    <row r="623" spans="1:5" ht="12.75">
      <c r="A623" s="24"/>
      <c r="C623" s="26"/>
      <c r="D623" s="27"/>
      <c r="E623" s="11"/>
    </row>
    <row r="624" spans="1:4" s="11" customFormat="1" ht="12.75">
      <c r="A624" s="24"/>
      <c r="B624" s="24"/>
      <c r="C624" s="26"/>
      <c r="D624" s="27"/>
    </row>
    <row r="625" spans="1:4" s="11" customFormat="1" ht="12.75">
      <c r="A625" s="24"/>
      <c r="B625" s="24"/>
      <c r="C625" s="26"/>
      <c r="D625" s="27"/>
    </row>
    <row r="626" spans="1:4" s="11" customFormat="1" ht="12.75">
      <c r="A626" s="24"/>
      <c r="B626" s="24"/>
      <c r="C626" s="26"/>
      <c r="D626" s="27"/>
    </row>
    <row r="627" spans="1:4" s="11" customFormat="1" ht="12.75">
      <c r="A627" s="24"/>
      <c r="B627" s="24"/>
      <c r="C627" s="26"/>
      <c r="D627" s="27"/>
    </row>
    <row r="628" spans="1:4" s="11" customFormat="1" ht="12.75">
      <c r="A628" s="24"/>
      <c r="B628" s="24"/>
      <c r="C628" s="26"/>
      <c r="D628" s="27"/>
    </row>
    <row r="629" spans="1:4" s="11" customFormat="1" ht="12.75">
      <c r="A629" s="24"/>
      <c r="B629" s="24"/>
      <c r="C629" s="26"/>
      <c r="D629" s="27"/>
    </row>
    <row r="630" spans="1:4" s="11" customFormat="1" ht="12.75">
      <c r="A630" s="24"/>
      <c r="B630" s="24"/>
      <c r="C630" s="26"/>
      <c r="D630" s="27"/>
    </row>
    <row r="631" spans="1:4" s="11" customFormat="1" ht="12.75">
      <c r="A631" s="24"/>
      <c r="B631" s="24"/>
      <c r="C631" s="26"/>
      <c r="D631" s="27"/>
    </row>
    <row r="632" spans="1:4" s="11" customFormat="1" ht="12.75">
      <c r="A632" s="24"/>
      <c r="B632" s="24"/>
      <c r="C632" s="26"/>
      <c r="D632" s="27"/>
    </row>
    <row r="633" spans="1:4" s="11" customFormat="1" ht="12.75">
      <c r="A633" s="24"/>
      <c r="B633" s="24"/>
      <c r="C633" s="26"/>
      <c r="D633" s="27"/>
    </row>
    <row r="634" spans="1:4" s="11" customFormat="1" ht="12.75">
      <c r="A634" s="24"/>
      <c r="B634" s="24"/>
      <c r="C634" s="26"/>
      <c r="D634" s="27"/>
    </row>
    <row r="635" spans="1:4" s="11" customFormat="1" ht="12.75">
      <c r="A635" s="24"/>
      <c r="B635" s="24"/>
      <c r="C635" s="26"/>
      <c r="D635" s="27"/>
    </row>
    <row r="636" spans="1:4" s="11" customFormat="1" ht="12.75">
      <c r="A636" s="24"/>
      <c r="B636" s="24"/>
      <c r="C636" s="26"/>
      <c r="D636" s="27"/>
    </row>
    <row r="637" spans="1:4" s="11" customFormat="1" ht="12.75">
      <c r="A637" s="24"/>
      <c r="B637" s="24"/>
      <c r="C637" s="26"/>
      <c r="D637" s="27"/>
    </row>
    <row r="638" spans="1:4" s="11" customFormat="1" ht="12.75">
      <c r="A638" s="24"/>
      <c r="B638" s="24"/>
      <c r="C638" s="26"/>
      <c r="D638" s="27"/>
    </row>
    <row r="639" spans="1:4" s="11" customFormat="1" ht="12.75">
      <c r="A639" s="24"/>
      <c r="B639" s="24"/>
      <c r="C639" s="26"/>
      <c r="D639" s="27"/>
    </row>
    <row r="640" spans="1:4" s="11" customFormat="1" ht="12.75">
      <c r="A640" s="24"/>
      <c r="B640" s="24"/>
      <c r="C640" s="26"/>
      <c r="D640" s="27"/>
    </row>
    <row r="641" spans="1:4" s="11" customFormat="1" ht="12.75">
      <c r="A641" s="24"/>
      <c r="B641" s="24"/>
      <c r="C641" s="26"/>
      <c r="D641" s="27"/>
    </row>
    <row r="642" spans="1:4" s="11" customFormat="1" ht="12.75">
      <c r="A642" s="24"/>
      <c r="B642" s="24"/>
      <c r="C642" s="26"/>
      <c r="D642" s="27"/>
    </row>
    <row r="643" spans="1:4" s="11" customFormat="1" ht="12.75">
      <c r="A643" s="24"/>
      <c r="B643" s="24"/>
      <c r="C643" s="26"/>
      <c r="D643" s="27"/>
    </row>
    <row r="644" spans="1:4" s="11" customFormat="1" ht="12.75">
      <c r="A644" s="24"/>
      <c r="B644" s="24"/>
      <c r="C644" s="26"/>
      <c r="D644" s="27"/>
    </row>
    <row r="645" spans="1:4" s="11" customFormat="1" ht="12.75">
      <c r="A645" s="24"/>
      <c r="B645" s="24"/>
      <c r="C645" s="26"/>
      <c r="D645" s="27"/>
    </row>
    <row r="646" spans="1:4" s="11" customFormat="1" ht="12.75">
      <c r="A646" s="24"/>
      <c r="B646" s="24"/>
      <c r="C646" s="26"/>
      <c r="D646" s="27"/>
    </row>
    <row r="647" spans="1:4" s="11" customFormat="1" ht="12.75">
      <c r="A647" s="24"/>
      <c r="B647" s="24"/>
      <c r="C647" s="26"/>
      <c r="D647" s="27"/>
    </row>
    <row r="648" spans="1:4" s="11" customFormat="1" ht="12.75">
      <c r="A648" s="24"/>
      <c r="B648" s="24"/>
      <c r="C648" s="26"/>
      <c r="D648" s="27"/>
    </row>
    <row r="649" spans="1:4" s="11" customFormat="1" ht="12.75">
      <c r="A649" s="24"/>
      <c r="B649" s="24"/>
      <c r="C649" s="26"/>
      <c r="D649" s="27"/>
    </row>
    <row r="650" spans="1:4" s="11" customFormat="1" ht="12.75">
      <c r="A650" s="24"/>
      <c r="B650" s="24"/>
      <c r="C650" s="26"/>
      <c r="D650" s="27"/>
    </row>
    <row r="651" spans="1:5" s="11" customFormat="1" ht="12.75">
      <c r="A651" s="24"/>
      <c r="B651" s="24"/>
      <c r="C651" s="26"/>
      <c r="D651" s="27"/>
      <c r="E651" s="12"/>
    </row>
    <row r="652" spans="1:4" s="11" customFormat="1" ht="18" customHeight="1">
      <c r="A652" s="24"/>
      <c r="B652" s="24"/>
      <c r="C652" s="26"/>
      <c r="D652" s="27"/>
    </row>
    <row r="653" spans="1:5" ht="12.75">
      <c r="A653" s="24"/>
      <c r="C653" s="26"/>
      <c r="D653" s="27"/>
      <c r="E653" s="11"/>
    </row>
    <row r="654" spans="1:4" s="11" customFormat="1" ht="12.75">
      <c r="A654" s="24"/>
      <c r="B654" s="24"/>
      <c r="C654" s="26"/>
      <c r="D654" s="27"/>
    </row>
    <row r="655" spans="1:4" s="11" customFormat="1" ht="12.75">
      <c r="A655" s="24"/>
      <c r="B655" s="24"/>
      <c r="C655" s="26"/>
      <c r="D655" s="27"/>
    </row>
    <row r="656" spans="1:5" s="11" customFormat="1" ht="12.75">
      <c r="A656" s="24"/>
      <c r="B656" s="24"/>
      <c r="C656" s="26"/>
      <c r="D656" s="27"/>
      <c r="E656" s="12"/>
    </row>
    <row r="657" spans="1:5" s="11" customFormat="1" ht="18" customHeight="1">
      <c r="A657" s="24"/>
      <c r="B657" s="24"/>
      <c r="C657" s="26"/>
      <c r="D657" s="27"/>
      <c r="E657" s="12"/>
    </row>
    <row r="658" spans="1:4" ht="12.75">
      <c r="A658" s="24"/>
      <c r="C658" s="26"/>
      <c r="D658" s="27"/>
    </row>
    <row r="659" spans="1:4" ht="14.25" customHeight="1">
      <c r="A659" s="24"/>
      <c r="C659" s="26"/>
      <c r="D659" s="27"/>
    </row>
    <row r="660" spans="1:4" ht="14.25" customHeight="1">
      <c r="A660" s="24"/>
      <c r="C660" s="26"/>
      <c r="D660" s="27"/>
    </row>
    <row r="661" spans="1:4" ht="14.25" customHeight="1">
      <c r="A661" s="24"/>
      <c r="C661" s="26"/>
      <c r="D661" s="27"/>
    </row>
    <row r="662" spans="1:4" ht="12.75">
      <c r="A662" s="24"/>
      <c r="C662" s="26"/>
      <c r="D662" s="27"/>
    </row>
    <row r="663" spans="1:4" ht="14.25" customHeight="1">
      <c r="A663" s="24"/>
      <c r="C663" s="26"/>
      <c r="D663" s="27"/>
    </row>
    <row r="664" spans="1:4" ht="12.75">
      <c r="A664" s="24"/>
      <c r="C664" s="26"/>
      <c r="D664" s="27"/>
    </row>
    <row r="665" spans="1:5" ht="14.25" customHeight="1">
      <c r="A665" s="24"/>
      <c r="C665" s="26"/>
      <c r="D665" s="27"/>
      <c r="E665" s="11"/>
    </row>
    <row r="666" spans="1:5" ht="12.75">
      <c r="A666" s="24"/>
      <c r="C666" s="26"/>
      <c r="D666" s="27"/>
      <c r="E666" s="11"/>
    </row>
    <row r="667" spans="1:4" s="11" customFormat="1" ht="30" customHeight="1">
      <c r="A667" s="24"/>
      <c r="B667" s="24"/>
      <c r="C667" s="26"/>
      <c r="D667" s="27"/>
    </row>
    <row r="668" spans="1:4" s="11" customFormat="1" ht="12.75">
      <c r="A668" s="24"/>
      <c r="B668" s="24"/>
      <c r="C668" s="26"/>
      <c r="D668" s="27"/>
    </row>
    <row r="669" spans="1:4" s="11" customFormat="1" ht="12.75">
      <c r="A669" s="24"/>
      <c r="B669" s="24"/>
      <c r="C669" s="26"/>
      <c r="D669" s="27"/>
    </row>
    <row r="670" spans="1:4" s="11" customFormat="1" ht="12.75">
      <c r="A670" s="24"/>
      <c r="B670" s="24"/>
      <c r="C670" s="26"/>
      <c r="D670" s="27"/>
    </row>
    <row r="671" spans="1:4" s="11" customFormat="1" ht="12.75">
      <c r="A671" s="24"/>
      <c r="B671" s="24"/>
      <c r="C671" s="26"/>
      <c r="D671" s="27"/>
    </row>
    <row r="672" spans="1:4" s="11" customFormat="1" ht="12.75">
      <c r="A672" s="24"/>
      <c r="B672" s="24"/>
      <c r="C672" s="26"/>
      <c r="D672" s="27"/>
    </row>
    <row r="673" spans="1:4" s="11" customFormat="1" ht="12.75">
      <c r="A673" s="24"/>
      <c r="B673" s="24"/>
      <c r="C673" s="26"/>
      <c r="D673" s="27"/>
    </row>
    <row r="674" spans="1:4" s="11" customFormat="1" ht="12.75">
      <c r="A674" s="24"/>
      <c r="B674" s="24"/>
      <c r="C674" s="26"/>
      <c r="D674" s="27"/>
    </row>
    <row r="675" spans="1:4" s="11" customFormat="1" ht="12.75">
      <c r="A675" s="24"/>
      <c r="B675" s="24"/>
      <c r="C675" s="26"/>
      <c r="D675" s="27"/>
    </row>
    <row r="676" spans="1:4" s="11" customFormat="1" ht="12.75">
      <c r="A676" s="24"/>
      <c r="B676" s="24"/>
      <c r="C676" s="26"/>
      <c r="D676" s="27"/>
    </row>
    <row r="677" spans="1:4" s="11" customFormat="1" ht="12.75">
      <c r="A677" s="24"/>
      <c r="B677" s="24"/>
      <c r="C677" s="26"/>
      <c r="D677" s="27"/>
    </row>
    <row r="678" spans="1:4" s="11" customFormat="1" ht="12.75">
      <c r="A678" s="24"/>
      <c r="B678" s="24"/>
      <c r="C678" s="26"/>
      <c r="D678" s="27"/>
    </row>
    <row r="679" spans="1:4" s="11" customFormat="1" ht="12.75">
      <c r="A679" s="24"/>
      <c r="B679" s="24"/>
      <c r="C679" s="26"/>
      <c r="D679" s="27"/>
    </row>
    <row r="680" spans="1:5" s="11" customFormat="1" ht="12.75">
      <c r="A680" s="24"/>
      <c r="B680" s="24"/>
      <c r="C680" s="26"/>
      <c r="D680" s="27"/>
      <c r="E680" s="12"/>
    </row>
    <row r="681" spans="1:5" s="11" customFormat="1" ht="12.75">
      <c r="A681" s="24"/>
      <c r="B681" s="24"/>
      <c r="C681" s="26"/>
      <c r="D681" s="27"/>
      <c r="E681" s="12"/>
    </row>
    <row r="682" spans="1:4" ht="12.75">
      <c r="A682" s="24"/>
      <c r="C682" s="26"/>
      <c r="D682" s="27"/>
    </row>
    <row r="683" spans="1:4" ht="12.75">
      <c r="A683" s="24"/>
      <c r="C683" s="26"/>
      <c r="D683" s="27"/>
    </row>
    <row r="684" spans="1:4" ht="18" customHeight="1">
      <c r="A684" s="24"/>
      <c r="C684" s="26"/>
      <c r="D684" s="27"/>
    </row>
    <row r="685" spans="1:4" ht="20.25" customHeight="1">
      <c r="A685" s="24"/>
      <c r="C685" s="26"/>
      <c r="D685" s="27"/>
    </row>
    <row r="686" spans="1:4" ht="12.75">
      <c r="A686" s="24"/>
      <c r="C686" s="26"/>
      <c r="D686" s="27"/>
    </row>
    <row r="687" spans="1:4" ht="12.75">
      <c r="A687" s="24"/>
      <c r="C687" s="26"/>
      <c r="D687" s="27"/>
    </row>
    <row r="688" spans="1:4" ht="12.75">
      <c r="A688" s="24"/>
      <c r="C688" s="26"/>
      <c r="D688" s="27"/>
    </row>
    <row r="689" spans="1:4" ht="12.75">
      <c r="A689" s="24"/>
      <c r="C689" s="26"/>
      <c r="D689" s="27"/>
    </row>
    <row r="690" spans="1:4" ht="12.75">
      <c r="A690" s="24"/>
      <c r="C690" s="26"/>
      <c r="D690" s="27"/>
    </row>
    <row r="691" spans="1:4" ht="12.75">
      <c r="A691" s="24"/>
      <c r="C691" s="26"/>
      <c r="D691" s="27"/>
    </row>
    <row r="692" spans="1:4" ht="12.75">
      <c r="A692" s="24"/>
      <c r="C692" s="26"/>
      <c r="D692" s="27"/>
    </row>
    <row r="693" spans="1:4" ht="12.75">
      <c r="A693" s="24"/>
      <c r="C693" s="26"/>
      <c r="D693" s="27"/>
    </row>
    <row r="694" spans="1:4" ht="12.75">
      <c r="A694" s="24"/>
      <c r="C694" s="26"/>
      <c r="D694" s="27"/>
    </row>
    <row r="695" spans="1:4" ht="12.75">
      <c r="A695" s="24"/>
      <c r="C695" s="26"/>
      <c r="D695" s="27"/>
    </row>
    <row r="696" spans="1:4" ht="12.75">
      <c r="A696" s="24"/>
      <c r="C696" s="26"/>
      <c r="D696" s="27"/>
    </row>
    <row r="697" spans="1:4" ht="12.75">
      <c r="A697" s="24"/>
      <c r="C697" s="26"/>
      <c r="D697" s="27"/>
    </row>
    <row r="698" spans="1:4" ht="12.75">
      <c r="A698" s="24"/>
      <c r="C698" s="26"/>
      <c r="D698" s="27"/>
    </row>
    <row r="699" spans="1:4" ht="12.75">
      <c r="A699" s="24"/>
      <c r="C699" s="26"/>
      <c r="D699" s="27"/>
    </row>
    <row r="700" spans="1:4" ht="12.75">
      <c r="A700" s="24"/>
      <c r="C700" s="26"/>
      <c r="D700" s="27"/>
    </row>
    <row r="701" spans="1:4" ht="12.75">
      <c r="A701" s="24"/>
      <c r="C701" s="26"/>
      <c r="D701" s="27"/>
    </row>
    <row r="702" spans="1:4" ht="12.75">
      <c r="A702" s="24"/>
      <c r="C702" s="26"/>
      <c r="D702" s="27"/>
    </row>
    <row r="703" spans="1:4" ht="12.75">
      <c r="A703" s="24"/>
      <c r="C703" s="26"/>
      <c r="D703" s="27"/>
    </row>
    <row r="704" spans="1:4" ht="12.75">
      <c r="A704" s="24"/>
      <c r="C704" s="26"/>
      <c r="D704" s="27"/>
    </row>
    <row r="705" spans="1:4" ht="12.75">
      <c r="A705" s="24"/>
      <c r="C705" s="26"/>
      <c r="D705" s="27"/>
    </row>
    <row r="706" spans="1:4" ht="12.75">
      <c r="A706" s="24"/>
      <c r="C706" s="26"/>
      <c r="D706" s="27"/>
    </row>
    <row r="707" spans="1:4" ht="12.75">
      <c r="A707" s="24"/>
      <c r="C707" s="26"/>
      <c r="D707" s="27"/>
    </row>
    <row r="708" spans="1:4" ht="12.75">
      <c r="A708" s="24"/>
      <c r="C708" s="26"/>
      <c r="D708" s="27"/>
    </row>
    <row r="709" spans="1:4" ht="12.75">
      <c r="A709" s="24"/>
      <c r="C709" s="26"/>
      <c r="D709" s="27"/>
    </row>
    <row r="710" spans="1:4" ht="12.75">
      <c r="A710" s="24"/>
      <c r="C710" s="26"/>
      <c r="D710" s="27"/>
    </row>
    <row r="711" spans="1:4" ht="12.75">
      <c r="A711" s="24"/>
      <c r="C711" s="26"/>
      <c r="D711" s="27"/>
    </row>
    <row r="712" spans="1:4" ht="12.75">
      <c r="A712" s="24"/>
      <c r="C712" s="26"/>
      <c r="D712" s="27"/>
    </row>
    <row r="713" spans="1:4" ht="12.75">
      <c r="A713" s="24"/>
      <c r="C713" s="26"/>
      <c r="D713" s="27"/>
    </row>
    <row r="714" spans="1:4" ht="12.75">
      <c r="A714" s="24"/>
      <c r="C714" s="26"/>
      <c r="D714" s="27"/>
    </row>
    <row r="715" spans="1:4" ht="12.75">
      <c r="A715" s="24"/>
      <c r="C715" s="26"/>
      <c r="D715" s="27"/>
    </row>
    <row r="716" spans="1:4" ht="12.75">
      <c r="A716" s="24"/>
      <c r="C716" s="26"/>
      <c r="D716" s="27"/>
    </row>
    <row r="717" spans="1:4" ht="12.75">
      <c r="A717" s="24"/>
      <c r="C717" s="26"/>
      <c r="D717" s="27"/>
    </row>
    <row r="718" spans="1:4" ht="12.75">
      <c r="A718" s="24"/>
      <c r="C718" s="26"/>
      <c r="D718" s="27"/>
    </row>
    <row r="719" spans="1:4" ht="12.75">
      <c r="A719" s="24"/>
      <c r="C719" s="26"/>
      <c r="D719" s="27"/>
    </row>
    <row r="720" spans="1:4" ht="12.75">
      <c r="A720" s="24"/>
      <c r="C720" s="26"/>
      <c r="D720" s="27"/>
    </row>
    <row r="721" spans="1:4" ht="12.75">
      <c r="A721" s="24"/>
      <c r="C721" s="26"/>
      <c r="D721" s="27"/>
    </row>
    <row r="722" spans="1:4" ht="12.75">
      <c r="A722" s="24"/>
      <c r="C722" s="26"/>
      <c r="D722" s="27"/>
    </row>
    <row r="723" spans="1:4" ht="12.75">
      <c r="A723" s="24"/>
      <c r="C723" s="26"/>
      <c r="D723" s="27"/>
    </row>
    <row r="724" spans="1:4" ht="12.75">
      <c r="A724" s="24"/>
      <c r="C724" s="26"/>
      <c r="D724" s="27"/>
    </row>
    <row r="725" spans="1:4" ht="12.75">
      <c r="A725" s="24"/>
      <c r="C725" s="26"/>
      <c r="D725" s="27"/>
    </row>
    <row r="726" spans="1:4" ht="12.75">
      <c r="A726" s="24"/>
      <c r="C726" s="26"/>
      <c r="D726" s="27"/>
    </row>
    <row r="727" spans="1:4" ht="12.75">
      <c r="A727" s="24"/>
      <c r="C727" s="26"/>
      <c r="D727" s="27"/>
    </row>
    <row r="728" spans="1:4" ht="12.75">
      <c r="A728" s="24"/>
      <c r="C728" s="26"/>
      <c r="D728" s="27"/>
    </row>
    <row r="729" spans="1:4" ht="12.75">
      <c r="A729" s="24"/>
      <c r="C729" s="26"/>
      <c r="D729" s="27"/>
    </row>
    <row r="730" spans="1:4" ht="12.75">
      <c r="A730" s="24"/>
      <c r="C730" s="26"/>
      <c r="D730" s="27"/>
    </row>
    <row r="731" spans="1:4" ht="12.75">
      <c r="A731" s="24"/>
      <c r="C731" s="26"/>
      <c r="D731" s="27"/>
    </row>
    <row r="732" spans="1:4" ht="12.75">
      <c r="A732" s="24"/>
      <c r="C732" s="26"/>
      <c r="D732" s="27"/>
    </row>
    <row r="733" spans="1:4" ht="12.75">
      <c r="A733" s="24"/>
      <c r="C733" s="26"/>
      <c r="D733" s="27"/>
    </row>
    <row r="734" spans="1:4" ht="12.75">
      <c r="A734" s="24"/>
      <c r="C734" s="26"/>
      <c r="D734" s="27"/>
    </row>
    <row r="735" spans="1:4" ht="12.75">
      <c r="A735" s="24"/>
      <c r="C735" s="26"/>
      <c r="D735" s="27"/>
    </row>
    <row r="736" spans="1:4" ht="12.75">
      <c r="A736" s="24"/>
      <c r="C736" s="26"/>
      <c r="D736" s="27"/>
    </row>
    <row r="737" spans="1:4" ht="12.75">
      <c r="A737" s="24"/>
      <c r="C737" s="26"/>
      <c r="D737" s="27"/>
    </row>
    <row r="738" spans="1:4" ht="12.75">
      <c r="A738" s="24"/>
      <c r="C738" s="26"/>
      <c r="D738" s="27"/>
    </row>
    <row r="739" spans="1:4" ht="12.75">
      <c r="A739" s="24"/>
      <c r="C739" s="26"/>
      <c r="D739" s="27"/>
    </row>
    <row r="740" spans="1:4" ht="12.75">
      <c r="A740" s="24"/>
      <c r="C740" s="26"/>
      <c r="D740" s="27"/>
    </row>
    <row r="741" spans="1:4" ht="12.75">
      <c r="A741" s="24"/>
      <c r="C741" s="26"/>
      <c r="D741" s="27"/>
    </row>
    <row r="742" spans="1:4" ht="12.75">
      <c r="A742" s="24"/>
      <c r="C742" s="26"/>
      <c r="D742" s="27"/>
    </row>
    <row r="743" spans="1:4" ht="12.75">
      <c r="A743" s="24"/>
      <c r="C743" s="26"/>
      <c r="D743" s="27"/>
    </row>
    <row r="744" spans="1:4" ht="12.75">
      <c r="A744" s="24"/>
      <c r="C744" s="26"/>
      <c r="D744" s="27"/>
    </row>
    <row r="745" spans="1:4" ht="12.75">
      <c r="A745" s="24"/>
      <c r="C745" s="26"/>
      <c r="D745" s="27"/>
    </row>
    <row r="746" spans="1:4" ht="12.75">
      <c r="A746" s="24"/>
      <c r="C746" s="26"/>
      <c r="D746" s="27"/>
    </row>
    <row r="747" spans="1:4" ht="12.75">
      <c r="A747" s="24"/>
      <c r="C747" s="26"/>
      <c r="D747" s="27"/>
    </row>
    <row r="748" spans="1:4" ht="12.75">
      <c r="A748" s="24"/>
      <c r="C748" s="26"/>
      <c r="D748" s="27"/>
    </row>
    <row r="749" spans="1:4" ht="12.75">
      <c r="A749" s="24"/>
      <c r="C749" s="26"/>
      <c r="D749" s="27"/>
    </row>
    <row r="750" spans="1:4" ht="12.75">
      <c r="A750" s="24"/>
      <c r="C750" s="26"/>
      <c r="D750" s="27"/>
    </row>
    <row r="751" spans="1:4" ht="12.75">
      <c r="A751" s="24"/>
      <c r="C751" s="26"/>
      <c r="D751" s="27"/>
    </row>
    <row r="752" spans="1:4" ht="12.75">
      <c r="A752" s="24"/>
      <c r="C752" s="26"/>
      <c r="D752" s="27"/>
    </row>
    <row r="753" spans="1:4" ht="12.75">
      <c r="A753" s="24"/>
      <c r="C753" s="26"/>
      <c r="D753" s="27"/>
    </row>
    <row r="754" spans="1:4" ht="12.75">
      <c r="A754" s="24"/>
      <c r="C754" s="26"/>
      <c r="D754" s="27"/>
    </row>
    <row r="755" spans="1:4" ht="12.75">
      <c r="A755" s="24"/>
      <c r="C755" s="26"/>
      <c r="D755" s="27"/>
    </row>
    <row r="756" spans="1:4" ht="12.75">
      <c r="A756" s="24"/>
      <c r="C756" s="26"/>
      <c r="D756" s="27"/>
    </row>
    <row r="757" spans="1:4" ht="12.75">
      <c r="A757" s="24"/>
      <c r="C757" s="26"/>
      <c r="D757" s="27"/>
    </row>
    <row r="758" spans="1:4" ht="12.75">
      <c r="A758" s="24"/>
      <c r="C758" s="26"/>
      <c r="D758" s="27"/>
    </row>
    <row r="759" spans="1:4" ht="12.75">
      <c r="A759" s="24"/>
      <c r="C759" s="26"/>
      <c r="D759" s="27"/>
    </row>
    <row r="760" spans="1:4" ht="12.75">
      <c r="A760" s="24"/>
      <c r="C760" s="26"/>
      <c r="D760" s="27"/>
    </row>
    <row r="761" spans="1:4" ht="12.75">
      <c r="A761" s="24"/>
      <c r="C761" s="26"/>
      <c r="D761" s="27"/>
    </row>
    <row r="762" spans="1:4" ht="12.75">
      <c r="A762" s="24"/>
      <c r="C762" s="26"/>
      <c r="D762" s="27"/>
    </row>
    <row r="763" spans="1:4" ht="12.75">
      <c r="A763" s="24"/>
      <c r="C763" s="26"/>
      <c r="D763" s="27"/>
    </row>
    <row r="764" spans="1:4" ht="12.75">
      <c r="A764" s="24"/>
      <c r="C764" s="26"/>
      <c r="D764" s="27"/>
    </row>
    <row r="765" spans="1:4" ht="12.75">
      <c r="A765" s="24"/>
      <c r="C765" s="26"/>
      <c r="D765" s="27"/>
    </row>
    <row r="766" spans="1:4" ht="12.75">
      <c r="A766" s="24"/>
      <c r="C766" s="26"/>
      <c r="D766" s="27"/>
    </row>
    <row r="767" spans="1:4" ht="12.75">
      <c r="A767" s="24"/>
      <c r="C767" s="26"/>
      <c r="D767" s="27"/>
    </row>
    <row r="768" spans="1:4" ht="12.75">
      <c r="A768" s="24"/>
      <c r="C768" s="26"/>
      <c r="D768" s="27"/>
    </row>
    <row r="769" spans="1:4" ht="12.75">
      <c r="A769" s="24"/>
      <c r="C769" s="26"/>
      <c r="D769" s="27"/>
    </row>
    <row r="770" spans="1:4" ht="12.75">
      <c r="A770" s="24"/>
      <c r="C770" s="26"/>
      <c r="D770" s="27"/>
    </row>
    <row r="771" spans="1:4" ht="12.75">
      <c r="A771" s="24"/>
      <c r="C771" s="26"/>
      <c r="D771" s="27"/>
    </row>
    <row r="772" spans="1:4" ht="12.75">
      <c r="A772" s="24"/>
      <c r="C772" s="26"/>
      <c r="D772" s="27"/>
    </row>
    <row r="773" spans="1:4" ht="12.75">
      <c r="A773" s="24"/>
      <c r="C773" s="26"/>
      <c r="D773" s="27"/>
    </row>
    <row r="774" spans="1:4" ht="12.75">
      <c r="A774" s="24"/>
      <c r="C774" s="26"/>
      <c r="D774" s="27"/>
    </row>
    <row r="775" spans="1:4" ht="12.75">
      <c r="A775" s="24"/>
      <c r="C775" s="26"/>
      <c r="D775" s="27"/>
    </row>
    <row r="776" spans="1:4" ht="12.75">
      <c r="A776" s="24"/>
      <c r="C776" s="26"/>
      <c r="D776" s="27"/>
    </row>
    <row r="777" spans="1:4" ht="12.75">
      <c r="A777" s="24"/>
      <c r="C777" s="26"/>
      <c r="D777" s="27"/>
    </row>
    <row r="778" spans="1:4" ht="12.75">
      <c r="A778" s="24"/>
      <c r="C778" s="26"/>
      <c r="D778" s="27"/>
    </row>
    <row r="779" spans="1:4" ht="12.75">
      <c r="A779" s="24"/>
      <c r="C779" s="26"/>
      <c r="D779" s="27"/>
    </row>
    <row r="780" spans="1:4" ht="12.75">
      <c r="A780" s="24"/>
      <c r="C780" s="26"/>
      <c r="D780" s="27"/>
    </row>
    <row r="781" spans="1:4" ht="12.75">
      <c r="A781" s="24"/>
      <c r="C781" s="26"/>
      <c r="D781" s="27"/>
    </row>
    <row r="782" spans="1:4" ht="12.75">
      <c r="A782" s="24"/>
      <c r="C782" s="26"/>
      <c r="D782" s="27"/>
    </row>
    <row r="783" spans="1:4" ht="12.75">
      <c r="A783" s="24"/>
      <c r="C783" s="26"/>
      <c r="D783" s="27"/>
    </row>
    <row r="784" spans="1:4" ht="12.75">
      <c r="A784" s="24"/>
      <c r="C784" s="26"/>
      <c r="D784" s="27"/>
    </row>
    <row r="785" spans="1:4" ht="12.75">
      <c r="A785" s="24"/>
      <c r="C785" s="26"/>
      <c r="D785" s="27"/>
    </row>
    <row r="786" spans="1:4" ht="12.75">
      <c r="A786" s="24"/>
      <c r="C786" s="26"/>
      <c r="D786" s="27"/>
    </row>
    <row r="787" spans="1:4" ht="12.75">
      <c r="A787" s="24"/>
      <c r="C787" s="26"/>
      <c r="D787" s="27"/>
    </row>
    <row r="788" spans="1:4" ht="12.75">
      <c r="A788" s="24"/>
      <c r="C788" s="26"/>
      <c r="D788" s="27"/>
    </row>
    <row r="789" spans="1:4" ht="12.75">
      <c r="A789" s="24"/>
      <c r="C789" s="26"/>
      <c r="D789" s="27"/>
    </row>
    <row r="790" spans="1:4" ht="12.75">
      <c r="A790" s="24"/>
      <c r="C790" s="26"/>
      <c r="D790" s="27"/>
    </row>
    <row r="791" spans="1:4" ht="12.75">
      <c r="A791" s="24"/>
      <c r="C791" s="26"/>
      <c r="D791" s="27"/>
    </row>
    <row r="792" spans="1:4" ht="12.75">
      <c r="A792" s="24"/>
      <c r="C792" s="26"/>
      <c r="D792" s="27"/>
    </row>
    <row r="793" spans="1:4" ht="12.75">
      <c r="A793" s="24"/>
      <c r="C793" s="26"/>
      <c r="D793" s="27"/>
    </row>
    <row r="794" spans="1:4" ht="12.75">
      <c r="A794" s="24"/>
      <c r="C794" s="26"/>
      <c r="D794" s="27"/>
    </row>
    <row r="795" spans="1:4" ht="12.75">
      <c r="A795" s="24"/>
      <c r="C795" s="26"/>
      <c r="D795" s="27"/>
    </row>
    <row r="796" spans="1:4" ht="12.75">
      <c r="A796" s="24"/>
      <c r="C796" s="26"/>
      <c r="D796" s="27"/>
    </row>
    <row r="797" spans="1:4" ht="12.75">
      <c r="A797" s="24"/>
      <c r="C797" s="26"/>
      <c r="D797" s="27"/>
    </row>
    <row r="798" spans="1:4" ht="12.75">
      <c r="A798" s="24"/>
      <c r="C798" s="26"/>
      <c r="D798" s="27"/>
    </row>
    <row r="799" spans="1:4" ht="12.75">
      <c r="A799" s="24"/>
      <c r="C799" s="26"/>
      <c r="D799" s="27"/>
    </row>
    <row r="800" spans="1:4" ht="12.75">
      <c r="A800" s="24"/>
      <c r="C800" s="26"/>
      <c r="D800" s="27"/>
    </row>
    <row r="801" spans="1:4" ht="12.75">
      <c r="A801" s="24"/>
      <c r="C801" s="26"/>
      <c r="D801" s="27"/>
    </row>
    <row r="802" spans="1:4" ht="12.75">
      <c r="A802" s="24"/>
      <c r="C802" s="26"/>
      <c r="D802" s="27"/>
    </row>
    <row r="803" spans="1:4" ht="12.75">
      <c r="A803" s="24"/>
      <c r="C803" s="26"/>
      <c r="D803" s="27"/>
    </row>
    <row r="804" spans="1:4" ht="12.75">
      <c r="A804" s="24"/>
      <c r="C804" s="26"/>
      <c r="D804" s="27"/>
    </row>
    <row r="805" spans="1:4" ht="12.75">
      <c r="A805" s="24"/>
      <c r="C805" s="26"/>
      <c r="D805" s="27"/>
    </row>
    <row r="806" spans="1:4" ht="12.75">
      <c r="A806" s="24"/>
      <c r="C806" s="26"/>
      <c r="D806" s="27"/>
    </row>
    <row r="807" spans="1:4" ht="12.75">
      <c r="A807" s="24"/>
      <c r="C807" s="26"/>
      <c r="D807" s="27"/>
    </row>
    <row r="808" spans="1:4" ht="12.75">
      <c r="A808" s="24"/>
      <c r="C808" s="26"/>
      <c r="D808" s="27"/>
    </row>
    <row r="809" spans="1:4" ht="12.75">
      <c r="A809" s="24"/>
      <c r="C809" s="26"/>
      <c r="D809" s="27"/>
    </row>
    <row r="810" spans="1:4" ht="12.75">
      <c r="A810" s="24"/>
      <c r="C810" s="26"/>
      <c r="D810" s="27"/>
    </row>
    <row r="811" spans="1:4" ht="12.75">
      <c r="A811" s="24"/>
      <c r="C811" s="26"/>
      <c r="D811" s="27"/>
    </row>
    <row r="812" spans="1:4" ht="12.75">
      <c r="A812" s="24"/>
      <c r="C812" s="26"/>
      <c r="D812" s="27"/>
    </row>
    <row r="813" spans="1:4" ht="12.75">
      <c r="A813" s="24"/>
      <c r="C813" s="26"/>
      <c r="D813" s="27"/>
    </row>
    <row r="814" spans="1:4" ht="12.75">
      <c r="A814" s="24"/>
      <c r="C814" s="26"/>
      <c r="D814" s="27"/>
    </row>
    <row r="815" spans="1:4" ht="12.75">
      <c r="A815" s="24"/>
      <c r="C815" s="26"/>
      <c r="D815" s="27"/>
    </row>
    <row r="816" spans="1:4" ht="12.75">
      <c r="A816" s="24"/>
      <c r="C816" s="26"/>
      <c r="D816" s="27"/>
    </row>
    <row r="817" spans="1:4" ht="12.75">
      <c r="A817" s="24"/>
      <c r="C817" s="26"/>
      <c r="D817" s="27"/>
    </row>
    <row r="818" spans="1:4" ht="12.75">
      <c r="A818" s="24"/>
      <c r="C818" s="26"/>
      <c r="D818" s="27"/>
    </row>
    <row r="819" spans="1:4" ht="12.75">
      <c r="A819" s="24"/>
      <c r="C819" s="26"/>
      <c r="D819" s="27"/>
    </row>
    <row r="820" spans="1:4" ht="12.75">
      <c r="A820" s="24"/>
      <c r="C820" s="26"/>
      <c r="D820" s="27"/>
    </row>
    <row r="821" spans="1:4" ht="12.75">
      <c r="A821" s="24"/>
      <c r="C821" s="26"/>
      <c r="D821" s="27"/>
    </row>
    <row r="822" spans="1:4" ht="12.75">
      <c r="A822" s="24"/>
      <c r="C822" s="26"/>
      <c r="D822" s="27"/>
    </row>
    <row r="823" spans="1:4" ht="12.75">
      <c r="A823" s="24"/>
      <c r="C823" s="26"/>
      <c r="D823" s="27"/>
    </row>
    <row r="824" spans="1:4" ht="12.75">
      <c r="A824" s="24"/>
      <c r="C824" s="26"/>
      <c r="D824" s="27"/>
    </row>
    <row r="825" spans="1:4" ht="12.75">
      <c r="A825" s="24"/>
      <c r="C825" s="26"/>
      <c r="D825" s="27"/>
    </row>
    <row r="826" spans="1:4" ht="12.75">
      <c r="A826" s="24"/>
      <c r="C826" s="26"/>
      <c r="D826" s="27"/>
    </row>
    <row r="827" spans="1:4" ht="12.75">
      <c r="A827" s="24"/>
      <c r="C827" s="26"/>
      <c r="D827" s="27"/>
    </row>
    <row r="828" spans="1:4" ht="12.75">
      <c r="A828" s="24"/>
      <c r="C828" s="26"/>
      <c r="D828" s="27"/>
    </row>
    <row r="829" spans="1:4" ht="12.75">
      <c r="A829" s="24"/>
      <c r="C829" s="26"/>
      <c r="D829" s="27"/>
    </row>
    <row r="830" spans="1:4" ht="12.75">
      <c r="A830" s="24"/>
      <c r="C830" s="26"/>
      <c r="D830" s="27"/>
    </row>
    <row r="831" spans="1:4" ht="12.75">
      <c r="A831" s="24"/>
      <c r="C831" s="26"/>
      <c r="D831" s="27"/>
    </row>
    <row r="832" spans="1:4" ht="12.75">
      <c r="A832" s="24"/>
      <c r="C832" s="26"/>
      <c r="D832" s="27"/>
    </row>
    <row r="833" spans="1:4" ht="12.75">
      <c r="A833" s="24"/>
      <c r="C833" s="26"/>
      <c r="D833" s="27"/>
    </row>
    <row r="834" spans="1:4" ht="12.75">
      <c r="A834" s="24"/>
      <c r="C834" s="26"/>
      <c r="D834" s="27"/>
    </row>
    <row r="835" spans="1:4" ht="12.75">
      <c r="A835" s="24"/>
      <c r="C835" s="26"/>
      <c r="D835" s="27"/>
    </row>
    <row r="836" spans="1:4" ht="12.75">
      <c r="A836" s="24"/>
      <c r="C836" s="26"/>
      <c r="D836" s="27"/>
    </row>
    <row r="837" spans="1:4" ht="12.75">
      <c r="A837" s="24"/>
      <c r="C837" s="26"/>
      <c r="D837" s="27"/>
    </row>
    <row r="838" spans="1:4" ht="12.75">
      <c r="A838" s="24"/>
      <c r="C838" s="26"/>
      <c r="D838" s="27"/>
    </row>
    <row r="839" spans="1:4" ht="12.75">
      <c r="A839" s="24"/>
      <c r="C839" s="26"/>
      <c r="D839" s="27"/>
    </row>
    <row r="840" spans="1:4" ht="12.75">
      <c r="A840" s="24"/>
      <c r="C840" s="26"/>
      <c r="D840" s="27"/>
    </row>
    <row r="841" spans="1:4" ht="12.75">
      <c r="A841" s="24"/>
      <c r="C841" s="26"/>
      <c r="D841" s="27"/>
    </row>
    <row r="842" spans="1:4" ht="12.75">
      <c r="A842" s="24"/>
      <c r="C842" s="26"/>
      <c r="D842" s="27"/>
    </row>
    <row r="843" spans="1:4" ht="12.75">
      <c r="A843" s="24"/>
      <c r="C843" s="26"/>
      <c r="D843" s="27"/>
    </row>
    <row r="844" spans="1:4" ht="12.75">
      <c r="A844" s="24"/>
      <c r="C844" s="26"/>
      <c r="D844" s="27"/>
    </row>
    <row r="845" spans="1:4" ht="12.75">
      <c r="A845" s="24"/>
      <c r="C845" s="26"/>
      <c r="D845" s="27"/>
    </row>
    <row r="846" spans="1:4" ht="12.75">
      <c r="A846" s="24"/>
      <c r="C846" s="26"/>
      <c r="D846" s="27"/>
    </row>
    <row r="847" spans="1:4" ht="12.75">
      <c r="A847" s="24"/>
      <c r="C847" s="26"/>
      <c r="D847" s="27"/>
    </row>
    <row r="848" spans="1:4" ht="12.75">
      <c r="A848" s="24"/>
      <c r="C848" s="26"/>
      <c r="D848" s="27"/>
    </row>
    <row r="849" spans="1:4" ht="12.75">
      <c r="A849" s="24"/>
      <c r="C849" s="26"/>
      <c r="D849" s="27"/>
    </row>
    <row r="850" spans="1:4" ht="12.75">
      <c r="A850" s="24"/>
      <c r="C850" s="26"/>
      <c r="D850" s="27"/>
    </row>
    <row r="851" spans="1:4" ht="12.75">
      <c r="A851" s="24"/>
      <c r="C851" s="26"/>
      <c r="D851" s="27"/>
    </row>
    <row r="852" spans="1:4" ht="12.75">
      <c r="A852" s="24"/>
      <c r="C852" s="26"/>
      <c r="D852" s="27"/>
    </row>
    <row r="853" spans="1:4" ht="12.75">
      <c r="A853" s="24"/>
      <c r="C853" s="26"/>
      <c r="D853" s="27"/>
    </row>
    <row r="854" spans="1:4" ht="12.75">
      <c r="A854" s="24"/>
      <c r="C854" s="26"/>
      <c r="D854" s="27"/>
    </row>
    <row r="855" spans="1:4" ht="12.75">
      <c r="A855" s="24"/>
      <c r="C855" s="26"/>
      <c r="D855" s="27"/>
    </row>
    <row r="856" spans="1:4" ht="12.75">
      <c r="A856" s="24"/>
      <c r="C856" s="26"/>
      <c r="D856" s="27"/>
    </row>
    <row r="857" spans="1:4" ht="12.75">
      <c r="A857" s="24"/>
      <c r="C857" s="26"/>
      <c r="D857" s="27"/>
    </row>
    <row r="858" spans="1:4" ht="12.75">
      <c r="A858" s="24"/>
      <c r="C858" s="26"/>
      <c r="D858" s="27"/>
    </row>
    <row r="859" spans="1:4" ht="12.75">
      <c r="A859" s="24"/>
      <c r="C859" s="26"/>
      <c r="D859" s="27"/>
    </row>
    <row r="860" spans="1:4" ht="12.75">
      <c r="A860" s="24"/>
      <c r="C860" s="26"/>
      <c r="D860" s="27"/>
    </row>
    <row r="861" spans="1:4" ht="12.75">
      <c r="A861" s="24"/>
      <c r="C861" s="26"/>
      <c r="D861" s="27"/>
    </row>
    <row r="862" spans="1:4" ht="12.75">
      <c r="A862" s="24"/>
      <c r="C862" s="26"/>
      <c r="D862" s="27"/>
    </row>
    <row r="863" spans="1:4" ht="12.75">
      <c r="A863" s="24"/>
      <c r="C863" s="26"/>
      <c r="D863" s="27"/>
    </row>
    <row r="864" spans="1:4" ht="12.75">
      <c r="A864" s="24"/>
      <c r="C864" s="26"/>
      <c r="D864" s="27"/>
    </row>
    <row r="865" spans="1:4" ht="12.75">
      <c r="A865" s="24"/>
      <c r="C865" s="26"/>
      <c r="D865" s="27"/>
    </row>
    <row r="866" spans="1:4" ht="12.75">
      <c r="A866" s="24"/>
      <c r="C866" s="26"/>
      <c r="D866" s="27"/>
    </row>
    <row r="867" spans="1:4" ht="12.75">
      <c r="A867" s="24"/>
      <c r="C867" s="26"/>
      <c r="D867" s="27"/>
    </row>
    <row r="868" spans="1:4" ht="12.75">
      <c r="A868" s="24"/>
      <c r="C868" s="26"/>
      <c r="D868" s="27"/>
    </row>
    <row r="869" spans="1:4" ht="12.75">
      <c r="A869" s="24"/>
      <c r="C869" s="26"/>
      <c r="D869" s="27"/>
    </row>
    <row r="870" spans="1:4" ht="12.75">
      <c r="A870" s="24"/>
      <c r="C870" s="26"/>
      <c r="D870" s="27"/>
    </row>
    <row r="871" spans="1:4" ht="12.75">
      <c r="A871" s="24"/>
      <c r="C871" s="26"/>
      <c r="D871" s="27"/>
    </row>
    <row r="872" spans="1:4" ht="12.75">
      <c r="A872" s="24"/>
      <c r="C872" s="26"/>
      <c r="D872" s="27"/>
    </row>
    <row r="873" spans="1:4" ht="12.75">
      <c r="A873" s="24"/>
      <c r="C873" s="26"/>
      <c r="D873" s="27"/>
    </row>
    <row r="874" spans="1:4" ht="12.75">
      <c r="A874" s="24"/>
      <c r="C874" s="26"/>
      <c r="D874" s="27"/>
    </row>
    <row r="875" spans="1:4" ht="12.75">
      <c r="A875" s="24"/>
      <c r="C875" s="26"/>
      <c r="D875" s="27"/>
    </row>
    <row r="876" spans="1:4" ht="12.75">
      <c r="A876" s="24"/>
      <c r="C876" s="26"/>
      <c r="D876" s="27"/>
    </row>
    <row r="877" spans="1:4" ht="12.75">
      <c r="A877" s="24"/>
      <c r="C877" s="26"/>
      <c r="D877" s="27"/>
    </row>
    <row r="878" spans="1:4" ht="12.75">
      <c r="A878" s="24"/>
      <c r="C878" s="26"/>
      <c r="D878" s="27"/>
    </row>
    <row r="879" spans="1:4" ht="12.75">
      <c r="A879" s="24"/>
      <c r="C879" s="26"/>
      <c r="D879" s="27"/>
    </row>
    <row r="880" spans="1:4" ht="12.75">
      <c r="A880" s="24"/>
      <c r="C880" s="26"/>
      <c r="D880" s="27"/>
    </row>
    <row r="881" spans="1:4" ht="12.75">
      <c r="A881" s="24"/>
      <c r="C881" s="26"/>
      <c r="D881" s="27"/>
    </row>
    <row r="882" spans="1:4" ht="12.75">
      <c r="A882" s="24"/>
      <c r="C882" s="26"/>
      <c r="D882" s="27"/>
    </row>
    <row r="883" spans="1:4" ht="12.75">
      <c r="A883" s="24"/>
      <c r="C883" s="26"/>
      <c r="D883" s="27"/>
    </row>
    <row r="884" spans="1:4" ht="12.75">
      <c r="A884" s="24"/>
      <c r="C884" s="26"/>
      <c r="D884" s="27"/>
    </row>
    <row r="885" spans="1:4" ht="12.75">
      <c r="A885" s="24"/>
      <c r="C885" s="26"/>
      <c r="D885" s="27"/>
    </row>
    <row r="886" spans="1:4" ht="12.75">
      <c r="A886" s="24"/>
      <c r="C886" s="26"/>
      <c r="D886" s="27"/>
    </row>
    <row r="887" spans="1:4" ht="12.75">
      <c r="A887" s="24"/>
      <c r="C887" s="26"/>
      <c r="D887" s="27"/>
    </row>
    <row r="888" spans="1:4" ht="12.75">
      <c r="A888" s="24"/>
      <c r="C888" s="26"/>
      <c r="D888" s="27"/>
    </row>
    <row r="889" spans="1:4" ht="12.75">
      <c r="A889" s="24"/>
      <c r="C889" s="26"/>
      <c r="D889" s="27"/>
    </row>
    <row r="890" spans="1:4" ht="12.75">
      <c r="A890" s="24"/>
      <c r="C890" s="26"/>
      <c r="D890" s="27"/>
    </row>
    <row r="891" spans="1:4" ht="12.75">
      <c r="A891" s="24"/>
      <c r="C891" s="26"/>
      <c r="D891" s="27"/>
    </row>
    <row r="892" spans="1:4" ht="12.75">
      <c r="A892" s="24"/>
      <c r="C892" s="26"/>
      <c r="D892" s="27"/>
    </row>
    <row r="893" spans="1:4" ht="12.75">
      <c r="A893" s="24"/>
      <c r="C893" s="26"/>
      <c r="D893" s="27"/>
    </row>
    <row r="894" spans="1:4" ht="12.75">
      <c r="A894" s="24"/>
      <c r="C894" s="26"/>
      <c r="D894" s="27"/>
    </row>
    <row r="895" spans="1:4" ht="12.75">
      <c r="A895" s="24"/>
      <c r="C895" s="26"/>
      <c r="D895" s="27"/>
    </row>
    <row r="896" spans="1:4" ht="12.75">
      <c r="A896" s="24"/>
      <c r="C896" s="26"/>
      <c r="D896" s="27"/>
    </row>
    <row r="897" spans="1:4" ht="12.75">
      <c r="A897" s="24"/>
      <c r="C897" s="26"/>
      <c r="D897" s="27"/>
    </row>
    <row r="898" spans="1:4" ht="12.75">
      <c r="A898" s="24"/>
      <c r="C898" s="26"/>
      <c r="D898" s="27"/>
    </row>
    <row r="899" spans="1:4" ht="12.75">
      <c r="A899" s="24"/>
      <c r="C899" s="26"/>
      <c r="D899" s="27"/>
    </row>
    <row r="900" spans="1:4" ht="12.75">
      <c r="A900" s="24"/>
      <c r="C900" s="26"/>
      <c r="D900" s="27"/>
    </row>
    <row r="901" spans="1:4" ht="12.75">
      <c r="A901" s="24"/>
      <c r="C901" s="26"/>
      <c r="D901" s="27"/>
    </row>
    <row r="902" spans="1:4" ht="12.75">
      <c r="A902" s="24"/>
      <c r="C902" s="26"/>
      <c r="D902" s="27"/>
    </row>
    <row r="903" spans="1:4" ht="12.75">
      <c r="A903" s="24"/>
      <c r="C903" s="26"/>
      <c r="D903" s="27"/>
    </row>
    <row r="904" spans="1:4" ht="12.75">
      <c r="A904" s="24"/>
      <c r="C904" s="26"/>
      <c r="D904" s="27"/>
    </row>
    <row r="905" spans="1:4" ht="12.75">
      <c r="A905" s="24"/>
      <c r="C905" s="26"/>
      <c r="D905" s="27"/>
    </row>
    <row r="906" spans="1:4" ht="12.75">
      <c r="A906" s="24"/>
      <c r="C906" s="26"/>
      <c r="D906" s="27"/>
    </row>
    <row r="907" spans="1:4" ht="12.75">
      <c r="A907" s="24"/>
      <c r="C907" s="26"/>
      <c r="D907" s="27"/>
    </row>
    <row r="908" spans="1:4" ht="12.75">
      <c r="A908" s="24"/>
      <c r="C908" s="26"/>
      <c r="D908" s="27"/>
    </row>
    <row r="909" spans="1:4" ht="12.75">
      <c r="A909" s="24"/>
      <c r="C909" s="26"/>
      <c r="D909" s="27"/>
    </row>
    <row r="910" spans="1:4" ht="12.75">
      <c r="A910" s="24"/>
      <c r="C910" s="26"/>
      <c r="D910" s="27"/>
    </row>
    <row r="911" spans="1:4" ht="12.75">
      <c r="A911" s="24"/>
      <c r="C911" s="26"/>
      <c r="D911" s="27"/>
    </row>
    <row r="912" spans="1:4" ht="12.75">
      <c r="A912" s="24"/>
      <c r="C912" s="26"/>
      <c r="D912" s="27"/>
    </row>
    <row r="913" spans="1:4" ht="12.75">
      <c r="A913" s="24"/>
      <c r="C913" s="26"/>
      <c r="D913" s="27"/>
    </row>
    <row r="914" spans="1:4" ht="12.75">
      <c r="A914" s="24"/>
      <c r="C914" s="26"/>
      <c r="D914" s="27"/>
    </row>
    <row r="915" spans="1:4" ht="12.75">
      <c r="A915" s="24"/>
      <c r="C915" s="26"/>
      <c r="D915" s="27"/>
    </row>
    <row r="916" spans="1:4" ht="12.75">
      <c r="A916" s="24"/>
      <c r="C916" s="26"/>
      <c r="D916" s="27"/>
    </row>
    <row r="917" spans="1:4" ht="12.75">
      <c r="A917" s="24"/>
      <c r="C917" s="26"/>
      <c r="D917" s="27"/>
    </row>
    <row r="918" spans="1:4" ht="12.75">
      <c r="A918" s="24"/>
      <c r="C918" s="26"/>
      <c r="D918" s="27"/>
    </row>
    <row r="919" spans="1:4" ht="12.75">
      <c r="A919" s="24"/>
      <c r="C919" s="26"/>
      <c r="D919" s="27"/>
    </row>
    <row r="920" spans="1:4" ht="12.75">
      <c r="A920" s="24"/>
      <c r="C920" s="26"/>
      <c r="D920" s="27"/>
    </row>
    <row r="921" spans="1:4" ht="12.75">
      <c r="A921" s="24"/>
      <c r="C921" s="26"/>
      <c r="D921" s="27"/>
    </row>
    <row r="922" spans="1:4" ht="12.75">
      <c r="A922" s="24"/>
      <c r="C922" s="26"/>
      <c r="D922" s="27"/>
    </row>
    <row r="923" spans="1:4" ht="12.75">
      <c r="A923" s="24"/>
      <c r="C923" s="26"/>
      <c r="D923" s="27"/>
    </row>
    <row r="924" spans="1:4" ht="12.75">
      <c r="A924" s="24"/>
      <c r="C924" s="26"/>
      <c r="D924" s="27"/>
    </row>
    <row r="925" spans="1:4" ht="12.75">
      <c r="A925" s="24"/>
      <c r="C925" s="26"/>
      <c r="D925" s="27"/>
    </row>
    <row r="926" spans="1:4" ht="12.75">
      <c r="A926" s="24"/>
      <c r="C926" s="26"/>
      <c r="D926" s="27"/>
    </row>
    <row r="927" spans="1:4" ht="12.75">
      <c r="A927" s="24"/>
      <c r="C927" s="26"/>
      <c r="D927" s="27"/>
    </row>
    <row r="928" spans="1:4" ht="12.75">
      <c r="A928" s="24"/>
      <c r="C928" s="26"/>
      <c r="D928" s="27"/>
    </row>
    <row r="929" spans="1:4" ht="12.75">
      <c r="A929" s="24"/>
      <c r="C929" s="26"/>
      <c r="D929" s="27"/>
    </row>
    <row r="930" spans="1:4" ht="12.75">
      <c r="A930" s="24"/>
      <c r="C930" s="26"/>
      <c r="D930" s="27"/>
    </row>
    <row r="931" spans="1:4" ht="12.75">
      <c r="A931" s="24"/>
      <c r="C931" s="26"/>
      <c r="D931" s="27"/>
    </row>
    <row r="932" spans="1:4" ht="12.75">
      <c r="A932" s="24"/>
      <c r="C932" s="26"/>
      <c r="D932" s="27"/>
    </row>
    <row r="933" spans="1:4" ht="12.75">
      <c r="A933" s="24"/>
      <c r="C933" s="26"/>
      <c r="D933" s="27"/>
    </row>
    <row r="934" spans="1:4" ht="12.75">
      <c r="A934" s="24"/>
      <c r="C934" s="26"/>
      <c r="D934" s="27"/>
    </row>
    <row r="935" spans="1:4" ht="12.75">
      <c r="A935" s="24"/>
      <c r="C935" s="26"/>
      <c r="D935" s="27"/>
    </row>
    <row r="936" spans="1:4" ht="12.75">
      <c r="A936" s="24"/>
      <c r="C936" s="26"/>
      <c r="D936" s="27"/>
    </row>
    <row r="937" spans="1:4" ht="12.75">
      <c r="A937" s="24"/>
      <c r="C937" s="26"/>
      <c r="D937" s="27"/>
    </row>
    <row r="938" spans="1:4" ht="12.75">
      <c r="A938" s="24"/>
      <c r="C938" s="26"/>
      <c r="D938" s="27"/>
    </row>
    <row r="939" spans="1:4" ht="12.75">
      <c r="A939" s="24"/>
      <c r="C939" s="26"/>
      <c r="D939" s="27"/>
    </row>
    <row r="940" spans="1:4" ht="12.75">
      <c r="A940" s="24"/>
      <c r="C940" s="26"/>
      <c r="D940" s="27"/>
    </row>
    <row r="941" spans="1:4" ht="12.75">
      <c r="A941" s="24"/>
      <c r="C941" s="26"/>
      <c r="D941" s="27"/>
    </row>
    <row r="942" spans="1:4" ht="12.75">
      <c r="A942" s="24"/>
      <c r="C942" s="26"/>
      <c r="D942" s="27"/>
    </row>
    <row r="943" spans="1:4" ht="12.75">
      <c r="A943" s="24"/>
      <c r="C943" s="26"/>
      <c r="D943" s="27"/>
    </row>
    <row r="944" spans="1:4" ht="12.75">
      <c r="A944" s="24"/>
      <c r="C944" s="26"/>
      <c r="D944" s="27"/>
    </row>
    <row r="945" spans="1:4" ht="12.75">
      <c r="A945" s="24"/>
      <c r="C945" s="26"/>
      <c r="D945" s="27"/>
    </row>
    <row r="946" spans="1:4" ht="12.75">
      <c r="A946" s="24"/>
      <c r="C946" s="26"/>
      <c r="D946" s="27"/>
    </row>
    <row r="947" spans="1:4" ht="12.75">
      <c r="A947" s="24"/>
      <c r="C947" s="26"/>
      <c r="D947" s="27"/>
    </row>
    <row r="948" spans="1:4" ht="12.75">
      <c r="A948" s="24"/>
      <c r="C948" s="26"/>
      <c r="D948" s="27"/>
    </row>
    <row r="949" spans="1:4" ht="12.75">
      <c r="A949" s="24"/>
      <c r="C949" s="26"/>
      <c r="D949" s="27"/>
    </row>
    <row r="950" spans="1:4" ht="12.75">
      <c r="A950" s="24"/>
      <c r="C950" s="26"/>
      <c r="D950" s="27"/>
    </row>
    <row r="951" spans="1:4" ht="12.75">
      <c r="A951" s="24"/>
      <c r="C951" s="26"/>
      <c r="D951" s="27"/>
    </row>
    <row r="952" spans="1:4" ht="12.75">
      <c r="A952" s="24"/>
      <c r="C952" s="26"/>
      <c r="D952" s="27"/>
    </row>
    <row r="953" spans="1:4" ht="12.75">
      <c r="A953" s="24"/>
      <c r="C953" s="26"/>
      <c r="D953" s="27"/>
    </row>
    <row r="954" spans="1:4" ht="12.75">
      <c r="A954" s="24"/>
      <c r="C954" s="26"/>
      <c r="D954" s="27"/>
    </row>
    <row r="955" spans="1:4" ht="12.75">
      <c r="A955" s="24"/>
      <c r="C955" s="26"/>
      <c r="D955" s="27"/>
    </row>
    <row r="956" spans="1:4" ht="12.75">
      <c r="A956" s="24"/>
      <c r="C956" s="26"/>
      <c r="D956" s="27"/>
    </row>
    <row r="957" spans="1:4" ht="12.75">
      <c r="A957" s="24"/>
      <c r="C957" s="26"/>
      <c r="D957" s="27"/>
    </row>
    <row r="958" spans="1:4" ht="12.75">
      <c r="A958" s="24"/>
      <c r="C958" s="26"/>
      <c r="D958" s="27"/>
    </row>
    <row r="959" spans="1:4" ht="12.75">
      <c r="A959" s="24"/>
      <c r="C959" s="26"/>
      <c r="D959" s="27"/>
    </row>
    <row r="960" spans="1:4" ht="12.75">
      <c r="A960" s="24"/>
      <c r="C960" s="26"/>
      <c r="D960" s="27"/>
    </row>
    <row r="961" spans="1:4" ht="12.75">
      <c r="A961" s="24"/>
      <c r="C961" s="26"/>
      <c r="D961" s="27"/>
    </row>
    <row r="962" spans="1:4" ht="12.75">
      <c r="A962" s="24"/>
      <c r="C962" s="26"/>
      <c r="D962" s="27"/>
    </row>
    <row r="963" spans="1:4" ht="12.75">
      <c r="A963" s="24"/>
      <c r="C963" s="26"/>
      <c r="D963" s="27"/>
    </row>
    <row r="964" spans="1:4" ht="12.75">
      <c r="A964" s="24"/>
      <c r="C964" s="26"/>
      <c r="D964" s="27"/>
    </row>
    <row r="965" spans="1:4" ht="12.75">
      <c r="A965" s="24"/>
      <c r="C965" s="26"/>
      <c r="D965" s="27"/>
    </row>
    <row r="966" spans="1:4" ht="12.75">
      <c r="A966" s="24"/>
      <c r="C966" s="26"/>
      <c r="D966" s="27"/>
    </row>
    <row r="967" spans="1:4" ht="12.75">
      <c r="A967" s="24"/>
      <c r="C967" s="26"/>
      <c r="D967" s="27"/>
    </row>
    <row r="968" spans="1:4" ht="12.75">
      <c r="A968" s="24"/>
      <c r="C968" s="26"/>
      <c r="D968" s="27"/>
    </row>
    <row r="969" spans="1:4" ht="12.75">
      <c r="A969" s="24"/>
      <c r="C969" s="26"/>
      <c r="D969" s="27"/>
    </row>
    <row r="970" spans="1:4" ht="12.75">
      <c r="A970" s="24"/>
      <c r="C970" s="26"/>
      <c r="D970" s="27"/>
    </row>
    <row r="971" spans="1:4" ht="12.75">
      <c r="A971" s="24"/>
      <c r="C971" s="26"/>
      <c r="D971" s="27"/>
    </row>
    <row r="972" spans="1:4" ht="12.75">
      <c r="A972" s="24"/>
      <c r="C972" s="26"/>
      <c r="D972" s="27"/>
    </row>
    <row r="973" spans="1:4" ht="12.75">
      <c r="A973" s="24"/>
      <c r="C973" s="26"/>
      <c r="D973" s="27"/>
    </row>
    <row r="974" spans="1:4" ht="12.75">
      <c r="A974" s="24"/>
      <c r="C974" s="26"/>
      <c r="D974" s="27"/>
    </row>
    <row r="975" spans="1:4" ht="12.75">
      <c r="A975" s="24"/>
      <c r="C975" s="26"/>
      <c r="D975" s="27"/>
    </row>
    <row r="976" spans="1:4" ht="12.75">
      <c r="A976" s="24"/>
      <c r="C976" s="26"/>
      <c r="D976" s="27"/>
    </row>
    <row r="977" spans="1:4" ht="12.75">
      <c r="A977" s="24"/>
      <c r="C977" s="26"/>
      <c r="D977" s="27"/>
    </row>
    <row r="978" spans="1:4" ht="12.75">
      <c r="A978" s="24"/>
      <c r="C978" s="26"/>
      <c r="D978" s="27"/>
    </row>
    <row r="979" spans="1:4" ht="12.75">
      <c r="A979" s="24"/>
      <c r="C979" s="26"/>
      <c r="D979" s="27"/>
    </row>
    <row r="980" spans="1:4" ht="12.75">
      <c r="A980" s="24"/>
      <c r="C980" s="26"/>
      <c r="D980" s="27"/>
    </row>
    <row r="981" spans="1:4" ht="12.75">
      <c r="A981" s="24"/>
      <c r="C981" s="26"/>
      <c r="D981" s="27"/>
    </row>
    <row r="982" spans="1:4" ht="12.75">
      <c r="A982" s="24"/>
      <c r="C982" s="26"/>
      <c r="D982" s="27"/>
    </row>
    <row r="983" spans="1:4" ht="12.75">
      <c r="A983" s="24"/>
      <c r="C983" s="26"/>
      <c r="D983" s="27"/>
    </row>
    <row r="984" spans="1:4" ht="12.75">
      <c r="A984" s="24"/>
      <c r="C984" s="26"/>
      <c r="D984" s="27"/>
    </row>
    <row r="985" spans="1:4" ht="12.75">
      <c r="A985" s="24"/>
      <c r="C985" s="26"/>
      <c r="D985" s="27"/>
    </row>
    <row r="986" spans="1:4" ht="12.75">
      <c r="A986" s="24"/>
      <c r="C986" s="26"/>
      <c r="D986" s="27"/>
    </row>
    <row r="987" spans="1:4" ht="12.75">
      <c r="A987" s="24"/>
      <c r="C987" s="26"/>
      <c r="D987" s="27"/>
    </row>
    <row r="988" spans="1:4" ht="12.75">
      <c r="A988" s="24"/>
      <c r="C988" s="26"/>
      <c r="D988" s="27"/>
    </row>
    <row r="989" spans="1:4" ht="12.75">
      <c r="A989" s="24"/>
      <c r="C989" s="26"/>
      <c r="D989" s="27"/>
    </row>
    <row r="990" spans="1:4" ht="12.75">
      <c r="A990" s="24"/>
      <c r="C990" s="26"/>
      <c r="D990" s="27"/>
    </row>
    <row r="991" spans="1:4" ht="12.75">
      <c r="A991" s="24"/>
      <c r="C991" s="26"/>
      <c r="D991" s="27"/>
    </row>
    <row r="992" spans="1:4" ht="12.75">
      <c r="A992" s="24"/>
      <c r="C992" s="26"/>
      <c r="D992" s="27"/>
    </row>
    <row r="993" spans="1:4" ht="12.75">
      <c r="A993" s="24"/>
      <c r="C993" s="26"/>
      <c r="D993" s="27"/>
    </row>
    <row r="994" spans="1:4" ht="12.75">
      <c r="A994" s="24"/>
      <c r="C994" s="26"/>
      <c r="D994" s="27"/>
    </row>
    <row r="995" spans="1:4" ht="12.75">
      <c r="A995" s="24"/>
      <c r="C995" s="26"/>
      <c r="D995" s="27"/>
    </row>
    <row r="996" spans="1:4" ht="12.75">
      <c r="A996" s="24"/>
      <c r="C996" s="26"/>
      <c r="D996" s="27"/>
    </row>
    <row r="997" spans="1:4" ht="12.75">
      <c r="A997" s="24"/>
      <c r="C997" s="26"/>
      <c r="D997" s="27"/>
    </row>
    <row r="998" spans="1:4" ht="12.75">
      <c r="A998" s="24"/>
      <c r="C998" s="26"/>
      <c r="D998" s="27"/>
    </row>
    <row r="999" spans="1:4" ht="12.75">
      <c r="A999" s="24"/>
      <c r="C999" s="26"/>
      <c r="D999" s="27"/>
    </row>
    <row r="1000" spans="1:4" ht="12.75">
      <c r="A1000" s="24"/>
      <c r="C1000" s="26"/>
      <c r="D1000" s="27"/>
    </row>
    <row r="1001" spans="1:4" ht="12.75">
      <c r="A1001" s="24"/>
      <c r="C1001" s="26"/>
      <c r="D1001" s="27"/>
    </row>
    <row r="1002" spans="1:4" ht="12.75">
      <c r="A1002" s="24"/>
      <c r="C1002" s="26"/>
      <c r="D1002" s="27"/>
    </row>
    <row r="1003" spans="1:4" ht="12.75">
      <c r="A1003" s="24"/>
      <c r="C1003" s="26"/>
      <c r="D1003" s="27"/>
    </row>
    <row r="1004" spans="1:4" ht="12.75">
      <c r="A1004" s="24"/>
      <c r="C1004" s="26"/>
      <c r="D1004" s="27"/>
    </row>
    <row r="1005" spans="1:4" ht="12.75">
      <c r="A1005" s="24"/>
      <c r="C1005" s="26"/>
      <c r="D1005" s="27"/>
    </row>
    <row r="1006" spans="1:4" ht="12.75">
      <c r="A1006" s="24"/>
      <c r="C1006" s="26"/>
      <c r="D1006" s="27"/>
    </row>
    <row r="1007" spans="1:4" ht="12.75">
      <c r="A1007" s="24"/>
      <c r="C1007" s="26"/>
      <c r="D1007" s="27"/>
    </row>
    <row r="1008" spans="1:4" ht="12.75">
      <c r="A1008" s="24"/>
      <c r="C1008" s="26"/>
      <c r="D1008" s="27"/>
    </row>
    <row r="1009" spans="1:4" ht="12.75">
      <c r="A1009" s="24"/>
      <c r="C1009" s="26"/>
      <c r="D1009" s="27"/>
    </row>
    <row r="1010" spans="1:4" ht="12.75">
      <c r="A1010" s="24"/>
      <c r="C1010" s="26"/>
      <c r="D1010" s="27"/>
    </row>
    <row r="1011" spans="1:4" ht="12.75">
      <c r="A1011" s="24"/>
      <c r="C1011" s="26"/>
      <c r="D1011" s="27"/>
    </row>
    <row r="1012" spans="1:4" ht="12.75">
      <c r="A1012" s="24"/>
      <c r="C1012" s="26"/>
      <c r="D1012" s="27"/>
    </row>
    <row r="1013" spans="1:4" ht="12.75">
      <c r="A1013" s="24"/>
      <c r="C1013" s="26"/>
      <c r="D1013" s="27"/>
    </row>
    <row r="1014" spans="1:4" ht="12.75">
      <c r="A1014" s="24"/>
      <c r="C1014" s="26"/>
      <c r="D1014" s="27"/>
    </row>
    <row r="1015" spans="1:4" ht="12.75">
      <c r="A1015" s="24"/>
      <c r="C1015" s="26"/>
      <c r="D1015" s="27"/>
    </row>
    <row r="1016" spans="1:4" ht="12.75">
      <c r="A1016" s="24"/>
      <c r="C1016" s="26"/>
      <c r="D1016" s="27"/>
    </row>
    <row r="1017" spans="1:4" ht="12.75">
      <c r="A1017" s="24"/>
      <c r="C1017" s="26"/>
      <c r="D1017" s="27"/>
    </row>
    <row r="1018" spans="1:4" ht="12.75">
      <c r="A1018" s="24"/>
      <c r="C1018" s="26"/>
      <c r="D1018" s="27"/>
    </row>
    <row r="1019" spans="1:4" ht="12.75">
      <c r="A1019" s="24"/>
      <c r="C1019" s="26"/>
      <c r="D1019" s="27"/>
    </row>
    <row r="1020" spans="1:4" ht="12.75">
      <c r="A1020" s="24"/>
      <c r="C1020" s="26"/>
      <c r="D1020" s="27"/>
    </row>
    <row r="1021" spans="1:4" ht="12.75">
      <c r="A1021" s="24"/>
      <c r="C1021" s="26"/>
      <c r="D1021" s="27"/>
    </row>
    <row r="1022" spans="1:4" ht="12.75">
      <c r="A1022" s="24"/>
      <c r="C1022" s="26"/>
      <c r="D1022" s="27"/>
    </row>
    <row r="1023" spans="1:4" ht="12.75">
      <c r="A1023" s="24"/>
      <c r="C1023" s="26"/>
      <c r="D1023" s="27"/>
    </row>
    <row r="1024" spans="1:4" ht="12.75">
      <c r="A1024" s="24"/>
      <c r="C1024" s="26"/>
      <c r="D1024" s="27"/>
    </row>
    <row r="1025" spans="1:4" ht="12.75">
      <c r="A1025" s="24"/>
      <c r="C1025" s="26"/>
      <c r="D1025" s="27"/>
    </row>
    <row r="1026" spans="1:4" ht="12.75">
      <c r="A1026" s="24"/>
      <c r="C1026" s="26"/>
      <c r="D1026" s="27"/>
    </row>
    <row r="1027" spans="1:4" ht="12.75">
      <c r="A1027" s="24"/>
      <c r="C1027" s="26"/>
      <c r="D1027" s="27"/>
    </row>
    <row r="1028" spans="1:4" ht="12.75">
      <c r="A1028" s="24"/>
      <c r="C1028" s="26"/>
      <c r="D1028" s="27"/>
    </row>
    <row r="1029" spans="1:4" ht="12.75">
      <c r="A1029" s="24"/>
      <c r="C1029" s="26"/>
      <c r="D1029" s="27"/>
    </row>
  </sheetData>
  <sheetProtection/>
  <mergeCells count="75">
    <mergeCell ref="B542:C542"/>
    <mergeCell ref="A473:D473"/>
    <mergeCell ref="A433:D433"/>
    <mergeCell ref="A412:D412"/>
    <mergeCell ref="B476:C476"/>
    <mergeCell ref="B531:C531"/>
    <mergeCell ref="A515:D515"/>
    <mergeCell ref="B472:C472"/>
    <mergeCell ref="B514:C514"/>
    <mergeCell ref="B503:C503"/>
    <mergeCell ref="A532:D532"/>
    <mergeCell ref="B536:C536"/>
    <mergeCell ref="A537:D537"/>
    <mergeCell ref="B572:C572"/>
    <mergeCell ref="B509:C509"/>
    <mergeCell ref="A549:D549"/>
    <mergeCell ref="B559:C559"/>
    <mergeCell ref="B570:C570"/>
    <mergeCell ref="B571:C571"/>
    <mergeCell ref="B522:C522"/>
    <mergeCell ref="A543:D543"/>
    <mergeCell ref="A557:D557"/>
    <mergeCell ref="B548:C548"/>
    <mergeCell ref="B563:C563"/>
    <mergeCell ref="A560:D560"/>
    <mergeCell ref="B556:C556"/>
    <mergeCell ref="A545:D545"/>
    <mergeCell ref="A3:D3"/>
    <mergeCell ref="A5:D5"/>
    <mergeCell ref="A84:D84"/>
    <mergeCell ref="B106:C106"/>
    <mergeCell ref="A107:D107"/>
    <mergeCell ref="B166:C166"/>
    <mergeCell ref="B83:C83"/>
    <mergeCell ref="B135:C135"/>
    <mergeCell ref="A136:D136"/>
    <mergeCell ref="B411:C411"/>
    <mergeCell ref="B500:C500"/>
    <mergeCell ref="A265:D265"/>
    <mergeCell ref="B278:C278"/>
    <mergeCell ref="A284:D284"/>
    <mergeCell ref="A240:D240"/>
    <mergeCell ref="B388:C388"/>
    <mergeCell ref="B432:C432"/>
    <mergeCell ref="A305:D305"/>
    <mergeCell ref="B187:C187"/>
    <mergeCell ref="A188:D188"/>
    <mergeCell ref="A195:D195"/>
    <mergeCell ref="A279:D279"/>
    <mergeCell ref="A528:D528"/>
    <mergeCell ref="A523:D523"/>
    <mergeCell ref="B239:C239"/>
    <mergeCell ref="A204:D204"/>
    <mergeCell ref="B213:C213"/>
    <mergeCell ref="A303:D303"/>
    <mergeCell ref="B527:C527"/>
    <mergeCell ref="B283:C283"/>
    <mergeCell ref="A389:D389"/>
    <mergeCell ref="B203:C203"/>
    <mergeCell ref="B264:C264"/>
    <mergeCell ref="A501:D501"/>
    <mergeCell ref="A504:D504"/>
    <mergeCell ref="A477:D477"/>
    <mergeCell ref="B302:C302"/>
    <mergeCell ref="A510:D510"/>
    <mergeCell ref="A564:D564"/>
    <mergeCell ref="B568:C568"/>
    <mergeCell ref="E124:E128"/>
    <mergeCell ref="A231:D231"/>
    <mergeCell ref="B230:C230"/>
    <mergeCell ref="B151:C151"/>
    <mergeCell ref="A167:D167"/>
    <mergeCell ref="A152:D152"/>
    <mergeCell ref="B194:C194"/>
    <mergeCell ref="A214:D214"/>
  </mergeCells>
  <printOptions horizontalCentered="1"/>
  <pageMargins left="0.5905511811023623" right="0" top="0.3937007874015748" bottom="0.1968503937007874" header="0.7086614173228347" footer="0.5118110236220472"/>
  <pageSetup horizontalDpi="600" verticalDpi="600" orientation="portrait" paperSize="9" scale="64" r:id="rId1"/>
  <rowBreaks count="2" manualBreakCount="2">
    <brk id="106" max="3" man="1"/>
    <brk id="194" max="3" man="1"/>
  </rowBreaks>
</worksheet>
</file>

<file path=xl/worksheets/sheet4.xml><?xml version="1.0" encoding="utf-8"?>
<worksheet xmlns="http://schemas.openxmlformats.org/spreadsheetml/2006/main" xmlns:r="http://schemas.openxmlformats.org/officeDocument/2006/relationships">
  <sheetPr>
    <pageSetUpPr fitToPage="1"/>
  </sheetPr>
  <dimension ref="A1:G31"/>
  <sheetViews>
    <sheetView zoomScale="70" zoomScaleNormal="70" zoomScalePageLayoutView="0" workbookViewId="0" topLeftCell="A1">
      <selection activeCell="C21" sqref="C21"/>
    </sheetView>
  </sheetViews>
  <sheetFormatPr defaultColWidth="9.140625" defaultRowHeight="12.75"/>
  <cols>
    <col min="1" max="1" width="5.8515625" style="13" customWidth="1"/>
    <col min="2" max="2" width="42.421875" style="12" customWidth="1"/>
    <col min="3" max="4" width="20.140625" style="21" customWidth="1"/>
    <col min="5" max="5" width="17.00390625" style="12" customWidth="1"/>
    <col min="6" max="6" width="34.140625" style="12" customWidth="1"/>
    <col min="7" max="7" width="21.57421875" style="12" customWidth="1"/>
    <col min="8" max="16384" width="9.140625" style="12" customWidth="1"/>
  </cols>
  <sheetData>
    <row r="1" spans="1:4" s="2" customFormat="1" ht="12.75">
      <c r="A1" s="1" t="s">
        <v>338</v>
      </c>
      <c r="C1" s="22"/>
      <c r="D1" s="9"/>
    </row>
    <row r="2" spans="1:4" s="2" customFormat="1" ht="12.75">
      <c r="A2" s="3"/>
      <c r="B2" s="1"/>
      <c r="C2" s="22"/>
      <c r="D2" s="22"/>
    </row>
    <row r="3" spans="1:4" s="2" customFormat="1" ht="12.75" customHeight="1">
      <c r="A3" s="3"/>
      <c r="B3" s="402" t="s">
        <v>49</v>
      </c>
      <c r="C3" s="402"/>
      <c r="D3" s="402"/>
    </row>
    <row r="4" spans="1:7" s="2" customFormat="1" ht="63.75">
      <c r="A4" s="38" t="s">
        <v>10</v>
      </c>
      <c r="B4" s="38" t="s">
        <v>8</v>
      </c>
      <c r="C4" s="45" t="s">
        <v>19</v>
      </c>
      <c r="D4" s="45" t="s">
        <v>7</v>
      </c>
      <c r="E4" s="55" t="s">
        <v>322</v>
      </c>
      <c r="F4" s="56" t="s">
        <v>513</v>
      </c>
      <c r="G4" s="38" t="s">
        <v>385</v>
      </c>
    </row>
    <row r="5" spans="1:7" s="4" customFormat="1" ht="51">
      <c r="A5" s="40">
        <v>1</v>
      </c>
      <c r="B5" s="41" t="s">
        <v>50</v>
      </c>
      <c r="C5" s="103">
        <v>2622031.6500000004</v>
      </c>
      <c r="D5" s="57">
        <v>0</v>
      </c>
      <c r="E5" s="58" t="s">
        <v>331</v>
      </c>
      <c r="F5" s="58"/>
      <c r="G5" s="48" t="s">
        <v>386</v>
      </c>
    </row>
    <row r="6" spans="1:7" s="4" customFormat="1" ht="26.25" customHeight="1">
      <c r="A6" s="40">
        <v>2</v>
      </c>
      <c r="B6" s="41" t="s">
        <v>51</v>
      </c>
      <c r="C6" s="57">
        <v>0</v>
      </c>
      <c r="D6" s="57">
        <v>0</v>
      </c>
      <c r="E6" s="58">
        <v>0</v>
      </c>
      <c r="F6" s="58"/>
      <c r="G6" s="47"/>
    </row>
    <row r="7" spans="1:7" s="4" customFormat="1" ht="26.25" customHeight="1">
      <c r="A7" s="40">
        <v>3</v>
      </c>
      <c r="B7" s="52" t="s">
        <v>52</v>
      </c>
      <c r="C7" s="58">
        <v>83718.53</v>
      </c>
      <c r="D7" s="57">
        <v>51006.1</v>
      </c>
      <c r="E7" s="58">
        <v>0</v>
      </c>
      <c r="F7" s="58"/>
      <c r="G7" s="47"/>
    </row>
    <row r="8" spans="1:7" s="4" customFormat="1" ht="26.25" customHeight="1">
      <c r="A8" s="40">
        <v>4</v>
      </c>
      <c r="B8" s="52" t="s">
        <v>387</v>
      </c>
      <c r="C8" s="58">
        <v>5571193.2</v>
      </c>
      <c r="D8" s="58">
        <v>186900.12</v>
      </c>
      <c r="E8" s="58">
        <v>0</v>
      </c>
      <c r="F8" s="58"/>
      <c r="G8" s="47"/>
    </row>
    <row r="9" spans="1:7" s="4" customFormat="1" ht="26.25" customHeight="1">
      <c r="A9" s="40">
        <v>5</v>
      </c>
      <c r="B9" s="52" t="s">
        <v>53</v>
      </c>
      <c r="C9" s="57">
        <v>470516.19</v>
      </c>
      <c r="D9" s="171">
        <v>18672.39</v>
      </c>
      <c r="E9" s="58">
        <v>0</v>
      </c>
      <c r="F9" s="58">
        <v>2630</v>
      </c>
      <c r="G9" s="47"/>
    </row>
    <row r="10" spans="1:7" s="4" customFormat="1" ht="26.25" customHeight="1">
      <c r="A10" s="40">
        <v>6</v>
      </c>
      <c r="B10" s="41" t="s">
        <v>54</v>
      </c>
      <c r="C10" s="58">
        <v>319000</v>
      </c>
      <c r="D10" s="171"/>
      <c r="E10" s="58" t="s">
        <v>331</v>
      </c>
      <c r="F10" s="58"/>
      <c r="G10" s="47"/>
    </row>
    <row r="11" spans="1:7" s="4" customFormat="1" ht="26.25" customHeight="1">
      <c r="A11" s="40">
        <v>7</v>
      </c>
      <c r="B11" s="41" t="s">
        <v>55</v>
      </c>
      <c r="C11" s="57">
        <v>1621640.31</v>
      </c>
      <c r="D11" s="57">
        <v>132701.8</v>
      </c>
      <c r="E11" s="58" t="s">
        <v>331</v>
      </c>
      <c r="F11" s="58"/>
      <c r="G11" s="47"/>
    </row>
    <row r="12" spans="1:7" s="4" customFormat="1" ht="26.25" customHeight="1">
      <c r="A12" s="40">
        <v>8</v>
      </c>
      <c r="B12" s="52" t="s">
        <v>56</v>
      </c>
      <c r="C12" s="177">
        <v>78935.75</v>
      </c>
      <c r="D12" s="57">
        <v>0</v>
      </c>
      <c r="E12" s="58" t="s">
        <v>331</v>
      </c>
      <c r="F12" s="58"/>
      <c r="G12" s="47"/>
    </row>
    <row r="13" spans="1:7" s="4" customFormat="1" ht="26.25" customHeight="1">
      <c r="A13" s="40">
        <v>9</v>
      </c>
      <c r="B13" s="180" t="s">
        <v>471</v>
      </c>
      <c r="C13" s="181">
        <v>351223.7</v>
      </c>
      <c r="D13" s="182">
        <v>0</v>
      </c>
      <c r="E13" s="58">
        <v>0</v>
      </c>
      <c r="F13" s="58"/>
      <c r="G13" s="47"/>
    </row>
    <row r="14" spans="1:7" s="4" customFormat="1" ht="26.25" customHeight="1">
      <c r="A14" s="40">
        <v>10</v>
      </c>
      <c r="B14" s="41" t="s">
        <v>486</v>
      </c>
      <c r="C14" s="58">
        <v>176522.21</v>
      </c>
      <c r="D14" s="57"/>
      <c r="E14" s="58"/>
      <c r="F14" s="58"/>
      <c r="G14" s="47"/>
    </row>
    <row r="15" spans="1:7" s="2" customFormat="1" ht="26.25" customHeight="1">
      <c r="A15" s="40">
        <v>11</v>
      </c>
      <c r="B15" s="41" t="s">
        <v>57</v>
      </c>
      <c r="C15" s="57">
        <v>117516.94</v>
      </c>
      <c r="D15" s="57">
        <v>0</v>
      </c>
      <c r="E15" s="58">
        <v>0</v>
      </c>
      <c r="F15" s="58">
        <v>3314.85</v>
      </c>
      <c r="G15" s="70"/>
    </row>
    <row r="16" spans="1:7" s="4" customFormat="1" ht="26.25" customHeight="1">
      <c r="A16" s="40">
        <v>12</v>
      </c>
      <c r="B16" s="52" t="s">
        <v>58</v>
      </c>
      <c r="C16" s="57">
        <v>60436.58</v>
      </c>
      <c r="D16" s="57">
        <v>0</v>
      </c>
      <c r="E16" s="58" t="s">
        <v>331</v>
      </c>
      <c r="F16" s="58"/>
      <c r="G16" s="47"/>
    </row>
    <row r="17" spans="1:7" s="4" customFormat="1" ht="26.25" customHeight="1">
      <c r="A17" s="40">
        <v>13</v>
      </c>
      <c r="B17" s="52" t="s">
        <v>59</v>
      </c>
      <c r="C17" s="58">
        <v>1060344.22</v>
      </c>
      <c r="D17" s="58">
        <v>0</v>
      </c>
      <c r="E17" s="58">
        <v>20000</v>
      </c>
      <c r="F17" s="58"/>
      <c r="G17" s="47"/>
    </row>
    <row r="18" spans="1:7" s="4" customFormat="1" ht="26.25" customHeight="1">
      <c r="A18" s="40">
        <v>14</v>
      </c>
      <c r="B18" s="52" t="s">
        <v>60</v>
      </c>
      <c r="C18" s="57">
        <v>2503493.3499999996</v>
      </c>
      <c r="D18" s="171">
        <v>0</v>
      </c>
      <c r="E18" s="58">
        <v>59000</v>
      </c>
      <c r="F18" s="58"/>
      <c r="G18" s="47"/>
    </row>
    <row r="19" spans="1:7" s="4" customFormat="1" ht="26.25" customHeight="1">
      <c r="A19" s="40">
        <v>15</v>
      </c>
      <c r="B19" s="304" t="s">
        <v>61</v>
      </c>
      <c r="C19" s="58">
        <v>1558063.77</v>
      </c>
      <c r="D19" s="171">
        <v>0</v>
      </c>
      <c r="E19" s="58">
        <v>12000</v>
      </c>
      <c r="F19" s="58">
        <v>360127.54</v>
      </c>
      <c r="G19" s="47"/>
    </row>
    <row r="20" spans="1:7" s="4" customFormat="1" ht="26.25" customHeight="1">
      <c r="A20" s="40">
        <v>16</v>
      </c>
      <c r="B20" s="304" t="s">
        <v>336</v>
      </c>
      <c r="C20" s="58">
        <v>91882.27</v>
      </c>
      <c r="D20" s="171">
        <v>0</v>
      </c>
      <c r="E20" s="58">
        <v>0</v>
      </c>
      <c r="F20" s="58"/>
      <c r="G20" s="47"/>
    </row>
    <row r="21" spans="1:7" s="2" customFormat="1" ht="18" customHeight="1">
      <c r="A21" s="303"/>
      <c r="B21" s="307" t="s">
        <v>9</v>
      </c>
      <c r="C21" s="75">
        <f>SUM(C5:C20)</f>
        <v>16686518.67</v>
      </c>
      <c r="D21" s="75">
        <f>SUM(D5:D20)</f>
        <v>389280.41</v>
      </c>
      <c r="E21" s="55">
        <f>SUM(E5:E20)</f>
        <v>91000</v>
      </c>
      <c r="F21" s="55">
        <f>SUM(F5:F20)</f>
        <v>366072.38999999996</v>
      </c>
      <c r="G21" s="70"/>
    </row>
    <row r="22" spans="2:4" ht="12.75">
      <c r="B22" s="11"/>
      <c r="C22" s="20"/>
      <c r="D22" s="20"/>
    </row>
    <row r="23" spans="2:4" ht="12.75">
      <c r="B23" s="11"/>
      <c r="C23" s="20"/>
      <c r="D23" s="20"/>
    </row>
    <row r="24" spans="2:4" ht="12.75">
      <c r="B24" s="11"/>
      <c r="C24" s="20"/>
      <c r="D24" s="20"/>
    </row>
    <row r="25" spans="2:4" ht="12.75">
      <c r="B25" s="11"/>
      <c r="C25" s="20"/>
      <c r="D25" s="20"/>
    </row>
    <row r="26" spans="2:4" ht="12.75">
      <c r="B26" s="11"/>
      <c r="C26" s="20"/>
      <c r="D26" s="20"/>
    </row>
    <row r="27" spans="2:4" ht="12.75">
      <c r="B27" s="11"/>
      <c r="C27" s="20"/>
      <c r="D27" s="20"/>
    </row>
    <row r="28" spans="2:4" ht="12.75">
      <c r="B28" s="11"/>
      <c r="C28" s="20"/>
      <c r="D28" s="20"/>
    </row>
    <row r="29" spans="2:4" ht="12.75">
      <c r="B29" s="11"/>
      <c r="C29" s="20"/>
      <c r="D29" s="20"/>
    </row>
    <row r="30" spans="2:4" ht="12.75">
      <c r="B30" s="11"/>
      <c r="C30" s="20"/>
      <c r="D30" s="20"/>
    </row>
    <row r="31" spans="2:4" ht="12.75">
      <c r="B31" s="11"/>
      <c r="C31" s="20"/>
      <c r="D31" s="20"/>
    </row>
  </sheetData>
  <sheetProtection/>
  <mergeCells count="1">
    <mergeCell ref="B3:D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AB63"/>
  <sheetViews>
    <sheetView tabSelected="1" zoomScalePageLayoutView="0" workbookViewId="0" topLeftCell="J32">
      <selection activeCell="A29" sqref="A29:K29"/>
    </sheetView>
  </sheetViews>
  <sheetFormatPr defaultColWidth="9.140625" defaultRowHeight="12.75"/>
  <cols>
    <col min="1" max="1" width="4.57421875" style="0" customWidth="1"/>
    <col min="2" max="2" width="19.00390625" style="0" customWidth="1"/>
    <col min="3" max="3" width="21.421875" style="0" customWidth="1"/>
    <col min="4" max="4" width="27.00390625" style="0" customWidth="1"/>
    <col min="5" max="5" width="15.8515625" style="0" customWidth="1"/>
    <col min="6" max="6" width="15.00390625" style="0" customWidth="1"/>
    <col min="7" max="7" width="8.421875" style="0" customWidth="1"/>
    <col min="8" max="8" width="10.140625" style="0" customWidth="1"/>
    <col min="9" max="9" width="14.57421875" style="0" customWidth="1"/>
    <col min="10" max="10" width="9.00390625" style="0" customWidth="1"/>
    <col min="11" max="11" width="14.28125" style="0" customWidth="1"/>
    <col min="12" max="12" width="18.421875" style="0" customWidth="1"/>
    <col min="13" max="13" width="15.28125" style="0" customWidth="1"/>
    <col min="14" max="14" width="12.57421875" style="0" customWidth="1"/>
    <col min="15" max="15" width="20.421875" style="0" customWidth="1"/>
    <col min="16" max="16" width="18.7109375" style="0" customWidth="1"/>
    <col min="17" max="17" width="22.00390625" style="0" customWidth="1"/>
    <col min="18" max="18" width="12.7109375" style="0" customWidth="1"/>
    <col min="19" max="19" width="21.140625" style="0" customWidth="1"/>
    <col min="20" max="20" width="16.28125" style="0" customWidth="1"/>
    <col min="21" max="21" width="16.421875" style="0" customWidth="1"/>
    <col min="22" max="22" width="16.00390625" style="0" customWidth="1"/>
    <col min="23" max="23" width="16.140625" style="0" customWidth="1"/>
    <col min="24" max="24" width="10.00390625" style="0" customWidth="1"/>
    <col min="25" max="25" width="9.28125" style="0" customWidth="1"/>
    <col min="26" max="26" width="9.421875" style="0" customWidth="1"/>
    <col min="27" max="27" width="7.57421875" style="0" customWidth="1"/>
  </cols>
  <sheetData>
    <row r="1" spans="1:28" s="205" customFormat="1" ht="15.75" thickBot="1">
      <c r="A1" s="425" t="s">
        <v>833</v>
      </c>
      <c r="B1" s="425"/>
      <c r="C1" s="425"/>
      <c r="D1" s="425"/>
      <c r="E1" s="425"/>
      <c r="F1" s="425"/>
      <c r="G1" s="425"/>
      <c r="H1" s="425"/>
      <c r="I1" s="425"/>
      <c r="J1" s="36"/>
      <c r="K1" s="183"/>
      <c r="L1" s="183"/>
      <c r="M1" s="183"/>
      <c r="N1" s="183"/>
      <c r="O1" s="183"/>
      <c r="P1" s="183"/>
      <c r="Q1" s="183"/>
      <c r="R1" s="208"/>
      <c r="S1" s="208"/>
      <c r="T1" s="183"/>
      <c r="U1" s="183"/>
      <c r="V1" s="183"/>
      <c r="W1" s="183"/>
      <c r="X1" s="183"/>
      <c r="Y1" s="183"/>
      <c r="Z1" s="183"/>
      <c r="AA1" s="183"/>
      <c r="AB1" s="209" t="s">
        <v>834</v>
      </c>
    </row>
    <row r="2" spans="1:28" s="205" customFormat="1" ht="15">
      <c r="A2" s="426" t="s">
        <v>10</v>
      </c>
      <c r="B2" s="413" t="s">
        <v>835</v>
      </c>
      <c r="C2" s="413" t="s">
        <v>836</v>
      </c>
      <c r="D2" s="413" t="s">
        <v>837</v>
      </c>
      <c r="E2" s="413" t="s">
        <v>838</v>
      </c>
      <c r="F2" s="413" t="s">
        <v>839</v>
      </c>
      <c r="G2" s="413" t="s">
        <v>840</v>
      </c>
      <c r="H2" s="413" t="s">
        <v>841</v>
      </c>
      <c r="I2" s="413" t="s">
        <v>842</v>
      </c>
      <c r="J2" s="413" t="s">
        <v>843</v>
      </c>
      <c r="K2" s="415" t="s">
        <v>844</v>
      </c>
      <c r="L2" s="410" t="s">
        <v>845</v>
      </c>
      <c r="M2" s="413" t="s">
        <v>846</v>
      </c>
      <c r="N2" s="410" t="s">
        <v>847</v>
      </c>
      <c r="O2" s="410" t="s">
        <v>848</v>
      </c>
      <c r="P2" s="410" t="s">
        <v>849</v>
      </c>
      <c r="Q2" s="410" t="s">
        <v>850</v>
      </c>
      <c r="R2" s="410"/>
      <c r="S2" s="413" t="s">
        <v>851</v>
      </c>
      <c r="T2" s="410" t="s">
        <v>852</v>
      </c>
      <c r="U2" s="410"/>
      <c r="V2" s="410" t="s">
        <v>853</v>
      </c>
      <c r="W2" s="410"/>
      <c r="X2" s="415" t="s">
        <v>854</v>
      </c>
      <c r="Y2" s="416"/>
      <c r="Z2" s="416"/>
      <c r="AA2" s="417"/>
      <c r="AB2" s="209"/>
    </row>
    <row r="3" spans="1:28" s="205" customFormat="1" ht="15">
      <c r="A3" s="427"/>
      <c r="B3" s="421"/>
      <c r="C3" s="421"/>
      <c r="D3" s="421"/>
      <c r="E3" s="421"/>
      <c r="F3" s="421"/>
      <c r="G3" s="421"/>
      <c r="H3" s="421"/>
      <c r="I3" s="421"/>
      <c r="J3" s="421"/>
      <c r="K3" s="423"/>
      <c r="L3" s="411"/>
      <c r="M3" s="421"/>
      <c r="N3" s="411"/>
      <c r="O3" s="411"/>
      <c r="P3" s="411"/>
      <c r="Q3" s="411"/>
      <c r="R3" s="411"/>
      <c r="S3" s="414"/>
      <c r="T3" s="411"/>
      <c r="U3" s="411"/>
      <c r="V3" s="411"/>
      <c r="W3" s="411"/>
      <c r="X3" s="418"/>
      <c r="Y3" s="419"/>
      <c r="Z3" s="419"/>
      <c r="AA3" s="420"/>
      <c r="AB3" s="209"/>
    </row>
    <row r="4" spans="1:28" s="205" customFormat="1" ht="15.75" thickBot="1">
      <c r="A4" s="428"/>
      <c r="B4" s="422"/>
      <c r="C4" s="422"/>
      <c r="D4" s="422"/>
      <c r="E4" s="422"/>
      <c r="F4" s="422"/>
      <c r="G4" s="422"/>
      <c r="H4" s="422"/>
      <c r="I4" s="422"/>
      <c r="J4" s="422"/>
      <c r="K4" s="424"/>
      <c r="L4" s="412"/>
      <c r="M4" s="422"/>
      <c r="N4" s="412"/>
      <c r="O4" s="412"/>
      <c r="P4" s="412"/>
      <c r="Q4" s="212" t="s">
        <v>855</v>
      </c>
      <c r="R4" s="213" t="s">
        <v>856</v>
      </c>
      <c r="S4" s="213"/>
      <c r="T4" s="212" t="s">
        <v>857</v>
      </c>
      <c r="U4" s="212" t="s">
        <v>858</v>
      </c>
      <c r="V4" s="212" t="s">
        <v>857</v>
      </c>
      <c r="W4" s="212" t="s">
        <v>858</v>
      </c>
      <c r="X4" s="214" t="s">
        <v>859</v>
      </c>
      <c r="Y4" s="214" t="s">
        <v>860</v>
      </c>
      <c r="Z4" s="214" t="s">
        <v>861</v>
      </c>
      <c r="AA4" s="210" t="s">
        <v>862</v>
      </c>
      <c r="AB4" s="209"/>
    </row>
    <row r="5" spans="1:28" s="205" customFormat="1" ht="15">
      <c r="A5" s="403" t="s">
        <v>863</v>
      </c>
      <c r="B5" s="403"/>
      <c r="C5" s="403"/>
      <c r="D5" s="403"/>
      <c r="E5" s="403"/>
      <c r="F5" s="403"/>
      <c r="G5" s="403"/>
      <c r="H5" s="403"/>
      <c r="I5" s="403"/>
      <c r="J5" s="403"/>
      <c r="K5" s="403"/>
      <c r="L5" s="215"/>
      <c r="M5" s="215"/>
      <c r="N5" s="215"/>
      <c r="O5" s="215"/>
      <c r="P5" s="215"/>
      <c r="Q5" s="215"/>
      <c r="R5" s="216"/>
      <c r="S5" s="216"/>
      <c r="T5" s="217"/>
      <c r="U5" s="217"/>
      <c r="V5" s="217"/>
      <c r="W5" s="217"/>
      <c r="X5" s="217"/>
      <c r="Y5" s="217"/>
      <c r="Z5" s="217"/>
      <c r="AA5" s="218"/>
      <c r="AB5" s="209"/>
    </row>
    <row r="6" spans="1:28" s="205" customFormat="1" ht="30">
      <c r="A6" s="219">
        <v>1</v>
      </c>
      <c r="B6" s="219" t="s">
        <v>864</v>
      </c>
      <c r="C6" s="219" t="s">
        <v>865</v>
      </c>
      <c r="D6" s="219" t="s">
        <v>866</v>
      </c>
      <c r="E6" s="219" t="s">
        <v>867</v>
      </c>
      <c r="F6" s="219" t="s">
        <v>868</v>
      </c>
      <c r="G6" s="219">
        <v>1395</v>
      </c>
      <c r="H6" s="219">
        <v>2015</v>
      </c>
      <c r="I6" s="219" t="s">
        <v>869</v>
      </c>
      <c r="J6" s="219">
        <v>5</v>
      </c>
      <c r="K6" s="219" t="s">
        <v>870</v>
      </c>
      <c r="L6" s="219" t="s">
        <v>871</v>
      </c>
      <c r="M6" s="219" t="s">
        <v>84</v>
      </c>
      <c r="N6" s="219"/>
      <c r="O6" s="219"/>
      <c r="P6" s="220">
        <v>51300</v>
      </c>
      <c r="Q6" s="221"/>
      <c r="R6" s="220"/>
      <c r="S6" s="220">
        <v>51300</v>
      </c>
      <c r="T6" s="210" t="s">
        <v>1253</v>
      </c>
      <c r="U6" s="210" t="s">
        <v>1254</v>
      </c>
      <c r="V6" s="210" t="s">
        <v>1253</v>
      </c>
      <c r="W6" s="210" t="s">
        <v>1254</v>
      </c>
      <c r="X6" s="210" t="s">
        <v>872</v>
      </c>
      <c r="Y6" s="210" t="s">
        <v>872</v>
      </c>
      <c r="Z6" s="210" t="s">
        <v>872</v>
      </c>
      <c r="AA6" s="210" t="s">
        <v>872</v>
      </c>
      <c r="AB6" s="209"/>
    </row>
    <row r="7" spans="1:28" s="205" customFormat="1" ht="210">
      <c r="A7" s="219">
        <v>2</v>
      </c>
      <c r="B7" s="222" t="s">
        <v>873</v>
      </c>
      <c r="C7" s="222" t="s">
        <v>874</v>
      </c>
      <c r="D7" s="222" t="s">
        <v>875</v>
      </c>
      <c r="E7" s="222" t="s">
        <v>876</v>
      </c>
      <c r="F7" s="222" t="s">
        <v>877</v>
      </c>
      <c r="G7" s="222" t="s">
        <v>331</v>
      </c>
      <c r="H7" s="222"/>
      <c r="I7" s="222" t="s">
        <v>878</v>
      </c>
      <c r="J7" s="222" t="s">
        <v>331</v>
      </c>
      <c r="K7" s="223" t="s">
        <v>879</v>
      </c>
      <c r="L7" s="224" t="s">
        <v>880</v>
      </c>
      <c r="M7" s="222"/>
      <c r="N7" s="224"/>
      <c r="O7" s="224"/>
      <c r="P7" s="220">
        <v>23000</v>
      </c>
      <c r="Q7" s="225" t="s">
        <v>881</v>
      </c>
      <c r="R7" s="226"/>
      <c r="S7" s="227">
        <v>23000</v>
      </c>
      <c r="T7" s="228" t="s">
        <v>1255</v>
      </c>
      <c r="U7" s="228" t="s">
        <v>1256</v>
      </c>
      <c r="V7" s="228" t="s">
        <v>1255</v>
      </c>
      <c r="W7" s="228" t="s">
        <v>1256</v>
      </c>
      <c r="X7" s="229" t="s">
        <v>872</v>
      </c>
      <c r="Y7" s="229" t="s">
        <v>872</v>
      </c>
      <c r="Z7" s="229"/>
      <c r="AA7" s="224"/>
      <c r="AB7" s="209"/>
    </row>
    <row r="8" spans="1:28" s="205" customFormat="1" ht="15">
      <c r="A8" s="219">
        <v>3</v>
      </c>
      <c r="B8" s="219" t="s">
        <v>882</v>
      </c>
      <c r="C8" s="219" t="s">
        <v>883</v>
      </c>
      <c r="D8" s="219" t="s">
        <v>884</v>
      </c>
      <c r="E8" s="219" t="s">
        <v>885</v>
      </c>
      <c r="F8" s="219" t="s">
        <v>868</v>
      </c>
      <c r="G8" s="219">
        <v>1998</v>
      </c>
      <c r="H8" s="219">
        <v>2004</v>
      </c>
      <c r="I8" s="219" t="s">
        <v>886</v>
      </c>
      <c r="J8" s="219">
        <v>9</v>
      </c>
      <c r="K8" s="219" t="s">
        <v>887</v>
      </c>
      <c r="L8" s="219" t="s">
        <v>888</v>
      </c>
      <c r="M8" s="219" t="s">
        <v>84</v>
      </c>
      <c r="N8" s="219"/>
      <c r="O8" s="219" t="s">
        <v>889</v>
      </c>
      <c r="P8" s="220">
        <v>11600</v>
      </c>
      <c r="Q8" s="230"/>
      <c r="R8" s="220"/>
      <c r="S8" s="220">
        <f>SUM(P8)</f>
        <v>11600</v>
      </c>
      <c r="T8" s="231" t="s">
        <v>1257</v>
      </c>
      <c r="U8" s="231" t="s">
        <v>1258</v>
      </c>
      <c r="V8" s="231" t="s">
        <v>1257</v>
      </c>
      <c r="W8" s="231" t="s">
        <v>1258</v>
      </c>
      <c r="X8" s="231" t="s">
        <v>872</v>
      </c>
      <c r="Y8" s="231" t="s">
        <v>872</v>
      </c>
      <c r="Z8" s="231" t="s">
        <v>872</v>
      </c>
      <c r="AA8" s="232"/>
      <c r="AB8" s="209"/>
    </row>
    <row r="9" spans="1:28" s="205" customFormat="1" ht="15">
      <c r="A9" s="407" t="s">
        <v>199</v>
      </c>
      <c r="B9" s="408"/>
      <c r="C9" s="408"/>
      <c r="D9" s="408"/>
      <c r="E9" s="408"/>
      <c r="F9" s="408"/>
      <c r="G9" s="408"/>
      <c r="H9" s="408"/>
      <c r="I9" s="408"/>
      <c r="J9" s="408"/>
      <c r="K9" s="409"/>
      <c r="L9" s="218"/>
      <c r="M9" s="218"/>
      <c r="N9" s="218"/>
      <c r="O9" s="218"/>
      <c r="P9" s="218"/>
      <c r="Q9" s="218"/>
      <c r="R9" s="233"/>
      <c r="S9" s="233"/>
      <c r="T9" s="218"/>
      <c r="U9" s="218"/>
      <c r="V9" s="218"/>
      <c r="W9" s="218"/>
      <c r="X9" s="218"/>
      <c r="Y9" s="218"/>
      <c r="Z9" s="218"/>
      <c r="AA9" s="218"/>
      <c r="AB9" s="209"/>
    </row>
    <row r="10" spans="1:28" s="205" customFormat="1" ht="30">
      <c r="A10" s="219">
        <v>1</v>
      </c>
      <c r="B10" s="219" t="s">
        <v>882</v>
      </c>
      <c r="C10" s="219" t="s">
        <v>891</v>
      </c>
      <c r="D10" s="219" t="s">
        <v>892</v>
      </c>
      <c r="E10" s="219" t="s">
        <v>893</v>
      </c>
      <c r="F10" s="219" t="s">
        <v>868</v>
      </c>
      <c r="G10" s="219">
        <v>1995</v>
      </c>
      <c r="H10" s="219">
        <v>2018</v>
      </c>
      <c r="I10" s="219" t="s">
        <v>894</v>
      </c>
      <c r="J10" s="219">
        <v>9</v>
      </c>
      <c r="K10" s="219" t="s">
        <v>895</v>
      </c>
      <c r="L10" s="219" t="s">
        <v>896</v>
      </c>
      <c r="M10" s="219" t="s">
        <v>84</v>
      </c>
      <c r="N10" s="219"/>
      <c r="O10" s="219"/>
      <c r="P10" s="220">
        <v>106300</v>
      </c>
      <c r="Q10" s="230"/>
      <c r="R10" s="220"/>
      <c r="S10" s="220">
        <f>SUM(P10)</f>
        <v>106300</v>
      </c>
      <c r="T10" s="231" t="s">
        <v>1259</v>
      </c>
      <c r="U10" s="231" t="s">
        <v>1260</v>
      </c>
      <c r="V10" s="231" t="s">
        <v>1259</v>
      </c>
      <c r="W10" s="231" t="s">
        <v>1260</v>
      </c>
      <c r="X10" s="231" t="s">
        <v>872</v>
      </c>
      <c r="Y10" s="231" t="s">
        <v>872</v>
      </c>
      <c r="Z10" s="231" t="s">
        <v>872</v>
      </c>
      <c r="AA10" s="232"/>
      <c r="AB10" s="209"/>
    </row>
    <row r="11" spans="1:28" s="205" customFormat="1" ht="15">
      <c r="A11" s="403" t="s">
        <v>165</v>
      </c>
      <c r="B11" s="403"/>
      <c r="C11" s="403"/>
      <c r="D11" s="403"/>
      <c r="E11" s="403"/>
      <c r="F11" s="403"/>
      <c r="G11" s="403"/>
      <c r="H11" s="403"/>
      <c r="I11" s="403"/>
      <c r="J11" s="403"/>
      <c r="K11" s="403"/>
      <c r="L11" s="215"/>
      <c r="M11" s="215"/>
      <c r="N11" s="215"/>
      <c r="O11" s="215"/>
      <c r="P11" s="215"/>
      <c r="Q11" s="215"/>
      <c r="R11" s="216"/>
      <c r="S11" s="216"/>
      <c r="T11" s="217"/>
      <c r="U11" s="217"/>
      <c r="V11" s="217"/>
      <c r="W11" s="217"/>
      <c r="X11" s="217"/>
      <c r="Y11" s="217"/>
      <c r="Z11" s="217"/>
      <c r="AA11" s="217"/>
      <c r="AB11" s="209"/>
    </row>
    <row r="12" spans="1:28" s="205" customFormat="1" ht="15">
      <c r="A12" s="230">
        <v>1</v>
      </c>
      <c r="B12" s="234" t="s">
        <v>897</v>
      </c>
      <c r="C12" s="234" t="s">
        <v>898</v>
      </c>
      <c r="D12" s="234" t="s">
        <v>899</v>
      </c>
      <c r="E12" s="234" t="s">
        <v>900</v>
      </c>
      <c r="F12" s="234" t="s">
        <v>901</v>
      </c>
      <c r="G12" s="234">
        <v>344</v>
      </c>
      <c r="H12" s="234">
        <v>2010</v>
      </c>
      <c r="I12" s="234"/>
      <c r="J12" s="234">
        <v>1</v>
      </c>
      <c r="K12" s="352"/>
      <c r="L12" s="234"/>
      <c r="M12" s="234"/>
      <c r="N12" s="234"/>
      <c r="O12" s="234"/>
      <c r="P12" s="234"/>
      <c r="Q12" s="234"/>
      <c r="R12" s="235"/>
      <c r="S12" s="235"/>
      <c r="T12" s="236" t="s">
        <v>1261</v>
      </c>
      <c r="U12" s="236" t="s">
        <v>1262</v>
      </c>
      <c r="V12" s="236"/>
      <c r="W12" s="236"/>
      <c r="X12" s="236" t="s">
        <v>872</v>
      </c>
      <c r="Y12" s="236"/>
      <c r="Z12" s="236" t="s">
        <v>872</v>
      </c>
      <c r="AA12" s="237"/>
      <c r="AB12" s="209"/>
    </row>
    <row r="13" spans="1:28" s="205" customFormat="1" ht="15">
      <c r="A13" s="219">
        <v>2</v>
      </c>
      <c r="B13" s="238" t="s">
        <v>882</v>
      </c>
      <c r="C13" s="238" t="s">
        <v>1382</v>
      </c>
      <c r="D13" s="238" t="s">
        <v>1383</v>
      </c>
      <c r="E13" s="238" t="s">
        <v>1384</v>
      </c>
      <c r="F13" s="238" t="s">
        <v>868</v>
      </c>
      <c r="G13" s="238">
        <v>1995</v>
      </c>
      <c r="H13" s="238">
        <v>2016</v>
      </c>
      <c r="I13" s="238" t="s">
        <v>1385</v>
      </c>
      <c r="J13" s="238">
        <v>9</v>
      </c>
      <c r="K13" s="239" t="s">
        <v>1386</v>
      </c>
      <c r="L13" s="238" t="s">
        <v>896</v>
      </c>
      <c r="M13" s="238" t="s">
        <v>84</v>
      </c>
      <c r="N13" s="238"/>
      <c r="O13" s="238"/>
      <c r="P13" s="235">
        <v>72100</v>
      </c>
      <c r="Q13" s="234"/>
      <c r="R13" s="235"/>
      <c r="S13" s="235">
        <f>SUM(P13,R13)</f>
        <v>72100</v>
      </c>
      <c r="T13" s="211" t="s">
        <v>1387</v>
      </c>
      <c r="U13" s="211" t="s">
        <v>1388</v>
      </c>
      <c r="V13" s="211" t="s">
        <v>1387</v>
      </c>
      <c r="W13" s="211" t="s">
        <v>1388</v>
      </c>
      <c r="X13" s="211" t="s">
        <v>872</v>
      </c>
      <c r="Y13" s="211" t="s">
        <v>872</v>
      </c>
      <c r="Z13" s="211" t="s">
        <v>872</v>
      </c>
      <c r="AA13" s="232"/>
      <c r="AB13" s="209"/>
    </row>
    <row r="14" spans="1:28" s="205" customFormat="1" ht="15">
      <c r="A14" s="403" t="s">
        <v>389</v>
      </c>
      <c r="B14" s="403"/>
      <c r="C14" s="403"/>
      <c r="D14" s="403"/>
      <c r="E14" s="403"/>
      <c r="F14" s="403"/>
      <c r="G14" s="403"/>
      <c r="H14" s="403"/>
      <c r="I14" s="403"/>
      <c r="J14" s="403"/>
      <c r="K14" s="403"/>
      <c r="L14" s="215"/>
      <c r="M14" s="215"/>
      <c r="N14" s="215"/>
      <c r="O14" s="215"/>
      <c r="P14" s="215"/>
      <c r="Q14" s="215"/>
      <c r="R14" s="216"/>
      <c r="S14" s="216"/>
      <c r="T14" s="217"/>
      <c r="U14" s="217"/>
      <c r="V14" s="217"/>
      <c r="W14" s="217"/>
      <c r="X14" s="217"/>
      <c r="Y14" s="217"/>
      <c r="Z14" s="217"/>
      <c r="AA14" s="217"/>
      <c r="AB14" s="209"/>
    </row>
    <row r="15" spans="1:28" s="205" customFormat="1" ht="30">
      <c r="A15" s="219">
        <v>1</v>
      </c>
      <c r="B15" s="238" t="s">
        <v>904</v>
      </c>
      <c r="C15" s="238" t="s">
        <v>905</v>
      </c>
      <c r="D15" s="238" t="s">
        <v>906</v>
      </c>
      <c r="E15" s="238" t="s">
        <v>907</v>
      </c>
      <c r="F15" s="238" t="s">
        <v>908</v>
      </c>
      <c r="G15" s="238">
        <v>2998</v>
      </c>
      <c r="H15" s="238">
        <v>2009</v>
      </c>
      <c r="I15" s="238" t="s">
        <v>909</v>
      </c>
      <c r="J15" s="238">
        <v>22</v>
      </c>
      <c r="K15" s="239" t="s">
        <v>910</v>
      </c>
      <c r="L15" s="238" t="s">
        <v>911</v>
      </c>
      <c r="M15" s="238" t="s">
        <v>84</v>
      </c>
      <c r="N15" s="238"/>
      <c r="O15" s="238" t="s">
        <v>912</v>
      </c>
      <c r="P15" s="235">
        <v>45900</v>
      </c>
      <c r="Q15" s="234" t="s">
        <v>450</v>
      </c>
      <c r="R15" s="235">
        <v>450</v>
      </c>
      <c r="S15" s="240">
        <f>SUM(P15,R15)</f>
        <v>46350</v>
      </c>
      <c r="T15" s="241" t="s">
        <v>1272</v>
      </c>
      <c r="U15" s="241" t="s">
        <v>1273</v>
      </c>
      <c r="V15" s="241" t="s">
        <v>1272</v>
      </c>
      <c r="W15" s="241" t="s">
        <v>1273</v>
      </c>
      <c r="X15" s="211" t="s">
        <v>872</v>
      </c>
      <c r="Y15" s="211" t="s">
        <v>872</v>
      </c>
      <c r="Z15" s="211" t="s">
        <v>872</v>
      </c>
      <c r="AA15" s="232"/>
      <c r="AB15" s="209"/>
    </row>
    <row r="16" spans="1:28" s="205" customFormat="1" ht="30">
      <c r="A16" s="230">
        <v>2</v>
      </c>
      <c r="B16" s="238" t="s">
        <v>913</v>
      </c>
      <c r="C16" s="238">
        <v>3514</v>
      </c>
      <c r="D16" s="238">
        <v>106311</v>
      </c>
      <c r="E16" s="234" t="s">
        <v>914</v>
      </c>
      <c r="F16" s="230" t="s">
        <v>1173</v>
      </c>
      <c r="G16" s="238">
        <v>2502</v>
      </c>
      <c r="H16" s="238">
        <v>1996</v>
      </c>
      <c r="I16" s="238" t="s">
        <v>915</v>
      </c>
      <c r="J16" s="238">
        <v>1</v>
      </c>
      <c r="K16" s="239" t="s">
        <v>916</v>
      </c>
      <c r="L16" s="238" t="s">
        <v>917</v>
      </c>
      <c r="M16" s="238"/>
      <c r="N16" s="242"/>
      <c r="O16" s="238"/>
      <c r="P16" s="243">
        <v>72000</v>
      </c>
      <c r="Q16" s="244"/>
      <c r="R16" s="245"/>
      <c r="S16" s="240">
        <f>SUM(P16,R16)</f>
        <v>72000</v>
      </c>
      <c r="T16" s="211" t="s">
        <v>1274</v>
      </c>
      <c r="U16" s="211" t="s">
        <v>1275</v>
      </c>
      <c r="V16" s="211" t="s">
        <v>1274</v>
      </c>
      <c r="W16" s="211" t="s">
        <v>1275</v>
      </c>
      <c r="X16" s="236" t="s">
        <v>872</v>
      </c>
      <c r="Y16" s="236" t="s">
        <v>872</v>
      </c>
      <c r="Z16" s="236" t="s">
        <v>872</v>
      </c>
      <c r="AA16" s="232"/>
      <c r="AB16" s="209"/>
    </row>
    <row r="17" spans="1:28" s="205" customFormat="1" ht="15">
      <c r="A17" s="219">
        <v>3</v>
      </c>
      <c r="B17" s="219" t="s">
        <v>918</v>
      </c>
      <c r="C17" s="219" t="s">
        <v>919</v>
      </c>
      <c r="D17" s="219">
        <v>1104</v>
      </c>
      <c r="E17" s="230" t="s">
        <v>920</v>
      </c>
      <c r="F17" s="219" t="s">
        <v>921</v>
      </c>
      <c r="G17" s="219"/>
      <c r="H17" s="219">
        <v>1997</v>
      </c>
      <c r="I17" s="219" t="s">
        <v>922</v>
      </c>
      <c r="J17" s="219"/>
      <c r="K17" s="246" t="s">
        <v>923</v>
      </c>
      <c r="L17" s="219" t="s">
        <v>924</v>
      </c>
      <c r="M17" s="219" t="s">
        <v>83</v>
      </c>
      <c r="N17" s="247"/>
      <c r="O17" s="219"/>
      <c r="P17" s="248"/>
      <c r="Q17" s="244"/>
      <c r="R17" s="245"/>
      <c r="S17" s="240"/>
      <c r="T17" s="210" t="s">
        <v>1276</v>
      </c>
      <c r="U17" s="210" t="s">
        <v>1277</v>
      </c>
      <c r="V17" s="249"/>
      <c r="W17" s="249"/>
      <c r="X17" s="249" t="s">
        <v>872</v>
      </c>
      <c r="Y17" s="249"/>
      <c r="Z17" s="249"/>
      <c r="AA17" s="232"/>
      <c r="AB17" s="209"/>
    </row>
    <row r="18" spans="1:28" s="205" customFormat="1" ht="30">
      <c r="A18" s="230">
        <v>4</v>
      </c>
      <c r="B18" s="230" t="s">
        <v>925</v>
      </c>
      <c r="C18" s="230">
        <v>2812</v>
      </c>
      <c r="D18" s="230">
        <v>74969</v>
      </c>
      <c r="E18" s="230" t="s">
        <v>926</v>
      </c>
      <c r="F18" s="230" t="s">
        <v>1173</v>
      </c>
      <c r="G18" s="230">
        <v>2502</v>
      </c>
      <c r="H18" s="230">
        <v>1993</v>
      </c>
      <c r="I18" s="230" t="s">
        <v>927</v>
      </c>
      <c r="J18" s="230">
        <v>1</v>
      </c>
      <c r="K18" s="250" t="s">
        <v>928</v>
      </c>
      <c r="L18" s="230" t="s">
        <v>929</v>
      </c>
      <c r="M18" s="230" t="s">
        <v>83</v>
      </c>
      <c r="N18" s="247"/>
      <c r="O18" s="230"/>
      <c r="P18" s="248"/>
      <c r="Q18" s="244"/>
      <c r="R18" s="245"/>
      <c r="S18" s="240"/>
      <c r="T18" s="249" t="s">
        <v>1278</v>
      </c>
      <c r="U18" s="249" t="s">
        <v>1279</v>
      </c>
      <c r="V18" s="249"/>
      <c r="W18" s="249"/>
      <c r="X18" s="249" t="s">
        <v>872</v>
      </c>
      <c r="Y18" s="249"/>
      <c r="Z18" s="249" t="s">
        <v>872</v>
      </c>
      <c r="AA18" s="237"/>
      <c r="AB18" s="209"/>
    </row>
    <row r="19" spans="1:28" s="205" customFormat="1" ht="30">
      <c r="A19" s="219">
        <v>5</v>
      </c>
      <c r="B19" s="219" t="s">
        <v>925</v>
      </c>
      <c r="C19" s="219">
        <v>3512</v>
      </c>
      <c r="D19" s="251" t="s">
        <v>930</v>
      </c>
      <c r="E19" s="230" t="s">
        <v>931</v>
      </c>
      <c r="F19" s="230" t="s">
        <v>1173</v>
      </c>
      <c r="G19" s="219">
        <v>2502</v>
      </c>
      <c r="H19" s="219">
        <v>1997</v>
      </c>
      <c r="I19" s="219" t="s">
        <v>932</v>
      </c>
      <c r="J19" s="219">
        <v>1</v>
      </c>
      <c r="K19" s="246" t="s">
        <v>933</v>
      </c>
      <c r="L19" s="219" t="s">
        <v>917</v>
      </c>
      <c r="M19" s="219"/>
      <c r="N19" s="247"/>
      <c r="O19" s="219"/>
      <c r="P19" s="248">
        <v>47000</v>
      </c>
      <c r="Q19" s="237"/>
      <c r="R19" s="245"/>
      <c r="S19" s="240">
        <f>SUM(P19,R19)</f>
        <v>47000</v>
      </c>
      <c r="T19" s="210" t="s">
        <v>1280</v>
      </c>
      <c r="U19" s="210" t="s">
        <v>1281</v>
      </c>
      <c r="V19" s="210" t="s">
        <v>1280</v>
      </c>
      <c r="W19" s="210" t="s">
        <v>1281</v>
      </c>
      <c r="X19" s="249" t="s">
        <v>872</v>
      </c>
      <c r="Y19" s="249" t="s">
        <v>872</v>
      </c>
      <c r="Z19" s="249" t="s">
        <v>872</v>
      </c>
      <c r="AA19" s="232"/>
      <c r="AB19" s="209"/>
    </row>
    <row r="20" spans="1:28" s="205" customFormat="1" ht="15">
      <c r="A20" s="230">
        <v>6</v>
      </c>
      <c r="B20" s="219" t="s">
        <v>934</v>
      </c>
      <c r="C20" s="219" t="s">
        <v>935</v>
      </c>
      <c r="D20" s="219" t="s">
        <v>936</v>
      </c>
      <c r="E20" s="230" t="s">
        <v>937</v>
      </c>
      <c r="F20" s="219" t="s">
        <v>938</v>
      </c>
      <c r="G20" s="219">
        <v>1248</v>
      </c>
      <c r="H20" s="219">
        <v>2009</v>
      </c>
      <c r="I20" s="219" t="s">
        <v>939</v>
      </c>
      <c r="J20" s="219">
        <v>2</v>
      </c>
      <c r="K20" s="246" t="s">
        <v>940</v>
      </c>
      <c r="L20" s="219" t="s">
        <v>941</v>
      </c>
      <c r="M20" s="219" t="s">
        <v>84</v>
      </c>
      <c r="N20" s="247"/>
      <c r="O20" s="219"/>
      <c r="P20" s="248">
        <v>13600</v>
      </c>
      <c r="Q20" s="237"/>
      <c r="R20" s="245"/>
      <c r="S20" s="240">
        <f>SUM(P20,R20)</f>
        <v>13600</v>
      </c>
      <c r="T20" s="210" t="s">
        <v>1282</v>
      </c>
      <c r="U20" s="210" t="s">
        <v>1283</v>
      </c>
      <c r="V20" s="210" t="s">
        <v>1282</v>
      </c>
      <c r="W20" s="210" t="s">
        <v>1283</v>
      </c>
      <c r="X20" s="249" t="s">
        <v>872</v>
      </c>
      <c r="Y20" s="249" t="s">
        <v>872</v>
      </c>
      <c r="Z20" s="249" t="s">
        <v>872</v>
      </c>
      <c r="AA20" s="232"/>
      <c r="AB20" s="209"/>
    </row>
    <row r="21" spans="1:28" s="205" customFormat="1" ht="15">
      <c r="A21" s="219">
        <v>7</v>
      </c>
      <c r="B21" s="238" t="s">
        <v>942</v>
      </c>
      <c r="C21" s="238" t="s">
        <v>943</v>
      </c>
      <c r="D21" s="238" t="s">
        <v>944</v>
      </c>
      <c r="E21" s="238" t="s">
        <v>945</v>
      </c>
      <c r="F21" s="238" t="s">
        <v>946</v>
      </c>
      <c r="G21" s="238">
        <v>1108</v>
      </c>
      <c r="H21" s="238">
        <v>1998</v>
      </c>
      <c r="I21" s="238" t="s">
        <v>947</v>
      </c>
      <c r="J21" s="238">
        <v>5</v>
      </c>
      <c r="K21" s="239" t="s">
        <v>948</v>
      </c>
      <c r="L21" s="238" t="s">
        <v>949</v>
      </c>
      <c r="M21" s="238" t="s">
        <v>84</v>
      </c>
      <c r="N21" s="247"/>
      <c r="O21" s="238"/>
      <c r="P21" s="235"/>
      <c r="Q21" s="244"/>
      <c r="R21" s="245"/>
      <c r="S21" s="240">
        <f aca="true" t="shared" si="0" ref="S21:S26">SUM(P21,R21)</f>
        <v>0</v>
      </c>
      <c r="T21" s="211" t="s">
        <v>1284</v>
      </c>
      <c r="U21" s="211" t="s">
        <v>1285</v>
      </c>
      <c r="V21" s="211"/>
      <c r="W21" s="211"/>
      <c r="X21" s="211" t="s">
        <v>872</v>
      </c>
      <c r="Y21" s="211"/>
      <c r="Z21" s="211" t="s">
        <v>872</v>
      </c>
      <c r="AA21" s="232"/>
      <c r="AB21" s="209"/>
    </row>
    <row r="22" spans="1:28" s="205" customFormat="1" ht="15">
      <c r="A22" s="230">
        <v>8</v>
      </c>
      <c r="B22" s="219" t="s">
        <v>950</v>
      </c>
      <c r="C22" s="219" t="s">
        <v>951</v>
      </c>
      <c r="D22" s="219" t="s">
        <v>952</v>
      </c>
      <c r="E22" s="219" t="s">
        <v>953</v>
      </c>
      <c r="F22" s="219" t="s">
        <v>938</v>
      </c>
      <c r="G22" s="219">
        <v>2464</v>
      </c>
      <c r="H22" s="219">
        <v>2007</v>
      </c>
      <c r="I22" s="219" t="s">
        <v>954</v>
      </c>
      <c r="J22" s="219">
        <v>3</v>
      </c>
      <c r="K22" s="219" t="s">
        <v>955</v>
      </c>
      <c r="L22" s="219" t="s">
        <v>956</v>
      </c>
      <c r="M22" s="219" t="s">
        <v>84</v>
      </c>
      <c r="N22" s="219"/>
      <c r="O22" s="219"/>
      <c r="P22" s="220">
        <v>28500</v>
      </c>
      <c r="Q22" s="230"/>
      <c r="R22" s="220"/>
      <c r="S22" s="240">
        <f t="shared" si="0"/>
        <v>28500</v>
      </c>
      <c r="T22" s="210" t="s">
        <v>1286</v>
      </c>
      <c r="U22" s="210" t="s">
        <v>1287</v>
      </c>
      <c r="V22" s="210" t="s">
        <v>1286</v>
      </c>
      <c r="W22" s="210" t="s">
        <v>1287</v>
      </c>
      <c r="X22" s="210" t="s">
        <v>872</v>
      </c>
      <c r="Y22" s="210" t="s">
        <v>872</v>
      </c>
      <c r="Z22" s="210" t="s">
        <v>872</v>
      </c>
      <c r="AA22" s="219"/>
      <c r="AB22" s="209"/>
    </row>
    <row r="23" spans="1:28" s="205" customFormat="1" ht="15">
      <c r="A23" s="219">
        <v>9</v>
      </c>
      <c r="B23" s="219" t="s">
        <v>958</v>
      </c>
      <c r="C23" s="219" t="s">
        <v>959</v>
      </c>
      <c r="D23" s="219" t="s">
        <v>960</v>
      </c>
      <c r="E23" s="219" t="s">
        <v>961</v>
      </c>
      <c r="F23" s="219" t="s">
        <v>868</v>
      </c>
      <c r="G23" s="219">
        <v>998</v>
      </c>
      <c r="H23" s="219">
        <v>2018</v>
      </c>
      <c r="I23" s="219" t="s">
        <v>962</v>
      </c>
      <c r="J23" s="219">
        <v>5</v>
      </c>
      <c r="K23" s="219"/>
      <c r="L23" s="219" t="s">
        <v>963</v>
      </c>
      <c r="M23" s="219" t="s">
        <v>83</v>
      </c>
      <c r="N23" s="219"/>
      <c r="O23" s="219"/>
      <c r="P23" s="220">
        <v>47300</v>
      </c>
      <c r="Q23" s="230"/>
      <c r="R23" s="220"/>
      <c r="S23" s="240">
        <f t="shared" si="0"/>
        <v>47300</v>
      </c>
      <c r="T23" s="210" t="s">
        <v>978</v>
      </c>
      <c r="U23" s="210" t="s">
        <v>1288</v>
      </c>
      <c r="V23" s="210" t="s">
        <v>978</v>
      </c>
      <c r="W23" s="210" t="s">
        <v>1288</v>
      </c>
      <c r="X23" s="210" t="s">
        <v>872</v>
      </c>
      <c r="Y23" s="210" t="s">
        <v>872</v>
      </c>
      <c r="Z23" s="210" t="s">
        <v>872</v>
      </c>
      <c r="AA23" s="219"/>
      <c r="AB23" s="209"/>
    </row>
    <row r="24" spans="1:28" s="205" customFormat="1" ht="15">
      <c r="A24" s="230">
        <v>10</v>
      </c>
      <c r="B24" s="219" t="s">
        <v>958</v>
      </c>
      <c r="C24" s="219" t="s">
        <v>959</v>
      </c>
      <c r="D24" s="219" t="s">
        <v>964</v>
      </c>
      <c r="E24" s="219" t="s">
        <v>965</v>
      </c>
      <c r="F24" s="219" t="s">
        <v>868</v>
      </c>
      <c r="G24" s="219">
        <v>998</v>
      </c>
      <c r="H24" s="219">
        <v>2018</v>
      </c>
      <c r="I24" s="219" t="s">
        <v>962</v>
      </c>
      <c r="J24" s="219">
        <v>5</v>
      </c>
      <c r="K24" s="219"/>
      <c r="L24" s="219" t="s">
        <v>963</v>
      </c>
      <c r="M24" s="219" t="s">
        <v>83</v>
      </c>
      <c r="N24" s="219"/>
      <c r="O24" s="219"/>
      <c r="P24" s="220">
        <v>45700</v>
      </c>
      <c r="Q24" s="230"/>
      <c r="R24" s="220"/>
      <c r="S24" s="240">
        <f t="shared" si="0"/>
        <v>45700</v>
      </c>
      <c r="T24" s="210" t="s">
        <v>978</v>
      </c>
      <c r="U24" s="210" t="s">
        <v>1288</v>
      </c>
      <c r="V24" s="210" t="s">
        <v>978</v>
      </c>
      <c r="W24" s="210" t="s">
        <v>1288</v>
      </c>
      <c r="X24" s="210" t="s">
        <v>872</v>
      </c>
      <c r="Y24" s="210" t="s">
        <v>872</v>
      </c>
      <c r="Z24" s="210" t="s">
        <v>872</v>
      </c>
      <c r="AA24" s="219"/>
      <c r="AB24" s="209"/>
    </row>
    <row r="25" spans="1:28" s="205" customFormat="1" ht="30">
      <c r="A25" s="219">
        <v>11</v>
      </c>
      <c r="B25" s="219" t="s">
        <v>966</v>
      </c>
      <c r="C25" s="219" t="s">
        <v>967</v>
      </c>
      <c r="D25" s="219" t="s">
        <v>968</v>
      </c>
      <c r="E25" s="219" t="s">
        <v>969</v>
      </c>
      <c r="F25" s="230" t="s">
        <v>1173</v>
      </c>
      <c r="G25" s="219">
        <v>2931</v>
      </c>
      <c r="H25" s="219">
        <v>2018</v>
      </c>
      <c r="I25" s="219" t="s">
        <v>970</v>
      </c>
      <c r="J25" s="219">
        <v>1</v>
      </c>
      <c r="K25" s="219"/>
      <c r="L25" s="219" t="s">
        <v>971</v>
      </c>
      <c r="M25" s="219"/>
      <c r="N25" s="219"/>
      <c r="O25" s="219"/>
      <c r="P25" s="220">
        <v>131400</v>
      </c>
      <c r="Q25" s="220"/>
      <c r="R25" s="252"/>
      <c r="S25" s="240">
        <f t="shared" si="0"/>
        <v>131400</v>
      </c>
      <c r="T25" s="210" t="s">
        <v>1289</v>
      </c>
      <c r="U25" s="210" t="s">
        <v>1290</v>
      </c>
      <c r="V25" s="210" t="s">
        <v>1289</v>
      </c>
      <c r="W25" s="210" t="s">
        <v>1290</v>
      </c>
      <c r="X25" s="210" t="s">
        <v>872</v>
      </c>
      <c r="Y25" s="210" t="s">
        <v>872</v>
      </c>
      <c r="Z25" s="210" t="s">
        <v>872</v>
      </c>
      <c r="AA25" s="210"/>
      <c r="AB25" s="209"/>
    </row>
    <row r="26" spans="1:28" s="205" customFormat="1" ht="15">
      <c r="A26" s="230">
        <v>12</v>
      </c>
      <c r="B26" s="219" t="s">
        <v>864</v>
      </c>
      <c r="C26" s="219" t="s">
        <v>972</v>
      </c>
      <c r="D26" s="219" t="s">
        <v>973</v>
      </c>
      <c r="E26" s="219" t="s">
        <v>974</v>
      </c>
      <c r="F26" s="219" t="s">
        <v>868</v>
      </c>
      <c r="G26" s="219">
        <v>1896</v>
      </c>
      <c r="H26" s="219">
        <v>2007</v>
      </c>
      <c r="I26" s="219" t="s">
        <v>975</v>
      </c>
      <c r="J26" s="219">
        <v>5</v>
      </c>
      <c r="K26" s="219" t="s">
        <v>976</v>
      </c>
      <c r="L26" s="219" t="s">
        <v>977</v>
      </c>
      <c r="M26" s="219"/>
      <c r="N26" s="219"/>
      <c r="O26" s="219"/>
      <c r="P26" s="220">
        <v>15400</v>
      </c>
      <c r="Q26" s="220"/>
      <c r="R26" s="252"/>
      <c r="S26" s="240">
        <f t="shared" si="0"/>
        <v>15400</v>
      </c>
      <c r="T26" s="210" t="s">
        <v>1291</v>
      </c>
      <c r="U26" s="210" t="s">
        <v>1292</v>
      </c>
      <c r="V26" s="210" t="s">
        <v>1291</v>
      </c>
      <c r="W26" s="210" t="s">
        <v>1292</v>
      </c>
      <c r="X26" s="210" t="s">
        <v>872</v>
      </c>
      <c r="Y26" s="210" t="s">
        <v>872</v>
      </c>
      <c r="Z26" s="210" t="s">
        <v>872</v>
      </c>
      <c r="AA26" s="210"/>
      <c r="AB26" s="209"/>
    </row>
    <row r="27" spans="1:28" s="205" customFormat="1" ht="30">
      <c r="A27" s="219">
        <v>13</v>
      </c>
      <c r="B27" s="219" t="s">
        <v>979</v>
      </c>
      <c r="C27" s="219" t="s">
        <v>980</v>
      </c>
      <c r="D27" s="219" t="s">
        <v>981</v>
      </c>
      <c r="E27" s="219"/>
      <c r="F27" s="219" t="s">
        <v>982</v>
      </c>
      <c r="G27" s="219"/>
      <c r="H27" s="219">
        <v>2021</v>
      </c>
      <c r="I27" s="219"/>
      <c r="J27" s="219">
        <v>1</v>
      </c>
      <c r="K27" s="219"/>
      <c r="L27" s="219"/>
      <c r="M27" s="220" t="s">
        <v>83</v>
      </c>
      <c r="N27" s="252"/>
      <c r="O27" s="220"/>
      <c r="P27" s="220">
        <v>80900</v>
      </c>
      <c r="Q27" s="249"/>
      <c r="R27" s="249"/>
      <c r="S27" s="240">
        <v>80900</v>
      </c>
      <c r="T27" s="249" t="s">
        <v>957</v>
      </c>
      <c r="U27" s="249" t="s">
        <v>1293</v>
      </c>
      <c r="V27" s="249" t="s">
        <v>957</v>
      </c>
      <c r="W27" s="249" t="s">
        <v>1293</v>
      </c>
      <c r="X27" s="249" t="s">
        <v>872</v>
      </c>
      <c r="Y27" s="249" t="s">
        <v>872</v>
      </c>
      <c r="Z27" s="249" t="s">
        <v>872</v>
      </c>
      <c r="AA27" s="254"/>
      <c r="AB27" s="209"/>
    </row>
    <row r="28" spans="1:28" s="205" customFormat="1" ht="30">
      <c r="A28" s="230">
        <v>14</v>
      </c>
      <c r="B28" s="230" t="s">
        <v>966</v>
      </c>
      <c r="C28" s="230" t="s">
        <v>983</v>
      </c>
      <c r="D28" s="230" t="s">
        <v>984</v>
      </c>
      <c r="E28" s="230"/>
      <c r="F28" s="230" t="s">
        <v>985</v>
      </c>
      <c r="G28" s="230"/>
      <c r="H28" s="230">
        <v>2021</v>
      </c>
      <c r="I28" s="230"/>
      <c r="J28" s="230">
        <v>1</v>
      </c>
      <c r="K28" s="230"/>
      <c r="L28" s="230"/>
      <c r="M28" s="220" t="s">
        <v>83</v>
      </c>
      <c r="N28" s="252"/>
      <c r="O28" s="220"/>
      <c r="P28" s="220">
        <v>338988</v>
      </c>
      <c r="Q28" s="249"/>
      <c r="R28" s="249"/>
      <c r="S28" s="240">
        <v>338988</v>
      </c>
      <c r="T28" s="249" t="s">
        <v>1294</v>
      </c>
      <c r="U28" s="249" t="s">
        <v>1295</v>
      </c>
      <c r="V28" s="249" t="s">
        <v>1294</v>
      </c>
      <c r="W28" s="249" t="s">
        <v>1295</v>
      </c>
      <c r="X28" s="249" t="s">
        <v>872</v>
      </c>
      <c r="Y28" s="249" t="s">
        <v>872</v>
      </c>
      <c r="Z28" s="249" t="s">
        <v>872</v>
      </c>
      <c r="AA28" s="255"/>
      <c r="AB28" s="256"/>
    </row>
    <row r="29" spans="1:28" s="205" customFormat="1" ht="15">
      <c r="A29" s="403" t="s">
        <v>367</v>
      </c>
      <c r="B29" s="403"/>
      <c r="C29" s="403"/>
      <c r="D29" s="403"/>
      <c r="E29" s="403"/>
      <c r="F29" s="403"/>
      <c r="G29" s="403"/>
      <c r="H29" s="403"/>
      <c r="I29" s="403"/>
      <c r="J29" s="403"/>
      <c r="K29" s="403"/>
      <c r="L29" s="215"/>
      <c r="M29" s="215"/>
      <c r="N29" s="215"/>
      <c r="O29" s="215"/>
      <c r="P29" s="215"/>
      <c r="Q29" s="215"/>
      <c r="R29" s="216"/>
      <c r="S29" s="216"/>
      <c r="T29" s="217"/>
      <c r="U29" s="217"/>
      <c r="V29" s="217"/>
      <c r="W29" s="217"/>
      <c r="X29" s="217"/>
      <c r="Y29" s="217"/>
      <c r="Z29" s="217"/>
      <c r="AA29" s="217"/>
      <c r="AB29" s="209"/>
    </row>
    <row r="30" spans="1:28" s="205" customFormat="1" ht="15">
      <c r="A30" s="219">
        <v>1</v>
      </c>
      <c r="B30" s="219" t="s">
        <v>950</v>
      </c>
      <c r="C30" s="219" t="s">
        <v>986</v>
      </c>
      <c r="D30" s="219" t="s">
        <v>987</v>
      </c>
      <c r="E30" s="219" t="s">
        <v>988</v>
      </c>
      <c r="F30" s="219" t="s">
        <v>946</v>
      </c>
      <c r="G30" s="219">
        <v>1870</v>
      </c>
      <c r="H30" s="219">
        <v>2004</v>
      </c>
      <c r="I30" s="219" t="s">
        <v>989</v>
      </c>
      <c r="J30" s="219">
        <v>9</v>
      </c>
      <c r="K30" s="246" t="s">
        <v>990</v>
      </c>
      <c r="L30" s="219" t="s">
        <v>991</v>
      </c>
      <c r="M30" s="219" t="s">
        <v>84</v>
      </c>
      <c r="N30" s="219"/>
      <c r="O30" s="219" t="s">
        <v>889</v>
      </c>
      <c r="P30" s="257">
        <v>20300</v>
      </c>
      <c r="Q30" s="244"/>
      <c r="R30" s="245"/>
      <c r="S30" s="240">
        <f>SUM(P30,R30)</f>
        <v>20300</v>
      </c>
      <c r="T30" s="210" t="s">
        <v>903</v>
      </c>
      <c r="U30" s="210" t="s">
        <v>1306</v>
      </c>
      <c r="V30" s="210" t="s">
        <v>903</v>
      </c>
      <c r="W30" s="210" t="s">
        <v>1306</v>
      </c>
      <c r="X30" s="210" t="s">
        <v>872</v>
      </c>
      <c r="Y30" s="210" t="s">
        <v>872</v>
      </c>
      <c r="Z30" s="210" t="s">
        <v>872</v>
      </c>
      <c r="AA30" s="232"/>
      <c r="AB30" s="209"/>
    </row>
    <row r="31" spans="1:28" s="205" customFormat="1" ht="15">
      <c r="A31" s="403" t="s">
        <v>473</v>
      </c>
      <c r="B31" s="403"/>
      <c r="C31" s="403"/>
      <c r="D31" s="403"/>
      <c r="E31" s="403"/>
      <c r="F31" s="403"/>
      <c r="G31" s="403"/>
      <c r="H31" s="403"/>
      <c r="I31" s="403"/>
      <c r="J31" s="403"/>
      <c r="K31" s="403"/>
      <c r="L31" s="215"/>
      <c r="M31" s="215"/>
      <c r="N31" s="215"/>
      <c r="O31" s="215"/>
      <c r="P31" s="215"/>
      <c r="Q31" s="215"/>
      <c r="R31" s="216"/>
      <c r="S31" s="216"/>
      <c r="T31" s="217"/>
      <c r="U31" s="217"/>
      <c r="V31" s="217"/>
      <c r="W31" s="217"/>
      <c r="X31" s="217"/>
      <c r="Y31" s="217"/>
      <c r="Z31" s="217"/>
      <c r="AA31" s="217"/>
      <c r="AB31" s="209"/>
    </row>
    <row r="32" spans="1:28" s="205" customFormat="1" ht="30">
      <c r="A32" s="219">
        <v>1</v>
      </c>
      <c r="B32" s="258" t="s">
        <v>992</v>
      </c>
      <c r="C32" s="219" t="s">
        <v>993</v>
      </c>
      <c r="D32" s="219" t="s">
        <v>994</v>
      </c>
      <c r="E32" s="219" t="s">
        <v>995</v>
      </c>
      <c r="F32" s="219" t="s">
        <v>868</v>
      </c>
      <c r="G32" s="219">
        <v>1149</v>
      </c>
      <c r="H32" s="219">
        <v>2007</v>
      </c>
      <c r="I32" s="219" t="s">
        <v>996</v>
      </c>
      <c r="J32" s="219">
        <v>5</v>
      </c>
      <c r="K32" s="219" t="s">
        <v>997</v>
      </c>
      <c r="L32" s="219" t="s">
        <v>998</v>
      </c>
      <c r="M32" s="219" t="s">
        <v>84</v>
      </c>
      <c r="N32" s="219"/>
      <c r="O32" s="219" t="s">
        <v>999</v>
      </c>
      <c r="P32" s="257">
        <v>14300</v>
      </c>
      <c r="Q32" s="230"/>
      <c r="R32" s="220"/>
      <c r="S32" s="220">
        <f>SUM(R32,P32)</f>
        <v>14300</v>
      </c>
      <c r="T32" s="210" t="s">
        <v>957</v>
      </c>
      <c r="U32" s="210" t="s">
        <v>1293</v>
      </c>
      <c r="V32" s="210" t="s">
        <v>957</v>
      </c>
      <c r="W32" s="210" t="s">
        <v>1293</v>
      </c>
      <c r="X32" s="210" t="s">
        <v>872</v>
      </c>
      <c r="Y32" s="210" t="s">
        <v>872</v>
      </c>
      <c r="Z32" s="210" t="s">
        <v>872</v>
      </c>
      <c r="AA32" s="232"/>
      <c r="AB32" s="209"/>
    </row>
    <row r="33" spans="1:28" s="205" customFormat="1" ht="45">
      <c r="A33" s="219">
        <v>2</v>
      </c>
      <c r="B33" s="238" t="s">
        <v>882</v>
      </c>
      <c r="C33" s="219" t="s">
        <v>1000</v>
      </c>
      <c r="D33" s="219" t="s">
        <v>1001</v>
      </c>
      <c r="E33" s="219" t="s">
        <v>1002</v>
      </c>
      <c r="F33" s="219" t="s">
        <v>868</v>
      </c>
      <c r="G33" s="219">
        <v>1995</v>
      </c>
      <c r="H33" s="219">
        <v>2020</v>
      </c>
      <c r="I33" s="219" t="s">
        <v>1003</v>
      </c>
      <c r="J33" s="219">
        <v>8</v>
      </c>
      <c r="K33" s="219" t="s">
        <v>1004</v>
      </c>
      <c r="L33" s="219" t="s">
        <v>1005</v>
      </c>
      <c r="M33" s="219" t="s">
        <v>84</v>
      </c>
      <c r="N33" s="219"/>
      <c r="O33" s="219"/>
      <c r="P33" s="257">
        <v>170800</v>
      </c>
      <c r="Q33" s="230"/>
      <c r="R33" s="220"/>
      <c r="S33" s="220">
        <f>SUM(R33,P33)</f>
        <v>170800</v>
      </c>
      <c r="T33" s="210" t="s">
        <v>1313</v>
      </c>
      <c r="U33" s="210" t="s">
        <v>1314</v>
      </c>
      <c r="V33" s="210" t="s">
        <v>1313</v>
      </c>
      <c r="W33" s="210" t="s">
        <v>1314</v>
      </c>
      <c r="X33" s="210" t="s">
        <v>872</v>
      </c>
      <c r="Y33" s="210" t="s">
        <v>872</v>
      </c>
      <c r="Z33" s="210" t="s">
        <v>872</v>
      </c>
      <c r="AA33" s="232"/>
      <c r="AB33" s="209"/>
    </row>
    <row r="34" spans="1:28" s="205" customFormat="1" ht="30">
      <c r="A34" s="219">
        <v>3</v>
      </c>
      <c r="B34" s="238" t="s">
        <v>1007</v>
      </c>
      <c r="C34" s="219" t="s">
        <v>1008</v>
      </c>
      <c r="D34" s="219" t="s">
        <v>1009</v>
      </c>
      <c r="E34" s="219" t="s">
        <v>1010</v>
      </c>
      <c r="F34" s="219" t="s">
        <v>877</v>
      </c>
      <c r="G34" s="219"/>
      <c r="H34" s="219">
        <v>2020</v>
      </c>
      <c r="I34" s="219" t="s">
        <v>1011</v>
      </c>
      <c r="J34" s="219"/>
      <c r="K34" s="219" t="s">
        <v>940</v>
      </c>
      <c r="L34" s="219" t="s">
        <v>880</v>
      </c>
      <c r="M34" s="219" t="s">
        <v>84</v>
      </c>
      <c r="N34" s="219"/>
      <c r="O34" s="219"/>
      <c r="P34" s="257">
        <v>2800</v>
      </c>
      <c r="Q34" s="230"/>
      <c r="R34" s="220"/>
      <c r="S34" s="220">
        <f>SUM(R34,P34)</f>
        <v>2800</v>
      </c>
      <c r="T34" s="210" t="s">
        <v>1315</v>
      </c>
      <c r="U34" s="210" t="s">
        <v>1316</v>
      </c>
      <c r="V34" s="210" t="s">
        <v>1315</v>
      </c>
      <c r="W34" s="210" t="s">
        <v>1316</v>
      </c>
      <c r="X34" s="210" t="s">
        <v>872</v>
      </c>
      <c r="Y34" s="210" t="s">
        <v>872</v>
      </c>
      <c r="Z34" s="210"/>
      <c r="AA34" s="232"/>
      <c r="AB34" s="209"/>
    </row>
    <row r="35" spans="1:28" s="205" customFormat="1" ht="15">
      <c r="A35" s="404" t="s">
        <v>1012</v>
      </c>
      <c r="B35" s="405"/>
      <c r="C35" s="405"/>
      <c r="D35" s="405"/>
      <c r="E35" s="405"/>
      <c r="F35" s="405"/>
      <c r="G35" s="405"/>
      <c r="H35" s="405"/>
      <c r="I35" s="405"/>
      <c r="J35" s="405"/>
      <c r="K35" s="406"/>
      <c r="L35" s="215"/>
      <c r="M35" s="215"/>
      <c r="N35" s="215"/>
      <c r="O35" s="215"/>
      <c r="P35" s="215"/>
      <c r="Q35" s="215"/>
      <c r="R35" s="216"/>
      <c r="S35" s="216"/>
      <c r="T35" s="217"/>
      <c r="U35" s="217"/>
      <c r="V35" s="217"/>
      <c r="W35" s="217"/>
      <c r="X35" s="217"/>
      <c r="Y35" s="217"/>
      <c r="Z35" s="217"/>
      <c r="AA35" s="217"/>
      <c r="AB35" s="209"/>
    </row>
    <row r="36" spans="1:28" s="205" customFormat="1" ht="15">
      <c r="A36" s="219">
        <v>1</v>
      </c>
      <c r="B36" s="219" t="s">
        <v>882</v>
      </c>
      <c r="C36" s="219" t="s">
        <v>1013</v>
      </c>
      <c r="D36" s="219" t="s">
        <v>1014</v>
      </c>
      <c r="E36" s="219" t="s">
        <v>1015</v>
      </c>
      <c r="F36" s="219" t="s">
        <v>868</v>
      </c>
      <c r="G36" s="219">
        <v>1596</v>
      </c>
      <c r="H36" s="219">
        <v>2016</v>
      </c>
      <c r="I36" s="219" t="s">
        <v>1016</v>
      </c>
      <c r="J36" s="219">
        <v>5</v>
      </c>
      <c r="K36" s="219" t="s">
        <v>1017</v>
      </c>
      <c r="L36" s="219" t="s">
        <v>1018</v>
      </c>
      <c r="M36" s="219" t="s">
        <v>84</v>
      </c>
      <c r="N36" s="219"/>
      <c r="O36" s="219"/>
      <c r="P36" s="257">
        <v>47700</v>
      </c>
      <c r="Q36" s="230"/>
      <c r="R36" s="220"/>
      <c r="S36" s="220">
        <f>SUM(P36,R36)</f>
        <v>47700</v>
      </c>
      <c r="T36" s="210" t="s">
        <v>1321</v>
      </c>
      <c r="U36" s="210" t="s">
        <v>1322</v>
      </c>
      <c r="V36" s="210" t="s">
        <v>1321</v>
      </c>
      <c r="W36" s="210" t="s">
        <v>1322</v>
      </c>
      <c r="X36" s="210" t="s">
        <v>872</v>
      </c>
      <c r="Y36" s="210" t="s">
        <v>872</v>
      </c>
      <c r="Z36" s="210" t="s">
        <v>872</v>
      </c>
      <c r="AA36" s="232"/>
      <c r="AB36" s="209"/>
    </row>
    <row r="37" spans="1:28" s="205" customFormat="1" ht="15">
      <c r="A37" s="404" t="s">
        <v>492</v>
      </c>
      <c r="B37" s="405"/>
      <c r="C37" s="405"/>
      <c r="D37" s="405"/>
      <c r="E37" s="405"/>
      <c r="F37" s="405"/>
      <c r="G37" s="405"/>
      <c r="H37" s="405"/>
      <c r="I37" s="405"/>
      <c r="J37" s="405"/>
      <c r="K37" s="406"/>
      <c r="L37" s="215"/>
      <c r="M37" s="215"/>
      <c r="N37" s="215"/>
      <c r="O37" s="215"/>
      <c r="P37" s="215"/>
      <c r="Q37" s="215"/>
      <c r="R37" s="216"/>
      <c r="S37" s="216"/>
      <c r="T37" s="217"/>
      <c r="U37" s="217"/>
      <c r="V37" s="217"/>
      <c r="W37" s="217"/>
      <c r="X37" s="217"/>
      <c r="Y37" s="217"/>
      <c r="Z37" s="217"/>
      <c r="AA37" s="217"/>
      <c r="AB37" s="209"/>
    </row>
    <row r="38" spans="1:28" s="205" customFormat="1" ht="15">
      <c r="A38" s="219">
        <v>1</v>
      </c>
      <c r="B38" s="238" t="s">
        <v>1019</v>
      </c>
      <c r="C38" s="238" t="s">
        <v>1020</v>
      </c>
      <c r="D38" s="238" t="s">
        <v>1021</v>
      </c>
      <c r="E38" s="238" t="s">
        <v>1022</v>
      </c>
      <c r="F38" s="238" t="s">
        <v>868</v>
      </c>
      <c r="G38" s="238">
        <v>1560</v>
      </c>
      <c r="H38" s="238">
        <v>2007</v>
      </c>
      <c r="I38" s="238" t="s">
        <v>1023</v>
      </c>
      <c r="J38" s="238">
        <v>5</v>
      </c>
      <c r="K38" s="239" t="s">
        <v>1024</v>
      </c>
      <c r="L38" s="238" t="s">
        <v>1025</v>
      </c>
      <c r="M38" s="238" t="s">
        <v>84</v>
      </c>
      <c r="N38" s="238"/>
      <c r="O38" s="238" t="s">
        <v>900</v>
      </c>
      <c r="P38" s="235">
        <v>9100</v>
      </c>
      <c r="Q38" s="234"/>
      <c r="R38" s="235"/>
      <c r="S38" s="235">
        <f>SUM(P38,R38)</f>
        <v>9100</v>
      </c>
      <c r="T38" s="211" t="s">
        <v>1006</v>
      </c>
      <c r="U38" s="211" t="s">
        <v>1335</v>
      </c>
      <c r="V38" s="211" t="s">
        <v>1006</v>
      </c>
      <c r="W38" s="211" t="s">
        <v>1335</v>
      </c>
      <c r="X38" s="211" t="s">
        <v>872</v>
      </c>
      <c r="Y38" s="211" t="s">
        <v>872</v>
      </c>
      <c r="Z38" s="211" t="s">
        <v>872</v>
      </c>
      <c r="AA38" s="232"/>
      <c r="AB38" s="209"/>
    </row>
    <row r="39" spans="1:28" s="205" customFormat="1" ht="15">
      <c r="A39" s="404" t="s">
        <v>493</v>
      </c>
      <c r="B39" s="405"/>
      <c r="C39" s="405"/>
      <c r="D39" s="405"/>
      <c r="E39" s="405"/>
      <c r="F39" s="405"/>
      <c r="G39" s="405"/>
      <c r="H39" s="405"/>
      <c r="I39" s="405"/>
      <c r="J39" s="405"/>
      <c r="K39" s="406"/>
      <c r="L39" s="215"/>
      <c r="M39" s="215"/>
      <c r="N39" s="215"/>
      <c r="O39" s="215"/>
      <c r="P39" s="215"/>
      <c r="Q39" s="215"/>
      <c r="R39" s="216"/>
      <c r="S39" s="216"/>
      <c r="T39" s="217"/>
      <c r="U39" s="217"/>
      <c r="V39" s="217"/>
      <c r="W39" s="217"/>
      <c r="X39" s="217"/>
      <c r="Y39" s="217"/>
      <c r="Z39" s="217"/>
      <c r="AA39" s="217"/>
      <c r="AB39" s="209"/>
    </row>
    <row r="40" spans="1:28" s="205" customFormat="1" ht="15">
      <c r="A40" s="230">
        <v>1</v>
      </c>
      <c r="B40" s="230" t="s">
        <v>942</v>
      </c>
      <c r="C40" s="230" t="s">
        <v>1026</v>
      </c>
      <c r="D40" s="230" t="s">
        <v>1027</v>
      </c>
      <c r="E40" s="230" t="s">
        <v>1028</v>
      </c>
      <c r="F40" s="230" t="s">
        <v>938</v>
      </c>
      <c r="G40" s="230">
        <v>1248</v>
      </c>
      <c r="H40" s="230">
        <v>2010</v>
      </c>
      <c r="I40" s="230" t="s">
        <v>1029</v>
      </c>
      <c r="J40" s="230">
        <v>2</v>
      </c>
      <c r="K40" s="230" t="s">
        <v>1030</v>
      </c>
      <c r="L40" s="230" t="s">
        <v>1031</v>
      </c>
      <c r="M40" s="230" t="s">
        <v>84</v>
      </c>
      <c r="N40" s="230"/>
      <c r="O40" s="234" t="s">
        <v>331</v>
      </c>
      <c r="P40" s="235">
        <v>8000</v>
      </c>
      <c r="Q40" s="234" t="s">
        <v>331</v>
      </c>
      <c r="R40" s="235" t="s">
        <v>331</v>
      </c>
      <c r="S40" s="235">
        <f>SUM(P40)</f>
        <v>8000</v>
      </c>
      <c r="T40" s="249" t="s">
        <v>1339</v>
      </c>
      <c r="U40" s="249" t="s">
        <v>1340</v>
      </c>
      <c r="V40" s="249" t="s">
        <v>1339</v>
      </c>
      <c r="W40" s="249" t="s">
        <v>1340</v>
      </c>
      <c r="X40" s="249" t="s">
        <v>872</v>
      </c>
      <c r="Y40" s="249" t="s">
        <v>872</v>
      </c>
      <c r="Z40" s="249" t="s">
        <v>872</v>
      </c>
      <c r="AA40" s="237"/>
      <c r="AB40" s="256"/>
    </row>
    <row r="41" spans="1:28" s="205" customFormat="1" ht="15">
      <c r="A41" s="234">
        <v>2</v>
      </c>
      <c r="B41" s="230" t="s">
        <v>942</v>
      </c>
      <c r="C41" s="230" t="s">
        <v>1032</v>
      </c>
      <c r="D41" s="230" t="s">
        <v>1033</v>
      </c>
      <c r="E41" s="230" t="s">
        <v>1034</v>
      </c>
      <c r="F41" s="230" t="s">
        <v>938</v>
      </c>
      <c r="G41" s="234">
        <v>1248</v>
      </c>
      <c r="H41" s="230">
        <v>2009</v>
      </c>
      <c r="I41" s="230" t="s">
        <v>1035</v>
      </c>
      <c r="J41" s="234">
        <v>2</v>
      </c>
      <c r="K41" s="230" t="s">
        <v>1030</v>
      </c>
      <c r="L41" s="230" t="s">
        <v>1031</v>
      </c>
      <c r="M41" s="230" t="s">
        <v>84</v>
      </c>
      <c r="N41" s="230"/>
      <c r="O41" s="234"/>
      <c r="P41" s="235">
        <v>8000</v>
      </c>
      <c r="Q41" s="234"/>
      <c r="R41" s="235"/>
      <c r="S41" s="235">
        <f>SUM(P41)</f>
        <v>8000</v>
      </c>
      <c r="T41" s="249" t="s">
        <v>1341</v>
      </c>
      <c r="U41" s="249" t="s">
        <v>1342</v>
      </c>
      <c r="V41" s="249" t="s">
        <v>1341</v>
      </c>
      <c r="W41" s="249" t="s">
        <v>1342</v>
      </c>
      <c r="X41" s="236" t="s">
        <v>872</v>
      </c>
      <c r="Y41" s="236" t="s">
        <v>872</v>
      </c>
      <c r="Z41" s="236" t="s">
        <v>872</v>
      </c>
      <c r="AA41" s="237"/>
      <c r="AB41" s="256"/>
    </row>
    <row r="42" spans="1:28" s="205" customFormat="1" ht="15">
      <c r="A42" s="230">
        <v>3</v>
      </c>
      <c r="B42" s="230" t="s">
        <v>1036</v>
      </c>
      <c r="C42" s="230">
        <v>3524</v>
      </c>
      <c r="D42" s="230" t="s">
        <v>1037</v>
      </c>
      <c r="E42" s="230" t="s">
        <v>1038</v>
      </c>
      <c r="F42" s="230" t="s">
        <v>938</v>
      </c>
      <c r="G42" s="230">
        <v>2417</v>
      </c>
      <c r="H42" s="230">
        <v>1998</v>
      </c>
      <c r="I42" s="230" t="s">
        <v>1039</v>
      </c>
      <c r="J42" s="230">
        <v>6</v>
      </c>
      <c r="K42" s="230" t="s">
        <v>1040</v>
      </c>
      <c r="L42" s="230" t="s">
        <v>956</v>
      </c>
      <c r="M42" s="230" t="s">
        <v>84</v>
      </c>
      <c r="N42" s="230"/>
      <c r="O42" s="234" t="s">
        <v>331</v>
      </c>
      <c r="P42" s="235"/>
      <c r="Q42" s="234" t="s">
        <v>331</v>
      </c>
      <c r="R42" s="235" t="s">
        <v>331</v>
      </c>
      <c r="S42" s="235"/>
      <c r="T42" s="249" t="s">
        <v>1343</v>
      </c>
      <c r="U42" s="249" t="s">
        <v>1344</v>
      </c>
      <c r="V42" s="249"/>
      <c r="W42" s="249"/>
      <c r="X42" s="249" t="s">
        <v>872</v>
      </c>
      <c r="Y42" s="249"/>
      <c r="Z42" s="249" t="s">
        <v>872</v>
      </c>
      <c r="AA42" s="237"/>
      <c r="AB42" s="256"/>
    </row>
    <row r="43" spans="1:28" s="205" customFormat="1" ht="15">
      <c r="A43" s="234">
        <v>4</v>
      </c>
      <c r="B43" s="230" t="s">
        <v>882</v>
      </c>
      <c r="C43" s="230" t="s">
        <v>1041</v>
      </c>
      <c r="D43" s="259" t="s">
        <v>1042</v>
      </c>
      <c r="E43" s="230" t="s">
        <v>1043</v>
      </c>
      <c r="F43" s="230" t="s">
        <v>938</v>
      </c>
      <c r="G43" s="230">
        <v>2402</v>
      </c>
      <c r="H43" s="230">
        <v>2007</v>
      </c>
      <c r="I43" s="230" t="s">
        <v>1044</v>
      </c>
      <c r="J43" s="230">
        <v>7</v>
      </c>
      <c r="K43" s="230" t="s">
        <v>1045</v>
      </c>
      <c r="L43" s="230" t="s">
        <v>956</v>
      </c>
      <c r="M43" s="230" t="s">
        <v>84</v>
      </c>
      <c r="N43" s="230"/>
      <c r="O43" s="234" t="s">
        <v>331</v>
      </c>
      <c r="P43" s="235">
        <v>21500</v>
      </c>
      <c r="Q43" s="234" t="s">
        <v>331</v>
      </c>
      <c r="R43" s="235" t="s">
        <v>331</v>
      </c>
      <c r="S43" s="235">
        <f>SUM(P43)</f>
        <v>21500</v>
      </c>
      <c r="T43" s="249" t="s">
        <v>1345</v>
      </c>
      <c r="U43" s="249" t="s">
        <v>1346</v>
      </c>
      <c r="V43" s="249" t="s">
        <v>1345</v>
      </c>
      <c r="W43" s="249" t="s">
        <v>1346</v>
      </c>
      <c r="X43" s="249" t="s">
        <v>872</v>
      </c>
      <c r="Y43" s="249" t="s">
        <v>872</v>
      </c>
      <c r="Z43" s="249" t="s">
        <v>872</v>
      </c>
      <c r="AA43" s="237"/>
      <c r="AB43" s="256"/>
    </row>
    <row r="44" spans="1:28" s="205" customFormat="1" ht="30">
      <c r="A44" s="230">
        <v>5</v>
      </c>
      <c r="B44" s="230" t="s">
        <v>1046</v>
      </c>
      <c r="C44" s="230" t="s">
        <v>1047</v>
      </c>
      <c r="D44" s="230" t="s">
        <v>1048</v>
      </c>
      <c r="E44" s="230" t="s">
        <v>1049</v>
      </c>
      <c r="F44" s="230" t="s">
        <v>1173</v>
      </c>
      <c r="G44" s="230">
        <v>3908</v>
      </c>
      <c r="H44" s="230">
        <v>2007</v>
      </c>
      <c r="I44" s="230" t="s">
        <v>1050</v>
      </c>
      <c r="J44" s="230">
        <v>1</v>
      </c>
      <c r="K44" s="234" t="s">
        <v>331</v>
      </c>
      <c r="L44" s="230" t="s">
        <v>1051</v>
      </c>
      <c r="M44" s="230" t="s">
        <v>84</v>
      </c>
      <c r="N44" s="230"/>
      <c r="O44" s="234" t="s">
        <v>331</v>
      </c>
      <c r="P44" s="220">
        <v>50600</v>
      </c>
      <c r="Q44" s="234" t="s">
        <v>1052</v>
      </c>
      <c r="R44" s="235" t="s">
        <v>331</v>
      </c>
      <c r="S44" s="260">
        <v>44500</v>
      </c>
      <c r="T44" s="249" t="s">
        <v>1347</v>
      </c>
      <c r="U44" s="249" t="s">
        <v>1348</v>
      </c>
      <c r="V44" s="249" t="s">
        <v>1347</v>
      </c>
      <c r="W44" s="249" t="s">
        <v>1348</v>
      </c>
      <c r="X44" s="249" t="s">
        <v>872</v>
      </c>
      <c r="Y44" s="249" t="s">
        <v>872</v>
      </c>
      <c r="Z44" s="249" t="s">
        <v>872</v>
      </c>
      <c r="AA44" s="237"/>
      <c r="AB44" s="209"/>
    </row>
    <row r="45" spans="1:28" s="205" customFormat="1" ht="30">
      <c r="A45" s="234">
        <v>6</v>
      </c>
      <c r="B45" s="230" t="s">
        <v>1046</v>
      </c>
      <c r="C45" s="230" t="s">
        <v>1053</v>
      </c>
      <c r="D45" s="230" t="s">
        <v>1054</v>
      </c>
      <c r="E45" s="230" t="s">
        <v>1055</v>
      </c>
      <c r="F45" s="230" t="s">
        <v>1173</v>
      </c>
      <c r="G45" s="230">
        <v>4485</v>
      </c>
      <c r="H45" s="230">
        <v>2009</v>
      </c>
      <c r="I45" s="230" t="s">
        <v>1056</v>
      </c>
      <c r="J45" s="230">
        <v>2</v>
      </c>
      <c r="K45" s="234" t="s">
        <v>331</v>
      </c>
      <c r="L45" s="230" t="s">
        <v>1057</v>
      </c>
      <c r="M45" s="230" t="s">
        <v>84</v>
      </c>
      <c r="N45" s="230"/>
      <c r="O45" s="234" t="s">
        <v>331</v>
      </c>
      <c r="P45" s="220">
        <v>75700</v>
      </c>
      <c r="Q45" s="234" t="s">
        <v>1052</v>
      </c>
      <c r="R45" s="235" t="s">
        <v>331</v>
      </c>
      <c r="S45" s="260">
        <v>68400</v>
      </c>
      <c r="T45" s="249" t="s">
        <v>1350</v>
      </c>
      <c r="U45" s="249" t="s">
        <v>1351</v>
      </c>
      <c r="V45" s="249" t="s">
        <v>902</v>
      </c>
      <c r="W45" s="249" t="s">
        <v>1349</v>
      </c>
      <c r="X45" s="249" t="s">
        <v>872</v>
      </c>
      <c r="Y45" s="249" t="s">
        <v>872</v>
      </c>
      <c r="Z45" s="249" t="s">
        <v>872</v>
      </c>
      <c r="AA45" s="237"/>
      <c r="AB45" s="209"/>
    </row>
    <row r="46" spans="1:28" s="205" customFormat="1" ht="30">
      <c r="A46" s="230">
        <v>7</v>
      </c>
      <c r="B46" s="230" t="s">
        <v>1058</v>
      </c>
      <c r="C46" s="230" t="s">
        <v>1053</v>
      </c>
      <c r="D46" s="230" t="s">
        <v>1059</v>
      </c>
      <c r="E46" s="230" t="s">
        <v>1060</v>
      </c>
      <c r="F46" s="230" t="s">
        <v>1173</v>
      </c>
      <c r="G46" s="230">
        <v>4485</v>
      </c>
      <c r="H46" s="230">
        <v>2012</v>
      </c>
      <c r="I46" s="230" t="s">
        <v>1061</v>
      </c>
      <c r="J46" s="230">
        <v>1</v>
      </c>
      <c r="K46" s="234" t="s">
        <v>331</v>
      </c>
      <c r="L46" s="230" t="s">
        <v>1057</v>
      </c>
      <c r="M46" s="230" t="s">
        <v>84</v>
      </c>
      <c r="N46" s="230"/>
      <c r="O46" s="234" t="s">
        <v>331</v>
      </c>
      <c r="P46" s="220">
        <v>97900</v>
      </c>
      <c r="Q46" s="234" t="s">
        <v>1052</v>
      </c>
      <c r="R46" s="235" t="s">
        <v>331</v>
      </c>
      <c r="S46" s="260">
        <v>90800</v>
      </c>
      <c r="T46" s="249" t="s">
        <v>1352</v>
      </c>
      <c r="U46" s="249" t="s">
        <v>1353</v>
      </c>
      <c r="V46" s="249" t="s">
        <v>1352</v>
      </c>
      <c r="W46" s="249" t="s">
        <v>1353</v>
      </c>
      <c r="X46" s="249" t="s">
        <v>872</v>
      </c>
      <c r="Y46" s="249" t="s">
        <v>872</v>
      </c>
      <c r="Z46" s="249" t="s">
        <v>872</v>
      </c>
      <c r="AA46" s="237"/>
      <c r="AB46" s="209"/>
    </row>
    <row r="47" spans="1:28" s="205" customFormat="1" ht="30">
      <c r="A47" s="234">
        <v>8</v>
      </c>
      <c r="B47" s="219" t="s">
        <v>966</v>
      </c>
      <c r="C47" s="219" t="s">
        <v>1062</v>
      </c>
      <c r="D47" s="219">
        <v>2103015122</v>
      </c>
      <c r="E47" s="230" t="s">
        <v>1063</v>
      </c>
      <c r="F47" s="230" t="s">
        <v>1173</v>
      </c>
      <c r="G47" s="219">
        <v>2505</v>
      </c>
      <c r="H47" s="219">
        <v>2015</v>
      </c>
      <c r="I47" s="219" t="s">
        <v>1064</v>
      </c>
      <c r="J47" s="219">
        <v>1</v>
      </c>
      <c r="K47" s="219" t="s">
        <v>1065</v>
      </c>
      <c r="L47" s="219" t="s">
        <v>1066</v>
      </c>
      <c r="M47" s="219" t="s">
        <v>84</v>
      </c>
      <c r="N47" s="230"/>
      <c r="O47" s="219"/>
      <c r="P47" s="220">
        <v>68000</v>
      </c>
      <c r="Q47" s="219"/>
      <c r="R47" s="253"/>
      <c r="S47" s="260">
        <v>68000</v>
      </c>
      <c r="T47" s="210" t="s">
        <v>1355</v>
      </c>
      <c r="U47" s="210" t="s">
        <v>1356</v>
      </c>
      <c r="V47" s="249" t="s">
        <v>902</v>
      </c>
      <c r="W47" s="249" t="s">
        <v>1349</v>
      </c>
      <c r="X47" s="210" t="s">
        <v>872</v>
      </c>
      <c r="Y47" s="249" t="s">
        <v>872</v>
      </c>
      <c r="Z47" s="210" t="s">
        <v>872</v>
      </c>
      <c r="AA47" s="232"/>
      <c r="AB47" s="209"/>
    </row>
    <row r="48" spans="1:28" s="205" customFormat="1" ht="45">
      <c r="A48" s="230">
        <v>9</v>
      </c>
      <c r="B48" s="219" t="s">
        <v>1067</v>
      </c>
      <c r="C48" s="219" t="s">
        <v>1068</v>
      </c>
      <c r="D48" s="219">
        <v>25562</v>
      </c>
      <c r="E48" s="230" t="s">
        <v>1069</v>
      </c>
      <c r="F48" s="219" t="s">
        <v>1070</v>
      </c>
      <c r="G48" s="219">
        <v>19100</v>
      </c>
      <c r="H48" s="219">
        <v>1982</v>
      </c>
      <c r="I48" s="219" t="s">
        <v>1071</v>
      </c>
      <c r="J48" s="219">
        <v>2</v>
      </c>
      <c r="K48" s="238" t="s">
        <v>331</v>
      </c>
      <c r="L48" s="219" t="s">
        <v>1072</v>
      </c>
      <c r="M48" s="219" t="s">
        <v>84</v>
      </c>
      <c r="N48" s="238"/>
      <c r="O48" s="238" t="s">
        <v>331</v>
      </c>
      <c r="P48" s="220"/>
      <c r="Q48" s="238" t="s">
        <v>331</v>
      </c>
      <c r="R48" s="260" t="s">
        <v>331</v>
      </c>
      <c r="S48" s="260"/>
      <c r="T48" s="210" t="s">
        <v>1357</v>
      </c>
      <c r="U48" s="210" t="s">
        <v>1358</v>
      </c>
      <c r="V48" s="238"/>
      <c r="W48" s="238"/>
      <c r="X48" s="211" t="s">
        <v>872</v>
      </c>
      <c r="Y48" s="211"/>
      <c r="Z48" s="210" t="s">
        <v>872</v>
      </c>
      <c r="AA48" s="232"/>
      <c r="AB48" s="209"/>
    </row>
    <row r="49" spans="1:28" s="205" customFormat="1" ht="30">
      <c r="A49" s="234">
        <v>10</v>
      </c>
      <c r="B49" s="219" t="s">
        <v>966</v>
      </c>
      <c r="C49" s="219" t="s">
        <v>1073</v>
      </c>
      <c r="D49" s="219" t="s">
        <v>1074</v>
      </c>
      <c r="E49" s="230" t="s">
        <v>1075</v>
      </c>
      <c r="F49" s="219" t="s">
        <v>985</v>
      </c>
      <c r="G49" s="238">
        <v>4500</v>
      </c>
      <c r="H49" s="219">
        <v>2007</v>
      </c>
      <c r="I49" s="238" t="s">
        <v>331</v>
      </c>
      <c r="J49" s="219">
        <v>1</v>
      </c>
      <c r="K49" s="238" t="s">
        <v>331</v>
      </c>
      <c r="L49" s="238" t="s">
        <v>331</v>
      </c>
      <c r="M49" s="219" t="s">
        <v>84</v>
      </c>
      <c r="N49" s="230"/>
      <c r="O49" s="238" t="s">
        <v>331</v>
      </c>
      <c r="P49" s="220"/>
      <c r="Q49" s="238" t="s">
        <v>331</v>
      </c>
      <c r="R49" s="260" t="s">
        <v>331</v>
      </c>
      <c r="S49" s="260"/>
      <c r="T49" s="210" t="s">
        <v>1359</v>
      </c>
      <c r="U49" s="210" t="s">
        <v>1360</v>
      </c>
      <c r="V49" s="210"/>
      <c r="W49" s="210"/>
      <c r="X49" s="210" t="s">
        <v>872</v>
      </c>
      <c r="Y49" s="210"/>
      <c r="Z49" s="210" t="s">
        <v>872</v>
      </c>
      <c r="AA49" s="232"/>
      <c r="AB49" s="209"/>
    </row>
    <row r="50" spans="1:28" s="205" customFormat="1" ht="30">
      <c r="A50" s="230">
        <v>11</v>
      </c>
      <c r="B50" s="219" t="s">
        <v>1076</v>
      </c>
      <c r="C50" s="219" t="s">
        <v>1077</v>
      </c>
      <c r="D50" s="219" t="s">
        <v>1078</v>
      </c>
      <c r="E50" s="230" t="s">
        <v>1079</v>
      </c>
      <c r="F50" s="219" t="s">
        <v>1080</v>
      </c>
      <c r="G50" s="219">
        <v>4400</v>
      </c>
      <c r="H50" s="219">
        <v>2017</v>
      </c>
      <c r="I50" s="219" t="s">
        <v>2</v>
      </c>
      <c r="J50" s="219">
        <v>1</v>
      </c>
      <c r="K50" s="219" t="s">
        <v>2</v>
      </c>
      <c r="L50" s="219"/>
      <c r="M50" s="219" t="s">
        <v>84</v>
      </c>
      <c r="N50" s="230"/>
      <c r="O50" s="219"/>
      <c r="P50" s="220"/>
      <c r="Q50" s="234" t="s">
        <v>1052</v>
      </c>
      <c r="R50" s="253"/>
      <c r="S50" s="260"/>
      <c r="T50" s="210" t="s">
        <v>1355</v>
      </c>
      <c r="U50" s="210" t="s">
        <v>1356</v>
      </c>
      <c r="V50" s="210"/>
      <c r="W50" s="210"/>
      <c r="X50" s="210" t="s">
        <v>872</v>
      </c>
      <c r="Y50" s="210"/>
      <c r="Z50" s="210" t="s">
        <v>872</v>
      </c>
      <c r="AA50" s="232"/>
      <c r="AB50" s="209"/>
    </row>
    <row r="51" spans="1:28" s="205" customFormat="1" ht="15">
      <c r="A51" s="234">
        <v>12</v>
      </c>
      <c r="B51" s="219" t="s">
        <v>1081</v>
      </c>
      <c r="C51" s="219" t="s">
        <v>1082</v>
      </c>
      <c r="D51" s="219" t="s">
        <v>1083</v>
      </c>
      <c r="E51" s="230" t="s">
        <v>1084</v>
      </c>
      <c r="F51" s="219" t="s">
        <v>921</v>
      </c>
      <c r="G51" s="238" t="s">
        <v>331</v>
      </c>
      <c r="H51" s="219">
        <v>2008</v>
      </c>
      <c r="I51" s="219" t="s">
        <v>1085</v>
      </c>
      <c r="J51" s="238" t="s">
        <v>331</v>
      </c>
      <c r="K51" s="219" t="s">
        <v>1051</v>
      </c>
      <c r="L51" s="219" t="s">
        <v>1086</v>
      </c>
      <c r="M51" s="219" t="s">
        <v>84</v>
      </c>
      <c r="N51" s="230" t="s">
        <v>331</v>
      </c>
      <c r="O51" s="238" t="s">
        <v>331</v>
      </c>
      <c r="P51" s="220"/>
      <c r="Q51" s="238"/>
      <c r="R51" s="260"/>
      <c r="S51" s="260"/>
      <c r="T51" s="210" t="s">
        <v>1361</v>
      </c>
      <c r="U51" s="210" t="s">
        <v>1362</v>
      </c>
      <c r="V51" s="210"/>
      <c r="W51" s="210"/>
      <c r="X51" s="210" t="s">
        <v>872</v>
      </c>
      <c r="Y51" s="210"/>
      <c r="Z51" s="210"/>
      <c r="AA51" s="232"/>
      <c r="AB51" s="209"/>
    </row>
    <row r="52" spans="1:28" s="205" customFormat="1" ht="15">
      <c r="A52" s="230">
        <v>13</v>
      </c>
      <c r="B52" s="219" t="s">
        <v>1087</v>
      </c>
      <c r="C52" s="219" t="s">
        <v>1088</v>
      </c>
      <c r="D52" s="219">
        <v>84036</v>
      </c>
      <c r="E52" s="230" t="s">
        <v>1089</v>
      </c>
      <c r="F52" s="219" t="s">
        <v>921</v>
      </c>
      <c r="G52" s="238" t="s">
        <v>331</v>
      </c>
      <c r="H52" s="219">
        <v>1971</v>
      </c>
      <c r="I52" s="219" t="s">
        <v>1090</v>
      </c>
      <c r="J52" s="238" t="s">
        <v>331</v>
      </c>
      <c r="K52" s="219" t="s">
        <v>956</v>
      </c>
      <c r="L52" s="219" t="s">
        <v>1091</v>
      </c>
      <c r="M52" s="219" t="s">
        <v>84</v>
      </c>
      <c r="N52" s="238" t="s">
        <v>331</v>
      </c>
      <c r="O52" s="238" t="s">
        <v>331</v>
      </c>
      <c r="P52" s="220"/>
      <c r="Q52" s="238"/>
      <c r="R52" s="260"/>
      <c r="S52" s="260"/>
      <c r="T52" s="210" t="s">
        <v>1357</v>
      </c>
      <c r="U52" s="210" t="s">
        <v>1358</v>
      </c>
      <c r="V52" s="210"/>
      <c r="W52" s="210"/>
      <c r="X52" s="210" t="s">
        <v>872</v>
      </c>
      <c r="Y52" s="210"/>
      <c r="Z52" s="210"/>
      <c r="AA52" s="232"/>
      <c r="AB52" s="209"/>
    </row>
    <row r="53" spans="1:28" s="205" customFormat="1" ht="15">
      <c r="A53" s="234">
        <v>14</v>
      </c>
      <c r="B53" s="219" t="s">
        <v>1092</v>
      </c>
      <c r="C53" s="219" t="s">
        <v>1093</v>
      </c>
      <c r="D53" s="219" t="s">
        <v>1094</v>
      </c>
      <c r="E53" s="230" t="s">
        <v>1095</v>
      </c>
      <c r="F53" s="219" t="s">
        <v>921</v>
      </c>
      <c r="G53" s="238" t="s">
        <v>331</v>
      </c>
      <c r="H53" s="219">
        <v>2011</v>
      </c>
      <c r="I53" s="219" t="s">
        <v>1096</v>
      </c>
      <c r="J53" s="238" t="s">
        <v>331</v>
      </c>
      <c r="K53" s="219" t="s">
        <v>1097</v>
      </c>
      <c r="L53" s="219" t="s">
        <v>1098</v>
      </c>
      <c r="M53" s="219" t="s">
        <v>84</v>
      </c>
      <c r="N53" s="238" t="s">
        <v>331</v>
      </c>
      <c r="O53" s="238" t="s">
        <v>331</v>
      </c>
      <c r="P53" s="220"/>
      <c r="Q53" s="238"/>
      <c r="R53" s="260"/>
      <c r="S53" s="260"/>
      <c r="T53" s="210" t="s">
        <v>1363</v>
      </c>
      <c r="U53" s="210" t="s">
        <v>1364</v>
      </c>
      <c r="V53" s="210"/>
      <c r="W53" s="210"/>
      <c r="X53" s="249" t="s">
        <v>872</v>
      </c>
      <c r="Y53" s="249"/>
      <c r="Z53" s="249"/>
      <c r="AA53" s="232"/>
      <c r="AB53" s="209"/>
    </row>
    <row r="54" spans="1:28" s="205" customFormat="1" ht="15">
      <c r="A54" s="230">
        <v>15</v>
      </c>
      <c r="B54" s="219" t="s">
        <v>1099</v>
      </c>
      <c r="C54" s="219" t="s">
        <v>1100</v>
      </c>
      <c r="D54" s="251" t="s">
        <v>1101</v>
      </c>
      <c r="E54" s="230" t="s">
        <v>1102</v>
      </c>
      <c r="F54" s="219" t="s">
        <v>921</v>
      </c>
      <c r="G54" s="238" t="s">
        <v>331</v>
      </c>
      <c r="H54" s="219">
        <v>1998</v>
      </c>
      <c r="I54" s="219" t="s">
        <v>1103</v>
      </c>
      <c r="J54" s="238" t="s">
        <v>331</v>
      </c>
      <c r="K54" s="219" t="s">
        <v>1104</v>
      </c>
      <c r="L54" s="219" t="s">
        <v>880</v>
      </c>
      <c r="M54" s="219" t="s">
        <v>84</v>
      </c>
      <c r="N54" s="238" t="s">
        <v>331</v>
      </c>
      <c r="O54" s="238" t="s">
        <v>331</v>
      </c>
      <c r="P54" s="220"/>
      <c r="Q54" s="238"/>
      <c r="R54" s="260"/>
      <c r="S54" s="260"/>
      <c r="T54" s="210" t="s">
        <v>1357</v>
      </c>
      <c r="U54" s="210" t="s">
        <v>1358</v>
      </c>
      <c r="V54" s="234"/>
      <c r="W54" s="234"/>
      <c r="X54" s="249" t="s">
        <v>872</v>
      </c>
      <c r="Y54" s="234"/>
      <c r="Z54" s="234"/>
      <c r="AA54" s="232"/>
      <c r="AB54" s="209"/>
    </row>
    <row r="55" spans="1:28" s="205" customFormat="1" ht="15">
      <c r="A55" s="234">
        <v>16</v>
      </c>
      <c r="B55" s="219" t="s">
        <v>1099</v>
      </c>
      <c r="C55" s="219" t="s">
        <v>1105</v>
      </c>
      <c r="D55" s="219" t="s">
        <v>1106</v>
      </c>
      <c r="E55" s="230" t="s">
        <v>1107</v>
      </c>
      <c r="F55" s="219" t="s">
        <v>921</v>
      </c>
      <c r="G55" s="238" t="s">
        <v>331</v>
      </c>
      <c r="H55" s="219">
        <v>2001</v>
      </c>
      <c r="I55" s="219" t="s">
        <v>1108</v>
      </c>
      <c r="J55" s="238" t="s">
        <v>331</v>
      </c>
      <c r="K55" s="219" t="s">
        <v>1109</v>
      </c>
      <c r="L55" s="219" t="s">
        <v>880</v>
      </c>
      <c r="M55" s="219" t="s">
        <v>84</v>
      </c>
      <c r="N55" s="238" t="s">
        <v>331</v>
      </c>
      <c r="O55" s="238" t="s">
        <v>331</v>
      </c>
      <c r="P55" s="220"/>
      <c r="Q55" s="238"/>
      <c r="R55" s="260"/>
      <c r="S55" s="260"/>
      <c r="T55" s="210" t="s">
        <v>890</v>
      </c>
      <c r="U55" s="210" t="s">
        <v>1365</v>
      </c>
      <c r="V55" s="238"/>
      <c r="W55" s="238"/>
      <c r="X55" s="249" t="s">
        <v>872</v>
      </c>
      <c r="Y55" s="238"/>
      <c r="Z55" s="238"/>
      <c r="AA55" s="232"/>
      <c r="AB55" s="209"/>
    </row>
    <row r="56" spans="1:28" s="205" customFormat="1" ht="15">
      <c r="A56" s="230">
        <v>17</v>
      </c>
      <c r="B56" s="219" t="s">
        <v>1099</v>
      </c>
      <c r="C56" s="219" t="s">
        <v>1105</v>
      </c>
      <c r="D56" s="219" t="s">
        <v>1110</v>
      </c>
      <c r="E56" s="230" t="s">
        <v>1111</v>
      </c>
      <c r="F56" s="219" t="s">
        <v>921</v>
      </c>
      <c r="G56" s="238" t="s">
        <v>331</v>
      </c>
      <c r="H56" s="219">
        <v>2001</v>
      </c>
      <c r="I56" s="219" t="s">
        <v>1108</v>
      </c>
      <c r="J56" s="238" t="s">
        <v>331</v>
      </c>
      <c r="K56" s="219" t="s">
        <v>1109</v>
      </c>
      <c r="L56" s="219" t="s">
        <v>880</v>
      </c>
      <c r="M56" s="219" t="s">
        <v>84</v>
      </c>
      <c r="N56" s="238" t="s">
        <v>331</v>
      </c>
      <c r="O56" s="238" t="s">
        <v>331</v>
      </c>
      <c r="P56" s="220"/>
      <c r="Q56" s="238"/>
      <c r="R56" s="260"/>
      <c r="S56" s="260"/>
      <c r="T56" s="210" t="s">
        <v>890</v>
      </c>
      <c r="U56" s="210" t="s">
        <v>1365</v>
      </c>
      <c r="V56" s="238"/>
      <c r="W56" s="238"/>
      <c r="X56" s="249" t="s">
        <v>872</v>
      </c>
      <c r="Y56" s="238"/>
      <c r="Z56" s="238"/>
      <c r="AA56" s="232"/>
      <c r="AB56" s="209"/>
    </row>
    <row r="57" spans="1:28" s="205" customFormat="1" ht="30">
      <c r="A57" s="234">
        <v>18</v>
      </c>
      <c r="B57" s="219" t="s">
        <v>1112</v>
      </c>
      <c r="C57" s="219" t="s">
        <v>1113</v>
      </c>
      <c r="D57" s="219" t="s">
        <v>1114</v>
      </c>
      <c r="E57" s="230" t="s">
        <v>1115</v>
      </c>
      <c r="F57" s="219" t="s">
        <v>1116</v>
      </c>
      <c r="G57" s="238" t="s">
        <v>331</v>
      </c>
      <c r="H57" s="219">
        <v>2010</v>
      </c>
      <c r="I57" s="219" t="s">
        <v>1117</v>
      </c>
      <c r="J57" s="238" t="s">
        <v>331</v>
      </c>
      <c r="K57" s="219" t="s">
        <v>1118</v>
      </c>
      <c r="L57" s="219" t="s">
        <v>1119</v>
      </c>
      <c r="M57" s="219" t="s">
        <v>84</v>
      </c>
      <c r="N57" s="238" t="s">
        <v>331</v>
      </c>
      <c r="O57" s="238" t="s">
        <v>331</v>
      </c>
      <c r="P57" s="220"/>
      <c r="Q57" s="238"/>
      <c r="R57" s="260"/>
      <c r="S57" s="260"/>
      <c r="T57" s="210" t="s">
        <v>1366</v>
      </c>
      <c r="U57" s="210" t="s">
        <v>1367</v>
      </c>
      <c r="V57" s="210"/>
      <c r="W57" s="210"/>
      <c r="X57" s="249" t="s">
        <v>872</v>
      </c>
      <c r="Y57" s="249"/>
      <c r="Z57" s="249"/>
      <c r="AA57" s="232"/>
      <c r="AB57" s="209"/>
    </row>
    <row r="58" spans="1:28" s="205" customFormat="1" ht="15">
      <c r="A58" s="230">
        <v>19</v>
      </c>
      <c r="B58" s="219" t="s">
        <v>1121</v>
      </c>
      <c r="C58" s="219" t="s">
        <v>1122</v>
      </c>
      <c r="D58" s="219" t="s">
        <v>1338</v>
      </c>
      <c r="E58" s="230" t="s">
        <v>1123</v>
      </c>
      <c r="F58" s="219" t="s">
        <v>921</v>
      </c>
      <c r="G58" s="219"/>
      <c r="H58" s="219">
        <v>1997</v>
      </c>
      <c r="I58" s="219" t="s">
        <v>1124</v>
      </c>
      <c r="J58" s="219"/>
      <c r="K58" s="246" t="s">
        <v>1125</v>
      </c>
      <c r="L58" s="219" t="s">
        <v>1126</v>
      </c>
      <c r="M58" s="219" t="s">
        <v>84</v>
      </c>
      <c r="N58" s="247"/>
      <c r="O58" s="219"/>
      <c r="P58" s="248"/>
      <c r="Q58" s="237"/>
      <c r="R58" s="245"/>
      <c r="S58" s="240"/>
      <c r="T58" s="210" t="s">
        <v>1139</v>
      </c>
      <c r="U58" s="210" t="s">
        <v>1368</v>
      </c>
      <c r="V58" s="249"/>
      <c r="W58" s="249"/>
      <c r="X58" s="249" t="s">
        <v>872</v>
      </c>
      <c r="Y58" s="249"/>
      <c r="Z58" s="249"/>
      <c r="AA58" s="232"/>
      <c r="AB58" s="209"/>
    </row>
    <row r="59" spans="1:28" s="205" customFormat="1" ht="30">
      <c r="A59" s="234">
        <v>20</v>
      </c>
      <c r="B59" s="219" t="s">
        <v>882</v>
      </c>
      <c r="C59" s="219" t="s">
        <v>1127</v>
      </c>
      <c r="D59" s="219" t="s">
        <v>1128</v>
      </c>
      <c r="E59" s="230" t="s">
        <v>1129</v>
      </c>
      <c r="F59" s="219" t="s">
        <v>938</v>
      </c>
      <c r="G59" s="219">
        <v>1995</v>
      </c>
      <c r="H59" s="219">
        <v>2019</v>
      </c>
      <c r="I59" s="219" t="s">
        <v>1130</v>
      </c>
      <c r="J59" s="219">
        <v>7</v>
      </c>
      <c r="K59" s="246" t="s">
        <v>1131</v>
      </c>
      <c r="L59" s="219" t="s">
        <v>956</v>
      </c>
      <c r="M59" s="219" t="s">
        <v>84</v>
      </c>
      <c r="N59" s="247"/>
      <c r="O59" s="219"/>
      <c r="P59" s="248">
        <v>125800</v>
      </c>
      <c r="Q59" s="237"/>
      <c r="R59" s="245"/>
      <c r="S59" s="240">
        <f>P59+Q59</f>
        <v>125800</v>
      </c>
      <c r="T59" s="210" t="s">
        <v>1120</v>
      </c>
      <c r="U59" s="210" t="s">
        <v>1369</v>
      </c>
      <c r="V59" s="249" t="s">
        <v>1120</v>
      </c>
      <c r="W59" s="249" t="s">
        <v>1369</v>
      </c>
      <c r="X59" s="249" t="s">
        <v>872</v>
      </c>
      <c r="Y59" s="249" t="s">
        <v>872</v>
      </c>
      <c r="Z59" s="249" t="s">
        <v>872</v>
      </c>
      <c r="AA59" s="232"/>
      <c r="AB59" s="209"/>
    </row>
    <row r="60" spans="1:28" s="205" customFormat="1" ht="30">
      <c r="A60" s="230">
        <v>21</v>
      </c>
      <c r="B60" s="219" t="s">
        <v>1132</v>
      </c>
      <c r="C60" s="219" t="s">
        <v>1133</v>
      </c>
      <c r="D60" s="219" t="s">
        <v>1134</v>
      </c>
      <c r="E60" s="230" t="s">
        <v>1135</v>
      </c>
      <c r="F60" s="219" t="s">
        <v>868</v>
      </c>
      <c r="G60" s="219">
        <v>1332</v>
      </c>
      <c r="H60" s="219">
        <v>2019</v>
      </c>
      <c r="I60" s="219" t="s">
        <v>1136</v>
      </c>
      <c r="J60" s="219">
        <v>5</v>
      </c>
      <c r="K60" s="246" t="s">
        <v>1137</v>
      </c>
      <c r="L60" s="219" t="s">
        <v>1138</v>
      </c>
      <c r="M60" s="219" t="s">
        <v>84</v>
      </c>
      <c r="N60" s="247"/>
      <c r="O60" s="219"/>
      <c r="P60" s="248">
        <v>73400</v>
      </c>
      <c r="Q60" s="237"/>
      <c r="R60" s="245"/>
      <c r="S60" s="240">
        <f>P60+Q60</f>
        <v>73400</v>
      </c>
      <c r="T60" s="210" t="s">
        <v>1370</v>
      </c>
      <c r="U60" s="210" t="s">
        <v>1371</v>
      </c>
      <c r="V60" s="210" t="s">
        <v>1370</v>
      </c>
      <c r="W60" s="210" t="s">
        <v>1371</v>
      </c>
      <c r="X60" s="249" t="s">
        <v>872</v>
      </c>
      <c r="Y60" s="249" t="s">
        <v>872</v>
      </c>
      <c r="Z60" s="249" t="s">
        <v>872</v>
      </c>
      <c r="AA60" s="232"/>
      <c r="AB60" s="209"/>
    </row>
    <row r="61" spans="1:28" s="205" customFormat="1" ht="30">
      <c r="A61" s="234">
        <v>22</v>
      </c>
      <c r="B61" s="219" t="s">
        <v>966</v>
      </c>
      <c r="C61" s="219" t="s">
        <v>1140</v>
      </c>
      <c r="D61" s="219" t="s">
        <v>1141</v>
      </c>
      <c r="E61" s="230" t="s">
        <v>1142</v>
      </c>
      <c r="F61" s="219" t="s">
        <v>1173</v>
      </c>
      <c r="G61" s="219">
        <v>3387</v>
      </c>
      <c r="H61" s="219">
        <v>2019</v>
      </c>
      <c r="I61" s="219" t="s">
        <v>1143</v>
      </c>
      <c r="J61" s="219">
        <v>2</v>
      </c>
      <c r="K61" s="246"/>
      <c r="L61" s="219"/>
      <c r="M61" s="219" t="s">
        <v>84</v>
      </c>
      <c r="N61" s="247"/>
      <c r="O61" s="219"/>
      <c r="P61" s="248">
        <v>269100</v>
      </c>
      <c r="Q61" s="237"/>
      <c r="R61" s="245"/>
      <c r="S61" s="240">
        <f>P61+Q61</f>
        <v>269100</v>
      </c>
      <c r="T61" s="210" t="s">
        <v>1354</v>
      </c>
      <c r="U61" s="210" t="s">
        <v>1372</v>
      </c>
      <c r="V61" s="210" t="s">
        <v>1354</v>
      </c>
      <c r="W61" s="210" t="s">
        <v>1372</v>
      </c>
      <c r="X61" s="249" t="s">
        <v>872</v>
      </c>
      <c r="Y61" s="249" t="s">
        <v>872</v>
      </c>
      <c r="Z61" s="249" t="s">
        <v>872</v>
      </c>
      <c r="AA61" s="232"/>
      <c r="AB61" s="209"/>
    </row>
    <row r="62" spans="1:28" s="205" customFormat="1" ht="15">
      <c r="A62" s="403" t="s">
        <v>508</v>
      </c>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209"/>
    </row>
    <row r="63" spans="1:28" s="205" customFormat="1" ht="45">
      <c r="A63" s="349">
        <v>1</v>
      </c>
      <c r="B63" s="349" t="s">
        <v>1144</v>
      </c>
      <c r="C63" s="219" t="s">
        <v>1145</v>
      </c>
      <c r="D63" s="349" t="s">
        <v>1146</v>
      </c>
      <c r="E63" s="349" t="s">
        <v>1147</v>
      </c>
      <c r="F63" s="349" t="s">
        <v>868</v>
      </c>
      <c r="G63" s="349">
        <v>1968</v>
      </c>
      <c r="H63" s="349">
        <v>2017</v>
      </c>
      <c r="I63" s="349" t="s">
        <v>1148</v>
      </c>
      <c r="J63" s="349">
        <v>9</v>
      </c>
      <c r="K63" s="349">
        <v>1186</v>
      </c>
      <c r="L63" s="349" t="s">
        <v>1149</v>
      </c>
      <c r="M63" s="349" t="s">
        <v>84</v>
      </c>
      <c r="N63" s="349"/>
      <c r="O63" s="349"/>
      <c r="P63" s="240">
        <v>88600</v>
      </c>
      <c r="Q63" s="350"/>
      <c r="R63" s="350"/>
      <c r="S63" s="240">
        <f>SUM(P63)</f>
        <v>88600</v>
      </c>
      <c r="T63" s="351" t="s">
        <v>1373</v>
      </c>
      <c r="U63" s="351" t="s">
        <v>1374</v>
      </c>
      <c r="V63" s="351" t="s">
        <v>1373</v>
      </c>
      <c r="W63" s="351" t="s">
        <v>1374</v>
      </c>
      <c r="X63" s="351" t="s">
        <v>872</v>
      </c>
      <c r="Y63" s="351" t="s">
        <v>872</v>
      </c>
      <c r="Z63" s="351" t="s">
        <v>872</v>
      </c>
      <c r="AA63" s="349"/>
      <c r="AB63" s="209"/>
    </row>
  </sheetData>
  <sheetProtection/>
  <mergeCells count="32">
    <mergeCell ref="A1:I1"/>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R3"/>
    <mergeCell ref="S2:S3"/>
    <mergeCell ref="T2:U3"/>
    <mergeCell ref="V2:W3"/>
    <mergeCell ref="X2:AA3"/>
    <mergeCell ref="A31:K31"/>
    <mergeCell ref="A35:K35"/>
    <mergeCell ref="A37:K37"/>
    <mergeCell ref="A39:K39"/>
    <mergeCell ref="A62:AA62"/>
    <mergeCell ref="A5:K5"/>
    <mergeCell ref="A9:K9"/>
    <mergeCell ref="A11:K11"/>
    <mergeCell ref="A14:K14"/>
    <mergeCell ref="A29:K2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7"/>
  <sheetViews>
    <sheetView zoomScalePageLayoutView="0" workbookViewId="0" topLeftCell="A1">
      <selection activeCell="A7" sqref="A7"/>
    </sheetView>
  </sheetViews>
  <sheetFormatPr defaultColWidth="9.140625" defaultRowHeight="12.75"/>
  <cols>
    <col min="2" max="2" width="58.00390625" style="0" customWidth="1"/>
    <col min="3" max="3" width="38.28125" style="0" customWidth="1"/>
    <col min="4" max="4" width="26.28125" style="0" customWidth="1"/>
    <col min="5" max="5" width="25.140625" style="0" customWidth="1"/>
    <col min="6" max="6" width="17.7109375" style="0" customWidth="1"/>
    <col min="7" max="7" width="27.140625" style="0" customWidth="1"/>
    <col min="8" max="9" width="35.8515625" style="0" customWidth="1"/>
    <col min="10" max="11" width="32.140625" style="0" customWidth="1"/>
  </cols>
  <sheetData>
    <row r="1" spans="1:9" s="272" customFormat="1" ht="12.75">
      <c r="A1" s="429" t="s">
        <v>1389</v>
      </c>
      <c r="B1" s="429"/>
      <c r="C1" s="429"/>
      <c r="D1" s="429"/>
      <c r="E1" s="429"/>
      <c r="F1" s="429"/>
      <c r="G1" s="429"/>
      <c r="H1" s="429"/>
      <c r="I1" s="353"/>
    </row>
    <row r="2" spans="1:9" s="272" customFormat="1" ht="12.75">
      <c r="A2" s="429"/>
      <c r="B2" s="429"/>
      <c r="C2" s="429"/>
      <c r="D2" s="429"/>
      <c r="E2" s="429"/>
      <c r="F2" s="429"/>
      <c r="G2" s="429"/>
      <c r="H2" s="429"/>
      <c r="I2" s="353"/>
    </row>
    <row r="3" s="272" customFormat="1" ht="12.75"/>
    <row r="4" spans="1:11" s="356" customFormat="1" ht="57.75" customHeight="1">
      <c r="A4" s="354"/>
      <c r="B4" s="355" t="s">
        <v>835</v>
      </c>
      <c r="C4" s="355" t="s">
        <v>1390</v>
      </c>
      <c r="D4" s="355" t="s">
        <v>1391</v>
      </c>
      <c r="E4" s="355" t="s">
        <v>1392</v>
      </c>
      <c r="F4" s="355" t="s">
        <v>1393</v>
      </c>
      <c r="G4" s="355" t="s">
        <v>1394</v>
      </c>
      <c r="H4" s="355" t="s">
        <v>1397</v>
      </c>
      <c r="I4" s="355" t="s">
        <v>1398</v>
      </c>
      <c r="J4" s="355" t="s">
        <v>1395</v>
      </c>
      <c r="K4" s="355" t="s">
        <v>1400</v>
      </c>
    </row>
    <row r="5" spans="1:11" s="362" customFormat="1" ht="57.75" customHeight="1">
      <c r="A5" s="360">
        <v>1</v>
      </c>
      <c r="B5" s="360" t="s">
        <v>966</v>
      </c>
      <c r="C5" s="360" t="s">
        <v>1074</v>
      </c>
      <c r="D5" s="360" t="s">
        <v>1073</v>
      </c>
      <c r="E5" s="360" t="s">
        <v>985</v>
      </c>
      <c r="F5" s="360">
        <v>2007</v>
      </c>
      <c r="G5" s="363">
        <v>257696</v>
      </c>
      <c r="H5" s="361" t="s">
        <v>1359</v>
      </c>
      <c r="I5" s="361" t="s">
        <v>1360</v>
      </c>
      <c r="J5" s="364" t="s">
        <v>1399</v>
      </c>
      <c r="K5" s="364"/>
    </row>
    <row r="6" spans="1:11" s="362" customFormat="1" ht="57.75" customHeight="1">
      <c r="A6" s="360">
        <v>2</v>
      </c>
      <c r="B6" s="360" t="s">
        <v>1076</v>
      </c>
      <c r="C6" s="360" t="s">
        <v>1078</v>
      </c>
      <c r="D6" s="360" t="s">
        <v>1077</v>
      </c>
      <c r="E6" s="360" t="s">
        <v>1080</v>
      </c>
      <c r="F6" s="360">
        <v>2017</v>
      </c>
      <c r="G6" s="365">
        <v>369984</v>
      </c>
      <c r="H6" s="361" t="s">
        <v>1355</v>
      </c>
      <c r="I6" s="361" t="s">
        <v>1356</v>
      </c>
      <c r="J6" s="364" t="s">
        <v>1399</v>
      </c>
      <c r="K6" s="364"/>
    </row>
    <row r="7" spans="1:11" ht="12.75">
      <c r="A7" s="357"/>
      <c r="B7" s="357"/>
      <c r="C7" s="430" t="s">
        <v>1396</v>
      </c>
      <c r="D7" s="431"/>
      <c r="E7" s="431"/>
      <c r="F7" s="431"/>
      <c r="G7" s="358">
        <f>SUM(G5:G6)</f>
        <v>627680</v>
      </c>
      <c r="H7" s="359"/>
      <c r="I7" s="359"/>
      <c r="J7" s="359"/>
      <c r="K7" s="359"/>
    </row>
  </sheetData>
  <sheetProtection/>
  <mergeCells count="2">
    <mergeCell ref="A1:H2"/>
    <mergeCell ref="C7:F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53"/>
  <sheetViews>
    <sheetView view="pageBreakPreview" zoomScaleSheetLayoutView="100" zoomScalePageLayoutView="0" workbookViewId="0" topLeftCell="A38">
      <selection activeCell="G53" sqref="G53"/>
    </sheetView>
  </sheetViews>
  <sheetFormatPr defaultColWidth="9.140625" defaultRowHeight="12.75"/>
  <cols>
    <col min="1" max="1" width="5.00390625" style="12" customWidth="1"/>
    <col min="2" max="2" width="48.57421875" style="12" customWidth="1"/>
    <col min="3" max="3" width="17.8515625" style="13" customWidth="1"/>
    <col min="4" max="4" width="37.8515625" style="12" customWidth="1"/>
    <col min="5" max="5" width="13.421875" style="12" customWidth="1"/>
    <col min="6" max="6" width="20.57421875" style="12" customWidth="1"/>
    <col min="7" max="7" width="19.00390625" style="12" customWidth="1"/>
    <col min="8" max="8" width="15.140625" style="12" customWidth="1"/>
    <col min="9" max="9" width="29.140625" style="12" customWidth="1"/>
    <col min="10" max="16384" width="9.140625" style="12" customWidth="1"/>
  </cols>
  <sheetData>
    <row r="1" spans="1:8" s="2" customFormat="1" ht="12.75">
      <c r="A1" s="1" t="s">
        <v>378</v>
      </c>
      <c r="C1" s="3"/>
      <c r="H1" s="1"/>
    </row>
    <row r="2" spans="2:8" s="2" customFormat="1" ht="12.75">
      <c r="B2" s="1"/>
      <c r="C2" s="3"/>
      <c r="H2" s="1"/>
    </row>
    <row r="3" spans="1:9" s="2" customFormat="1" ht="76.5">
      <c r="A3" s="132" t="s">
        <v>3</v>
      </c>
      <c r="B3" s="133" t="s">
        <v>21</v>
      </c>
      <c r="C3" s="134" t="s">
        <v>22</v>
      </c>
      <c r="D3" s="134" t="s">
        <v>23</v>
      </c>
      <c r="E3" s="134" t="s">
        <v>12</v>
      </c>
      <c r="F3" s="134" t="s">
        <v>24</v>
      </c>
      <c r="G3" s="134" t="s">
        <v>25</v>
      </c>
      <c r="H3" s="134" t="s">
        <v>26</v>
      </c>
      <c r="I3" s="134" t="s">
        <v>27</v>
      </c>
    </row>
    <row r="4" spans="1:9" s="2" customFormat="1" ht="12.75">
      <c r="A4" s="432" t="s">
        <v>165</v>
      </c>
      <c r="B4" s="433"/>
      <c r="C4" s="433"/>
      <c r="D4" s="434"/>
      <c r="E4" s="191"/>
      <c r="F4" s="326"/>
      <c r="G4" s="326"/>
      <c r="H4" s="326"/>
      <c r="I4" s="326"/>
    </row>
    <row r="5" spans="1:9" s="205" customFormat="1" ht="12.75">
      <c r="A5" s="327">
        <v>1</v>
      </c>
      <c r="B5" s="328" t="s">
        <v>305</v>
      </c>
      <c r="C5" s="329"/>
      <c r="D5" s="329"/>
      <c r="E5" s="330" t="s">
        <v>401</v>
      </c>
      <c r="F5" s="322"/>
      <c r="G5" s="322">
        <v>5068.8</v>
      </c>
      <c r="H5" s="331" t="s">
        <v>84</v>
      </c>
      <c r="I5" s="332" t="s">
        <v>195</v>
      </c>
    </row>
    <row r="6" spans="1:9" s="205" customFormat="1" ht="12.75">
      <c r="A6" s="327">
        <v>2</v>
      </c>
      <c r="B6" s="333" t="s">
        <v>306</v>
      </c>
      <c r="C6" s="334"/>
      <c r="D6" s="335"/>
      <c r="E6" s="336" t="s">
        <v>402</v>
      </c>
      <c r="F6" s="323"/>
      <c r="G6" s="323">
        <v>7552.54</v>
      </c>
      <c r="H6" s="337" t="s">
        <v>84</v>
      </c>
      <c r="I6" s="332" t="s">
        <v>195</v>
      </c>
    </row>
    <row r="7" spans="1:9" s="205" customFormat="1" ht="12.75">
      <c r="A7" s="327">
        <v>3</v>
      </c>
      <c r="B7" s="328" t="s">
        <v>196</v>
      </c>
      <c r="C7" s="338"/>
      <c r="D7" s="339"/>
      <c r="E7" s="336" t="s">
        <v>197</v>
      </c>
      <c r="F7" s="322"/>
      <c r="G7" s="323">
        <v>14391</v>
      </c>
      <c r="H7" s="331" t="s">
        <v>84</v>
      </c>
      <c r="I7" s="332" t="s">
        <v>195</v>
      </c>
    </row>
    <row r="8" spans="1:9" s="2" customFormat="1" ht="12.75">
      <c r="A8" s="327">
        <v>4</v>
      </c>
      <c r="B8" s="328" t="s">
        <v>396</v>
      </c>
      <c r="C8" s="340"/>
      <c r="D8" s="341"/>
      <c r="E8" s="330" t="s">
        <v>403</v>
      </c>
      <c r="F8" s="149"/>
      <c r="G8" s="322">
        <v>9955.24</v>
      </c>
      <c r="H8" s="342" t="s">
        <v>84</v>
      </c>
      <c r="I8" s="332" t="s">
        <v>195</v>
      </c>
    </row>
    <row r="9" spans="1:9" s="2" customFormat="1" ht="12.75">
      <c r="A9" s="327">
        <v>5</v>
      </c>
      <c r="B9" s="328" t="s">
        <v>334</v>
      </c>
      <c r="C9" s="340"/>
      <c r="D9" s="341"/>
      <c r="E9" s="336" t="s">
        <v>335</v>
      </c>
      <c r="F9" s="149"/>
      <c r="G9" s="323">
        <v>14956.8</v>
      </c>
      <c r="H9" s="342" t="s">
        <v>84</v>
      </c>
      <c r="I9" s="332" t="s">
        <v>195</v>
      </c>
    </row>
    <row r="10" spans="1:9" s="2" customFormat="1" ht="12.75">
      <c r="A10" s="327">
        <v>6</v>
      </c>
      <c r="B10" s="328" t="s">
        <v>397</v>
      </c>
      <c r="C10" s="340"/>
      <c r="D10" s="341"/>
      <c r="E10" s="330" t="s">
        <v>403</v>
      </c>
      <c r="F10" s="149"/>
      <c r="G10" s="322">
        <v>4255.67</v>
      </c>
      <c r="H10" s="342" t="s">
        <v>84</v>
      </c>
      <c r="I10" s="332" t="s">
        <v>195</v>
      </c>
    </row>
    <row r="11" spans="1:9" s="2" customFormat="1" ht="12.75">
      <c r="A11" s="327">
        <v>7</v>
      </c>
      <c r="B11" s="328" t="s">
        <v>398</v>
      </c>
      <c r="C11" s="340"/>
      <c r="D11" s="341"/>
      <c r="E11" s="336" t="s">
        <v>404</v>
      </c>
      <c r="F11" s="149"/>
      <c r="G11" s="323">
        <v>5906.77</v>
      </c>
      <c r="H11" s="342" t="s">
        <v>84</v>
      </c>
      <c r="I11" s="332" t="s">
        <v>195</v>
      </c>
    </row>
    <row r="12" spans="1:9" s="2" customFormat="1" ht="12.75">
      <c r="A12" s="327">
        <v>8</v>
      </c>
      <c r="B12" s="343" t="s">
        <v>399</v>
      </c>
      <c r="C12" s="340"/>
      <c r="D12" s="341"/>
      <c r="E12" s="330" t="s">
        <v>404</v>
      </c>
      <c r="F12" s="149"/>
      <c r="G12" s="322">
        <v>7134</v>
      </c>
      <c r="H12" s="342" t="s">
        <v>84</v>
      </c>
      <c r="I12" s="332" t="s">
        <v>195</v>
      </c>
    </row>
    <row r="13" spans="1:9" s="2" customFormat="1" ht="12.75">
      <c r="A13" s="327">
        <v>9</v>
      </c>
      <c r="B13" s="343" t="s">
        <v>400</v>
      </c>
      <c r="C13" s="340"/>
      <c r="D13" s="341"/>
      <c r="E13" s="330" t="s">
        <v>404</v>
      </c>
      <c r="F13" s="149"/>
      <c r="G13" s="322">
        <v>4797</v>
      </c>
      <c r="H13" s="342" t="s">
        <v>84</v>
      </c>
      <c r="I13" s="332" t="s">
        <v>195</v>
      </c>
    </row>
    <row r="14" spans="1:9" s="2" customFormat="1" ht="12.75">
      <c r="A14" s="327">
        <v>10</v>
      </c>
      <c r="B14" s="343" t="s">
        <v>742</v>
      </c>
      <c r="C14" s="340"/>
      <c r="D14" s="341"/>
      <c r="E14" s="330" t="s">
        <v>743</v>
      </c>
      <c r="F14" s="149"/>
      <c r="G14" s="322">
        <v>350</v>
      </c>
      <c r="H14" s="342" t="s">
        <v>84</v>
      </c>
      <c r="I14" s="332" t="s">
        <v>195</v>
      </c>
    </row>
    <row r="15" spans="1:9" s="2" customFormat="1" ht="12.75">
      <c r="A15" s="327">
        <v>11</v>
      </c>
      <c r="B15" s="343" t="s">
        <v>744</v>
      </c>
      <c r="C15" s="340"/>
      <c r="D15" s="341"/>
      <c r="E15" s="330" t="s">
        <v>745</v>
      </c>
      <c r="F15" s="149"/>
      <c r="G15" s="322">
        <v>1543.65</v>
      </c>
      <c r="H15" s="342" t="s">
        <v>84</v>
      </c>
      <c r="I15" s="332" t="s">
        <v>195</v>
      </c>
    </row>
    <row r="16" spans="1:9" s="2" customFormat="1" ht="12.75">
      <c r="A16" s="327">
        <v>12</v>
      </c>
      <c r="B16" s="343" t="s">
        <v>746</v>
      </c>
      <c r="C16" s="340"/>
      <c r="D16" s="341"/>
      <c r="E16" s="330" t="s">
        <v>745</v>
      </c>
      <c r="F16" s="149"/>
      <c r="G16" s="322">
        <v>3250</v>
      </c>
      <c r="H16" s="342" t="s">
        <v>84</v>
      </c>
      <c r="I16" s="332" t="s">
        <v>195</v>
      </c>
    </row>
    <row r="17" spans="1:9" s="2" customFormat="1" ht="12.75">
      <c r="A17" s="327">
        <v>13</v>
      </c>
      <c r="B17" s="343" t="s">
        <v>825</v>
      </c>
      <c r="C17" s="340"/>
      <c r="D17" s="341"/>
      <c r="E17" s="330" t="s">
        <v>745</v>
      </c>
      <c r="F17" s="149"/>
      <c r="G17" s="322">
        <v>4797</v>
      </c>
      <c r="H17" s="342" t="s">
        <v>84</v>
      </c>
      <c r="I17" s="332" t="s">
        <v>195</v>
      </c>
    </row>
    <row r="18" spans="1:9" s="2" customFormat="1" ht="12.75">
      <c r="A18" s="327">
        <v>14</v>
      </c>
      <c r="B18" s="343" t="s">
        <v>826</v>
      </c>
      <c r="C18" s="340"/>
      <c r="D18" s="341"/>
      <c r="E18" s="330" t="s">
        <v>827</v>
      </c>
      <c r="F18" s="149"/>
      <c r="G18" s="322">
        <v>1290</v>
      </c>
      <c r="H18" s="342" t="s">
        <v>84</v>
      </c>
      <c r="I18" s="332" t="s">
        <v>195</v>
      </c>
    </row>
    <row r="19" spans="1:9" s="2" customFormat="1" ht="12.75">
      <c r="A19" s="327">
        <v>15</v>
      </c>
      <c r="B19" s="343" t="s">
        <v>828</v>
      </c>
      <c r="C19" s="340"/>
      <c r="D19" s="341"/>
      <c r="E19" s="330" t="s">
        <v>827</v>
      </c>
      <c r="F19" s="149"/>
      <c r="G19" s="322">
        <v>1659</v>
      </c>
      <c r="H19" s="342" t="s">
        <v>84</v>
      </c>
      <c r="I19" s="332" t="s">
        <v>195</v>
      </c>
    </row>
    <row r="20" spans="1:9" s="2" customFormat="1" ht="12.75">
      <c r="A20" s="327">
        <v>16</v>
      </c>
      <c r="B20" s="343" t="s">
        <v>829</v>
      </c>
      <c r="C20" s="340"/>
      <c r="D20" s="341"/>
      <c r="E20" s="330" t="s">
        <v>827</v>
      </c>
      <c r="F20" s="149"/>
      <c r="G20" s="322">
        <v>3061.47</v>
      </c>
      <c r="H20" s="342" t="s">
        <v>84</v>
      </c>
      <c r="I20" s="332" t="s">
        <v>195</v>
      </c>
    </row>
    <row r="21" spans="1:9" s="345" customFormat="1" ht="12.75">
      <c r="A21" s="320">
        <v>17</v>
      </c>
      <c r="B21" s="320" t="s">
        <v>1380</v>
      </c>
      <c r="C21" s="344"/>
      <c r="D21" s="321"/>
      <c r="E21" s="325" t="s">
        <v>1381</v>
      </c>
      <c r="F21" s="322"/>
      <c r="G21" s="322">
        <v>3942.89</v>
      </c>
      <c r="H21" s="337" t="s">
        <v>84</v>
      </c>
      <c r="I21" s="324" t="s">
        <v>195</v>
      </c>
    </row>
    <row r="22" spans="1:9" s="2" customFormat="1" ht="12.75">
      <c r="A22" s="435" t="s">
        <v>0</v>
      </c>
      <c r="B22" s="435"/>
      <c r="C22" s="435"/>
      <c r="D22" s="435"/>
      <c r="E22" s="435"/>
      <c r="F22" s="435"/>
      <c r="G22" s="346">
        <f>SUM(G5:G21)</f>
        <v>93911.83</v>
      </c>
      <c r="H22" s="140"/>
      <c r="I22" s="140"/>
    </row>
    <row r="23" spans="1:9" s="2" customFormat="1" ht="12.75" customHeight="1">
      <c r="A23" s="439" t="s">
        <v>389</v>
      </c>
      <c r="B23" s="439"/>
      <c r="C23" s="439"/>
      <c r="D23" s="439"/>
      <c r="E23" s="439"/>
      <c r="F23" s="439"/>
      <c r="G23" s="189"/>
      <c r="H23" s="190"/>
      <c r="I23" s="191"/>
    </row>
    <row r="24" spans="1:9" s="2" customFormat="1" ht="12.75">
      <c r="A24" s="135">
        <v>1</v>
      </c>
      <c r="B24" s="136" t="s">
        <v>124</v>
      </c>
      <c r="C24" s="137"/>
      <c r="D24" s="138"/>
      <c r="E24" s="139"/>
      <c r="F24" s="140"/>
      <c r="G24" s="140">
        <v>14924.3</v>
      </c>
      <c r="H24" s="140" t="s">
        <v>84</v>
      </c>
      <c r="I24" s="140" t="s">
        <v>299</v>
      </c>
    </row>
    <row r="25" spans="1:9" s="2" customFormat="1" ht="12.75">
      <c r="A25" s="141">
        <v>2</v>
      </c>
      <c r="B25" s="142" t="s">
        <v>125</v>
      </c>
      <c r="C25" s="143"/>
      <c r="D25" s="144"/>
      <c r="E25" s="139"/>
      <c r="F25" s="140"/>
      <c r="G25" s="140">
        <v>12978.8</v>
      </c>
      <c r="H25" s="140" t="s">
        <v>84</v>
      </c>
      <c r="I25" s="140" t="s">
        <v>299</v>
      </c>
    </row>
    <row r="26" spans="1:9" s="2" customFormat="1" ht="12.75">
      <c r="A26" s="135">
        <v>3</v>
      </c>
      <c r="B26" s="136" t="s">
        <v>699</v>
      </c>
      <c r="C26" s="145">
        <v>19627</v>
      </c>
      <c r="D26" s="146"/>
      <c r="E26" s="139">
        <v>1984</v>
      </c>
      <c r="F26" s="140" t="s">
        <v>126</v>
      </c>
      <c r="G26" s="140">
        <v>3714.5</v>
      </c>
      <c r="H26" s="140" t="s">
        <v>84</v>
      </c>
      <c r="I26" s="140" t="s">
        <v>299</v>
      </c>
    </row>
    <row r="27" spans="1:9" s="2" customFormat="1" ht="12.75">
      <c r="A27" s="141">
        <v>4</v>
      </c>
      <c r="B27" s="136" t="s">
        <v>699</v>
      </c>
      <c r="C27" s="145">
        <v>15790</v>
      </c>
      <c r="D27" s="147"/>
      <c r="E27" s="148">
        <v>1988</v>
      </c>
      <c r="F27" s="149" t="s">
        <v>126</v>
      </c>
      <c r="G27" s="149">
        <v>3265</v>
      </c>
      <c r="H27" s="149" t="s">
        <v>84</v>
      </c>
      <c r="I27" s="140" t="s">
        <v>299</v>
      </c>
    </row>
    <row r="28" spans="1:9" s="2" customFormat="1" ht="12.75">
      <c r="A28" s="135">
        <v>5</v>
      </c>
      <c r="B28" s="136" t="s">
        <v>127</v>
      </c>
      <c r="C28" s="150">
        <v>80378</v>
      </c>
      <c r="D28" s="147"/>
      <c r="E28" s="151">
        <v>1984</v>
      </c>
      <c r="F28" s="149" t="s">
        <v>128</v>
      </c>
      <c r="G28" s="149">
        <v>7355.9</v>
      </c>
      <c r="H28" s="149" t="s">
        <v>84</v>
      </c>
      <c r="I28" s="140" t="s">
        <v>299</v>
      </c>
    </row>
    <row r="29" spans="1:9" s="2" customFormat="1" ht="12.75">
      <c r="A29" s="141">
        <v>6</v>
      </c>
      <c r="B29" s="136" t="s">
        <v>700</v>
      </c>
      <c r="C29" s="150">
        <v>3249</v>
      </c>
      <c r="D29" s="147"/>
      <c r="E29" s="151">
        <v>1988</v>
      </c>
      <c r="F29" s="149"/>
      <c r="G29" s="149">
        <v>1224.7</v>
      </c>
      <c r="H29" s="149" t="s">
        <v>84</v>
      </c>
      <c r="I29" s="140" t="s">
        <v>299</v>
      </c>
    </row>
    <row r="30" spans="1:9" s="2" customFormat="1" ht="12.75">
      <c r="A30" s="135">
        <v>7</v>
      </c>
      <c r="B30" s="136" t="s">
        <v>129</v>
      </c>
      <c r="C30" s="150">
        <v>101</v>
      </c>
      <c r="D30" s="147"/>
      <c r="E30" s="151"/>
      <c r="F30" s="149" t="s">
        <v>130</v>
      </c>
      <c r="G30" s="149">
        <v>24383.5</v>
      </c>
      <c r="H30" s="149" t="s">
        <v>84</v>
      </c>
      <c r="I30" s="140" t="s">
        <v>299</v>
      </c>
    </row>
    <row r="31" spans="1:9" s="2" customFormat="1" ht="12.75">
      <c r="A31" s="141">
        <v>8</v>
      </c>
      <c r="B31" s="136" t="s">
        <v>131</v>
      </c>
      <c r="C31" s="150">
        <v>15476</v>
      </c>
      <c r="D31" s="147"/>
      <c r="E31" s="151">
        <v>1988</v>
      </c>
      <c r="F31" s="149"/>
      <c r="G31" s="149">
        <v>15676.9</v>
      </c>
      <c r="H31" s="149" t="s">
        <v>84</v>
      </c>
      <c r="I31" s="140" t="s">
        <v>299</v>
      </c>
    </row>
    <row r="32" spans="1:9" s="2" customFormat="1" ht="12.75">
      <c r="A32" s="135">
        <v>9</v>
      </c>
      <c r="B32" s="136" t="s">
        <v>701</v>
      </c>
      <c r="C32" s="150"/>
      <c r="D32" s="147"/>
      <c r="E32" s="151"/>
      <c r="F32" s="149"/>
      <c r="G32" s="149">
        <v>2040</v>
      </c>
      <c r="H32" s="149" t="s">
        <v>84</v>
      </c>
      <c r="I32" s="140" t="s">
        <v>299</v>
      </c>
    </row>
    <row r="33" spans="1:9" s="2" customFormat="1" ht="12.75">
      <c r="A33" s="141">
        <v>10</v>
      </c>
      <c r="B33" s="136" t="s">
        <v>132</v>
      </c>
      <c r="C33" s="150">
        <v>2</v>
      </c>
      <c r="D33" s="147"/>
      <c r="E33" s="151">
        <v>1986</v>
      </c>
      <c r="F33" s="149" t="s">
        <v>133</v>
      </c>
      <c r="G33" s="149">
        <v>2545.2</v>
      </c>
      <c r="H33" s="149" t="s">
        <v>84</v>
      </c>
      <c r="I33" s="140" t="s">
        <v>299</v>
      </c>
    </row>
    <row r="34" spans="1:9" s="2" customFormat="1" ht="12.75">
      <c r="A34" s="135">
        <v>11</v>
      </c>
      <c r="B34" s="136" t="s">
        <v>702</v>
      </c>
      <c r="C34" s="150"/>
      <c r="D34" s="147"/>
      <c r="E34" s="151"/>
      <c r="F34" s="149"/>
      <c r="G34" s="149">
        <v>15950</v>
      </c>
      <c r="H34" s="149" t="s">
        <v>84</v>
      </c>
      <c r="I34" s="140" t="s">
        <v>299</v>
      </c>
    </row>
    <row r="35" spans="1:9" s="2" customFormat="1" ht="12.75">
      <c r="A35" s="141">
        <v>12</v>
      </c>
      <c r="B35" s="136" t="s">
        <v>703</v>
      </c>
      <c r="C35" s="150"/>
      <c r="D35" s="147"/>
      <c r="E35" s="151"/>
      <c r="F35" s="149"/>
      <c r="G35" s="149">
        <v>6505.8</v>
      </c>
      <c r="H35" s="149" t="s">
        <v>84</v>
      </c>
      <c r="I35" s="140" t="s">
        <v>299</v>
      </c>
    </row>
    <row r="36" spans="1:9" s="2" customFormat="1" ht="12.75">
      <c r="A36" s="135">
        <v>13</v>
      </c>
      <c r="B36" s="136" t="s">
        <v>704</v>
      </c>
      <c r="C36" s="150"/>
      <c r="D36" s="147"/>
      <c r="E36" s="151"/>
      <c r="F36" s="152"/>
      <c r="G36" s="149">
        <v>3914.4</v>
      </c>
      <c r="H36" s="149" t="s">
        <v>84</v>
      </c>
      <c r="I36" s="140" t="s">
        <v>299</v>
      </c>
    </row>
    <row r="37" spans="1:9" s="2" customFormat="1" ht="12.75">
      <c r="A37" s="141">
        <v>14</v>
      </c>
      <c r="B37" s="136" t="s">
        <v>705</v>
      </c>
      <c r="C37" s="150"/>
      <c r="D37" s="147"/>
      <c r="E37" s="151">
        <v>1956</v>
      </c>
      <c r="F37" s="149"/>
      <c r="G37" s="149">
        <v>6012.7</v>
      </c>
      <c r="H37" s="149" t="s">
        <v>84</v>
      </c>
      <c r="I37" s="140" t="s">
        <v>299</v>
      </c>
    </row>
    <row r="38" spans="1:9" s="2" customFormat="1" ht="12.75">
      <c r="A38" s="135">
        <v>15</v>
      </c>
      <c r="B38" s="136" t="s">
        <v>706</v>
      </c>
      <c r="C38" s="150"/>
      <c r="D38" s="147"/>
      <c r="E38" s="151"/>
      <c r="F38" s="149"/>
      <c r="G38" s="149">
        <v>686</v>
      </c>
      <c r="H38" s="149" t="s">
        <v>84</v>
      </c>
      <c r="I38" s="140" t="s">
        <v>299</v>
      </c>
    </row>
    <row r="39" spans="1:9" s="2" customFormat="1" ht="12.75">
      <c r="A39" s="141">
        <v>16</v>
      </c>
      <c r="B39" s="136" t="s">
        <v>707</v>
      </c>
      <c r="C39" s="150">
        <v>80</v>
      </c>
      <c r="D39" s="147" t="s">
        <v>134</v>
      </c>
      <c r="E39" s="151">
        <v>1998</v>
      </c>
      <c r="F39" s="149" t="s">
        <v>135</v>
      </c>
      <c r="G39" s="149">
        <v>3387</v>
      </c>
      <c r="H39" s="149" t="s">
        <v>84</v>
      </c>
      <c r="I39" s="140" t="s">
        <v>299</v>
      </c>
    </row>
    <row r="40" spans="1:9" s="2" customFormat="1" ht="12.75">
      <c r="A40" s="135">
        <v>17</v>
      </c>
      <c r="B40" s="136" t="s">
        <v>136</v>
      </c>
      <c r="C40" s="150">
        <v>615884</v>
      </c>
      <c r="D40" s="147"/>
      <c r="E40" s="151"/>
      <c r="F40" s="149"/>
      <c r="G40" s="149">
        <v>1230</v>
      </c>
      <c r="H40" s="149" t="s">
        <v>84</v>
      </c>
      <c r="I40" s="140" t="s">
        <v>299</v>
      </c>
    </row>
    <row r="41" spans="1:9" s="2" customFormat="1" ht="12.75">
      <c r="A41" s="141">
        <v>18</v>
      </c>
      <c r="B41" s="136" t="s">
        <v>136</v>
      </c>
      <c r="C41" s="150" t="s">
        <v>137</v>
      </c>
      <c r="D41" s="147"/>
      <c r="E41" s="151">
        <v>1995</v>
      </c>
      <c r="F41" s="149" t="s">
        <v>138</v>
      </c>
      <c r="G41" s="149">
        <v>6128.34</v>
      </c>
      <c r="H41" s="149" t="s">
        <v>84</v>
      </c>
      <c r="I41" s="140" t="s">
        <v>299</v>
      </c>
    </row>
    <row r="42" spans="1:9" s="2" customFormat="1" ht="12.75">
      <c r="A42" s="135">
        <v>19</v>
      </c>
      <c r="B42" s="136" t="s">
        <v>136</v>
      </c>
      <c r="C42" s="150">
        <v>705053</v>
      </c>
      <c r="D42" s="147"/>
      <c r="E42" s="151"/>
      <c r="F42" s="149" t="s">
        <v>138</v>
      </c>
      <c r="G42" s="149">
        <v>6337.76</v>
      </c>
      <c r="H42" s="149" t="s">
        <v>84</v>
      </c>
      <c r="I42" s="140" t="s">
        <v>299</v>
      </c>
    </row>
    <row r="43" spans="1:9" s="2" customFormat="1" ht="12.75">
      <c r="A43" s="141">
        <v>20</v>
      </c>
      <c r="B43" s="136" t="s">
        <v>136</v>
      </c>
      <c r="C43" s="150">
        <v>415</v>
      </c>
      <c r="D43" s="147"/>
      <c r="E43" s="151">
        <v>1993</v>
      </c>
      <c r="F43" s="152" t="s">
        <v>138</v>
      </c>
      <c r="G43" s="149">
        <v>3742.32</v>
      </c>
      <c r="H43" s="149" t="s">
        <v>84</v>
      </c>
      <c r="I43" s="140" t="s">
        <v>299</v>
      </c>
    </row>
    <row r="44" spans="1:9" s="2" customFormat="1" ht="12.75">
      <c r="A44" s="135">
        <v>21</v>
      </c>
      <c r="B44" s="136" t="s">
        <v>708</v>
      </c>
      <c r="C44" s="150">
        <v>1041100835</v>
      </c>
      <c r="D44" s="147"/>
      <c r="E44" s="151">
        <v>1995</v>
      </c>
      <c r="F44" s="149" t="s">
        <v>138</v>
      </c>
      <c r="G44" s="149">
        <v>1649.5</v>
      </c>
      <c r="H44" s="149" t="s">
        <v>84</v>
      </c>
      <c r="I44" s="140" t="s">
        <v>299</v>
      </c>
    </row>
    <row r="45" spans="1:9" s="2" customFormat="1" ht="12.75">
      <c r="A45" s="141">
        <v>22</v>
      </c>
      <c r="B45" s="136" t="s">
        <v>709</v>
      </c>
      <c r="C45" s="150">
        <v>2</v>
      </c>
      <c r="D45" s="147"/>
      <c r="E45" s="151">
        <v>1995</v>
      </c>
      <c r="F45" s="149" t="s">
        <v>138</v>
      </c>
      <c r="G45" s="149">
        <v>4590</v>
      </c>
      <c r="H45" s="149" t="s">
        <v>84</v>
      </c>
      <c r="I45" s="140" t="s">
        <v>299</v>
      </c>
    </row>
    <row r="46" spans="1:9" s="2" customFormat="1" ht="12.75">
      <c r="A46" s="135">
        <v>23</v>
      </c>
      <c r="B46" s="153" t="s">
        <v>141</v>
      </c>
      <c r="C46" s="154" t="s">
        <v>139</v>
      </c>
      <c r="D46" s="147"/>
      <c r="E46" s="155"/>
      <c r="F46" s="140" t="s">
        <v>140</v>
      </c>
      <c r="G46" s="140">
        <v>13542</v>
      </c>
      <c r="H46" s="140" t="s">
        <v>84</v>
      </c>
      <c r="I46" s="140" t="s">
        <v>299</v>
      </c>
    </row>
    <row r="47" spans="1:9" s="2" customFormat="1" ht="12.75">
      <c r="A47" s="141">
        <v>24</v>
      </c>
      <c r="B47" s="156" t="s">
        <v>323</v>
      </c>
      <c r="C47" s="150">
        <v>1509250</v>
      </c>
      <c r="D47" s="147" t="s">
        <v>324</v>
      </c>
      <c r="E47" s="155">
        <v>2015</v>
      </c>
      <c r="F47" s="140" t="s">
        <v>325</v>
      </c>
      <c r="G47" s="140">
        <v>27699.6</v>
      </c>
      <c r="H47" s="140" t="s">
        <v>84</v>
      </c>
      <c r="I47" s="140" t="s">
        <v>299</v>
      </c>
    </row>
    <row r="48" spans="1:9" s="2" customFormat="1" ht="25.5">
      <c r="A48" s="135">
        <v>25</v>
      </c>
      <c r="B48" s="156" t="s">
        <v>326</v>
      </c>
      <c r="C48" s="150" t="s">
        <v>327</v>
      </c>
      <c r="D48" s="147" t="s">
        <v>328</v>
      </c>
      <c r="E48" s="155">
        <v>2014</v>
      </c>
      <c r="F48" s="140" t="s">
        <v>329</v>
      </c>
      <c r="G48" s="140">
        <v>5998.5</v>
      </c>
      <c r="H48" s="140" t="s">
        <v>84</v>
      </c>
      <c r="I48" s="140" t="s">
        <v>299</v>
      </c>
    </row>
    <row r="49" spans="1:9" s="2" customFormat="1" ht="12.75">
      <c r="A49" s="141">
        <v>26</v>
      </c>
      <c r="B49" s="156" t="s">
        <v>767</v>
      </c>
      <c r="C49" s="150"/>
      <c r="D49" s="147"/>
      <c r="E49" s="155"/>
      <c r="F49" s="140"/>
      <c r="G49" s="140">
        <v>10518</v>
      </c>
      <c r="H49" s="140" t="s">
        <v>84</v>
      </c>
      <c r="I49" s="140" t="s">
        <v>299</v>
      </c>
    </row>
    <row r="50" spans="1:9" s="2" customFormat="1" ht="69.75" customHeight="1">
      <c r="A50" s="135">
        <v>27</v>
      </c>
      <c r="B50" s="157" t="s">
        <v>768</v>
      </c>
      <c r="C50" s="150" t="s">
        <v>769</v>
      </c>
      <c r="D50" s="147"/>
      <c r="E50" s="158"/>
      <c r="F50" s="140"/>
      <c r="G50" s="140">
        <v>26445</v>
      </c>
      <c r="H50" s="140" t="s">
        <v>84</v>
      </c>
      <c r="I50" s="140" t="s">
        <v>299</v>
      </c>
    </row>
    <row r="51" spans="1:9" s="2" customFormat="1" ht="12.75">
      <c r="A51" s="436" t="s">
        <v>0</v>
      </c>
      <c r="B51" s="437"/>
      <c r="C51" s="437"/>
      <c r="D51" s="437"/>
      <c r="E51" s="437"/>
      <c r="F51" s="438"/>
      <c r="G51" s="159">
        <f>SUM(G24:G50)</f>
        <v>232445.72</v>
      </c>
      <c r="H51" s="159"/>
      <c r="I51" s="159"/>
    </row>
    <row r="53" spans="3:7" s="2" customFormat="1" ht="15">
      <c r="C53" s="3"/>
      <c r="F53" s="347" t="s">
        <v>320</v>
      </c>
      <c r="G53" s="348">
        <f>SUM(G22,G51)</f>
        <v>326357.55</v>
      </c>
    </row>
  </sheetData>
  <sheetProtection/>
  <mergeCells count="4">
    <mergeCell ref="A4:D4"/>
    <mergeCell ref="A22:F22"/>
    <mergeCell ref="A51:F51"/>
    <mergeCell ref="A23:F23"/>
  </mergeCells>
  <printOptions/>
  <pageMargins left="0.7" right="0.7" top="0.75" bottom="0.75" header="0.3" footer="0.3"/>
  <pageSetup horizontalDpi="600" verticalDpi="600" orientation="portrait" paperSize="9" scale="43" r:id="rId1"/>
  <ignoredErrors>
    <ignoredError sqref="E5 E6:E21" numberStoredAsText="1"/>
  </ignoredErrors>
</worksheet>
</file>

<file path=xl/worksheets/sheet8.xml><?xml version="1.0" encoding="utf-8"?>
<worksheet xmlns="http://schemas.openxmlformats.org/spreadsheetml/2006/main" xmlns:r="http://schemas.openxmlformats.org/officeDocument/2006/relationships">
  <dimension ref="A2:F142"/>
  <sheetViews>
    <sheetView zoomScalePageLayoutView="0" workbookViewId="0" topLeftCell="A140">
      <selection activeCell="H126" sqref="H126"/>
    </sheetView>
  </sheetViews>
  <sheetFormatPr defaultColWidth="9.140625" defaultRowHeight="12.75"/>
  <cols>
    <col min="1" max="1" width="16.28125" style="272" customWidth="1"/>
    <col min="2" max="2" width="15.57421875" style="272" customWidth="1"/>
    <col min="3" max="3" width="21.8515625" style="272" customWidth="1"/>
    <col min="4" max="4" width="17.140625" style="272" customWidth="1"/>
    <col min="5" max="5" width="55.421875" style="272" customWidth="1"/>
    <col min="6" max="6" width="12.140625" style="0" bestFit="1" customWidth="1"/>
  </cols>
  <sheetData>
    <row r="2" spans="1:5" ht="12.75">
      <c r="A2" s="442" t="s">
        <v>1406</v>
      </c>
      <c r="B2" s="442"/>
      <c r="C2" s="442"/>
      <c r="D2" s="442"/>
      <c r="E2" s="442"/>
    </row>
    <row r="3" spans="1:5" ht="25.5">
      <c r="A3" s="261" t="s">
        <v>1150</v>
      </c>
      <c r="B3" s="261" t="s">
        <v>1151</v>
      </c>
      <c r="C3" s="262" t="s">
        <v>1152</v>
      </c>
      <c r="D3" s="262" t="s">
        <v>1153</v>
      </c>
      <c r="E3" s="261" t="s">
        <v>1154</v>
      </c>
    </row>
    <row r="4" spans="1:5" s="205" customFormat="1" ht="12.75">
      <c r="A4" s="443" t="s">
        <v>1155</v>
      </c>
      <c r="B4" s="443"/>
      <c r="C4" s="443"/>
      <c r="D4" s="443"/>
      <c r="E4" s="443"/>
    </row>
    <row r="5" spans="1:5" s="205" customFormat="1" ht="12.75">
      <c r="A5" s="443" t="s">
        <v>1156</v>
      </c>
      <c r="B5" s="443"/>
      <c r="C5" s="443"/>
      <c r="D5" s="443"/>
      <c r="E5" s="443"/>
    </row>
    <row r="6" spans="1:5" s="205" customFormat="1" ht="15.75">
      <c r="A6" s="263">
        <v>2021</v>
      </c>
      <c r="B6" s="276">
        <v>1</v>
      </c>
      <c r="C6" s="277">
        <v>4155.98</v>
      </c>
      <c r="D6" s="277"/>
      <c r="E6" s="266"/>
    </row>
    <row r="7" spans="1:5" s="205" customFormat="1" ht="38.25">
      <c r="A7" s="263">
        <v>2021</v>
      </c>
      <c r="B7" s="276">
        <v>1</v>
      </c>
      <c r="C7" s="278">
        <v>4700</v>
      </c>
      <c r="D7" s="277"/>
      <c r="E7" s="266" t="s">
        <v>1175</v>
      </c>
    </row>
    <row r="8" spans="1:5" s="205" customFormat="1" ht="25.5">
      <c r="A8" s="263">
        <v>2021</v>
      </c>
      <c r="B8" s="276">
        <v>1</v>
      </c>
      <c r="C8" s="278">
        <v>15643.95</v>
      </c>
      <c r="D8" s="277"/>
      <c r="E8" s="266" t="s">
        <v>1176</v>
      </c>
    </row>
    <row r="9" spans="1:5" s="205" customFormat="1" ht="25.5">
      <c r="A9" s="263">
        <v>2021</v>
      </c>
      <c r="B9" s="276">
        <v>1</v>
      </c>
      <c r="C9" s="278">
        <v>1592.72</v>
      </c>
      <c r="D9" s="277"/>
      <c r="E9" s="266" t="s">
        <v>1179</v>
      </c>
    </row>
    <row r="10" spans="1:5" s="205" customFormat="1" ht="15.75">
      <c r="A10" s="263">
        <v>2021</v>
      </c>
      <c r="B10" s="276">
        <v>1</v>
      </c>
      <c r="C10" s="278">
        <v>3749.37</v>
      </c>
      <c r="D10" s="277"/>
      <c r="E10" s="266"/>
    </row>
    <row r="11" spans="1:5" s="205" customFormat="1" ht="15.75">
      <c r="A11" s="263">
        <v>2022</v>
      </c>
      <c r="B11" s="276">
        <v>1</v>
      </c>
      <c r="C11" s="277">
        <v>1550.52</v>
      </c>
      <c r="D11" s="277"/>
      <c r="E11" s="266"/>
    </row>
    <row r="12" spans="1:5" s="205" customFormat="1" ht="15.75">
      <c r="A12" s="263">
        <v>2023</v>
      </c>
      <c r="B12" s="276">
        <v>1</v>
      </c>
      <c r="C12" s="278">
        <v>3480.97</v>
      </c>
      <c r="D12" s="277"/>
      <c r="E12" s="266"/>
    </row>
    <row r="13" spans="1:5" ht="12.75">
      <c r="A13" s="444" t="s">
        <v>860</v>
      </c>
      <c r="B13" s="444"/>
      <c r="C13" s="444"/>
      <c r="D13" s="444"/>
      <c r="E13" s="444"/>
    </row>
    <row r="14" spans="1:5" ht="25.5">
      <c r="A14" s="263">
        <v>2021</v>
      </c>
      <c r="B14" s="264">
        <v>1</v>
      </c>
      <c r="C14" s="265">
        <v>6511.31</v>
      </c>
      <c r="D14" s="265"/>
      <c r="E14" s="266" t="s">
        <v>1174</v>
      </c>
    </row>
    <row r="15" spans="1:5" ht="25.5">
      <c r="A15" s="263">
        <v>2022</v>
      </c>
      <c r="B15" s="264">
        <v>1</v>
      </c>
      <c r="C15" s="268">
        <v>539.31</v>
      </c>
      <c r="D15" s="265"/>
      <c r="E15" s="266" t="s">
        <v>1177</v>
      </c>
    </row>
    <row r="16" spans="1:5" s="205" customFormat="1" ht="25.5">
      <c r="A16" s="263">
        <v>2022</v>
      </c>
      <c r="B16" s="276">
        <v>1</v>
      </c>
      <c r="C16" s="278">
        <v>2265.36</v>
      </c>
      <c r="D16" s="277"/>
      <c r="E16" s="266" t="s">
        <v>1178</v>
      </c>
    </row>
    <row r="17" spans="1:5" s="205" customFormat="1" ht="15.75">
      <c r="A17" s="263">
        <v>2023</v>
      </c>
      <c r="B17" s="276">
        <v>1</v>
      </c>
      <c r="C17" s="277">
        <v>5829.83</v>
      </c>
      <c r="D17" s="277"/>
      <c r="E17" s="266" t="s">
        <v>1180</v>
      </c>
    </row>
    <row r="18" spans="1:5" s="205" customFormat="1" ht="12.75">
      <c r="A18" s="440" t="s">
        <v>1157</v>
      </c>
      <c r="B18" s="440"/>
      <c r="C18" s="440"/>
      <c r="D18" s="440"/>
      <c r="E18" s="440"/>
    </row>
    <row r="19" spans="1:5" s="205" customFormat="1" ht="15.75">
      <c r="A19" s="445" t="s">
        <v>1158</v>
      </c>
      <c r="B19" s="446"/>
      <c r="C19" s="446"/>
      <c r="D19" s="446"/>
      <c r="E19" s="447"/>
    </row>
    <row r="20" spans="1:5" s="205" customFormat="1" ht="12.75">
      <c r="A20" s="440" t="s">
        <v>1159</v>
      </c>
      <c r="B20" s="440"/>
      <c r="C20" s="440"/>
      <c r="D20" s="440"/>
      <c r="E20" s="440"/>
    </row>
    <row r="21" spans="1:5" s="205" customFormat="1" ht="15.75">
      <c r="A21" s="263">
        <v>2020</v>
      </c>
      <c r="B21" s="280">
        <v>1</v>
      </c>
      <c r="C21" s="283">
        <v>369.5</v>
      </c>
      <c r="D21" s="284"/>
      <c r="E21" s="281" t="s">
        <v>1233</v>
      </c>
    </row>
    <row r="22" spans="1:5" s="205" customFormat="1" ht="38.25">
      <c r="A22" s="263">
        <v>2020</v>
      </c>
      <c r="B22" s="280">
        <v>1</v>
      </c>
      <c r="C22" s="283">
        <v>1290.28</v>
      </c>
      <c r="D22" s="284"/>
      <c r="E22" s="281" t="s">
        <v>1234</v>
      </c>
    </row>
    <row r="23" spans="1:5" s="205" customFormat="1" ht="25.5">
      <c r="A23" s="263">
        <v>2020</v>
      </c>
      <c r="B23" s="280">
        <v>1</v>
      </c>
      <c r="C23" s="283">
        <v>376.61</v>
      </c>
      <c r="D23" s="284"/>
      <c r="E23" s="281" t="s">
        <v>1235</v>
      </c>
    </row>
    <row r="24" spans="1:5" s="205" customFormat="1" ht="25.5">
      <c r="A24" s="263">
        <v>2020</v>
      </c>
      <c r="B24" s="280">
        <v>1</v>
      </c>
      <c r="C24" s="283">
        <v>303.12</v>
      </c>
      <c r="D24" s="284"/>
      <c r="E24" s="281" t="s">
        <v>1235</v>
      </c>
    </row>
    <row r="25" spans="1:5" s="205" customFormat="1" ht="25.5">
      <c r="A25" s="263">
        <v>2020</v>
      </c>
      <c r="B25" s="280">
        <v>1</v>
      </c>
      <c r="C25" s="283">
        <v>12880</v>
      </c>
      <c r="D25" s="284"/>
      <c r="E25" s="281" t="s">
        <v>1237</v>
      </c>
    </row>
    <row r="26" spans="1:5" s="205" customFormat="1" ht="25.5">
      <c r="A26" s="263">
        <v>2020</v>
      </c>
      <c r="B26" s="280">
        <v>1</v>
      </c>
      <c r="C26" s="283">
        <v>4305</v>
      </c>
      <c r="D26" s="284"/>
      <c r="E26" s="281" t="s">
        <v>1238</v>
      </c>
    </row>
    <row r="27" spans="1:5" s="205" customFormat="1" ht="38.25">
      <c r="A27" s="263">
        <v>2020</v>
      </c>
      <c r="B27" s="280">
        <v>1</v>
      </c>
      <c r="C27" s="283">
        <v>3320.57</v>
      </c>
      <c r="D27" s="284"/>
      <c r="E27" s="281" t="s">
        <v>1239</v>
      </c>
    </row>
    <row r="28" spans="1:5" s="205" customFormat="1" ht="25.5">
      <c r="A28" s="263">
        <v>2020</v>
      </c>
      <c r="B28" s="280">
        <v>1</v>
      </c>
      <c r="C28" s="283">
        <v>301.74</v>
      </c>
      <c r="D28" s="284"/>
      <c r="E28" s="281" t="s">
        <v>1232</v>
      </c>
    </row>
    <row r="29" spans="1:5" s="205" customFormat="1" ht="15.75">
      <c r="A29" s="263">
        <v>2020</v>
      </c>
      <c r="B29" s="280">
        <v>1</v>
      </c>
      <c r="C29" s="283">
        <v>446.98</v>
      </c>
      <c r="D29" s="284"/>
      <c r="E29" s="281" t="s">
        <v>1220</v>
      </c>
    </row>
    <row r="30" spans="1:5" s="205" customFormat="1" ht="15.75">
      <c r="A30" s="263">
        <v>2020</v>
      </c>
      <c r="B30" s="280">
        <v>1</v>
      </c>
      <c r="C30" s="283">
        <v>346.79</v>
      </c>
      <c r="D30" s="284"/>
      <c r="E30" s="281" t="s">
        <v>1231</v>
      </c>
    </row>
    <row r="31" spans="1:5" s="205" customFormat="1" ht="25.5">
      <c r="A31" s="263">
        <v>2020</v>
      </c>
      <c r="B31" s="280">
        <v>1</v>
      </c>
      <c r="C31" s="283">
        <v>2115.34</v>
      </c>
      <c r="D31" s="284"/>
      <c r="E31" s="281" t="s">
        <v>1401</v>
      </c>
    </row>
    <row r="32" spans="1:5" s="205" customFormat="1" ht="25.5">
      <c r="A32" s="263">
        <v>2021</v>
      </c>
      <c r="B32" s="280">
        <v>1</v>
      </c>
      <c r="C32" s="283">
        <v>668.96</v>
      </c>
      <c r="D32" s="284"/>
      <c r="E32" s="281" t="s">
        <v>1182</v>
      </c>
    </row>
    <row r="33" spans="1:5" s="205" customFormat="1" ht="25.5">
      <c r="A33" s="267">
        <v>2021</v>
      </c>
      <c r="B33" s="282">
        <v>1</v>
      </c>
      <c r="C33" s="283">
        <v>628.96</v>
      </c>
      <c r="D33" s="284"/>
      <c r="E33" s="285" t="s">
        <v>1182</v>
      </c>
    </row>
    <row r="34" spans="1:5" s="205" customFormat="1" ht="25.5">
      <c r="A34" s="267">
        <v>2021</v>
      </c>
      <c r="B34" s="282">
        <v>1</v>
      </c>
      <c r="C34" s="283">
        <v>1230</v>
      </c>
      <c r="D34" s="284"/>
      <c r="E34" s="285" t="s">
        <v>1184</v>
      </c>
    </row>
    <row r="35" spans="1:6" s="205" customFormat="1" ht="25.5">
      <c r="A35" s="267">
        <v>2021</v>
      </c>
      <c r="B35" s="282">
        <v>1</v>
      </c>
      <c r="C35" s="283">
        <v>1557.86</v>
      </c>
      <c r="D35" s="284"/>
      <c r="E35" s="285" t="s">
        <v>1187</v>
      </c>
      <c r="F35" s="288"/>
    </row>
    <row r="36" spans="1:5" s="205" customFormat="1" ht="25.5">
      <c r="A36" s="267">
        <v>2021</v>
      </c>
      <c r="B36" s="282">
        <v>1</v>
      </c>
      <c r="C36" s="283">
        <v>1168.57</v>
      </c>
      <c r="D36" s="284"/>
      <c r="E36" s="285" t="s">
        <v>1203</v>
      </c>
    </row>
    <row r="37" spans="1:5" s="205" customFormat="1" ht="25.5">
      <c r="A37" s="267">
        <v>2021</v>
      </c>
      <c r="B37" s="282">
        <v>1</v>
      </c>
      <c r="C37" s="283">
        <v>1556.81</v>
      </c>
      <c r="D37" s="284"/>
      <c r="E37" s="285" t="s">
        <v>1402</v>
      </c>
    </row>
    <row r="38" spans="1:5" s="205" customFormat="1" ht="25.5">
      <c r="A38" s="267">
        <v>2021</v>
      </c>
      <c r="B38" s="282">
        <v>1</v>
      </c>
      <c r="C38" s="283">
        <v>439.69</v>
      </c>
      <c r="D38" s="284"/>
      <c r="E38" s="285" t="s">
        <v>1182</v>
      </c>
    </row>
    <row r="39" spans="1:5" s="205" customFormat="1" ht="25.5">
      <c r="A39" s="267">
        <v>2021</v>
      </c>
      <c r="B39" s="282">
        <v>1</v>
      </c>
      <c r="C39" s="283">
        <v>925.27</v>
      </c>
      <c r="D39" s="284"/>
      <c r="E39" s="285" t="s">
        <v>1403</v>
      </c>
    </row>
    <row r="40" spans="1:5" s="205" customFormat="1" ht="25.5">
      <c r="A40" s="267">
        <v>2021</v>
      </c>
      <c r="B40" s="282">
        <v>1</v>
      </c>
      <c r="C40" s="283">
        <v>3088.63</v>
      </c>
      <c r="D40" s="284"/>
      <c r="E40" s="285" t="s">
        <v>1404</v>
      </c>
    </row>
    <row r="41" spans="1:5" s="205" customFormat="1" ht="25.5">
      <c r="A41" s="267">
        <v>2021</v>
      </c>
      <c r="B41" s="282">
        <v>1</v>
      </c>
      <c r="C41" s="283">
        <v>184.56</v>
      </c>
      <c r="D41" s="284"/>
      <c r="E41" s="285" t="s">
        <v>1232</v>
      </c>
    </row>
    <row r="42" spans="1:5" s="205" customFormat="1" ht="25.5">
      <c r="A42" s="267">
        <v>2021</v>
      </c>
      <c r="B42" s="282">
        <v>1</v>
      </c>
      <c r="C42" s="283">
        <v>1133.08</v>
      </c>
      <c r="D42" s="284"/>
      <c r="E42" s="285" t="s">
        <v>1403</v>
      </c>
    </row>
    <row r="43" spans="1:5" s="205" customFormat="1" ht="15.75">
      <c r="A43" s="267">
        <v>2021</v>
      </c>
      <c r="B43" s="282">
        <v>1</v>
      </c>
      <c r="C43" s="283">
        <v>3997.5</v>
      </c>
      <c r="D43" s="284"/>
      <c r="E43" s="285" t="s">
        <v>1405</v>
      </c>
    </row>
    <row r="44" spans="1:5" s="205" customFormat="1" ht="25.5">
      <c r="A44" s="267">
        <v>2022</v>
      </c>
      <c r="B44" s="282">
        <v>1</v>
      </c>
      <c r="C44" s="283">
        <v>752.22</v>
      </c>
      <c r="D44" s="284"/>
      <c r="E44" s="285" t="s">
        <v>1188</v>
      </c>
    </row>
    <row r="45" spans="1:5" s="205" customFormat="1" ht="15.75">
      <c r="A45" s="267">
        <v>2022</v>
      </c>
      <c r="B45" s="282">
        <v>1</v>
      </c>
      <c r="C45" s="283">
        <v>3846.83</v>
      </c>
      <c r="D45" s="284"/>
      <c r="E45" s="285" t="s">
        <v>1189</v>
      </c>
    </row>
    <row r="46" spans="1:5" s="205" customFormat="1" ht="15.75">
      <c r="A46" s="267">
        <v>2022</v>
      </c>
      <c r="B46" s="282">
        <v>1</v>
      </c>
      <c r="C46" s="283">
        <v>6159.02</v>
      </c>
      <c r="D46" s="284"/>
      <c r="E46" s="285" t="s">
        <v>1190</v>
      </c>
    </row>
    <row r="47" spans="1:5" s="205" customFormat="1" ht="25.5">
      <c r="A47" s="267">
        <v>2022</v>
      </c>
      <c r="B47" s="282">
        <v>1</v>
      </c>
      <c r="C47" s="283">
        <v>2269.84</v>
      </c>
      <c r="D47" s="284"/>
      <c r="E47" s="285" t="s">
        <v>1191</v>
      </c>
    </row>
    <row r="48" spans="1:5" s="205" customFormat="1" ht="15.75">
      <c r="A48" s="267">
        <v>2022</v>
      </c>
      <c r="B48" s="282">
        <v>1</v>
      </c>
      <c r="C48" s="283">
        <v>6901.5</v>
      </c>
      <c r="D48" s="284"/>
      <c r="E48" s="285" t="s">
        <v>1192</v>
      </c>
    </row>
    <row r="49" spans="1:5" s="205" customFormat="1" ht="25.5">
      <c r="A49" s="267">
        <v>2022</v>
      </c>
      <c r="B49" s="282">
        <v>1</v>
      </c>
      <c r="C49" s="283">
        <v>237.82</v>
      </c>
      <c r="D49" s="284"/>
      <c r="E49" s="285" t="s">
        <v>1193</v>
      </c>
    </row>
    <row r="50" spans="1:5" s="205" customFormat="1" ht="25.5">
      <c r="A50" s="267">
        <v>2022</v>
      </c>
      <c r="B50" s="282">
        <v>1</v>
      </c>
      <c r="C50" s="283">
        <v>336.15</v>
      </c>
      <c r="D50" s="284"/>
      <c r="E50" s="285" t="s">
        <v>1194</v>
      </c>
    </row>
    <row r="51" spans="1:5" s="205" customFormat="1" ht="25.5">
      <c r="A51" s="267">
        <v>2022</v>
      </c>
      <c r="B51" s="282">
        <v>1</v>
      </c>
      <c r="C51" s="283">
        <v>726.34</v>
      </c>
      <c r="D51" s="284"/>
      <c r="E51" s="285" t="s">
        <v>1160</v>
      </c>
    </row>
    <row r="52" spans="1:5" s="205" customFormat="1" ht="15.75">
      <c r="A52" s="267">
        <v>2022</v>
      </c>
      <c r="B52" s="282">
        <v>1</v>
      </c>
      <c r="C52" s="283">
        <v>4465.05</v>
      </c>
      <c r="D52" s="284"/>
      <c r="E52" s="285" t="s">
        <v>1199</v>
      </c>
    </row>
    <row r="53" spans="1:5" s="205" customFormat="1" ht="15.75">
      <c r="A53" s="267">
        <v>2022</v>
      </c>
      <c r="B53" s="282">
        <v>1</v>
      </c>
      <c r="C53" s="283">
        <v>613.68</v>
      </c>
      <c r="D53" s="284"/>
      <c r="E53" s="285" t="s">
        <v>1200</v>
      </c>
    </row>
    <row r="54" spans="1:5" s="205" customFormat="1" ht="15.75">
      <c r="A54" s="267">
        <v>2022</v>
      </c>
      <c r="B54" s="282">
        <v>1</v>
      </c>
      <c r="C54" s="283">
        <v>298.66</v>
      </c>
      <c r="D54" s="284"/>
      <c r="E54" s="285" t="s">
        <v>1202</v>
      </c>
    </row>
    <row r="55" spans="1:5" s="205" customFormat="1" ht="25.5">
      <c r="A55" s="267">
        <v>2022</v>
      </c>
      <c r="B55" s="282">
        <v>1</v>
      </c>
      <c r="C55" s="283">
        <v>6467.24</v>
      </c>
      <c r="D55" s="284"/>
      <c r="E55" s="285" t="s">
        <v>1206</v>
      </c>
    </row>
    <row r="56" spans="1:5" s="205" customFormat="1" ht="25.5">
      <c r="A56" s="267">
        <v>2022</v>
      </c>
      <c r="B56" s="282">
        <v>1</v>
      </c>
      <c r="C56" s="283">
        <v>5466.5</v>
      </c>
      <c r="D56" s="284"/>
      <c r="E56" s="285" t="s">
        <v>1207</v>
      </c>
    </row>
    <row r="57" spans="1:5" s="205" customFormat="1" ht="25.5">
      <c r="A57" s="267">
        <v>2022</v>
      </c>
      <c r="B57" s="282">
        <v>1</v>
      </c>
      <c r="C57" s="283">
        <v>994.54</v>
      </c>
      <c r="D57" s="284"/>
      <c r="E57" s="285" t="s">
        <v>1210</v>
      </c>
    </row>
    <row r="58" spans="1:5" s="205" customFormat="1" ht="25.5">
      <c r="A58" s="267">
        <v>2022</v>
      </c>
      <c r="B58" s="282">
        <v>1</v>
      </c>
      <c r="C58" s="283">
        <v>994.54</v>
      </c>
      <c r="D58" s="284"/>
      <c r="E58" s="285" t="s">
        <v>1210</v>
      </c>
    </row>
    <row r="59" spans="1:5" s="205" customFormat="1" ht="25.5">
      <c r="A59" s="267">
        <v>2022</v>
      </c>
      <c r="B59" s="282">
        <v>1</v>
      </c>
      <c r="C59" s="283">
        <v>11913.24</v>
      </c>
      <c r="D59" s="284"/>
      <c r="E59" s="285" t="s">
        <v>1211</v>
      </c>
    </row>
    <row r="60" spans="1:5" s="205" customFormat="1" ht="25.5">
      <c r="A60" s="267">
        <v>2022</v>
      </c>
      <c r="B60" s="282">
        <v>1</v>
      </c>
      <c r="C60" s="283">
        <v>350.89</v>
      </c>
      <c r="D60" s="284"/>
      <c r="E60" s="285" t="s">
        <v>1212</v>
      </c>
    </row>
    <row r="61" spans="1:5" s="205" customFormat="1" ht="15.75">
      <c r="A61" s="267">
        <v>2022</v>
      </c>
      <c r="B61" s="282">
        <v>1</v>
      </c>
      <c r="C61" s="283">
        <v>530.25</v>
      </c>
      <c r="D61" s="284"/>
      <c r="E61" s="285" t="s">
        <v>1213</v>
      </c>
    </row>
    <row r="62" spans="1:5" s="205" customFormat="1" ht="15.75">
      <c r="A62" s="267">
        <v>2022</v>
      </c>
      <c r="B62" s="282">
        <v>1</v>
      </c>
      <c r="C62" s="283">
        <v>350.89</v>
      </c>
      <c r="D62" s="284"/>
      <c r="E62" s="285" t="s">
        <v>1214</v>
      </c>
    </row>
    <row r="63" spans="1:5" s="205" customFormat="1" ht="15.75">
      <c r="A63" s="267">
        <v>2022</v>
      </c>
      <c r="B63" s="282">
        <v>1</v>
      </c>
      <c r="C63" s="283">
        <v>538.37</v>
      </c>
      <c r="D63" s="284"/>
      <c r="E63" s="285" t="s">
        <v>1200</v>
      </c>
    </row>
    <row r="64" spans="1:5" s="205" customFormat="1" ht="15.75">
      <c r="A64" s="267">
        <v>2023</v>
      </c>
      <c r="B64" s="282">
        <v>1</v>
      </c>
      <c r="C64" s="283">
        <v>555.97</v>
      </c>
      <c r="D64" s="284"/>
      <c r="E64" s="285" t="s">
        <v>1216</v>
      </c>
    </row>
    <row r="65" spans="1:5" s="205" customFormat="1" ht="15.75">
      <c r="A65" s="267">
        <v>2023</v>
      </c>
      <c r="B65" s="282">
        <v>1</v>
      </c>
      <c r="C65" s="283">
        <v>1348.44</v>
      </c>
      <c r="D65" s="284"/>
      <c r="E65" s="285" t="s">
        <v>1217</v>
      </c>
    </row>
    <row r="66" spans="1:5" s="205" customFormat="1" ht="25.5">
      <c r="A66" s="267">
        <v>2023</v>
      </c>
      <c r="B66" s="282">
        <v>1</v>
      </c>
      <c r="C66" s="283">
        <v>520.87</v>
      </c>
      <c r="D66" s="284"/>
      <c r="E66" s="285" t="s">
        <v>1218</v>
      </c>
    </row>
    <row r="67" spans="1:5" s="205" customFormat="1" ht="15.75">
      <c r="A67" s="267">
        <v>2023</v>
      </c>
      <c r="B67" s="282">
        <v>1</v>
      </c>
      <c r="C67" s="283">
        <v>9972.43</v>
      </c>
      <c r="D67" s="284"/>
      <c r="E67" s="285"/>
    </row>
    <row r="68" spans="1:5" s="205" customFormat="1" ht="15.75">
      <c r="A68" s="267">
        <v>2023</v>
      </c>
      <c r="B68" s="282">
        <v>1</v>
      </c>
      <c r="C68" s="283">
        <v>10626.02</v>
      </c>
      <c r="D68" s="284"/>
      <c r="E68" s="285" t="s">
        <v>1214</v>
      </c>
    </row>
    <row r="69" spans="1:5" s="205" customFormat="1" ht="15.75">
      <c r="A69" s="267">
        <v>2023</v>
      </c>
      <c r="B69" s="282">
        <v>1</v>
      </c>
      <c r="C69" s="283">
        <v>2489.94</v>
      </c>
      <c r="D69" s="284"/>
      <c r="E69" s="285" t="s">
        <v>1220</v>
      </c>
    </row>
    <row r="70" spans="1:5" s="205" customFormat="1" ht="15.75">
      <c r="A70" s="267">
        <v>2023</v>
      </c>
      <c r="B70" s="282">
        <v>1</v>
      </c>
      <c r="C70" s="283">
        <v>607.05</v>
      </c>
      <c r="D70" s="284"/>
      <c r="E70" s="285" t="s">
        <v>1214</v>
      </c>
    </row>
    <row r="71" spans="1:5" s="205" customFormat="1" ht="15.75">
      <c r="A71" s="267">
        <v>2023</v>
      </c>
      <c r="B71" s="282">
        <v>1</v>
      </c>
      <c r="C71" s="283">
        <v>1783.56</v>
      </c>
      <c r="D71" s="284"/>
      <c r="E71" s="285" t="s">
        <v>1224</v>
      </c>
    </row>
    <row r="72" spans="1:5" s="205" customFormat="1" ht="25.5">
      <c r="A72" s="267">
        <v>2023</v>
      </c>
      <c r="B72" s="282">
        <v>1</v>
      </c>
      <c r="C72" s="283">
        <v>649.03</v>
      </c>
      <c r="D72" s="284"/>
      <c r="E72" s="285" t="s">
        <v>1225</v>
      </c>
    </row>
    <row r="73" spans="1:5" s="205" customFormat="1" ht="25.5">
      <c r="A73" s="267">
        <v>2023</v>
      </c>
      <c r="B73" s="282">
        <v>1</v>
      </c>
      <c r="C73" s="283">
        <v>1121.7</v>
      </c>
      <c r="D73" s="284"/>
      <c r="E73" s="285" t="s">
        <v>1226</v>
      </c>
    </row>
    <row r="74" spans="1:5" s="205" customFormat="1" ht="25.5">
      <c r="A74" s="267">
        <v>2023</v>
      </c>
      <c r="B74" s="282">
        <v>1</v>
      </c>
      <c r="C74" s="283">
        <v>22086.69</v>
      </c>
      <c r="D74" s="284"/>
      <c r="E74" s="285" t="s">
        <v>1229</v>
      </c>
    </row>
    <row r="75" spans="1:5" s="205" customFormat="1" ht="15.75">
      <c r="A75" s="267">
        <v>2023</v>
      </c>
      <c r="B75" s="282">
        <v>1</v>
      </c>
      <c r="C75" s="283"/>
      <c r="D75" s="284">
        <v>5500</v>
      </c>
      <c r="E75" s="285" t="s">
        <v>1230</v>
      </c>
    </row>
    <row r="76" spans="1:5" s="205" customFormat="1" ht="15.75">
      <c r="A76" s="267">
        <v>2023</v>
      </c>
      <c r="B76" s="282">
        <v>1</v>
      </c>
      <c r="C76" s="283">
        <v>2105.16</v>
      </c>
      <c r="D76" s="284"/>
      <c r="E76" s="285"/>
    </row>
    <row r="77" spans="1:5" s="205" customFormat="1" ht="12.75">
      <c r="A77" s="441" t="s">
        <v>1161</v>
      </c>
      <c r="B77" s="441"/>
      <c r="C77" s="441"/>
      <c r="D77" s="441"/>
      <c r="E77" s="441"/>
    </row>
    <row r="78" spans="1:5" s="205" customFormat="1" ht="15.75">
      <c r="A78" s="267">
        <v>2020</v>
      </c>
      <c r="B78" s="279">
        <v>1</v>
      </c>
      <c r="C78" s="278">
        <v>360.96</v>
      </c>
      <c r="D78" s="278"/>
      <c r="E78" s="269" t="s">
        <v>1197</v>
      </c>
    </row>
    <row r="79" spans="1:5" s="205" customFormat="1" ht="15.75">
      <c r="A79" s="267">
        <v>2020</v>
      </c>
      <c r="B79" s="279">
        <v>1</v>
      </c>
      <c r="C79" s="278">
        <v>391.21</v>
      </c>
      <c r="D79" s="278"/>
      <c r="E79" s="269" t="s">
        <v>1197</v>
      </c>
    </row>
    <row r="80" spans="1:5" s="205" customFormat="1" ht="15.75">
      <c r="A80" s="267">
        <v>2022</v>
      </c>
      <c r="B80" s="279">
        <v>1</v>
      </c>
      <c r="C80" s="278">
        <v>403.9</v>
      </c>
      <c r="D80" s="278"/>
      <c r="E80" s="269" t="s">
        <v>1197</v>
      </c>
    </row>
    <row r="81" spans="1:5" s="205" customFormat="1" ht="15.75">
      <c r="A81" s="267">
        <v>2022</v>
      </c>
      <c r="B81" s="279">
        <v>1</v>
      </c>
      <c r="C81" s="278">
        <v>403.9</v>
      </c>
      <c r="D81" s="278"/>
      <c r="E81" s="269" t="s">
        <v>1197</v>
      </c>
    </row>
    <row r="82" spans="1:5" s="205" customFormat="1" ht="15.75">
      <c r="A82" s="267">
        <v>2022</v>
      </c>
      <c r="B82" s="279">
        <v>1</v>
      </c>
      <c r="C82" s="278">
        <v>403.9</v>
      </c>
      <c r="D82" s="278"/>
      <c r="E82" s="269" t="s">
        <v>1197</v>
      </c>
    </row>
    <row r="83" spans="1:5" s="205" customFormat="1" ht="15.75">
      <c r="A83" s="267">
        <v>2022</v>
      </c>
      <c r="B83" s="279">
        <v>1</v>
      </c>
      <c r="C83" s="278">
        <v>392.04</v>
      </c>
      <c r="D83" s="278"/>
      <c r="E83" s="269" t="s">
        <v>1197</v>
      </c>
    </row>
    <row r="84" spans="1:5" s="205" customFormat="1" ht="15.75">
      <c r="A84" s="267">
        <v>2022</v>
      </c>
      <c r="B84" s="279">
        <v>1</v>
      </c>
      <c r="C84" s="278">
        <v>476.5</v>
      </c>
      <c r="D84" s="278"/>
      <c r="E84" s="269" t="s">
        <v>1197</v>
      </c>
    </row>
    <row r="85" spans="1:5" s="205" customFormat="1" ht="15.75">
      <c r="A85" s="267">
        <v>2022</v>
      </c>
      <c r="B85" s="279">
        <v>1</v>
      </c>
      <c r="C85" s="278">
        <v>478.83</v>
      </c>
      <c r="D85" s="278"/>
      <c r="E85" s="269" t="s">
        <v>1197</v>
      </c>
    </row>
    <row r="86" spans="1:5" s="205" customFormat="1" ht="15.75">
      <c r="A86" s="267">
        <v>2022</v>
      </c>
      <c r="B86" s="279">
        <v>1</v>
      </c>
      <c r="C86" s="278">
        <v>895.51</v>
      </c>
      <c r="D86" s="278"/>
      <c r="E86" s="269" t="s">
        <v>1208</v>
      </c>
    </row>
    <row r="87" spans="1:6" s="205" customFormat="1" ht="15.75">
      <c r="A87" s="267">
        <v>2022</v>
      </c>
      <c r="B87" s="279">
        <v>1</v>
      </c>
      <c r="C87" s="278">
        <v>478.83</v>
      </c>
      <c r="D87" s="278"/>
      <c r="E87" s="269" t="s">
        <v>1197</v>
      </c>
      <c r="F87" s="288"/>
    </row>
    <row r="88" spans="1:5" s="205" customFormat="1" ht="15.75">
      <c r="A88" s="267">
        <v>2022</v>
      </c>
      <c r="B88" s="279">
        <v>1</v>
      </c>
      <c r="C88" s="278">
        <v>478.83</v>
      </c>
      <c r="D88" s="278"/>
      <c r="E88" s="269" t="s">
        <v>1197</v>
      </c>
    </row>
    <row r="89" spans="1:5" s="205" customFormat="1" ht="15.75">
      <c r="A89" s="267">
        <v>2023</v>
      </c>
      <c r="B89" s="279">
        <v>1</v>
      </c>
      <c r="C89" s="278">
        <v>679.89</v>
      </c>
      <c r="D89" s="278"/>
      <c r="E89" s="269" t="s">
        <v>1219</v>
      </c>
    </row>
    <row r="90" spans="1:5" s="205" customFormat="1" ht="25.5">
      <c r="A90" s="267">
        <v>2023</v>
      </c>
      <c r="B90" s="279">
        <v>1</v>
      </c>
      <c r="C90" s="278">
        <v>722.06</v>
      </c>
      <c r="D90" s="278"/>
      <c r="E90" s="269" t="s">
        <v>1221</v>
      </c>
    </row>
    <row r="91" spans="1:5" s="205" customFormat="1" ht="25.5">
      <c r="A91" s="267">
        <v>2023</v>
      </c>
      <c r="B91" s="279">
        <v>1</v>
      </c>
      <c r="C91" s="278">
        <v>2309.69</v>
      </c>
      <c r="D91" s="278"/>
      <c r="E91" s="269" t="s">
        <v>1222</v>
      </c>
    </row>
    <row r="92" spans="1:5" s="205" customFormat="1" ht="15.75">
      <c r="A92" s="267">
        <v>2023</v>
      </c>
      <c r="B92" s="279">
        <v>1</v>
      </c>
      <c r="C92" s="278">
        <v>480.27</v>
      </c>
      <c r="D92" s="278"/>
      <c r="E92" s="269" t="s">
        <v>1223</v>
      </c>
    </row>
    <row r="93" spans="1:5" s="205" customFormat="1" ht="15.75">
      <c r="A93" s="267">
        <v>2023</v>
      </c>
      <c r="B93" s="279">
        <v>1</v>
      </c>
      <c r="C93" s="278">
        <v>2144.51</v>
      </c>
      <c r="D93" s="278"/>
      <c r="E93" s="269" t="s">
        <v>1227</v>
      </c>
    </row>
    <row r="94" spans="1:5" s="205" customFormat="1" ht="12.75">
      <c r="A94" s="440" t="s">
        <v>1162</v>
      </c>
      <c r="B94" s="440"/>
      <c r="C94" s="440"/>
      <c r="D94" s="440"/>
      <c r="E94" s="440"/>
    </row>
    <row r="95" spans="1:5" s="205" customFormat="1" ht="15.75">
      <c r="A95" s="267">
        <v>2022</v>
      </c>
      <c r="B95" s="279">
        <v>1</v>
      </c>
      <c r="C95" s="278">
        <v>11700</v>
      </c>
      <c r="D95" s="278"/>
      <c r="E95" s="269" t="s">
        <v>1201</v>
      </c>
    </row>
    <row r="96" spans="1:5" s="205" customFormat="1" ht="12.75">
      <c r="A96" s="440" t="s">
        <v>1163</v>
      </c>
      <c r="B96" s="440"/>
      <c r="C96" s="440"/>
      <c r="D96" s="440"/>
      <c r="E96" s="440"/>
    </row>
    <row r="97" spans="1:5" s="205" customFormat="1" ht="15.75">
      <c r="A97" s="263">
        <v>2021</v>
      </c>
      <c r="B97" s="276">
        <v>1</v>
      </c>
      <c r="C97" s="278">
        <v>1071.4</v>
      </c>
      <c r="D97" s="277"/>
      <c r="E97" s="266" t="s">
        <v>1186</v>
      </c>
    </row>
    <row r="98" spans="1:5" s="205" customFormat="1" ht="12.75">
      <c r="A98" s="440" t="s">
        <v>1164</v>
      </c>
      <c r="B98" s="440"/>
      <c r="C98" s="440"/>
      <c r="D98" s="440"/>
      <c r="E98" s="440"/>
    </row>
    <row r="99" spans="1:5" s="205" customFormat="1" ht="25.5">
      <c r="A99" s="267">
        <v>2020</v>
      </c>
      <c r="B99" s="279">
        <v>1</v>
      </c>
      <c r="C99" s="278">
        <v>1331.9</v>
      </c>
      <c r="D99" s="278"/>
      <c r="E99" s="270" t="s">
        <v>1165</v>
      </c>
    </row>
    <row r="100" spans="1:6" s="205" customFormat="1" ht="25.5">
      <c r="A100" s="267">
        <v>2020</v>
      </c>
      <c r="B100" s="279">
        <v>1</v>
      </c>
      <c r="C100" s="278">
        <v>536.9</v>
      </c>
      <c r="D100" s="278"/>
      <c r="E100" s="270" t="s">
        <v>1236</v>
      </c>
      <c r="F100" s="288"/>
    </row>
    <row r="101" spans="1:5" s="205" customFormat="1" ht="15.75">
      <c r="A101" s="267">
        <v>2020</v>
      </c>
      <c r="B101" s="279">
        <v>1</v>
      </c>
      <c r="C101" s="278">
        <v>1200</v>
      </c>
      <c r="D101" s="278"/>
      <c r="E101" s="270" t="s">
        <v>1170</v>
      </c>
    </row>
    <row r="102" spans="1:5" s="205" customFormat="1" ht="25.5">
      <c r="A102" s="267">
        <v>2021</v>
      </c>
      <c r="B102" s="279">
        <v>1</v>
      </c>
      <c r="C102" s="278">
        <v>666.22</v>
      </c>
      <c r="D102" s="278"/>
      <c r="E102" s="270" t="s">
        <v>1165</v>
      </c>
    </row>
    <row r="103" spans="1:5" s="205" customFormat="1" ht="15.75">
      <c r="A103" s="267">
        <v>2021</v>
      </c>
      <c r="B103" s="279">
        <v>1</v>
      </c>
      <c r="C103" s="278">
        <v>683.88</v>
      </c>
      <c r="D103" s="286"/>
      <c r="E103" s="287" t="s">
        <v>1170</v>
      </c>
    </row>
    <row r="104" spans="1:5" s="205" customFormat="1" ht="25.5">
      <c r="A104" s="267">
        <v>2021</v>
      </c>
      <c r="B104" s="279">
        <v>1</v>
      </c>
      <c r="C104" s="278">
        <v>1850.73</v>
      </c>
      <c r="D104" s="278"/>
      <c r="E104" s="271" t="s">
        <v>1183</v>
      </c>
    </row>
    <row r="105" spans="1:5" s="205" customFormat="1" ht="15.75">
      <c r="A105" s="267">
        <v>2021</v>
      </c>
      <c r="B105" s="279">
        <v>1</v>
      </c>
      <c r="C105" s="278">
        <v>3709.7</v>
      </c>
      <c r="D105" s="278"/>
      <c r="E105" s="269" t="s">
        <v>1170</v>
      </c>
    </row>
    <row r="106" spans="1:5" s="205" customFormat="1" ht="25.5">
      <c r="A106" s="267">
        <v>2021</v>
      </c>
      <c r="B106" s="279">
        <v>1</v>
      </c>
      <c r="C106" s="278">
        <v>5617.88</v>
      </c>
      <c r="D106" s="278"/>
      <c r="E106" s="269" t="s">
        <v>1165</v>
      </c>
    </row>
    <row r="107" spans="1:5" s="205" customFormat="1" ht="25.5">
      <c r="A107" s="267">
        <v>2021</v>
      </c>
      <c r="B107" s="279">
        <v>1</v>
      </c>
      <c r="C107" s="278">
        <v>1000</v>
      </c>
      <c r="D107" s="278"/>
      <c r="E107" s="269" t="s">
        <v>1165</v>
      </c>
    </row>
    <row r="108" spans="1:5" s="205" customFormat="1" ht="25.5">
      <c r="A108" s="267">
        <v>2021</v>
      </c>
      <c r="B108" s="279">
        <v>1</v>
      </c>
      <c r="C108" s="278">
        <v>4089.85</v>
      </c>
      <c r="D108" s="278"/>
      <c r="E108" s="269" t="s">
        <v>1166</v>
      </c>
    </row>
    <row r="109" spans="1:5" s="205" customFormat="1" ht="25.5">
      <c r="A109" s="267">
        <v>2021</v>
      </c>
      <c r="B109" s="279">
        <v>1</v>
      </c>
      <c r="C109" s="278">
        <v>161.16</v>
      </c>
      <c r="D109" s="278"/>
      <c r="E109" s="269" t="s">
        <v>1167</v>
      </c>
    </row>
    <row r="110" spans="1:5" s="205" customFormat="1" ht="25.5">
      <c r="A110" s="267">
        <v>2021</v>
      </c>
      <c r="B110" s="279">
        <v>1</v>
      </c>
      <c r="C110" s="278">
        <v>1506.62</v>
      </c>
      <c r="D110" s="278"/>
      <c r="E110" s="269" t="s">
        <v>1165</v>
      </c>
    </row>
    <row r="111" spans="1:5" s="205" customFormat="1" ht="25.5">
      <c r="A111" s="267">
        <v>2021</v>
      </c>
      <c r="B111" s="279">
        <v>1</v>
      </c>
      <c r="C111" s="278">
        <v>3597.75</v>
      </c>
      <c r="D111" s="278"/>
      <c r="E111" s="269" t="s">
        <v>1165</v>
      </c>
    </row>
    <row r="112" spans="1:5" s="205" customFormat="1" ht="25.5">
      <c r="A112" s="267">
        <v>2021</v>
      </c>
      <c r="B112" s="279">
        <v>1</v>
      </c>
      <c r="C112" s="278">
        <v>3200</v>
      </c>
      <c r="D112" s="278"/>
      <c r="E112" s="269" t="s">
        <v>1168</v>
      </c>
    </row>
    <row r="113" spans="1:5" s="205" customFormat="1" ht="25.5">
      <c r="A113" s="267">
        <v>2021</v>
      </c>
      <c r="B113" s="279">
        <v>1</v>
      </c>
      <c r="C113" s="278">
        <v>900</v>
      </c>
      <c r="D113" s="278"/>
      <c r="E113" s="269" t="s">
        <v>1165</v>
      </c>
    </row>
    <row r="114" spans="1:5" s="205" customFormat="1" ht="25.5">
      <c r="A114" s="267">
        <v>2021</v>
      </c>
      <c r="B114" s="279">
        <v>1</v>
      </c>
      <c r="C114" s="278">
        <v>406.5</v>
      </c>
      <c r="D114" s="278"/>
      <c r="E114" s="269" t="s">
        <v>1165</v>
      </c>
    </row>
    <row r="115" spans="1:5" s="205" customFormat="1" ht="25.5">
      <c r="A115" s="267">
        <v>2022</v>
      </c>
      <c r="B115" s="279">
        <v>1</v>
      </c>
      <c r="C115" s="278">
        <v>4000</v>
      </c>
      <c r="D115" s="278"/>
      <c r="E115" s="269" t="s">
        <v>1165</v>
      </c>
    </row>
    <row r="116" spans="1:5" s="205" customFormat="1" ht="25.5">
      <c r="A116" s="267">
        <v>2022</v>
      </c>
      <c r="B116" s="279">
        <v>1</v>
      </c>
      <c r="C116" s="278">
        <v>577.94</v>
      </c>
      <c r="D116" s="278"/>
      <c r="E116" s="269" t="s">
        <v>1165</v>
      </c>
    </row>
    <row r="117" spans="1:5" s="205" customFormat="1" ht="25.5">
      <c r="A117" s="267">
        <v>2022</v>
      </c>
      <c r="B117" s="279">
        <v>1</v>
      </c>
      <c r="C117" s="278">
        <v>2294.24</v>
      </c>
      <c r="D117" s="278"/>
      <c r="E117" s="269" t="s">
        <v>1165</v>
      </c>
    </row>
    <row r="118" spans="1:5" s="205" customFormat="1" ht="25.5">
      <c r="A118" s="267">
        <v>2022</v>
      </c>
      <c r="B118" s="279">
        <v>1</v>
      </c>
      <c r="C118" s="278">
        <v>329.73</v>
      </c>
      <c r="D118" s="278"/>
      <c r="E118" s="269" t="s">
        <v>1195</v>
      </c>
    </row>
    <row r="119" spans="1:5" s="205" customFormat="1" ht="25.5">
      <c r="A119" s="267">
        <v>2022</v>
      </c>
      <c r="B119" s="279">
        <v>1</v>
      </c>
      <c r="C119" s="278">
        <v>2502.53</v>
      </c>
      <c r="D119" s="278"/>
      <c r="E119" s="269" t="s">
        <v>1196</v>
      </c>
    </row>
    <row r="120" spans="1:5" s="205" customFormat="1" ht="25.5">
      <c r="A120" s="267">
        <v>2022</v>
      </c>
      <c r="B120" s="279">
        <v>1</v>
      </c>
      <c r="C120" s="278">
        <v>5917.42</v>
      </c>
      <c r="D120" s="278"/>
      <c r="E120" s="269" t="s">
        <v>1168</v>
      </c>
    </row>
    <row r="121" spans="1:5" s="205" customFormat="1" ht="25.5">
      <c r="A121" s="267">
        <v>2022</v>
      </c>
      <c r="B121" s="279">
        <v>1</v>
      </c>
      <c r="C121" s="278">
        <v>644.61</v>
      </c>
      <c r="D121" s="278"/>
      <c r="E121" s="269" t="s">
        <v>1168</v>
      </c>
    </row>
    <row r="122" spans="1:5" s="205" customFormat="1" ht="25.5">
      <c r="A122" s="267">
        <v>2022</v>
      </c>
      <c r="B122" s="279">
        <v>1</v>
      </c>
      <c r="C122" s="278">
        <v>750</v>
      </c>
      <c r="D122" s="278"/>
      <c r="E122" s="269" t="s">
        <v>1168</v>
      </c>
    </row>
    <row r="123" spans="1:5" s="205" customFormat="1" ht="25.5">
      <c r="A123" s="267">
        <v>2022</v>
      </c>
      <c r="B123" s="279">
        <v>1</v>
      </c>
      <c r="C123" s="278">
        <v>2163.48</v>
      </c>
      <c r="D123" s="278"/>
      <c r="E123" s="269" t="s">
        <v>1198</v>
      </c>
    </row>
    <row r="124" spans="1:5" s="205" customFormat="1" ht="15.75">
      <c r="A124" s="267">
        <v>2022</v>
      </c>
      <c r="B124" s="279">
        <v>1</v>
      </c>
      <c r="C124" s="278">
        <v>2889.72</v>
      </c>
      <c r="D124" s="278"/>
      <c r="E124" s="269" t="s">
        <v>1171</v>
      </c>
    </row>
    <row r="125" spans="1:5" s="205" customFormat="1" ht="15.75">
      <c r="A125" s="267">
        <v>2022</v>
      </c>
      <c r="B125" s="279">
        <v>1</v>
      </c>
      <c r="C125" s="278">
        <v>1168.96</v>
      </c>
      <c r="D125" s="278"/>
      <c r="E125" s="269"/>
    </row>
    <row r="126" spans="1:5" s="205" customFormat="1" ht="38.25">
      <c r="A126" s="267">
        <v>2022</v>
      </c>
      <c r="B126" s="279">
        <v>1</v>
      </c>
      <c r="C126" s="278">
        <v>528.46</v>
      </c>
      <c r="D126" s="278"/>
      <c r="E126" s="269" t="s">
        <v>1204</v>
      </c>
    </row>
    <row r="127" spans="1:5" s="205" customFormat="1" ht="25.5">
      <c r="A127" s="267">
        <v>2022</v>
      </c>
      <c r="B127" s="279">
        <v>1</v>
      </c>
      <c r="C127" s="278">
        <v>600</v>
      </c>
      <c r="D127" s="278"/>
      <c r="E127" s="269" t="s">
        <v>1168</v>
      </c>
    </row>
    <row r="128" spans="1:5" s="205" customFormat="1" ht="25.5">
      <c r="A128" s="267">
        <v>2022</v>
      </c>
      <c r="B128" s="279">
        <v>1</v>
      </c>
      <c r="C128" s="278">
        <v>29730.5</v>
      </c>
      <c r="D128" s="278"/>
      <c r="E128" s="269" t="s">
        <v>1169</v>
      </c>
    </row>
    <row r="129" spans="1:5" s="205" customFormat="1" ht="25.5">
      <c r="A129" s="267">
        <v>2022</v>
      </c>
      <c r="B129" s="279">
        <v>1</v>
      </c>
      <c r="C129" s="278">
        <v>658.05</v>
      </c>
      <c r="D129" s="278"/>
      <c r="E129" s="269" t="s">
        <v>1205</v>
      </c>
    </row>
    <row r="130" spans="1:5" s="205" customFormat="1" ht="15.75">
      <c r="A130" s="267">
        <v>2022</v>
      </c>
      <c r="B130" s="279">
        <v>1</v>
      </c>
      <c r="C130" s="278">
        <v>939</v>
      </c>
      <c r="D130" s="278"/>
      <c r="E130" s="269" t="s">
        <v>1170</v>
      </c>
    </row>
    <row r="131" spans="1:5" s="205" customFormat="1" ht="25.5">
      <c r="A131" s="267">
        <v>2022</v>
      </c>
      <c r="B131" s="279">
        <v>1</v>
      </c>
      <c r="C131" s="278">
        <v>1446.39</v>
      </c>
      <c r="D131" s="278"/>
      <c r="E131" s="269" t="s">
        <v>1169</v>
      </c>
    </row>
    <row r="132" spans="1:5" s="205" customFormat="1" ht="25.5">
      <c r="A132" s="267">
        <v>2022</v>
      </c>
      <c r="B132" s="279">
        <v>1</v>
      </c>
      <c r="C132" s="278">
        <v>859.83</v>
      </c>
      <c r="D132" s="278"/>
      <c r="E132" s="269" t="s">
        <v>1165</v>
      </c>
    </row>
    <row r="133" spans="1:5" s="205" customFormat="1" ht="25.5">
      <c r="A133" s="267">
        <v>2022</v>
      </c>
      <c r="B133" s="279">
        <v>1</v>
      </c>
      <c r="C133" s="278">
        <v>1500</v>
      </c>
      <c r="D133" s="278"/>
      <c r="E133" s="269" t="s">
        <v>1209</v>
      </c>
    </row>
    <row r="134" spans="1:5" s="205" customFormat="1" ht="15.75">
      <c r="A134" s="267">
        <v>2023</v>
      </c>
      <c r="B134" s="279">
        <v>1</v>
      </c>
      <c r="C134" s="278">
        <v>1666.08</v>
      </c>
      <c r="D134" s="278"/>
      <c r="E134" s="269" t="s">
        <v>1215</v>
      </c>
    </row>
    <row r="135" spans="1:5" s="205" customFormat="1" ht="15.75">
      <c r="A135" s="267">
        <v>2023</v>
      </c>
      <c r="B135" s="279">
        <v>1</v>
      </c>
      <c r="C135" s="278">
        <v>1300</v>
      </c>
      <c r="D135" s="278"/>
      <c r="E135" s="269" t="s">
        <v>1215</v>
      </c>
    </row>
    <row r="136" spans="1:5" s="205" customFormat="1" ht="15.75">
      <c r="A136" s="267">
        <v>2023</v>
      </c>
      <c r="B136" s="279">
        <v>1</v>
      </c>
      <c r="C136" s="278">
        <v>4234.66</v>
      </c>
      <c r="D136" s="278"/>
      <c r="E136" s="269" t="s">
        <v>1228</v>
      </c>
    </row>
    <row r="137" spans="1:5" s="205" customFormat="1" ht="15.75">
      <c r="A137" s="267">
        <v>2023</v>
      </c>
      <c r="B137" s="279">
        <v>1</v>
      </c>
      <c r="C137" s="278"/>
      <c r="D137" s="278">
        <v>3400</v>
      </c>
      <c r="E137" s="269"/>
    </row>
    <row r="138" spans="1:5" s="205" customFormat="1" ht="15.75">
      <c r="A138" s="267">
        <v>2023</v>
      </c>
      <c r="B138" s="279">
        <v>1</v>
      </c>
      <c r="C138" s="278"/>
      <c r="D138" s="278">
        <v>3400</v>
      </c>
      <c r="E138" s="269"/>
    </row>
    <row r="139" spans="1:5" s="205" customFormat="1" ht="12.75">
      <c r="A139" s="440" t="s">
        <v>1172</v>
      </c>
      <c r="B139" s="440"/>
      <c r="C139" s="440"/>
      <c r="D139" s="440"/>
      <c r="E139" s="440"/>
    </row>
    <row r="140" spans="1:5" s="205" customFormat="1" ht="38.25">
      <c r="A140" s="267">
        <v>2021</v>
      </c>
      <c r="B140" s="279">
        <v>1</v>
      </c>
      <c r="C140" s="278">
        <v>913.62</v>
      </c>
      <c r="D140" s="278"/>
      <c r="E140" s="269" t="s">
        <v>1181</v>
      </c>
    </row>
    <row r="141" spans="1:5" s="205" customFormat="1" ht="25.5">
      <c r="A141" s="267">
        <v>2021</v>
      </c>
      <c r="B141" s="279">
        <v>1</v>
      </c>
      <c r="C141" s="278">
        <v>668.44</v>
      </c>
      <c r="D141" s="278"/>
      <c r="E141" s="269" t="s">
        <v>1185</v>
      </c>
    </row>
    <row r="142" spans="1:5" s="274" customFormat="1" ht="12.75">
      <c r="A142" s="275"/>
      <c r="B142" s="275"/>
      <c r="C142" s="275"/>
      <c r="D142" s="275"/>
      <c r="E142" s="275"/>
    </row>
  </sheetData>
  <sheetProtection/>
  <mergeCells count="12">
    <mergeCell ref="A2:E2"/>
    <mergeCell ref="A4:E4"/>
    <mergeCell ref="A5:E5"/>
    <mergeCell ref="A13:E13"/>
    <mergeCell ref="A18:E18"/>
    <mergeCell ref="A19:E19"/>
    <mergeCell ref="A139:E139"/>
    <mergeCell ref="A20:E20"/>
    <mergeCell ref="A77:E77"/>
    <mergeCell ref="A94:E94"/>
    <mergeCell ref="A96:E96"/>
    <mergeCell ref="A98:E9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C16"/>
  <sheetViews>
    <sheetView view="pageBreakPreview" zoomScaleSheetLayoutView="100" zoomScalePageLayoutView="0" workbookViewId="0" topLeftCell="A1">
      <selection activeCell="C23" sqref="C23"/>
    </sheetView>
  </sheetViews>
  <sheetFormatPr defaultColWidth="9.140625" defaultRowHeight="12.75"/>
  <cols>
    <col min="1" max="1" width="4.140625" style="13" customWidth="1"/>
    <col min="2" max="2" width="53.28125" style="12" customWidth="1"/>
    <col min="3" max="3" width="37.57421875" style="12" customWidth="1"/>
    <col min="4" max="16384" width="9.140625" style="12" customWidth="1"/>
  </cols>
  <sheetData>
    <row r="1" spans="1:3" s="2" customFormat="1" ht="15" customHeight="1">
      <c r="A1" s="1" t="s">
        <v>297</v>
      </c>
      <c r="C1" s="160"/>
    </row>
    <row r="2" spans="1:2" s="2" customFormat="1" ht="12.75">
      <c r="A2" s="3"/>
      <c r="B2" s="1"/>
    </row>
    <row r="3" spans="1:3" s="2" customFormat="1" ht="52.5" customHeight="1">
      <c r="A3" s="448" t="s">
        <v>158</v>
      </c>
      <c r="B3" s="448"/>
      <c r="C3" s="448"/>
    </row>
    <row r="4" spans="1:3" s="2" customFormat="1" ht="9" customHeight="1">
      <c r="A4" s="161"/>
      <c r="B4" s="161"/>
      <c r="C4" s="161"/>
    </row>
    <row r="5" s="2" customFormat="1" ht="12.75">
      <c r="A5" s="3"/>
    </row>
    <row r="6" spans="1:3" s="2" customFormat="1" ht="30.75" customHeight="1">
      <c r="A6" s="38" t="s">
        <v>10</v>
      </c>
      <c r="B6" s="38" t="s">
        <v>17</v>
      </c>
      <c r="C6" s="162" t="s">
        <v>18</v>
      </c>
    </row>
    <row r="7" spans="1:3" s="2" customFormat="1" ht="12.75">
      <c r="A7" s="380" t="s">
        <v>79</v>
      </c>
      <c r="B7" s="381"/>
      <c r="C7" s="382"/>
    </row>
    <row r="8" spans="1:3" s="2" customFormat="1" ht="38.25">
      <c r="A8" s="170">
        <v>1</v>
      </c>
      <c r="B8" s="169" t="s">
        <v>384</v>
      </c>
      <c r="C8" s="168" t="s">
        <v>460</v>
      </c>
    </row>
    <row r="9" spans="1:3" s="2" customFormat="1" ht="12.75">
      <c r="A9" s="449" t="s">
        <v>491</v>
      </c>
      <c r="B9" s="450"/>
      <c r="C9" s="451"/>
    </row>
    <row r="10" spans="1:3" s="183" customFormat="1" ht="25.5">
      <c r="A10" s="170">
        <v>1</v>
      </c>
      <c r="B10" s="175" t="s">
        <v>372</v>
      </c>
      <c r="C10" s="290" t="s">
        <v>1319</v>
      </c>
    </row>
    <row r="11" spans="1:3" s="183" customFormat="1" ht="18" customHeight="1">
      <c r="A11" s="380" t="s">
        <v>508</v>
      </c>
      <c r="B11" s="381"/>
      <c r="C11" s="382"/>
    </row>
    <row r="12" spans="1:3" s="183" customFormat="1" ht="42" customHeight="1">
      <c r="A12" s="303">
        <v>1</v>
      </c>
      <c r="B12" s="301" t="s">
        <v>411</v>
      </c>
      <c r="C12" s="302" t="s">
        <v>412</v>
      </c>
    </row>
    <row r="13" spans="1:3" s="183" customFormat="1" ht="32.25" customHeight="1">
      <c r="A13" s="303">
        <v>2</v>
      </c>
      <c r="B13" s="301" t="s">
        <v>219</v>
      </c>
      <c r="C13" s="302" t="s">
        <v>413</v>
      </c>
    </row>
    <row r="14" spans="1:3" s="183" customFormat="1" ht="32.25" customHeight="1">
      <c r="A14" s="303">
        <v>3</v>
      </c>
      <c r="B14" s="301" t="s">
        <v>810</v>
      </c>
      <c r="C14" s="302" t="s">
        <v>811</v>
      </c>
    </row>
    <row r="15" spans="1:3" s="2" customFormat="1" ht="12.75">
      <c r="A15" s="380" t="s">
        <v>501</v>
      </c>
      <c r="B15" s="381"/>
      <c r="C15" s="382"/>
    </row>
    <row r="16" spans="1:3" s="2" customFormat="1" ht="25.5">
      <c r="A16" s="170">
        <v>1</v>
      </c>
      <c r="B16" s="308" t="s">
        <v>382</v>
      </c>
      <c r="C16" s="109" t="s">
        <v>383</v>
      </c>
    </row>
    <row r="17" s="12" customFormat="1" ht="12.75"/>
    <row r="18" s="12" customFormat="1" ht="12.75"/>
    <row r="19" s="12" customFormat="1" ht="12.75"/>
  </sheetData>
  <sheetProtection/>
  <mergeCells count="5">
    <mergeCell ref="A3:C3"/>
    <mergeCell ref="A9:C9"/>
    <mergeCell ref="A15:C15"/>
    <mergeCell ref="A7:C7"/>
    <mergeCell ref="A11:C11"/>
  </mergeCells>
  <printOptions/>
  <pageMargins left="0.7480314960629921" right="0.7480314960629921" top="0.984251968503937" bottom="0.98425196850393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Mateusz Olewczyński</cp:lastModifiedBy>
  <cp:lastPrinted>2022-10-13T06:51:15Z</cp:lastPrinted>
  <dcterms:created xsi:type="dcterms:W3CDTF">2004-04-21T13:58:08Z</dcterms:created>
  <dcterms:modified xsi:type="dcterms:W3CDTF">2023-08-29T05:46:02Z</dcterms:modified>
  <cp:category/>
  <cp:version/>
  <cp:contentType/>
  <cp:contentStatus/>
</cp:coreProperties>
</file>