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97ED31FC-9711-4055-96EC-A55E1E4FC1D5}" xr6:coauthVersionLast="47" xr6:coauthVersionMax="47" xr10:uidLastSave="{00000000-0000-0000-0000-000000000000}"/>
  <bookViews>
    <workbookView xWindow="555" yWindow="30" windowWidth="28245" windowHeight="15570" xr2:uid="{00000000-000D-0000-FFFF-FFFF00000000}"/>
  </bookViews>
  <sheets>
    <sheet name="Przetarg 2023" sheetId="2" r:id="rId1"/>
  </sheets>
  <definedNames>
    <definedName name="_xlnm._FilterDatabase" localSheetId="0" hidden="1">'Przetarg 2023'!$A$1:$Q$158</definedName>
  </definedNames>
  <calcPr calcId="181029"/>
</workbook>
</file>

<file path=xl/calcChain.xml><?xml version="1.0" encoding="utf-8"?>
<calcChain xmlns="http://schemas.openxmlformats.org/spreadsheetml/2006/main">
  <c r="Q28" i="2" l="1"/>
  <c r="N151" i="2"/>
  <c r="O151" i="2" s="1"/>
  <c r="Q151" i="2" s="1"/>
  <c r="N18" i="2"/>
  <c r="O18" i="2" s="1"/>
  <c r="Q18" i="2" s="1"/>
  <c r="N25" i="2"/>
  <c r="N26" i="2"/>
  <c r="O26" i="2" s="1"/>
  <c r="Q26" i="2" s="1"/>
  <c r="N27" i="2"/>
  <c r="Q27" i="2" s="1"/>
  <c r="N92" i="2"/>
  <c r="N13" i="2"/>
  <c r="O13" i="2" s="1"/>
  <c r="Q13" i="2" s="1"/>
  <c r="N12" i="2"/>
  <c r="N11" i="2"/>
  <c r="N10" i="2"/>
  <c r="N99" i="2"/>
  <c r="N40" i="2"/>
  <c r="N155" i="2"/>
  <c r="O155" i="2" s="1"/>
  <c r="Q155" i="2" s="1"/>
  <c r="N5" i="2"/>
  <c r="O5" i="2" s="1"/>
  <c r="Q5" i="2" s="1"/>
  <c r="O99" i="2" l="1"/>
  <c r="Q99" i="2" s="1"/>
  <c r="O92" i="2"/>
  <c r="Q92" i="2" s="1"/>
  <c r="O40" i="2"/>
  <c r="Q40" i="2" s="1"/>
  <c r="O25" i="2"/>
  <c r="Q25" i="2" s="1"/>
  <c r="O12" i="2"/>
  <c r="Q12" i="2" s="1"/>
  <c r="O11" i="2"/>
  <c r="Q11" i="2" s="1"/>
  <c r="O10" i="2"/>
  <c r="Q10" i="2" s="1"/>
  <c r="N156" i="2"/>
  <c r="O156" i="2" s="1"/>
  <c r="Q156" i="2" s="1"/>
  <c r="N157" i="2"/>
  <c r="O157" i="2" s="1"/>
  <c r="Q157" i="2" s="1"/>
  <c r="N72" i="2"/>
  <c r="O72" i="2" s="1"/>
  <c r="Q72" i="2" s="1"/>
  <c r="N73" i="2"/>
  <c r="O73" i="2" s="1"/>
  <c r="Q73" i="2" s="1"/>
  <c r="N75" i="2"/>
  <c r="O75" i="2" s="1"/>
  <c r="Q75" i="2" s="1"/>
  <c r="N76" i="2"/>
  <c r="O76" i="2" s="1"/>
  <c r="Q76" i="2" s="1"/>
  <c r="N77" i="2"/>
  <c r="O77" i="2" s="1"/>
  <c r="Q77" i="2" s="1"/>
  <c r="N78" i="2"/>
  <c r="O78" i="2" s="1"/>
  <c r="Q78" i="2" s="1"/>
  <c r="N79" i="2"/>
  <c r="O79" i="2" s="1"/>
  <c r="Q79" i="2" s="1"/>
  <c r="N80" i="2"/>
  <c r="O80" i="2" s="1"/>
  <c r="Q80" i="2" s="1"/>
  <c r="N81" i="2"/>
  <c r="O81" i="2" s="1"/>
  <c r="Q81" i="2" s="1"/>
  <c r="N82" i="2"/>
  <c r="O82" i="2" s="1"/>
  <c r="Q82" i="2" s="1"/>
  <c r="N84" i="2"/>
  <c r="O84" i="2" s="1"/>
  <c r="Q84" i="2" s="1"/>
  <c r="N85" i="2"/>
  <c r="O85" i="2" s="1"/>
  <c r="Q85" i="2" s="1"/>
  <c r="N86" i="2"/>
  <c r="O86" i="2" s="1"/>
  <c r="Q86" i="2" s="1"/>
  <c r="N87" i="2"/>
  <c r="O87" i="2" s="1"/>
  <c r="Q87" i="2" s="1"/>
  <c r="N88" i="2"/>
  <c r="O88" i="2" s="1"/>
  <c r="Q88" i="2" s="1"/>
  <c r="N89" i="2"/>
  <c r="O89" i="2" s="1"/>
  <c r="Q89" i="2" s="1"/>
  <c r="N90" i="2"/>
  <c r="O90" i="2" s="1"/>
  <c r="Q90" i="2" s="1"/>
  <c r="N91" i="2"/>
  <c r="O91" i="2" s="1"/>
  <c r="Q91" i="2" s="1"/>
  <c r="N93" i="2"/>
  <c r="O93" i="2" s="1"/>
  <c r="Q93" i="2" s="1"/>
  <c r="N94" i="2"/>
  <c r="O94" i="2" s="1"/>
  <c r="Q94" i="2" s="1"/>
  <c r="N95" i="2"/>
  <c r="O95" i="2" s="1"/>
  <c r="Q95" i="2" s="1"/>
  <c r="N96" i="2"/>
  <c r="O96" i="2" s="1"/>
  <c r="Q96" i="2" s="1"/>
  <c r="N97" i="2"/>
  <c r="O97" i="2" s="1"/>
  <c r="Q97" i="2" s="1"/>
  <c r="N98" i="2"/>
  <c r="O98" i="2" s="1"/>
  <c r="Q98" i="2" s="1"/>
  <c r="N100" i="2"/>
  <c r="O100" i="2" s="1"/>
  <c r="Q100" i="2" s="1"/>
  <c r="N101" i="2"/>
  <c r="O101" i="2" s="1"/>
  <c r="Q101" i="2" s="1"/>
  <c r="N102" i="2"/>
  <c r="O102" i="2" s="1"/>
  <c r="Q102" i="2" s="1"/>
  <c r="N103" i="2"/>
  <c r="O103" i="2" s="1"/>
  <c r="Q103" i="2" s="1"/>
  <c r="N104" i="2"/>
  <c r="O104" i="2" s="1"/>
  <c r="Q104" i="2" s="1"/>
  <c r="N106" i="2"/>
  <c r="O106" i="2" s="1"/>
  <c r="Q106" i="2" s="1"/>
  <c r="N107" i="2"/>
  <c r="O107" i="2" s="1"/>
  <c r="Q107" i="2" s="1"/>
  <c r="N108" i="2"/>
  <c r="O108" i="2" s="1"/>
  <c r="Q108" i="2" s="1"/>
  <c r="N110" i="2"/>
  <c r="O110" i="2" s="1"/>
  <c r="Q110" i="2" s="1"/>
  <c r="N111" i="2"/>
  <c r="O111" i="2" s="1"/>
  <c r="Q111" i="2" s="1"/>
  <c r="N112" i="2"/>
  <c r="O112" i="2" s="1"/>
  <c r="Q112" i="2" s="1"/>
  <c r="N113" i="2"/>
  <c r="O113" i="2" s="1"/>
  <c r="Q113" i="2" s="1"/>
  <c r="N114" i="2"/>
  <c r="O114" i="2" s="1"/>
  <c r="Q114" i="2" s="1"/>
  <c r="N115" i="2"/>
  <c r="O115" i="2" s="1"/>
  <c r="Q115" i="2" s="1"/>
  <c r="N116" i="2"/>
  <c r="O116" i="2" s="1"/>
  <c r="Q116" i="2" s="1"/>
  <c r="N117" i="2"/>
  <c r="O117" i="2" s="1"/>
  <c r="Q117" i="2" s="1"/>
  <c r="N118" i="2"/>
  <c r="O118" i="2" s="1"/>
  <c r="Q118" i="2" s="1"/>
  <c r="N119" i="2"/>
  <c r="O119" i="2" s="1"/>
  <c r="Q119" i="2" s="1"/>
  <c r="N120" i="2"/>
  <c r="O120" i="2" s="1"/>
  <c r="Q120" i="2" s="1"/>
  <c r="N121" i="2"/>
  <c r="O121" i="2" s="1"/>
  <c r="Q121" i="2" s="1"/>
  <c r="N122" i="2"/>
  <c r="O122" i="2" s="1"/>
  <c r="Q122" i="2" s="1"/>
  <c r="N123" i="2"/>
  <c r="O123" i="2" s="1"/>
  <c r="Q123" i="2" s="1"/>
  <c r="N124" i="2"/>
  <c r="O124" i="2" s="1"/>
  <c r="Q124" i="2" s="1"/>
  <c r="N126" i="2"/>
  <c r="O126" i="2" s="1"/>
  <c r="Q126" i="2" s="1"/>
  <c r="N127" i="2"/>
  <c r="O127" i="2" s="1"/>
  <c r="Q127" i="2" s="1"/>
  <c r="N128" i="2"/>
  <c r="O128" i="2" s="1"/>
  <c r="Q128" i="2" s="1"/>
  <c r="N130" i="2"/>
  <c r="O130" i="2" s="1"/>
  <c r="Q130" i="2" s="1"/>
  <c r="N131" i="2"/>
  <c r="O131" i="2" s="1"/>
  <c r="Q131" i="2" s="1"/>
  <c r="N133" i="2"/>
  <c r="O133" i="2" s="1"/>
  <c r="Q133" i="2" s="1"/>
  <c r="N134" i="2"/>
  <c r="O134" i="2" s="1"/>
  <c r="Q134" i="2" s="1"/>
  <c r="N135" i="2"/>
  <c r="O135" i="2" s="1"/>
  <c r="Q135" i="2" s="1"/>
  <c r="N137" i="2"/>
  <c r="O137" i="2" s="1"/>
  <c r="Q137" i="2" s="1"/>
  <c r="N138" i="2"/>
  <c r="O138" i="2" s="1"/>
  <c r="Q138" i="2" s="1"/>
  <c r="N139" i="2"/>
  <c r="O139" i="2" s="1"/>
  <c r="Q139" i="2" s="1"/>
  <c r="N140" i="2"/>
  <c r="O140" i="2" s="1"/>
  <c r="Q140" i="2" s="1"/>
  <c r="N141" i="2"/>
  <c r="O141" i="2" s="1"/>
  <c r="Q141" i="2" s="1"/>
  <c r="N142" i="2"/>
  <c r="O142" i="2" s="1"/>
  <c r="Q142" i="2" s="1"/>
  <c r="N143" i="2"/>
  <c r="O143" i="2" s="1"/>
  <c r="Q143" i="2" s="1"/>
  <c r="N144" i="2"/>
  <c r="O144" i="2" s="1"/>
  <c r="Q144" i="2" s="1"/>
  <c r="N145" i="2"/>
  <c r="O145" i="2" s="1"/>
  <c r="Q145" i="2" s="1"/>
  <c r="N146" i="2"/>
  <c r="O146" i="2" s="1"/>
  <c r="Q146" i="2" s="1"/>
  <c r="N147" i="2"/>
  <c r="O147" i="2" s="1"/>
  <c r="Q147" i="2" s="1"/>
  <c r="N148" i="2"/>
  <c r="O148" i="2" s="1"/>
  <c r="Q148" i="2" s="1"/>
  <c r="N150" i="2"/>
  <c r="O150" i="2" s="1"/>
  <c r="Q150" i="2" s="1"/>
  <c r="N152" i="2"/>
  <c r="O152" i="2" s="1"/>
  <c r="Q152" i="2" s="1"/>
  <c r="N154" i="2"/>
  <c r="O154" i="2" s="1"/>
  <c r="Q154" i="2" s="1"/>
  <c r="N70" i="2"/>
  <c r="O70" i="2" s="1"/>
  <c r="Q70" i="2" s="1"/>
  <c r="N71" i="2"/>
  <c r="O71" i="2" s="1"/>
  <c r="Q71" i="2" s="1"/>
  <c r="N66" i="2"/>
  <c r="O66" i="2" s="1"/>
  <c r="Q66" i="2" s="1"/>
  <c r="N67" i="2"/>
  <c r="O67" i="2" s="1"/>
  <c r="Q67" i="2" s="1"/>
  <c r="N68" i="2"/>
  <c r="O68" i="2" s="1"/>
  <c r="Q68" i="2" s="1"/>
  <c r="N60" i="2"/>
  <c r="O60" i="2" s="1"/>
  <c r="Q60" i="2" s="1"/>
  <c r="N61" i="2"/>
  <c r="O61" i="2" s="1"/>
  <c r="Q61" i="2" s="1"/>
  <c r="N62" i="2"/>
  <c r="O62" i="2" s="1"/>
  <c r="Q62" i="2" s="1"/>
  <c r="N64" i="2"/>
  <c r="O64" i="2" s="1"/>
  <c r="Q64" i="2" s="1"/>
  <c r="N54" i="2"/>
  <c r="O54" i="2" s="1"/>
  <c r="Q54" i="2" s="1"/>
  <c r="N55" i="2"/>
  <c r="O55" i="2" s="1"/>
  <c r="Q55" i="2" s="1"/>
  <c r="N57" i="2"/>
  <c r="O57" i="2" s="1"/>
  <c r="Q57" i="2" s="1"/>
  <c r="N58" i="2"/>
  <c r="O58" i="2" s="1"/>
  <c r="Q58" i="2" s="1"/>
  <c r="N59" i="2"/>
  <c r="O59" i="2" s="1"/>
  <c r="Q59" i="2" s="1"/>
  <c r="N49" i="2"/>
  <c r="O49" i="2" s="1"/>
  <c r="Q49" i="2" s="1"/>
  <c r="N51" i="2"/>
  <c r="O51" i="2" s="1"/>
  <c r="Q51" i="2" s="1"/>
  <c r="N52" i="2"/>
  <c r="O52" i="2" s="1"/>
  <c r="Q52" i="2" s="1"/>
  <c r="N43" i="2"/>
  <c r="O43" i="2" s="1"/>
  <c r="Q43" i="2" s="1"/>
  <c r="N45" i="2"/>
  <c r="O45" i="2" s="1"/>
  <c r="Q45" i="2" s="1"/>
  <c r="N46" i="2"/>
  <c r="O46" i="2" s="1"/>
  <c r="Q46" i="2" s="1"/>
  <c r="N48" i="2"/>
  <c r="O48" i="2" s="1"/>
  <c r="Q48" i="2" s="1"/>
  <c r="N37" i="2"/>
  <c r="O37" i="2" s="1"/>
  <c r="Q37" i="2" s="1"/>
  <c r="N39" i="2"/>
  <c r="O39" i="2" s="1"/>
  <c r="Q39" i="2" s="1"/>
  <c r="N41" i="2"/>
  <c r="O41" i="2" s="1"/>
  <c r="Q41" i="2" s="1"/>
  <c r="N33" i="2"/>
  <c r="O33" i="2" s="1"/>
  <c r="Q33" i="2" s="1"/>
  <c r="N35" i="2"/>
  <c r="O35" i="2" s="1"/>
  <c r="Q35" i="2" s="1"/>
  <c r="N30" i="2"/>
  <c r="O30" i="2" s="1"/>
  <c r="Q30" i="2" s="1"/>
  <c r="N32" i="2"/>
  <c r="O32" i="2" s="1"/>
  <c r="Q32" i="2" s="1"/>
  <c r="N21" i="2"/>
  <c r="O21" i="2" s="1"/>
  <c r="Q21" i="2" s="1"/>
  <c r="N22" i="2"/>
  <c r="O22" i="2" s="1"/>
  <c r="Q22" i="2" s="1"/>
  <c r="N23" i="2"/>
  <c r="O23" i="2" s="1"/>
  <c r="Q23" i="2" s="1"/>
  <c r="N28" i="2"/>
  <c r="N29" i="2"/>
  <c r="O29" i="2" s="1"/>
  <c r="Q29" i="2" s="1"/>
  <c r="N17" i="2"/>
  <c r="O17" i="2" s="1"/>
  <c r="Q17" i="2" s="1"/>
  <c r="N19" i="2"/>
  <c r="O19" i="2" s="1"/>
  <c r="Q19" i="2" s="1"/>
  <c r="N20" i="2"/>
  <c r="O20" i="2" s="1"/>
  <c r="Q20" i="2" s="1"/>
  <c r="N16" i="2"/>
  <c r="O16" i="2" s="1"/>
  <c r="Q16" i="2" s="1"/>
  <c r="N14" i="2"/>
  <c r="O14" i="2" s="1"/>
  <c r="Q14" i="2" s="1"/>
  <c r="N8" i="2"/>
  <c r="O8" i="2" s="1"/>
  <c r="Q8" i="2" s="1"/>
  <c r="N9" i="2"/>
  <c r="O9" i="2" s="1"/>
  <c r="Q9" i="2" s="1"/>
  <c r="N7" i="2"/>
  <c r="O7" i="2" s="1"/>
  <c r="Q7" i="2" s="1"/>
  <c r="N6" i="2"/>
  <c r="O6" i="2" s="1"/>
  <c r="Q6" i="2" s="1"/>
  <c r="N4" i="2"/>
  <c r="O4" i="2" s="1"/>
  <c r="Q4" i="2" s="1"/>
  <c r="Q158" i="2" l="1"/>
  <c r="O158" i="2"/>
</calcChain>
</file>

<file path=xl/sharedStrings.xml><?xml version="1.0" encoding="utf-8"?>
<sst xmlns="http://schemas.openxmlformats.org/spreadsheetml/2006/main" count="848" uniqueCount="238">
  <si>
    <t>Pakiet</t>
  </si>
  <si>
    <t>Nazwa</t>
  </si>
  <si>
    <t>ICDS</t>
  </si>
  <si>
    <t>Łączne zapotrzebowanie</t>
  </si>
  <si>
    <t>Kwota netto</t>
  </si>
  <si>
    <t>Jedn. miary</t>
  </si>
  <si>
    <t>Pakiet 1</t>
  </si>
  <si>
    <t>szt</t>
  </si>
  <si>
    <t>Pakiet 2</t>
  </si>
  <si>
    <t>op</t>
  </si>
  <si>
    <t>opak</t>
  </si>
  <si>
    <t>Pakiet 3</t>
  </si>
  <si>
    <t>Worki na odpady</t>
  </si>
  <si>
    <t>Pakiet 4</t>
  </si>
  <si>
    <t>Pakiet 5</t>
  </si>
  <si>
    <t>Pakiet 7</t>
  </si>
  <si>
    <t>Wc inne</t>
  </si>
  <si>
    <t>Pakiet 8</t>
  </si>
  <si>
    <t>op 0,75 l</t>
  </si>
  <si>
    <t>Pakiet 9</t>
  </si>
  <si>
    <t>Pakiet 10</t>
  </si>
  <si>
    <t>Pakiet 11</t>
  </si>
  <si>
    <t>Pasty do podłóg</t>
  </si>
  <si>
    <t>Pakiet 12</t>
  </si>
  <si>
    <t>Pranie wykładzin</t>
  </si>
  <si>
    <t>opak 0,75 l</t>
  </si>
  <si>
    <t>Pakiet 13</t>
  </si>
  <si>
    <t>Środki do czyszczenia mebli</t>
  </si>
  <si>
    <t>Pakiet 14</t>
  </si>
  <si>
    <t>Mycie szyb, powierzchni szklanych + spryskiwacze</t>
  </si>
  <si>
    <t>Pakiet 15</t>
  </si>
  <si>
    <t>Odświeżacze powietrza</t>
  </si>
  <si>
    <t>opak  300 ml</t>
  </si>
  <si>
    <t>Pakiet 16</t>
  </si>
  <si>
    <t>Mydła do rąk i dozowniki</t>
  </si>
  <si>
    <t>opak  0,5 l</t>
  </si>
  <si>
    <t>Pakiet 17</t>
  </si>
  <si>
    <t>Mleczka i proszki czyszczące</t>
  </si>
  <si>
    <t>Pakiet 18</t>
  </si>
  <si>
    <t>Płyny do naczyń mycie ręczne</t>
  </si>
  <si>
    <t>Pakiet 19</t>
  </si>
  <si>
    <t>opak 25 kg</t>
  </si>
  <si>
    <t>Pakiet 20</t>
  </si>
  <si>
    <t>Zamiatacze/szczotki/łopaty śnieżne</t>
  </si>
  <si>
    <t>kpl</t>
  </si>
  <si>
    <t>Pakiet 21</t>
  </si>
  <si>
    <t>Pakiet 22</t>
  </si>
  <si>
    <t>Proszki, płyny do prania/płukania</t>
  </si>
  <si>
    <t>Pakiet 23</t>
  </si>
  <si>
    <t>Ścierki, gąbki, pady</t>
  </si>
  <si>
    <t>opak 100 szt</t>
  </si>
  <si>
    <t>Pakiet 24</t>
  </si>
  <si>
    <t>Rękawiczki ochronne</t>
  </si>
  <si>
    <t>para</t>
  </si>
  <si>
    <t>Pakiet 25</t>
  </si>
  <si>
    <t>Środki na insekty</t>
  </si>
  <si>
    <t>cena jednostkowa netto</t>
  </si>
  <si>
    <t>Suma</t>
  </si>
  <si>
    <t>szt.</t>
  </si>
  <si>
    <t>Szkoły</t>
  </si>
  <si>
    <t>Przedszkola</t>
  </si>
  <si>
    <t>Odplamiacz</t>
  </si>
  <si>
    <t>opak 5 l</t>
  </si>
  <si>
    <t>opak 10 l</t>
  </si>
  <si>
    <t>opak 10l</t>
  </si>
  <si>
    <t>op 1 l</t>
  </si>
  <si>
    <t>opak  5 l</t>
  </si>
  <si>
    <t>MYCIE CODZIENNE, BIEŻĄCE pH 7 - 8</t>
  </si>
  <si>
    <t>opak 0,5 l</t>
  </si>
  <si>
    <t>op 10 l</t>
  </si>
  <si>
    <t xml:space="preserve"> opak 10l</t>
  </si>
  <si>
    <t>Papier toaletowy i podajniki</t>
  </si>
  <si>
    <t>Pakiet 26</t>
  </si>
  <si>
    <t>zgrz</t>
  </si>
  <si>
    <t>op 5 l</t>
  </si>
  <si>
    <t>op 750 ml</t>
  </si>
  <si>
    <t>Kuchnia</t>
  </si>
  <si>
    <t>opak 5 szt</t>
  </si>
  <si>
    <t>opak 20l</t>
  </si>
  <si>
    <t>opak 3l</t>
  </si>
  <si>
    <t>Mopy, akcesoria do mopów i wiadra</t>
  </si>
  <si>
    <t>Eksploatacja odkurzaczy</t>
  </si>
  <si>
    <t>opak 3 szt</t>
  </si>
  <si>
    <t>opak 350 ml</t>
  </si>
  <si>
    <t>opak 500 ml</t>
  </si>
  <si>
    <t>opak 100 ml</t>
  </si>
  <si>
    <t>Dezynfekcja i inne</t>
  </si>
  <si>
    <t>Liceum</t>
  </si>
  <si>
    <t>Kwota brutto ICDS,SP,PS,Kuchnia,Liceum</t>
  </si>
  <si>
    <t>opak 700 g</t>
  </si>
  <si>
    <t>Środki do zmywarek / wyparzarek profesjonalnych</t>
  </si>
  <si>
    <t>opak 300 ml</t>
  </si>
  <si>
    <t>opak 5l</t>
  </si>
  <si>
    <t>900 g</t>
  </si>
  <si>
    <t>450 g</t>
  </si>
  <si>
    <t>5 kg</t>
  </si>
  <si>
    <t>930 ml</t>
  </si>
  <si>
    <t>opak 1 l</t>
  </si>
  <si>
    <t>ilość na 2023 r.</t>
  </si>
  <si>
    <t>Ręczniki papierowe i podajnik</t>
  </si>
  <si>
    <t>Udrażniacze</t>
  </si>
  <si>
    <t>op 200 ml</t>
  </si>
  <si>
    <t>kg</t>
  </si>
  <si>
    <t>Pakiet 6</t>
  </si>
  <si>
    <t>1 l</t>
  </si>
  <si>
    <t>opak 750 ml</t>
  </si>
  <si>
    <r>
      <t xml:space="preserve">Worki na odpady </t>
    </r>
    <r>
      <rPr>
        <b/>
        <sz val="9"/>
        <color theme="1"/>
        <rFont val="Arial"/>
        <family val="2"/>
        <charset val="238"/>
      </rPr>
      <t>LDPE 15 L</t>
    </r>
    <r>
      <rPr>
        <sz val="9"/>
        <color theme="1"/>
        <rFont val="Arial"/>
        <family val="2"/>
        <charset val="238"/>
      </rPr>
      <t xml:space="preserve"> czarne rozmiar 380x460x 0,02 nawinięte na rolkę z perforacją po 30 szt. na rolce. Ilość w opakowaniu zbiorczym 10 rolek   minimum 550g</t>
    </r>
    <r>
      <rPr>
        <b/>
        <sz val="9"/>
        <color theme="1"/>
        <rFont val="Arial"/>
        <family val="2"/>
        <charset val="238"/>
      </rPr>
      <t xml:space="preserve">. </t>
    </r>
    <r>
      <rPr>
        <sz val="9"/>
        <color theme="1"/>
        <rFont val="Arial"/>
        <family val="2"/>
        <charset val="238"/>
      </rPr>
      <t>Producent/nazwa handlowa: ….......................................</t>
    </r>
  </si>
  <si>
    <r>
      <t xml:space="preserve">Worki na odpady </t>
    </r>
    <r>
      <rPr>
        <b/>
        <sz val="9"/>
        <color theme="1"/>
        <rFont val="Arial"/>
        <family val="2"/>
        <charset val="238"/>
      </rPr>
      <t>LDPE 35 L</t>
    </r>
    <r>
      <rPr>
        <sz val="9"/>
        <color theme="1"/>
        <rFont val="Arial"/>
        <family val="2"/>
        <charset val="238"/>
      </rPr>
      <t xml:space="preserve"> czarne rozmiar 500x600x 0,02 nawinięte na rolkę z perforacją po 50 szt. na rolce. Ilość w opakowaniu zbiorczym 10 rolek   minimum 550g</t>
    </r>
    <r>
      <rPr>
        <b/>
        <sz val="9"/>
        <color theme="1"/>
        <rFont val="Arial"/>
        <family val="2"/>
        <charset val="238"/>
      </rPr>
      <t xml:space="preserve">.                               </t>
    </r>
    <r>
      <rPr>
        <sz val="9"/>
        <color theme="1"/>
        <rFont val="Arial"/>
        <family val="2"/>
        <charset val="238"/>
      </rPr>
      <t>Producent/nazwa handlowa: …......................................</t>
    </r>
  </si>
  <si>
    <r>
      <t xml:space="preserve">Worki na odpady </t>
    </r>
    <r>
      <rPr>
        <b/>
        <sz val="9"/>
        <color theme="1"/>
        <rFont val="Arial"/>
        <family val="2"/>
        <charset val="238"/>
      </rPr>
      <t xml:space="preserve">LDPE 35 L </t>
    </r>
    <r>
      <rPr>
        <sz val="9"/>
        <color theme="1"/>
        <rFont val="Arial"/>
        <family val="2"/>
        <charset val="238"/>
      </rPr>
      <t>czerwone rozmiar 500x600x 0,02 nawinięte na rolkę z perforacją po 50 szt. na rolce. Ilość w opakowaniu zbiorczym 10 rolek   minimum 550g.                              Producent/nazwa handlowa: ….....................................</t>
    </r>
  </si>
  <si>
    <r>
      <t xml:space="preserve">Worki na odpady </t>
    </r>
    <r>
      <rPr>
        <b/>
        <sz val="9"/>
        <color theme="1"/>
        <rFont val="Arial"/>
        <family val="2"/>
        <charset val="238"/>
      </rPr>
      <t>LDPE 60 L</t>
    </r>
    <r>
      <rPr>
        <sz val="9"/>
        <color theme="1"/>
        <rFont val="Arial"/>
        <family val="2"/>
        <charset val="238"/>
      </rPr>
      <t xml:space="preserve"> czarne rozmiar 600x800x0,022 nawinięte na rolkę z perforacją po 50 szt. na rolce. Ilość w opakowaniu zbiorczym 10 rolek minimum 730g.</t>
    </r>
    <r>
      <rPr>
        <b/>
        <sz val="9"/>
        <color theme="1"/>
        <rFont val="Arial"/>
        <family val="2"/>
        <charset val="238"/>
      </rPr>
      <t xml:space="preserve">                                         </t>
    </r>
    <r>
      <rPr>
        <sz val="9"/>
        <color theme="1"/>
        <rFont val="Arial"/>
        <family val="2"/>
        <charset val="238"/>
      </rPr>
      <t>Producent/nazwa handlowa: ….....................................</t>
    </r>
  </si>
  <si>
    <r>
      <t xml:space="preserve">Worki na odpady </t>
    </r>
    <r>
      <rPr>
        <b/>
        <sz val="9"/>
        <color theme="1"/>
        <rFont val="Arial"/>
        <family val="2"/>
        <charset val="238"/>
      </rPr>
      <t xml:space="preserve">LDPE 120 L </t>
    </r>
    <r>
      <rPr>
        <sz val="9"/>
        <color theme="1"/>
        <rFont val="Arial"/>
        <family val="2"/>
        <charset val="238"/>
      </rPr>
      <t>(b.mocne) czarne,  rozmiar 700x1100x0,028 nawinięte na rolkę z perforacją po 25 szt na rolce. Ilość w opakowaniu zbiorczym 10 rolek minimum 960 g</t>
    </r>
    <r>
      <rPr>
        <b/>
        <sz val="9"/>
        <color theme="1"/>
        <rFont val="Arial"/>
        <family val="2"/>
        <charset val="238"/>
      </rPr>
      <t>.</t>
    </r>
    <r>
      <rPr>
        <sz val="9"/>
        <color theme="1"/>
        <rFont val="Arial"/>
        <family val="2"/>
        <charset val="238"/>
      </rPr>
      <t xml:space="preserve"> Producent/nazwa handlowa: …......................................</t>
    </r>
  </si>
  <si>
    <r>
      <t xml:space="preserve">Worki na odpady </t>
    </r>
    <r>
      <rPr>
        <b/>
        <sz val="9"/>
        <color theme="1"/>
        <rFont val="Arial"/>
        <family val="2"/>
        <charset val="238"/>
      </rPr>
      <t>LDPE 160 L</t>
    </r>
    <r>
      <rPr>
        <sz val="9"/>
        <color theme="1"/>
        <rFont val="Arial"/>
        <family val="2"/>
        <charset val="238"/>
      </rPr>
      <t xml:space="preserve"> (b. mocne) rozmiar 900x1100x0,03 nawinięte na rolkę z perforacją po 10 sztuk na rolce. Ilość w opakowaniu zbiorczym :10 rolek minimum 550g.              Producent/nazwa handlowa: ….....................................</t>
    </r>
  </si>
  <si>
    <r>
      <t>Worki na odpady</t>
    </r>
    <r>
      <rPr>
        <b/>
        <sz val="9"/>
        <color theme="1"/>
        <rFont val="Arial"/>
        <family val="2"/>
        <charset val="238"/>
      </rPr>
      <t xml:space="preserve"> LDPE 60 L żółte</t>
    </r>
    <r>
      <rPr>
        <sz val="9"/>
        <color theme="1"/>
        <rFont val="Arial"/>
        <family val="2"/>
        <charset val="238"/>
      </rPr>
      <t xml:space="preserve"> rozmiar 600x800x0,022 nawinięte na rolkę z perforacją po 50 szt. na rolce. Ilość w opakowaniu zbiorczym 10 rolek minimum 730g.                              Producent/nazwa handlowa: …..............................</t>
    </r>
  </si>
  <si>
    <r>
      <t>Worki na odpady</t>
    </r>
    <r>
      <rPr>
        <b/>
        <sz val="9"/>
        <color theme="1"/>
        <rFont val="Arial"/>
        <family val="2"/>
        <charset val="238"/>
      </rPr>
      <t xml:space="preserve"> LDPE 60 L</t>
    </r>
    <r>
      <rPr>
        <sz val="9"/>
        <color theme="1"/>
        <rFont val="Arial"/>
        <family val="2"/>
        <charset val="238"/>
      </rPr>
      <t xml:space="preserve"> </t>
    </r>
    <r>
      <rPr>
        <b/>
        <sz val="9"/>
        <color theme="1"/>
        <rFont val="Arial"/>
        <family val="2"/>
        <charset val="238"/>
      </rPr>
      <t>niebieskie</t>
    </r>
    <r>
      <rPr>
        <sz val="9"/>
        <color theme="1"/>
        <rFont val="Arial"/>
        <family val="2"/>
        <charset val="238"/>
      </rPr>
      <t xml:space="preserve"> rozmiar 600x800x0,022 nawinięte na rolkę z perforacją po 50 szt. na rolce. Ilość w opakowaniu zbiorczym 10 rolek minimum 730g.                  Producent/nazwa handlowa: ….........................................</t>
    </r>
  </si>
  <si>
    <r>
      <t>Worki na odpady</t>
    </r>
    <r>
      <rPr>
        <b/>
        <sz val="9"/>
        <color theme="1"/>
        <rFont val="Arial"/>
        <family val="2"/>
        <charset val="238"/>
      </rPr>
      <t xml:space="preserve"> LDPE 60 L</t>
    </r>
    <r>
      <rPr>
        <sz val="9"/>
        <color theme="1"/>
        <rFont val="Arial"/>
        <family val="2"/>
        <charset val="238"/>
      </rPr>
      <t xml:space="preserve"> </t>
    </r>
    <r>
      <rPr>
        <b/>
        <sz val="9"/>
        <color theme="1"/>
        <rFont val="Arial"/>
        <family val="2"/>
        <charset val="238"/>
      </rPr>
      <t>zielone</t>
    </r>
    <r>
      <rPr>
        <sz val="9"/>
        <color theme="1"/>
        <rFont val="Arial"/>
        <family val="2"/>
        <charset val="238"/>
      </rPr>
      <t xml:space="preserve"> rozmiar 600x800x0,022 nawinięte na rolkę z perforacją po 50 szt. na rolce. Ilość w opakowaniu zbiorczym 10 rolek minimum 730g.                        Producent/nazwa handlowa: ….....................................</t>
    </r>
  </si>
  <si>
    <r>
      <t>Worki na odpady</t>
    </r>
    <r>
      <rPr>
        <b/>
        <sz val="9"/>
        <color theme="1"/>
        <rFont val="Arial"/>
        <family val="2"/>
        <charset val="238"/>
      </rPr>
      <t xml:space="preserve"> LDPE 60 L</t>
    </r>
    <r>
      <rPr>
        <sz val="9"/>
        <color theme="1"/>
        <rFont val="Arial"/>
        <family val="2"/>
        <charset val="238"/>
      </rPr>
      <t xml:space="preserve"> </t>
    </r>
    <r>
      <rPr>
        <b/>
        <sz val="9"/>
        <color theme="1"/>
        <rFont val="Arial"/>
        <family val="2"/>
        <charset val="238"/>
      </rPr>
      <t>brązowe</t>
    </r>
    <r>
      <rPr>
        <sz val="9"/>
        <color theme="1"/>
        <rFont val="Arial"/>
        <family val="2"/>
        <charset val="238"/>
      </rPr>
      <t xml:space="preserve"> rozmiar 600x800x0,022 nawinięte na rolkę z perforacją po 50 szt. na rolce. Ilość w opakowaniu zbiorczym 10 rolek minimum 730g.                           Producent/nazwa handlowa: ….......................................</t>
    </r>
  </si>
  <si>
    <r>
      <t xml:space="preserve">Worki na odpady </t>
    </r>
    <r>
      <rPr>
        <b/>
        <sz val="9"/>
        <color theme="1"/>
        <rFont val="Arial"/>
        <family val="2"/>
        <charset val="238"/>
      </rPr>
      <t xml:space="preserve">LDPE 240 L czarne </t>
    </r>
    <r>
      <rPr>
        <sz val="9"/>
        <color theme="1"/>
        <rFont val="Arial"/>
        <family val="2"/>
        <charset val="238"/>
      </rPr>
      <t xml:space="preserve">rozmiar 900x1400x0,035 nawinięte na rolkę z perforacją po 10 sztuk na rolce . Ilość w opakowaniu zbiorczym 10 rolek </t>
    </r>
    <r>
      <rPr>
        <b/>
        <sz val="9"/>
        <color theme="1"/>
        <rFont val="Arial"/>
        <family val="2"/>
        <charset val="238"/>
      </rPr>
      <t xml:space="preserve">810g.                                          </t>
    </r>
    <r>
      <rPr>
        <sz val="9"/>
        <color theme="1"/>
        <rFont val="Arial"/>
        <family val="2"/>
        <charset val="238"/>
      </rPr>
      <t>Producent/nazwa handlowa: ….......................................</t>
    </r>
  </si>
  <si>
    <t>Produkt szybko działający do mycia ogólnego w sanitariatach z formułą ochronną  oparty na bazie kwasów w ekologicznej kombinacji (EU ECOLABEL). Produkt o konsystencji cieczy, nadający się do mycia podłóg i ścian w sanitariatach a także baterii umywalkowych , brodzików , umywalek, pisuarów i toalet. Produkt jest bezpieczny dla powierzchni kwasoodpornych. ph koncentratu = 1 , ph roztworu roboczego = 4. Konsystencja cieczy o barwie czerwonej i przyjemnym zapachu. Produkt zawierający kwasy metanosulfonowe i cytrynowe a także eter alkilopoliglikolowy. Opakowanie 10 L. Dozowanie od 20 ml / 10 L wody lub nierozcieńczony.  Typu : Patronal Eco lub produkt równoważny.                                                                     Producent/nazwa handlowa: ............................</t>
  </si>
  <si>
    <t>Silnie kwaśny (pH: 1 w koncentracie) preparat do wysokociśnieniowego mycia zasadniczego pomieszczeń sanitarnych. Usuwa osady i złogi z wapnia, rdzy, kamienia piwnego i mlekowego oraz tłuszcz i białko. Doskonale sprawdza się w przemyśle spożywczym. Przeznaczony jest do stosowania z urządzeniami wysokociśnieniowymi HD i HDS oraz ze spryskiwaczami wstępnymi. Przygotowanie: 1+3, Dozowanie: 0.5-10% Typu : RM 25 lub produkt równoważny.  Producent/nazwa handlowa: ..................................</t>
  </si>
  <si>
    <t>Specjalistyczny płyn myjąco-pielęgnacyjny do podłóg, czyszczący intensywnie pozostawiając specjalne wymienne substancje pielęgnacyjne. Substancje te zapobiegają osadzaniu się gum do żucia, etykiet samoprzylepnych, chronią przed czarnymi zarysowaniami po obcasach. Działanie antypoślizgowe. Związki powierzchniowo- czynne zawarte w produkcie są biodegradowalne w ponad 90%. Do wodoodpornych wykładzin podłogowych oraz podłóg zabezpieczonych powłoką takich jak: linoleum, PCV, guma, guma w tłoczone groszki, kamień, asfalt. Typu : Procur lub produkt równoważny.  Producent/nazwa handlowa: .........................................</t>
  </si>
  <si>
    <t>Płyn do czyszczenia toalet , pełna dezynfekcja o działaniu bakteriobójczym, grzybobójczym, wirusobójczym. Zapobiega osadzaniu się kamienia. Typu : Domestos lub produkt równowazny. Producent/nazwa handlowa: ….............................</t>
  </si>
  <si>
    <t>Intensywnie działający płyn do mycia sanitariatów na bazie kwasu. Usuwa pozostałości wapienne, kamień kotłowy, kamień moczowy i resztki mydła. Posiada świeży zapach. Typu : Santex lub produkt równoważny. Producent/ nazwa handlowa: …............................</t>
  </si>
  <si>
    <t>Skoncentrowany preparat do czyszczenia, 
dezynfekcji i wybielania. Idealny do powierzchni 
muszli klozetowych, pisuarów, wanien, umywalek, 
płytek, fug. Typu Roko Clasik wc trio , Domestos lub produkt równoważny.                               Producent/ nazwa handlowa: .....................................</t>
  </si>
  <si>
    <t>Skoncentrowany preparat do czyszczenia, 
dezynfekcji i wybielania. Idealny do powierzchni 
muszli klozetowych, pisuarów, wanien, umywalek, 
płytek, fug. Typu Roko Clasik lub produkt równoważny.                                                                          Producent/ nazwa handlowa: ...............................................</t>
  </si>
  <si>
    <t xml:space="preserve">Skoncentrowany środek do gruntownego czyszczenia pomieszczeń i urządzeń sanitarnych. Zalecany do czyszczenia powierzchni odpornych na działanie kwasów. Skutecznie usuwa uciążliwe zabrudzenia tj. rdzę, kamień wodny, osady wapienne, cementowe i urynowe oraz brud, tłuszcz i resztki mydła. Szczególnie polecany do doczyszczania muszki klozetowych, pisuarów, bidetów oraz umywalek. Zastosowana technologia Anti-stone skutecznie opóźnia osadzanie się kamienia wodnego i ułatwia kolejny proces mycia.Nie stosować do powierzchni emaliowanych, szklanych, plastikowych i gumowych.
Skład:&lt;5% niejonowych środków powierzchniowo-czynnych, kwas fosforowy, kwas amidosiarkowy, kompozycje zapachowe, środki konserwujące : benzalkonium chloride
Pojemność 1 L. Typu VOIGT PIKASAT VC 120   lub produkt równoważny.                                   Producent/ nazwa hamdlowa: .........................................
</t>
  </si>
  <si>
    <t>Środek do Czyszczenia Zasadniczego – czyści bardzo duże zabrudzenia (w tym kleje montażowe) lecz nie usuwa powłoki zabezpieczającej, pH = 8,5.
Typu : R280 lub produkt równoważny.                                                                                Producent/nazwa handlowa: .........................................</t>
  </si>
  <si>
    <t>Środek do Codziennej Pielęgnacji - do codziennego mycia wykładzin poliuretanowych, podłóg poliuretanowych i wykładzin zabezpieczonych poliuretanem; produkt skomponowany na bazie poliuretanu, czyszczący podłogę z codziennego zabrudzenia jednocześnie pozostawiający film poliuretanowy dodatkowo wzmacniający powierzchnię podłogi,   PH = 9,5
Typu : PU lub produkt równoważny.                                                                                  Producent/nazwa handlowa: ..........................................</t>
  </si>
  <si>
    <t>Elatex - uniwersalny odplamiacz do wszystkich podłóg i pokryć podłogowych z wyjątkiem dywanów i wykładzin z włókien naturalnych, PH – 7,5
Typu : Elatex lub produkt równoważny.                                                                                Producent/nazwa handlowa: ...................................</t>
  </si>
  <si>
    <t>Alkaliczny, szybkodziałający środek do dezynfekcji kuchni. Umieszczony w wykazie DVG (Niemieckiego Stowarzyszenia Medycyny Weterynaryjnej) dla badań w temp. 20°C i 10°C. Nadający się także do pomieszczeń chłodniczych. Usuwa tłuszcze, oleje i białko pochodzenia roślinnego i zwierzęcego przy równoczesnej dezynfekcji. Wolny od substancji zapachowych. Skuteczny wobec bakterii salmonelli i listerii Spełnia wymogi norm europejskich: EN 1040, EN 1275, EN 1276, EN 1650 i EN 13697. Do stosowania w gastronomii. Opakowanie 5 L. Dozowanie w zależności od spektrum działania mikrobójczego. Posiada pozwolenie na obrót produktem biobójczym. pH 13.                                                                                       Typu : Blutoxol lub produkt równoważny.                                                          Producent/nazwa handlowa: ........................................</t>
  </si>
  <si>
    <t>Szybkodziałający, alkaliczny środek chroniący przed korozją. Posiada optymalne właściwości rozpuszczające. Stosowany z zimną i z ciepłą wodą. Ma przyjemny, łagodny, cytrusowy zapach. Usuwa bez trudu pozostałości po tłuszczach i olejach pochodzenia roślinnego i zwierzęcego. Produkt zawierający  wyłącznie składniki dopuszczone do czyszczenia w obszarze kuchennym. Związki powierzchniowo - czynne zawarte w produkcie powinny być biodegradowalne w ponad 90%. pH koncentratu = ok. 13 pH 1 % roztworu = ok. 11. Gęstość  1,06 g / cm3. Opakowanie  5 L. Dozowanie 50 ml na 8 L wody.                                                                                                                 Typu : Grasset lub produkt równoważny.                                                                   Producent/nazwa handlowa: ...........................................</t>
  </si>
  <si>
    <t>Produkt usuwający zanieczyszczenia  spożywcze takie jak: białko, tłuszcze, pozostałości po smażeniu i pieczeniu oraz przypalone zaskorupienia. Produkt do stosowania w obszarze spożywczym, ozakowany ekologicznym znakiem EU EcoLabel. Produkt w opakowaniu  5 L. Produkt z możliwością podłączenia do piecy konwekcyjnych. Produkt zawierający wodorotlenek potasu, eter alkilopoliglikolowy 5-12 EO. Produkt gotowy do użycia. Ph – 13,5.                                                       Typu : Xon Forte lub produkt równoważny.                                                                                              Producent/nazwa handlowa: ......................................</t>
  </si>
  <si>
    <t>Uniwersalny środek do mycia codziennego. Szybko wysycha nie pozostawiając smug, Do wszystkich wodoodpornych powierzchni, przedmiotów i wykładzin podłogowych oraz do podłóg zabezpieczonych powłoką. pH (koncentratu) = ok. 8 , pH (1% w wodzie) = ok. 7,5. Produkt o konsystencji cieczy , kolorze niebieskim i przyjemnym zapachu. Gęstość produktu 1,02 g / cm3. Opakowanie  10 L. Dozowanie 20 ml na 10 L wody.     
Typu : Clarida Uni lub produkt równoważny.                                                                               Producent/nazwa handlowa: ...................................</t>
  </si>
  <si>
    <t>Płyn myjący pozostawiający na powierzchni film pielęgnacyjny, bezpieczny dla powierzchni, nadaje się do polerowania. ph w koncentracie : 8,  PH roztworu : 7,5. Produkt o konsystencji cieczy i przyjemnym zapachu. Kolor zielony, gęstość 1,00g/ cm3. Posiada normę antypoślizgową DIN 18032 część 2. Produkt zawierający Eter monobutylowy glikolu dietylenowego, propan 2 ol, alkohol izopropylu i izopropanol. Dozowanie 20 ml / 10 L wody. Opakowanie 5 l.                                                                                                    Typu : Clarida Eco Care lub produkt równoważny.                                                                              Producent/nazwa handlowa: ....................................</t>
  </si>
  <si>
    <t xml:space="preserve">Środek do chemicznego udrożniania rur i syfonów w instalacjach kanalizacyjnych, który samoczynnie usuwa wszelkie zanieczyszczenia stałe i organiczne. Likwiduje nieprzyjemne zapachy, granulat, opakowanie o pojemności nie mniej niż 400 g”                                                                                     
Typu : Kret, Mysz lub produkt równoważny.                                                           
Producent/nazwa handlowa: ......................................
</t>
  </si>
  <si>
    <t>Odplamiacz w płynie z aktywnym tlenem. Bezpiecznie usuwa uporczywe plamy z tkanin białych i kolorowych z lnu bawełny. Odświeża biel białego prania. Nie zawiera chloru, dzięki temu jest bezpieczny dla tkanin i kolorów. Może być stosowany do prania w pełnym zakresie temperatur. Stosowany z każdym środkiem piorącym: proszkiem, płynem. Czyści i dezynfekuje,  opakowanie o poj. 1 L. Typu :  Ace lub produkt równoważny.                                                                   Producent/nazwa handlowa: ................................</t>
  </si>
  <si>
    <t>Zawieszki zapachowe, które odświeżają powietrze w pomieszczeniach oraz neutralizują nieprzyjemne zapachy. Dyskretne, bezpieczne, długotrwałe, utrzymują zapach aż do 45 dni. Pakowane po 1 sztuce.
Typu : Anti-Odor PRO 45 dni Hang Tag.                                                                                         Producent/nazwa handlowa: .................................................</t>
  </si>
  <si>
    <t>Komplet wc do toalety pojemnik + szczotka.                                                                                 Producent/nazwa handlowa: …..........................................</t>
  </si>
  <si>
    <t>Pasta do nabłyszczania i mycia podłóg drewnianych/parkietow, antyposlizgowa z atestem, wodnorozcieńczalna, opakowanie pojemność 450 g. Typu : Agata lub produkt równoważny.                                                                       Producent/nazwa handlowa: ..............................................</t>
  </si>
  <si>
    <t>Płyn do usuwania plam z dywanów o konsystencji cieczy. Produkt gotowy do użycia w opakowaniu 0,75 L z atomizerem. Produkt zawierający propan 2 ol , alkohol izopropylu, izopropanol. Ph produktu :  9,5.                                                                                                               Typu : Carp Deta lub produkt równoważny.                                                                          Producent/nazwa handlowa: ..............................</t>
  </si>
  <si>
    <t>Produkt do ekstrakcyjnego prania wykładzin, zawiera intensywnie działające, niskopieniące związki powierzchniowo- czynne, które gwarantują gruntowne pranie włosa dywanu. Brud zostaje szybko rozpuszczony i usunięty w procesie ekstrakcji. pH (koncentratu): ok. 9,5  pH (roztworu roboczego): ok.8,5. Produkt o konsystencji cieczy i mlecznym kolorze. Gęstość produktu 1,09 g / cm3.  Opakowanie 10 L.  Dozowanie 0,5 L na 8 L wody.                                                                     Typu : Carpasol lub produkt równoważny.                                                                                       Producent/nazwa: ...........................................</t>
  </si>
  <si>
    <t>Spray do czyszczenia powierzchni drewnianych. Produkt gotowy do użycia w opakowaniu 350 ml. Ph produktu : 8,5. Typu : Sidolux lub produkt równoważny.                                                        Producent/nazwa handlowa: …...............................</t>
  </si>
  <si>
    <t>Odświeżacz powietrza spray, mix zapachów, objętość 300 ml, Typu : Brise, Glade lub produkt równoważny.                                                                                                                                        Producent/nazwa handlowa: ................................</t>
  </si>
  <si>
    <t>Odświeżacz powietrza " dynia" - żel typu general fresh lub produkt równoważny .                                                                                 Producent/nazwa handlowa:…....................................</t>
  </si>
  <si>
    <t>Mydło piankowe przeznaczone do mycia rąk i ciała. Przebadane dermatologicznie, bezbarwne,nie wykazuje właściwości uczulających ,wyjątkowo delikatne i łagodne dla skóry, pH : 6,5-7. Do stosowania w dozownikach mydła w pianie, jednorazowy wkład z pompką spieniającą, dającą delikatną pianę,  około 2000 porcji piany z jednego wkładu , masa wkładu 700 g.Typu : Merida Bali Plus lub produkt równoważny.                                                                Producent/nazwa handlowa: ..............................</t>
  </si>
  <si>
    <t>Mydło piankowe przeznaczone do mycia rąk i ciała. Przebadane dermatologicznie, bezbarwne i bezzapachowe,nie wykazuje właściwości uczulających ,wyjątkowo delikatne i łagodne dla skóry, pH : 6,5-7.  Typu : Soft &amp; Care Roko lub produkt równoważny.                                                                Producent/nazwa handlowa: .......................................</t>
  </si>
  <si>
    <t>Mydło do rąk, pojemność 5 l, w płynie, gęste, białe, posiada naturalne pH dla skóry, testowane dermatologicznie i mikrobiologicznie, posiada atest PZH. Typu : Roko lub produkt równoważny.                                                                                                                 Producent/nazwa handlowa: ................................................</t>
  </si>
  <si>
    <t>Mydło z dozownikiem 0,5 l. Białe, posiada naturalne pH dla skóry, testowane dermatologicznie.                                                                                  Producent/nazwa handlowa: …..........................</t>
  </si>
  <si>
    <t>Dozownik do mydła w pianie. Cała pokrywa przednia jest przyciskiem co umożliwia dozowanie łokciem, bez użycia dłoni, całkowita szczelność wkładu zabezpiecza przed skażeniem zawartości, wykonany z tworzywa ABS, zamykany na kluczyk  Typu : Merida DTN 201 lub produkt równoważny.                                                                                                                                    Producent/nazwa handlowa: .....................................</t>
  </si>
  <si>
    <t>Dozownik do mydła plastikowy z tankiem, napełnianie z kanistra - poj. 0,8 l.   Typu : Merida DTN 101 lub produkt równoważny.                                                                                                        Producent/nazwa handlowa: .......................................</t>
  </si>
  <si>
    <t>Mleczko, które czyści i poleruje bardzo delikatnie przedmioty użytkowe o gładkiej powierzchni. Związki powierzchniowo-czynne zawarte w produkcie są biodegradowalne w ponad 90%. Na bazie kredy. pH w koncentracie = ok. 7,5. Produkt o konsystencji zawiesiny i mlecznym kolorze . ęstość 1,45 g / cm3. Opakowanie 0,5 L. Gotowy do użycia roztwór.Typu : Cif lub produkt równoważny.                                                                                                                                        Producent/nazwa handlowa: .........................</t>
  </si>
  <si>
    <t>Płynny środek przeznaczony do mycia naczyń w przemysłowych zmywarkach jedno -i wielokomorowych. Zapewnia szybkie i dokładne usuwanie osadów z herbaty i kawy oraz uporczywych resztek jedzenia. Redukuje długotrwale nawarstwianie skrobii na mytych naczyniach. Produkt jest wysokoskuteczny przy każdej twardości wody i zapobiega tworzeniu się osadów wapiennych. Wolny od NTA, chloru i fosforanów, a przez to szczególnie przyjazny dla środowiska i mytego materiału. pH (koncentratu): ok. 13,5, pH (roztworu roboczego): ok. 10,5. Produkt o konsystencji cieczy i jasno żółtym kolorze. Gęstość produktu 1,20 g / cm3.  Opakowanie 20 l.  Dozowanie 1,5 g na 1 L wody.                                                                                           Typu : Remix-MS lub produkt równoważny.                                                                        Producent/nazwa handlowa: .................................</t>
  </si>
  <si>
    <t>Płynny produkt odkamieniający na bazie kwasu do usuwania zabrudzeń mineralnych i wapiennych z powierzchni w przemysłowych zmywarkach jedno- i wielokomorowych oraz z naczyń przeznaczonych do kąpieli wodnej typu Bain-Maries lub urządzeń podgrzewających na gorącą wodę. Działa szybko i skutecznie. Usuwa uporczywe osady wapienne i związane w nich zanieczyszczenia - w ten sposób przyczynia się do spełnienia wymogów higienicznych w kuchni. Zapobiega osadzaniu się dalszych zabrudzeń wapiennych i zachowuje wartość czyszczonego materiału. Produkt jest niskopieniący i wolny od środków zapachowych oraz barwników. pH (koncentratu): ok. 0,5 pH (roztworu roboczego): ok. 1-1,5. Produkt o kolorze bezbarwnym i konsystencji cieczy. Gęstość produktu 1,20 g / cm3. Opakowanie 3 L.  Dozowanie 50 ml na 1 L wody. 
Typu : Remix-ODS lub produkt równoważny.                                                                                          
Producent/nazwa handlowa: .....................................</t>
  </si>
  <si>
    <t>Kwaśny płyn nabłyszczający przeznaczony do zmywarek przemysłowych. Produkt zapewnia wolne od smug i zacieków wysychanie naczyń, a tym samym gwarantuje optymalny przebieg procesu mycia w zmywarce. Umyte naczynia wysychają bez smug i zacieków. Niskopieniąca formuła produktu wspiera proces czyszczenia i nadaje umytym naczyniom piękny połysk. pH (koncentratu): ok. 2, pH (roztworu roboczego): ok. 7. Produkt o kolorze zielonym i konsystencji cieczy. Gęstość produktu 1,02 g / cm3. Opakowanie 10 l.  Typu : Remix-NO lub produkt równowazny. Dozowanie 0,25 ml na 1 L wody.                                                                                                Producent/nazwa handlowa: ............................................</t>
  </si>
  <si>
    <t>Sól pastylkowana do odkamieniania, 25 kg.                                                                                                  Typu : Forlux lub produkt równoważny.                                                                                         Producent/nazwa handlowa: ...........................................</t>
  </si>
  <si>
    <t>Szczotka wewnętrzna z gwintem standardowym.Wykonana z wysokiej jakości włosia,narożniki szczotki wyposażone w gumowe nakładki zabezpieczające przed obiciem ścian lub szafek. Zamiatacz o szerokości 30 cm -                                                                                                                          Typu : Regina lub produkt równoważny.                                                                                          Producent/nazwa handlowa: ...........................</t>
  </si>
  <si>
    <t>Szczotka zmiotka + szufelka z gumką plastik komplet.                                                               Producent/nazwa handlowa: …....................................</t>
  </si>
  <si>
    <t>Szufelka z gumką plastikową.                                                                                                     Prodecent/nazwa handlowa: …................................</t>
  </si>
  <si>
    <t>Zamiatacz zewnętrzny z kijem.                                                                                                     Producent/nazwa handlowa: ….................................</t>
  </si>
  <si>
    <t>Komplet szczotka + szufelka na długim kiju.                                                                                               Producent/nazwa handlowa: …..................................</t>
  </si>
  <si>
    <t>Miotełka do kurzu. Typu : Papuga lub produkt równoważny.                                                   Producent/nazwa handlowa: ….....................................</t>
  </si>
  <si>
    <t>Szczotka ryżowa z kijem. Producent/nazwa handlowa: …...................................</t>
  </si>
  <si>
    <t>Wiadro plastikowe z uchwytem poj. 15 l. Typu : Curver lub produkt równoważny. Producent/nazwa handlowa: …...............................</t>
  </si>
  <si>
    <t>Miska plastikowa poj. 14 l, Typu : Curver lub produkt równoważny.                                  Producent/nazwa handlowa: …....................</t>
  </si>
  <si>
    <t>Mop bawełniany kieszeniowy, tkany, 14-to rzędowy wykonany z bawełny 65% i włókien poliestrowych 35%. System włókien zamkniętych (pętelki) wewnątrz mopa. Włókna wokół mopa otwarte uniemożliwiające zahaczenie mopem podczas pracy. Nici i tasiemki wykonane 100% z poliestru. Wymagane kodowanie kolorystyczne mopa poprzez umieszczone kolorowe wszywki (4 kolory). Kieszenie mopa wykonane z bawełny. Mop odporny na pranie w wysokich temperaturach (95st), o kurczliwości max. 3% i wytrzymałości min 300 cykli prań. Absorbcja mopa min 350% wagi mopa. Wymiary mopa 42x14cm (+/- 5 mm), waga 135 g (+/- 5g).                                                                                                                        Typu : Mop-0042 lub produkt równowazny.                                                                               Producent/nazwa handlowa: .......................................</t>
  </si>
  <si>
    <t>Mop dwufunkcyjny z mikrowłókna wykonany z 100%  z włókien poliestrowych.  Mikrowłókno cięte o grubości min 700 g/m2 i wysokości włókna 12mm.  Nici i tasiemki wykonane 100% z poliestru. Wymagane kodowanie kolorystyczne mopa poprzez umieszczone kolorowe wszywki (4 kolory). Kieszenie mopa wykonane z poliestru, uszy wykonane z PCV67% i poliestru 33%  . Mop odporny na pranie w wysokich temperaturach (90st), o kurczliwości max. 4% i wytrzymałości min 350 cykli prań. Absorbcja po wypraniu min 500% wagi mopa.  Wymiary mopa 42x14cm (+/- 5 mm), waga 110 g (+/- 5g).                                                                                                                            Typu : Mop-0041 lub produkt równoważny.                                                                                                                               Producent/nazwa handlowa: ....................................</t>
  </si>
  <si>
    <t>Stelaż do mopów kieszeniowych w kolorze szaro-pomarańczowym wykonany z tworzyw konstrukcyjnych odpornych na działanie środków chemicznych powierzchniowo czynnych. Wymiary stelaża 40x11cm (+/- 5mm), waga min 500 gram.  Stelaż wyposażony w magnetyczny system składania obsługiwany stopą w kolorze pomarańczowym oraz wymienny uchwyt sztyla wykonany w pełni z tworzywa.                                                                                                                                 Typu : Splast Szcz - 0024.  lub produkt równowazny.                                                                                                                Producent/nazwa handlowa: ......................................</t>
  </si>
  <si>
    <t>Mop (zapas) kieszeniowy bawełniany szerokość 100 cm, do mycia na mokro ,                                                       Typu: DUSTMOP Bawełniany 100 CM.  lub produkt równowazny.                                                                                      Producent/nazwa handlowa: ...........................................</t>
  </si>
  <si>
    <t>Mop (zapas) kieszeniowy akrylowy szerokość 100 cm, do zamiatania ,                                                       Typu: DUSTMOP akrylowy100 CM. lub produkt równowazny.                                                                                       Producent/nazwa handlowa:.................................</t>
  </si>
  <si>
    <t>Stelaż z trzonkiem do mopów kieszeniowych szerokość 100 cm                                                           Typu: STELAŻ DO MOPA TYPU DUSTMOP 100 CM.  lub produkt równowazny.                                                        Producent/nazwa handlowa: .......................................</t>
  </si>
  <si>
    <t>Mop (zapas) Vileda Turbo - wkłady lub produkt równowazny.                                                                                                      Producent/nazwa handlowa: ….....................................</t>
  </si>
  <si>
    <t>Mop (zapas) Vileda Ultra max - wkłady lub produkt równoważny.                                                 Producent/nazwa handlowa: ….................................</t>
  </si>
  <si>
    <t>Mop (zapas) Vileda Super Mocio SOFT - wkłady lub produkt równoważny.                                                                Producent/nazwa handlowa:…..........................................</t>
  </si>
  <si>
    <t>Kij aluminiowy do stelaży Splast. Kij o długości 135 cm, średnica 2,5 cm. Z uchwytem z tworzywa sztucznego, wyposażony w otwór blokujący stelaż, komfortowy elastomerowy uchwyt oraz otwór do zawieszenia kija. Kolorystyka kija korespondująca ze stelażem – szaro-pomarańczowy.    Typu : Szty - 0001 lub produkt równoważny.                                                                                             Producent/nazwa handlowa: ..........................................</t>
  </si>
  <si>
    <t>Kij do mopa Vileda Ultra Max lub produkt równoważny.                                                                                                         Producent/nazwa handlowa: …..................................</t>
  </si>
  <si>
    <t>Kij do mopa Vileda Super Mocio SOFT lub produkt równoważny.                                                                                       Producent/nazwa handlowa: ….................................</t>
  </si>
  <si>
    <t>Kij drewniany lub plastikowy z gwintem 120 cm lub produkt równoważny.                                                                        Producent/nazwa handlowa: …..............................</t>
  </si>
  <si>
    <t>Ściągaczka do wody 45 cm podłogowa komplet z kijem.                                                      Producent/nazwa handlowa: …..........................................</t>
  </si>
  <si>
    <t>Proszek do prania biały.                                                                                                                                      Typu : Persil, Vizir, Ariel lub produkt równoważny.                                                                                       Producent/nazwa handlowa: ...........................</t>
  </si>
  <si>
    <t>Proszek do prania kolor.                                                                                                                                        Typu : Persil, Vizir, Ariel lub produkt równoważny.                                                                            Producent/nazwa handlowa: ............................</t>
  </si>
  <si>
    <t>Płyn do płukania tkanin 930 ml.                                                                                                                         Typu : Lenor lub produkt równoważny.                                                                                    Producent/nazwa handlowa: ...................................</t>
  </si>
  <si>
    <t>Scierka wiskozowa domowa a’3.                                                                                              Producent/nazwa handlowa: ….................................</t>
  </si>
  <si>
    <t>Ścierka uniwersalna wiskoza o wym. 35x35 cm. W opakowaniu 5 sztuk.                                        Typu : York lub produkt równoważny. Producent/nazwa handlowa: …..................</t>
  </si>
  <si>
    <t>Ścierka uniwersalna mikrofibra o wym. 30,1 cm x 30,0 cm. W opakowaniu 3 sztuki.                             Typu : York lub produkt równoważny. Producent/nazwa handlowa: ….....................................</t>
  </si>
  <si>
    <t>Ścierka do szyb o strukturze gładkiej nie pętelkowej  dziana dzięki specjalnej strukturze jodełkowej po jednej stronie bardzo skutecznie usuwa nawet silny brud z szyb i framug okiennych wymiary  36 x 40 cm gramatura  100 g +-10g/m2 waga ścierki 46g +- 2g.                                                                           Producent/nazwa handlowa: .....................................</t>
  </si>
  <si>
    <t>Ścierka z mikrofibry o strukturze gładkiej nie pętelkowej  dziana zamszowa  mająca  właściwości antystatyczne dostępna w  czterech kolorach niebieskim zielonym czerwonym i żółtym  wymiary  40 x 40 cm gramatura min 233 g/m2  waga ścierki  31 g  +- 2g.                                                               Producent/nazwa handlowa: ..........................................</t>
  </si>
  <si>
    <t>Ścierki gąbczaste opakowanie 3 szt.                                                                                         Producent/nazwa handlowa: …..................................</t>
  </si>
  <si>
    <t>Ścierka bawełniana tetra, biała o wym. 80x60cm. Struktura tetry - gruba, mocna, wykonana ze 100 % bawełny.                                                                                                                            Producent/nazwa handlowa: ..........................................</t>
  </si>
  <si>
    <t>Ścierka podłogowa biała 60x60cm.                                                                                           Producent/nazwa handlowa: …............................</t>
  </si>
  <si>
    <t>Zmywak/gąbka kuchenna większa,opakowanie 5 szt.                                                                               Typu : Jan niezbędny lub produkt równowazny                                                                         Producent/nazwa handlowa: .............................................</t>
  </si>
  <si>
    <t>Zmywak/gąbka do mycia naczyń duża profesjonalna z zielonym padem.                        Producent/nazwa handlowa: …......................................</t>
  </si>
  <si>
    <t>Druciak 30g opakowanie 1 szt.                                                                                                      Producent/nazwa handlowa: …..............................</t>
  </si>
  <si>
    <t>Druciak czyścik stalowy ze stali nierdzewnej do usuwania zanieczyszczeń opakowanie a’3 szt.                                                                                                                        Producent/nazwa handlowa: ….................................</t>
  </si>
  <si>
    <t>Szczotka naczyniówka z długą rączką, białe włosie, twardość włosia średnia.                                                                                                               Producent/nazwa handlowa:….....................................</t>
  </si>
  <si>
    <t>Gąbka bez szorstkiej części.                                                                                                                                                                                                           Producent/nazwa handlowa: .............................................</t>
  </si>
  <si>
    <t>Pady szorujące do maszyn :  średnica 17'' (czarne, czerwone, białe).                                  Producent/nazwa handlowa: …...............................................</t>
  </si>
  <si>
    <t>Rękawiczki gumowe  gospodarcze grubsze trwalsze rozmiar S,M,L .                                                  Typu : Gosflow lub produkt równoważny.                                                                                     Producent/nazwa handlowa: ...................................</t>
  </si>
  <si>
    <t>Rękawice gumowe do zmywania naczyń rozmiar M i L , pakowane po 1 parze.                    Producent/nazwa handlowa: …..............................</t>
  </si>
  <si>
    <t>Rękawiczki nitrylowe niebieskie jednorazowe , mix rozmiarów, opakowanie 100 szt. Producent/nazwa handlowa: …...............................</t>
  </si>
  <si>
    <t>Środek na insekty spray , pojemność  300 ml.                                                                                               Typu : Raid lub produkt równowazny.                                                                                       Producent/nazwa handlowa: ...........................</t>
  </si>
  <si>
    <t>Plastry na mole spozywcze.                                                                                                                              Typu : Bros lub produkt równoważny.                                                                                          Producent/nazwa handlowa: .............................</t>
  </si>
  <si>
    <t>Worki do odkurzacza Numatic Hepa-Flo NVM-1CH 604015,pakowane po 10 sztuk w opakowaniu.                                                                                                                                         Producent/nazwa handlowa: …......................</t>
  </si>
  <si>
    <t>Worki do odkurzacza Karcher T10/1 6.904-333.0 , pakowane po 10 sztuk w opakowaniu.                                                                                  Producent/nazwa handlowa: …..........................</t>
  </si>
  <si>
    <t>Worki do odkurzacza Karcher WD 3 6.959-130, pakowane po 5 sztuk w opakowaniu.                                                                                                           Producent/nazwa handlowa: …...............................</t>
  </si>
  <si>
    <t>Produkt dezynfekujący w roztworze gotowym do użycia przeznaczony do jednoczesnego mycia i wolnej od smug dezynfekcji wszystkich obszarów. Zdezynfekowane produktem powierzchnie mogą natychmiast po wyschnięciu mieć kontakt z żywnością. Produktu nie trzeba spłukiwać wodą. Produkt przetestowany wg EN 1276, EN 1650, EN 13697; skuteczny wobec bakterii, drożdży oraz wirusów. Posiada pozwolenie na obrót produktem biobójczym. Produkt w opakowaniach 0,75 L z atomizerem. Produkt zawierający etanol i alkohol etylowy. Konsystencja cieczy , zapach alkoholowy, kolor bezbarwny.                                                                                            Typu : Rapides lub produkt równoważny.                                                                                        Producent/nazwa handlowa: ...................................</t>
  </si>
  <si>
    <t>Żel do higienicznej i chirurgicznej dezynfekcji rąk . Działanie bakteriobójcze, drożdżakobójcze, bójcze wobec prątków gruźlicy i ograniczone wirusobójcze. Działa na wirusy osłonkowe takie jak: Vaccinia, BVDV, HIV, HBV, HCV oraz wirusy Rota i Noro. Łagodny dla dłoni, zawiera substancję pielęgnującą – glicerynę. Dzięki specjalnej formule zapobiega uczuciu lepkości dłoni. Żel przebadany dermatologicznie. Skład: Substancja czynna w 100 g produktu:
etanol – 63,7 g, propan-2-ol – 6,3 g .Typu : Velodes Gel - Medisept lub produkt równoważny. Producent/nazwa handlowa: .........................................</t>
  </si>
  <si>
    <t>Pompka do butelek o pojemności 500 ml i 1 litr. Typu : seria MEDISEPT lub produkt równoważny.  Producent/nazwa handlowa: …...........................................</t>
  </si>
  <si>
    <t>Krem do pielęgnacji skóry rąk. Działanie ochronne, nawilżające i regenerujące. Pielęgnuje przesuszoną, podrażnioną i szorstką skórę dłoni. Zalecany jest do codziennego stosowania po częstym myciu rąk oraz po higienicznej dezynfekcji. Zapewnia dłoniom miękkość. Szybko się wchłania przynosząc natychmiastowe uczucie komfortu. Nie zawiera parabenów. Przebadany dermatologicznie. Zawiera witaminę E, glicerynę i oliwę z oliwek. Typu : Medisept Velodes Cream lub produkt równoważny.                                                                                                    Producent/nazwa handlowa: ...............................................</t>
  </si>
  <si>
    <t>Krem do pielęgnacji skóry rąk. Działanie ochronne, nawilżające i regenerujące. Pielęgnuje przesuszoną, podrażnioną i szorstką skórę dłoni. Zalecany jest do codziennego stosowania po częstym myciu rąk oraz po higienicznej dezynfekcji. Zapewnia dłoniom miękkość. Szybko się wchłania przynosząc natychmiastowe uczucie komfortu. Nie zawiera parabenów. Przebadany dermatologicznie. Zawiera witaminę E, glicerynę i oliwę z oliwek. Typu : Medisept Velodes Cream lub produkt równoważny.          Producent/nazwa handlowa: ............................</t>
  </si>
  <si>
    <t>Wysoce aktywnym środek do mycia bieżącego o znakomitych właściwościach zwilżania powierzchni, które powodują że nawet podłogi mocno odpierające wodę zostają wyczyszczone bez pozostawienia smug.                                                                                                                                   Typu: Veriprop lub produkt równaważny.                                                                                                       Producent/ nazwa handlowa: ................................................</t>
  </si>
  <si>
    <t>Preparat do pielęgnacji powierzchni metalowych ze stali szlachetnej, w obszarze wewnętrznym. Bezproblemowo usuwa  zabrudzenia z powierzchni metalowych i pozostawia film pielęgnacyjny który nie twardnieje w miarę upływu czasu dlatego też nie nawarstwia się.  Opakowanie 500 ml z atomizerem. Produkt zawierający węglowodory odaromatyzowane a także eter poliglikolowy alkoholi oxo 3 EO. Produkt gotowy do użycia.                                                                                            Typu : Mediclean MC240 lub produkt równoważny.                                                                             Producent/nazwa handlowa: ..........................................</t>
  </si>
  <si>
    <t>Płyn do mycia tworzywa sztucznego i biurek, do usuwania śladów po flamastrach, atramencie, pozostałości po samoprzylepnych etykietach do zastosowania na powierzchniach odpornych na działanie rozpuszczalników Ph 9,5 . Produkt w opakowaniu  750 ml z atomizerem.  Produkt zawierający 1 metykso 2 propanol. Konsystencja cieczy i przyjemny zapach.                                                                                                                        Typu : Tablefit lub produkt rownoważny.                                                                                          Producent/nazwa handlowa: .....................................</t>
  </si>
  <si>
    <t>Kosz na śmieci z pokrywą, Pojemność 15 L                                                                     Producent/nazwa handlowa: …..................................</t>
  </si>
  <si>
    <t>Kosz na śmieci z pokrywą, Pojemność 25 L                                                                     Producent/nazwa handlowa: …....................................</t>
  </si>
  <si>
    <t>Kosz na śmieci z pokrywą, Pojemność 50 L                                                                    Producent/nazwa handlowa:…..........................................</t>
  </si>
  <si>
    <t>Podajniki na Dozownik do ręczników przeznaczony do ręczników systemowych w roli. Wykonany z tworzywa ABS, w białym kolorze. Dozownik powinień posiadać  opcje dozowania po jednym odcinku poprzez plastikowy element umieszczany w dozowniku. Dozownik wydaje wówczas pojedyncze odcinki ręcznika, co zmniejsza jego zużycie. O wymiarach 36 x 25 x 23 cm, tolerancja +/- 3 cm. Producent/nazwa handlowa: ............................................</t>
  </si>
  <si>
    <t>Ręcznik papiery w roli Maxi, charakteryzujący się dobrymi właściwościami absorbcyjnymi oraz wytrzymałością. Niskopylący, sprawdza się się w wycieraniu dłoni i czyszczeniu sprzętów kuchennych z różnorodnych zabrudzeń. Możliwość pobierania ręcznika od środka (wyciągana tuleja) lub rozwijanie od zewnątrz. Posiadający certyfikat ISEGA lub atest PZH. Kolor: biały. Surowiec: Celuloza lub celuloza z domieszką makulatury. Rodzaj: ręcznik w roli Maxi. Wyciągana tuleja: Tak. Ilość warstw: 1. Długość roli: nie mniej niż 294 m. Średnica roli: maksymalnie 20 cm. Szerokość (wysokość)  roli: nie mniej niż 19,5 cm. Perforacja: Tak. Ilość odcinków: max. 900. Długość odcinka: do 35 cm. Ilosć sztuk w zgrzewce: 6 rolek. Producent/nazwa handlowa: ........................................................</t>
  </si>
  <si>
    <t>Papier toaletowy szary średnica 18 cm, wysokość 9-10 cm, makulatura długość 130 mb ,waga rolki 375 g +-5%, 1 warstwa, pakowany po 12 szt., opakowanie 12 sztuk. Typu : Jumbo lub produkt równoważny. Producent/nazwa handlowa: …........................................</t>
  </si>
  <si>
    <t>Papier toaletowy biały średnica 18 cm, wysokość 9-10 cm,  długosc 120 mb, 2 wartwy, surowiec 100 % celuloza, opakowanie po 12 szt.                                                                                                       Typu : Jumbo lub produkt równoważny: ............................................</t>
  </si>
  <si>
    <t>Podajnik na papier toaletowy wykonany z tworzywa ABS, wysokość 23 cm, szerokość 21,5 cm, głębokość na papier toaletowy typu Jumbo/Big Rola lub produkt równoważny, zamykany na kluczyk, Typ : Merida BTN 101 lub produkt równoważny.                                                               Producent/nazwa handlowa: ..............................................</t>
  </si>
  <si>
    <t xml:space="preserve">Ręcznik papierowy do rąk, składany ZZ, 1 warstwa, wykonany w 100% z makulatury, gramatura od 35 g/m2 do 40 g/m2. Wymiary listka z przedziału 21 cm x 25 cm, 200 listków w bindzie, 4 000 listków w opakowaniu - SZARY 
Dopuszcza się tolerancję +/- 5% od podanych parametrów 
Karton zawiera 20 bind X 200 szt. = 4000 listków.                                                                Producent/nazwa handlowa: ............................................
</t>
  </si>
  <si>
    <t xml:space="preserve">Mocny płyn myjący w roztworze gotowym do użycia do usuwania zabrudzeń ze szkła i powierzchni ponadpodłogowych. Produkt czyści intensywnie i wysycha bez smug. Produkt nie podlega obowiązkowi oznakowania wg rozporządzenia CLP oraz jest wolny od substancji zapachowych. Produkt przetestowany zgodnie z DIN EN ISO 22088-3:2006-11 (Tworzywa sztuczne - oznaczanie odporności na pękanie naprężeniowe warunkowane środowiskiem. Opakowanie 10 L. Konsystencja cieczy , kolor niebieski . Produkt zawierający alkohol etylowy i etanol. Produkt z oznakowaniem EU EcoLabel. Ph produktu : 9,5.                                                                                                                            Typu : Glassqueen lub produkt równoważny.                                                                  Producent/nazwa handlowa: ................................   </t>
  </si>
  <si>
    <t>Czyszcząco pielęgnująca emulsja olejowo-woskowa, pozostawia na powierzchni błyszczący film pielęgnujący. Usuwa plamy po alkoholu i wodzie oraz odciski palców i inne zabrudzenia. Po zastosowaniu środka lekkie uszkodzenia powierzchni stają się w dużym stopniu niewidoczne. Kolor mleczny , konsystencja cieczy i przyjemny zapach. Produkt zawiera węglowodory odaromatyzowane . Produkt gotowy do użycia w opakowaniu 0.75 L z atomizerem. Ph produktu : 8,5.                                   Typu : Presto lub produkt równoważny.                                                                                                                Producent/nazwa handlowa: ..........................</t>
  </si>
  <si>
    <t>Stelaż z magnesem do mopów kieszeniowych w kolorze szaro-pomarańczowym wykonany z tworzyw konstrukcyjnych odpornych na działanie środków chemicznych powierzchniowo czynnych. Wymiary stelaża 40x11cm (+/- 5mm), waga min 500 gram.  Stelaż wyposażony w magnetyczny system składania obsługiwany stopą w kolorze pomarańczowym oraz wymienny uchwyt sztyla wykonany w pełni z tworzywa.                                                                                                                                    Typu : Splast Szcz - 0001 lub produkt równoważny.                                                                                                           Producent/nazwa handlowa: ...............................</t>
  </si>
  <si>
    <t>Wózek jednokomorowy na kółkach z wyciskaczem do mopów stelażowych – wiadro pomarańczowe 25l oraz 6l wiadro niebieskie.                                                                                                                  Typu :TS-0001 lub produkt równoważny.                                                                                                                                  Producent/nazwa handlowa: ..............................</t>
  </si>
  <si>
    <t>Wózek dwukomorowy na kółkach z wyciskaczem do mopów stelażowych – wiadro pomarańczowe 25l oraz 25l wiadro niebieskie.                                                                                                                 Typu : TS-0002 lub produkt równowazny.                                                                                                                     Producent/nazwa handlowa: ...................................</t>
  </si>
  <si>
    <t>Płyn do mycia naczyń rozpuszczający tłuszcze na bazie surowców odnawialnych. Przyjazny dla czyszczonego materiału i skóry rąk. Oszczędny w użyciu. Nie nadaje się do zmywarek. Wolny od tenzydów ABS. pH (koncentratu): ok. 7 ,pH (roztworu roboczego): ok. 7. Produkt o konsystencji cieczy i zielonym kolorze. (900 g)                                                                                                                                   Typu : Ludwik lub produkt równoważny.                                                                                     Producent/nazwa handlowa: .........................</t>
  </si>
  <si>
    <t>Płyn do mycia naczyń rozpuszczający tłuszcze na bazie surowców odnawialnych. Przyjazny dla czyszczonego materiału i skóry rąk. Oszczędny w użyciu. Nie nadaje się do zmywarek. Wolny od tenzydów ABS. pH (koncentratu): ok. 7 ,pH (roztworu roboczego): ok. 7. Produkt o konsystencji cieczy. (450 g) Typu : Ludwik lub produkt równoważny .                                                                           Producent/nazwa handlowa: ......................................</t>
  </si>
  <si>
    <t>Płyn do mycia naczyń rozpuszczający tłuszcze na bazie surowców odnawialnych. Przyjazny dla czyszczonego materiału i skóry rąk. Oszczędny w użyciu. Nie nadaje się do zmywarek. Wolny od tenzydów ABS. pH (koncentratu): ok. 7 ,pH (roztworu roboczego): ok. 7. Produkt o konsystencji cieczy. (5 kg) Typu : Ludwik lub produkt równoważny .                                                                           Producent/nazwa handlowa: ..................................</t>
  </si>
  <si>
    <t>Wiadro plastikowe poj. co najmniej 10 l , VILEDA Ultra Max z wyciskaczem do mopów płaskich.                                                                                                           Typu : Vileda lub produkt równoważny.                                                                                          Producent/nazwa handlowa: ..........................</t>
  </si>
  <si>
    <t>Odkamieniacz do czajników i urządzeń gastronomicznych usuwający osady wapienne oraz związane z nimi zabrudzenia. Regularne stosowanie produktu zapobiega osadzaniu się kamienia. Produkt wolny od barwników i przyjazny dla materiału. Ph koncentratu = 1,5 , ph roztworu = 2. Produkt zawiera kwas mlekowy i kwas cytrynowy. Konsystencja cieczy, bezbarwny i bez zapachu. Opakowanie 1 L.  Dozowanie 50 ml / 1 L wody.Typu : Coffexano - CiT lub produkt rónoważny.                                                                                                                                            Producent/nazwa handlowa: .......................................</t>
  </si>
  <si>
    <t>Wiadro plastikowe poj. co najmniej  10 L, VILEDA  Supermocio z wyciskaczem do mopów sznurkowych.                                                                                                                                                   Typu : Vileda lub produkt równoważny.                                                                                              Producent/nazwa handlowa: ................................</t>
  </si>
  <si>
    <t>Spryskiwacz profesjonalny pianowy + butelka 0,5 l , różne kolory.Typu : Kiehl lub produkt równoważny.                                                                                                                                     Producent/nazwa handlowa: .......................................</t>
  </si>
  <si>
    <t>Praktyczna i wytrzymała miotła z nylonowymi "witkami" osadzona na lakierowanym trzonku. Włosie: nylon ;Długość calkowita co najmniej 160 cm, długość włosia minimum  36 cm, trzonek drewniany lub aluminiowy.                                                                                                                                           Producent/nazwa handlowa: .................................................</t>
  </si>
  <si>
    <t>Vat</t>
  </si>
  <si>
    <t xml:space="preserve">WYSOKOKWAŚNE pH 0,5 - 2                Mycie łazienek i sanitariatów </t>
  </si>
  <si>
    <t>ALKAICZNE pH 10 - 13                                                                                                                                Mycie gruntowne i odtłuszczanie</t>
  </si>
  <si>
    <t>Papier toaletowy biały, miękki, wytrzymały, trójwarstwowy. Wykonany ze 100% celulozy. Warstwy: 3, Listki: 150 , Rozmiar listka: 12 x 9,5 cm, długość: 18 m . W opakowaniu 8 rolek. Typu : Regina lub produkt równoważny .  Producent/nazwa handlowa: .....................................</t>
  </si>
  <si>
    <t>Kostka wc 3w1 (koszyczek) do muszli, odświeżająca, zapobiegająca przykremu zapachowi, zapobiegająca osadzaniu się kamienia, o poj. nie mniej niż  40g.                                                                                                Typu : Domestos lub produkt równoważny.                                                                                   Producent/nazwa handlowa: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</si>
</sst>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10"/>
      <color rgb="FF000000"/>
      <name val="Arial"/>
      <family val="2"/>
      <charset val="238"/>
    </font>
    <font>
      <sz val="9"/>
      <color rgb="FF000000"/>
      <name val="Arial"/>
      <family val="2"/>
      <charset val="238"/>
    </font>
    <font>
      <b/>
      <sz val="10"/>
      <color rgb="FF000000"/>
      <name val="Arial"/>
      <family val="2"/>
      <charset val="238"/>
    </font>
    <font>
      <sz val="8"/>
      <color rgb="FF000000"/>
      <name val="Arial"/>
      <family val="2"/>
      <charset val="238"/>
    </font>
    <font>
      <sz val="8"/>
      <color theme="1"/>
      <name val="Arial"/>
      <family val="2"/>
      <charset val="238"/>
    </font>
    <font>
      <b/>
      <sz val="8"/>
      <color theme="1"/>
      <name val="Arial"/>
      <family val="2"/>
      <charset val="238"/>
    </font>
    <font>
      <sz val="10"/>
      <color theme="1"/>
      <name val="Calibri"/>
      <family val="2"/>
      <charset val="238"/>
      <scheme val="minor"/>
    </font>
    <font>
      <b/>
      <sz val="11"/>
      <color rgb="FF3F3F3F"/>
      <name val="Calibri"/>
      <family val="2"/>
      <charset val="238"/>
      <scheme val="minor"/>
    </font>
    <font>
      <b/>
      <sz val="10"/>
      <color rgb="FF3F3F3F"/>
      <name val="Arial"/>
      <family val="2"/>
      <charset val="238"/>
    </font>
    <font>
      <sz val="11"/>
      <color theme="1"/>
      <name val="Arial"/>
      <family val="2"/>
      <charset val="238"/>
    </font>
    <font>
      <sz val="9"/>
      <name val="Arial"/>
      <family val="2"/>
      <charset val="238"/>
    </font>
    <font>
      <b/>
      <sz val="11"/>
      <color theme="1"/>
      <name val="Calibri"/>
      <family val="2"/>
      <charset val="238"/>
      <scheme val="minor"/>
    </font>
    <font>
      <b/>
      <sz val="10"/>
      <color theme="1"/>
      <name val="Calibri"/>
      <family val="2"/>
      <charset val="238"/>
      <scheme val="minor"/>
    </font>
    <font>
      <sz val="10"/>
      <color rgb="FF3F3F3F"/>
      <name val="Arial"/>
      <family val="2"/>
      <charset val="238"/>
    </font>
    <font>
      <sz val="9"/>
      <color rgb="FF3F3F3F"/>
      <name val="Arial"/>
      <family val="2"/>
      <charset val="238"/>
    </font>
    <font>
      <b/>
      <sz val="12"/>
      <color theme="1"/>
      <name val="Arial"/>
      <family val="2"/>
      <charset val="238"/>
    </font>
    <font>
      <b/>
      <sz val="11"/>
      <color theme="1"/>
      <name val="Arial"/>
      <family val="2"/>
      <charset val="238"/>
    </font>
    <font>
      <sz val="11"/>
      <color theme="1"/>
      <name val="Calibri"/>
      <family val="2"/>
      <charset val="238"/>
      <scheme val="minor"/>
    </font>
  </fonts>
  <fills count="10">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rgb="FFF8F8F8"/>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12" fillId="5" borderId="2" applyNumberFormat="0" applyAlignment="0" applyProtection="0"/>
    <xf numFmtId="9" fontId="22" fillId="0" borderId="0" applyFont="0" applyFill="0" applyBorder="0" applyAlignment="0" applyProtection="0"/>
  </cellStyleXfs>
  <cellXfs count="73">
    <xf numFmtId="0" fontId="0" fillId="0" borderId="0" xfId="0"/>
    <xf numFmtId="2" fontId="0" fillId="0" borderId="0" xfId="0" applyNumberFormat="1" applyAlignment="1">
      <alignment horizontal="center"/>
    </xf>
    <xf numFmtId="0" fontId="11" fillId="0" borderId="0" xfId="0" applyFont="1"/>
    <xf numFmtId="0" fontId="7" fillId="4" borderId="1" xfId="0" applyFont="1" applyFill="1" applyBorder="1" applyAlignment="1">
      <alignment horizont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1" fillId="2" borderId="1" xfId="0" applyFont="1" applyFill="1" applyBorder="1" applyAlignment="1">
      <alignment horizontal="center" vertical="center" wrapText="1"/>
    </xf>
    <xf numFmtId="0" fontId="14" fillId="0" borderId="0" xfId="0" applyFont="1"/>
    <xf numFmtId="2" fontId="14" fillId="0" borderId="0" xfId="0" applyNumberFormat="1" applyFont="1" applyAlignment="1">
      <alignment horizontal="center"/>
    </xf>
    <xf numFmtId="4" fontId="14" fillId="0" borderId="0" xfId="0" applyNumberFormat="1" applyFont="1"/>
    <xf numFmtId="0" fontId="2" fillId="0" borderId="0" xfId="0" applyFont="1"/>
    <xf numFmtId="0" fontId="6" fillId="0" borderId="1" xfId="0" applyFont="1" applyBorder="1" applyAlignment="1">
      <alignment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2" fontId="2" fillId="4"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0" borderId="1" xfId="0" applyFont="1" applyBorder="1" applyAlignment="1">
      <alignment vertical="center" wrapText="1"/>
    </xf>
    <xf numFmtId="0" fontId="16" fillId="0" borderId="0" xfId="0" applyFont="1"/>
    <xf numFmtId="2" fontId="1" fillId="0" borderId="0" xfId="0" applyNumberFormat="1" applyFont="1"/>
    <xf numFmtId="2" fontId="17" fillId="0" borderId="0" xfId="0" applyNumberFormat="1" applyFont="1"/>
    <xf numFmtId="0" fontId="4" fillId="3" borderId="1" xfId="0" applyFont="1" applyFill="1" applyBorder="1" applyAlignment="1">
      <alignment horizontal="center" vertical="center" wrapText="1"/>
    </xf>
    <xf numFmtId="0" fontId="1" fillId="3" borderId="1" xfId="0" applyFont="1" applyFill="1" applyBorder="1" applyAlignment="1">
      <alignment horizontal="center" wrapText="1"/>
    </xf>
    <xf numFmtId="2" fontId="1" fillId="8" borderId="1" xfId="0" applyNumberFormat="1" applyFont="1" applyFill="1" applyBorder="1" applyAlignment="1">
      <alignment horizontal="center" wrapText="1"/>
    </xf>
    <xf numFmtId="0" fontId="2" fillId="0" borderId="1" xfId="0" applyFont="1" applyBorder="1" applyAlignment="1">
      <alignment horizontal="center" vertical="center" wrapText="1"/>
    </xf>
    <xf numFmtId="2" fontId="1" fillId="8"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3" fillId="5" borderId="1" xfId="1" applyFont="1" applyBorder="1" applyAlignment="1">
      <alignment horizontal="center" vertical="center" wrapText="1"/>
    </xf>
    <xf numFmtId="0" fontId="15" fillId="0" borderId="1" xfId="0" applyFont="1" applyBorder="1" applyAlignment="1">
      <alignment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wrapText="1"/>
    </xf>
    <xf numFmtId="0" fontId="1"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vertical="center"/>
    </xf>
    <xf numFmtId="2" fontId="1" fillId="4"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0" fontId="0" fillId="0" borderId="0" xfId="0" applyAlignment="1">
      <alignment wrapText="1"/>
    </xf>
    <xf numFmtId="0" fontId="18" fillId="0" borderId="1" xfId="1" applyFont="1" applyFill="1" applyBorder="1" applyAlignment="1">
      <alignment horizontal="center" vertical="center" wrapText="1"/>
    </xf>
    <xf numFmtId="0" fontId="19" fillId="0" borderId="1" xfId="1" applyFont="1" applyFill="1" applyBorder="1" applyAlignment="1">
      <alignment horizontal="left" vertical="center" wrapText="1"/>
    </xf>
    <xf numFmtId="0" fontId="1" fillId="2"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1" fillId="0" borderId="1" xfId="0" applyFont="1" applyBorder="1" applyAlignment="1">
      <alignment horizontal="left" vertical="center" wrapText="1"/>
    </xf>
    <xf numFmtId="2" fontId="2" fillId="0" borderId="0" xfId="0" applyNumberFormat="1" applyFont="1"/>
    <xf numFmtId="2" fontId="11" fillId="0" borderId="0" xfId="0" applyNumberFormat="1" applyFont="1"/>
    <xf numFmtId="2" fontId="2" fillId="8" borderId="1" xfId="0" applyNumberFormat="1" applyFont="1" applyFill="1" applyBorder="1" applyAlignment="1">
      <alignment horizontal="center" vertical="center" wrapText="1"/>
    </xf>
    <xf numFmtId="2" fontId="20" fillId="8" borderId="1" xfId="0" applyNumberFormat="1" applyFont="1" applyFill="1" applyBorder="1" applyAlignment="1">
      <alignment horizontal="center" vertical="center" wrapText="1"/>
    </xf>
    <xf numFmtId="0" fontId="3" fillId="7" borderId="1" xfId="0" applyFont="1" applyFill="1" applyBorder="1" applyAlignment="1">
      <alignment vertical="center" wrapText="1"/>
    </xf>
    <xf numFmtId="9" fontId="1" fillId="8" borderId="1" xfId="2" applyFont="1" applyFill="1" applyBorder="1" applyAlignment="1">
      <alignment horizontal="center" wrapText="1"/>
    </xf>
    <xf numFmtId="9" fontId="2" fillId="8" borderId="1" xfId="2" applyFont="1" applyFill="1" applyBorder="1" applyAlignment="1">
      <alignment horizontal="center" vertical="center" wrapText="1"/>
    </xf>
    <xf numFmtId="9" fontId="2" fillId="0" borderId="0" xfId="2" applyFont="1"/>
    <xf numFmtId="9" fontId="11" fillId="0" borderId="0" xfId="2" applyFont="1"/>
    <xf numFmtId="2" fontId="10" fillId="8" borderId="1"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20" fillId="9" borderId="6" xfId="0" applyFont="1" applyFill="1" applyBorder="1" applyAlignment="1">
      <alignment horizontal="center" vertical="center" wrapText="1"/>
    </xf>
    <xf numFmtId="0" fontId="20" fillId="9" borderId="7" xfId="0"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9" fontId="1" fillId="8" borderId="8" xfId="2" applyFont="1" applyFill="1" applyBorder="1" applyAlignment="1">
      <alignment horizontal="center" vertical="center" wrapText="1"/>
    </xf>
    <xf numFmtId="9" fontId="1" fillId="8" borderId="5" xfId="2" applyFont="1" applyFill="1" applyBorder="1" applyAlignment="1">
      <alignment horizontal="center" vertical="center" wrapText="1"/>
    </xf>
  </cellXfs>
  <cellStyles count="3">
    <cellStyle name="Dane wyjściowe" xfId="1" builtinId="21"/>
    <cellStyle name="Normalny" xfId="0" builtinId="0"/>
    <cellStyle name="Procentowy" xfId="2" builtinId="5"/>
  </cellStyles>
  <dxfs count="0"/>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74"/>
  <sheetViews>
    <sheetView tabSelected="1" zoomScale="85" zoomScaleNormal="85" workbookViewId="0">
      <pane ySplit="1" topLeftCell="A36" activePane="bottomLeft" state="frozen"/>
      <selection pane="bottomLeft" activeCell="B39" sqref="B39"/>
    </sheetView>
  </sheetViews>
  <sheetFormatPr defaultRowHeight="15" x14ac:dyDescent="0.25"/>
  <cols>
    <col min="1" max="1" width="9.42578125" style="5" customWidth="1"/>
    <col min="2" max="2" width="75.28515625" customWidth="1"/>
    <col min="3" max="3" width="24.85546875" style="1" customWidth="1"/>
    <col min="4" max="4" width="14" style="2" customWidth="1"/>
    <col min="5" max="5" width="15.140625" style="2" customWidth="1"/>
    <col min="6" max="6" width="10.85546875" style="2" customWidth="1"/>
    <col min="7" max="7" width="13.5703125" style="2" customWidth="1"/>
    <col min="8" max="8" width="12.42578125" style="2" customWidth="1"/>
    <col min="9" max="9" width="15.28515625" style="2" customWidth="1"/>
    <col min="10" max="10" width="12.42578125" style="2" customWidth="1"/>
    <col min="11" max="11" width="13.7109375" style="2" customWidth="1"/>
    <col min="12" max="12" width="12.42578125" style="2" customWidth="1"/>
    <col min="13" max="13" width="14.42578125" style="2" customWidth="1"/>
    <col min="14" max="14" width="17.140625" style="2" customWidth="1"/>
    <col min="15" max="15" width="23.28515625" style="53" customWidth="1"/>
    <col min="16" max="16" width="23.28515625" style="60" customWidth="1"/>
    <col min="17" max="17" width="21.140625" style="24" customWidth="1"/>
  </cols>
  <sheetData>
    <row r="1" spans="1:17" ht="27.75" customHeight="1" thickBot="1" x14ac:dyDescent="0.3">
      <c r="A1" s="64" t="s">
        <v>0</v>
      </c>
      <c r="B1" s="65" t="s">
        <v>1</v>
      </c>
      <c r="C1" s="67" t="s">
        <v>56</v>
      </c>
      <c r="D1" s="68" t="s">
        <v>2</v>
      </c>
      <c r="E1" s="68"/>
      <c r="F1" s="68" t="s">
        <v>59</v>
      </c>
      <c r="G1" s="68"/>
      <c r="H1" s="68" t="s">
        <v>60</v>
      </c>
      <c r="I1" s="68"/>
      <c r="J1" s="68" t="s">
        <v>76</v>
      </c>
      <c r="K1" s="68"/>
      <c r="L1" s="62" t="s">
        <v>87</v>
      </c>
      <c r="M1" s="63"/>
      <c r="N1" s="69" t="s">
        <v>3</v>
      </c>
      <c r="O1" s="70" t="s">
        <v>4</v>
      </c>
      <c r="P1" s="71" t="s">
        <v>233</v>
      </c>
      <c r="Q1" s="61" t="s">
        <v>88</v>
      </c>
    </row>
    <row r="2" spans="1:17" ht="81.75" customHeight="1" thickBot="1" x14ac:dyDescent="0.3">
      <c r="A2" s="64"/>
      <c r="B2" s="66"/>
      <c r="C2" s="67"/>
      <c r="D2" s="25" t="s">
        <v>5</v>
      </c>
      <c r="E2" s="25" t="s">
        <v>98</v>
      </c>
      <c r="F2" s="25" t="s">
        <v>5</v>
      </c>
      <c r="G2" s="25" t="s">
        <v>98</v>
      </c>
      <c r="H2" s="25" t="s">
        <v>5</v>
      </c>
      <c r="I2" s="25" t="s">
        <v>98</v>
      </c>
      <c r="J2" s="25" t="s">
        <v>5</v>
      </c>
      <c r="K2" s="25" t="s">
        <v>98</v>
      </c>
      <c r="L2" s="25" t="s">
        <v>5</v>
      </c>
      <c r="M2" s="25" t="s">
        <v>98</v>
      </c>
      <c r="N2" s="69"/>
      <c r="O2" s="70"/>
      <c r="P2" s="72"/>
      <c r="Q2" s="61"/>
    </row>
    <row r="3" spans="1:17" ht="27.75" customHeight="1" thickBot="1" x14ac:dyDescent="0.3">
      <c r="A3" s="7" t="s">
        <v>6</v>
      </c>
      <c r="B3" s="49" t="s">
        <v>12</v>
      </c>
      <c r="C3" s="3"/>
      <c r="D3" s="26"/>
      <c r="E3" s="26"/>
      <c r="F3" s="26"/>
      <c r="G3" s="26"/>
      <c r="H3" s="26"/>
      <c r="I3" s="26"/>
      <c r="J3" s="26"/>
      <c r="K3" s="26"/>
      <c r="L3" s="26"/>
      <c r="M3" s="26"/>
      <c r="N3" s="26"/>
      <c r="O3" s="27"/>
      <c r="P3" s="57"/>
      <c r="Q3" s="27"/>
    </row>
    <row r="4" spans="1:17" ht="51.75" customHeight="1" thickBot="1" x14ac:dyDescent="0.3">
      <c r="A4" s="28">
        <v>1</v>
      </c>
      <c r="B4" s="13" t="s">
        <v>106</v>
      </c>
      <c r="C4" s="15"/>
      <c r="D4" s="18" t="s">
        <v>9</v>
      </c>
      <c r="E4" s="18">
        <v>4</v>
      </c>
      <c r="F4" s="18" t="s">
        <v>9</v>
      </c>
      <c r="G4" s="18">
        <v>5</v>
      </c>
      <c r="H4" s="18" t="s">
        <v>9</v>
      </c>
      <c r="I4" s="18">
        <v>5</v>
      </c>
      <c r="J4" s="18" t="s">
        <v>9</v>
      </c>
      <c r="K4" s="18">
        <v>0</v>
      </c>
      <c r="L4" s="18" t="s">
        <v>9</v>
      </c>
      <c r="M4" s="18">
        <v>2</v>
      </c>
      <c r="N4" s="18">
        <f>E4+G4+I4+K4+M4</f>
        <v>16</v>
      </c>
      <c r="O4" s="54">
        <f t="shared" ref="O4:O14" si="0">SUM(N4*C4)</f>
        <v>0</v>
      </c>
      <c r="P4" s="58">
        <v>0.23</v>
      </c>
      <c r="Q4" s="29">
        <f>ROUND((O4*1.23),2)</f>
        <v>0</v>
      </c>
    </row>
    <row r="5" spans="1:17" ht="51.75" customHeight="1" thickBot="1" x14ac:dyDescent="0.3">
      <c r="A5" s="28">
        <v>2</v>
      </c>
      <c r="B5" s="13" t="s">
        <v>107</v>
      </c>
      <c r="C5" s="15"/>
      <c r="D5" s="18" t="s">
        <v>9</v>
      </c>
      <c r="E5" s="18">
        <v>4</v>
      </c>
      <c r="F5" s="18" t="s">
        <v>9</v>
      </c>
      <c r="G5" s="18">
        <v>5</v>
      </c>
      <c r="H5" s="18" t="s">
        <v>9</v>
      </c>
      <c r="I5" s="18">
        <v>3</v>
      </c>
      <c r="J5" s="18" t="s">
        <v>9</v>
      </c>
      <c r="K5" s="18">
        <v>3</v>
      </c>
      <c r="L5" s="18" t="s">
        <v>9</v>
      </c>
      <c r="M5" s="18">
        <v>2</v>
      </c>
      <c r="N5" s="18">
        <f>E5+G5+I5+K5+M5</f>
        <v>17</v>
      </c>
      <c r="O5" s="54">
        <f t="shared" si="0"/>
        <v>0</v>
      </c>
      <c r="P5" s="58">
        <v>0.23</v>
      </c>
      <c r="Q5" s="29">
        <f t="shared" ref="Q5:Q68" si="1">ROUND((O5*1.23),2)</f>
        <v>0</v>
      </c>
    </row>
    <row r="6" spans="1:17" ht="51.75" customHeight="1" thickBot="1" x14ac:dyDescent="0.3">
      <c r="A6" s="28">
        <v>3</v>
      </c>
      <c r="B6" s="13" t="s">
        <v>108</v>
      </c>
      <c r="C6" s="15"/>
      <c r="D6" s="18" t="s">
        <v>9</v>
      </c>
      <c r="E6" s="18">
        <v>4</v>
      </c>
      <c r="F6" s="18" t="s">
        <v>9</v>
      </c>
      <c r="G6" s="18">
        <v>5</v>
      </c>
      <c r="H6" s="18" t="s">
        <v>9</v>
      </c>
      <c r="I6" s="18">
        <v>3</v>
      </c>
      <c r="J6" s="18" t="s">
        <v>9</v>
      </c>
      <c r="K6" s="18">
        <v>0</v>
      </c>
      <c r="L6" s="18" t="s">
        <v>9</v>
      </c>
      <c r="M6" s="18">
        <v>0</v>
      </c>
      <c r="N6" s="18">
        <f>E6+G6+I6+K6+M6</f>
        <v>12</v>
      </c>
      <c r="O6" s="54">
        <f t="shared" si="0"/>
        <v>0</v>
      </c>
      <c r="P6" s="58">
        <v>0.23</v>
      </c>
      <c r="Q6" s="29">
        <f t="shared" si="1"/>
        <v>0</v>
      </c>
    </row>
    <row r="7" spans="1:17" ht="58.5" customHeight="1" thickBot="1" x14ac:dyDescent="0.3">
      <c r="A7" s="28">
        <v>4</v>
      </c>
      <c r="B7" s="13" t="s">
        <v>109</v>
      </c>
      <c r="C7" s="15"/>
      <c r="D7" s="18" t="s">
        <v>9</v>
      </c>
      <c r="E7" s="18">
        <v>4</v>
      </c>
      <c r="F7" s="18" t="s">
        <v>9</v>
      </c>
      <c r="G7" s="18">
        <v>15</v>
      </c>
      <c r="H7" s="18" t="s">
        <v>9</v>
      </c>
      <c r="I7" s="18">
        <v>3</v>
      </c>
      <c r="J7" s="18" t="s">
        <v>9</v>
      </c>
      <c r="K7" s="18">
        <v>3</v>
      </c>
      <c r="L7" s="18" t="s">
        <v>9</v>
      </c>
      <c r="M7" s="18">
        <v>2</v>
      </c>
      <c r="N7" s="18">
        <f>E7+G7+I7+K7+M7</f>
        <v>27</v>
      </c>
      <c r="O7" s="54">
        <f t="shared" si="0"/>
        <v>0</v>
      </c>
      <c r="P7" s="58">
        <v>0.23</v>
      </c>
      <c r="Q7" s="29">
        <f t="shared" si="1"/>
        <v>0</v>
      </c>
    </row>
    <row r="8" spans="1:17" ht="45" customHeight="1" thickBot="1" x14ac:dyDescent="0.3">
      <c r="A8" s="28">
        <v>5</v>
      </c>
      <c r="B8" s="13" t="s">
        <v>110</v>
      </c>
      <c r="C8" s="15"/>
      <c r="D8" s="18" t="s">
        <v>9</v>
      </c>
      <c r="E8" s="18">
        <v>4</v>
      </c>
      <c r="F8" s="18" t="s">
        <v>9</v>
      </c>
      <c r="G8" s="18">
        <v>15</v>
      </c>
      <c r="H8" s="18" t="s">
        <v>9</v>
      </c>
      <c r="I8" s="18">
        <v>3</v>
      </c>
      <c r="J8" s="18" t="s">
        <v>9</v>
      </c>
      <c r="K8" s="18">
        <v>3</v>
      </c>
      <c r="L8" s="18" t="s">
        <v>9</v>
      </c>
      <c r="M8" s="18">
        <v>2</v>
      </c>
      <c r="N8" s="18">
        <f t="shared" ref="N8:N80" si="2">E8+G8+I8+K8+M8</f>
        <v>27</v>
      </c>
      <c r="O8" s="54">
        <f t="shared" si="0"/>
        <v>0</v>
      </c>
      <c r="P8" s="58">
        <v>0.23</v>
      </c>
      <c r="Q8" s="29">
        <f t="shared" si="1"/>
        <v>0</v>
      </c>
    </row>
    <row r="9" spans="1:17" ht="55.5" customHeight="1" thickBot="1" x14ac:dyDescent="0.3">
      <c r="A9" s="28">
        <v>6</v>
      </c>
      <c r="B9" s="13" t="s">
        <v>111</v>
      </c>
      <c r="C9" s="15"/>
      <c r="D9" s="18" t="s">
        <v>9</v>
      </c>
      <c r="E9" s="18">
        <v>4</v>
      </c>
      <c r="F9" s="18" t="s">
        <v>9</v>
      </c>
      <c r="G9" s="18">
        <v>15</v>
      </c>
      <c r="H9" s="18" t="s">
        <v>9</v>
      </c>
      <c r="I9" s="18">
        <v>2</v>
      </c>
      <c r="J9" s="18" t="s">
        <v>9</v>
      </c>
      <c r="K9" s="18">
        <v>3</v>
      </c>
      <c r="L9" s="18" t="s">
        <v>9</v>
      </c>
      <c r="M9" s="18">
        <v>2</v>
      </c>
      <c r="N9" s="18">
        <f t="shared" si="2"/>
        <v>26</v>
      </c>
      <c r="O9" s="54">
        <f t="shared" si="0"/>
        <v>0</v>
      </c>
      <c r="P9" s="58">
        <v>0.23</v>
      </c>
      <c r="Q9" s="29">
        <f t="shared" si="1"/>
        <v>0</v>
      </c>
    </row>
    <row r="10" spans="1:17" ht="55.5" customHeight="1" thickBot="1" x14ac:dyDescent="0.3">
      <c r="A10" s="28">
        <v>7</v>
      </c>
      <c r="B10" s="13" t="s">
        <v>112</v>
      </c>
      <c r="C10" s="15"/>
      <c r="D10" s="18" t="s">
        <v>9</v>
      </c>
      <c r="E10" s="18">
        <v>4</v>
      </c>
      <c r="F10" s="18" t="s">
        <v>9</v>
      </c>
      <c r="G10" s="18">
        <v>5</v>
      </c>
      <c r="H10" s="18" t="s">
        <v>9</v>
      </c>
      <c r="I10" s="18">
        <v>2</v>
      </c>
      <c r="J10" s="18" t="s">
        <v>9</v>
      </c>
      <c r="K10" s="18">
        <v>2</v>
      </c>
      <c r="L10" s="18" t="s">
        <v>9</v>
      </c>
      <c r="M10" s="18">
        <v>2</v>
      </c>
      <c r="N10" s="18">
        <f t="shared" si="2"/>
        <v>15</v>
      </c>
      <c r="O10" s="54">
        <f t="shared" si="0"/>
        <v>0</v>
      </c>
      <c r="P10" s="58">
        <v>0.23</v>
      </c>
      <c r="Q10" s="29">
        <f t="shared" si="1"/>
        <v>0</v>
      </c>
    </row>
    <row r="11" spans="1:17" ht="55.5" customHeight="1" thickBot="1" x14ac:dyDescent="0.3">
      <c r="A11" s="28">
        <v>8</v>
      </c>
      <c r="B11" s="13" t="s">
        <v>113</v>
      </c>
      <c r="C11" s="15"/>
      <c r="D11" s="18" t="s">
        <v>9</v>
      </c>
      <c r="E11" s="18">
        <v>4</v>
      </c>
      <c r="F11" s="18" t="s">
        <v>9</v>
      </c>
      <c r="G11" s="18">
        <v>5</v>
      </c>
      <c r="H11" s="18" t="s">
        <v>9</v>
      </c>
      <c r="I11" s="18">
        <v>2</v>
      </c>
      <c r="J11" s="18" t="s">
        <v>9</v>
      </c>
      <c r="K11" s="18">
        <v>2</v>
      </c>
      <c r="L11" s="18" t="s">
        <v>9</v>
      </c>
      <c r="M11" s="18">
        <v>2</v>
      </c>
      <c r="N11" s="18">
        <f t="shared" si="2"/>
        <v>15</v>
      </c>
      <c r="O11" s="54">
        <f t="shared" si="0"/>
        <v>0</v>
      </c>
      <c r="P11" s="58">
        <v>0.23</v>
      </c>
      <c r="Q11" s="29">
        <f t="shared" si="1"/>
        <v>0</v>
      </c>
    </row>
    <row r="12" spans="1:17" ht="55.5" customHeight="1" thickBot="1" x14ac:dyDescent="0.3">
      <c r="A12" s="28">
        <v>9</v>
      </c>
      <c r="B12" s="13" t="s">
        <v>114</v>
      </c>
      <c r="C12" s="15"/>
      <c r="D12" s="18" t="s">
        <v>9</v>
      </c>
      <c r="E12" s="18">
        <v>4</v>
      </c>
      <c r="F12" s="18" t="s">
        <v>9</v>
      </c>
      <c r="G12" s="18">
        <v>5</v>
      </c>
      <c r="H12" s="18" t="s">
        <v>9</v>
      </c>
      <c r="I12" s="18">
        <v>2</v>
      </c>
      <c r="J12" s="18" t="s">
        <v>9</v>
      </c>
      <c r="K12" s="18">
        <v>2</v>
      </c>
      <c r="L12" s="18" t="s">
        <v>9</v>
      </c>
      <c r="M12" s="18">
        <v>2</v>
      </c>
      <c r="N12" s="18">
        <f t="shared" si="2"/>
        <v>15</v>
      </c>
      <c r="O12" s="54">
        <f t="shared" si="0"/>
        <v>0</v>
      </c>
      <c r="P12" s="58">
        <v>0.23</v>
      </c>
      <c r="Q12" s="29">
        <f t="shared" si="1"/>
        <v>0</v>
      </c>
    </row>
    <row r="13" spans="1:17" ht="55.5" customHeight="1" thickBot="1" x14ac:dyDescent="0.3">
      <c r="A13" s="28">
        <v>10</v>
      </c>
      <c r="B13" s="13" t="s">
        <v>115</v>
      </c>
      <c r="C13" s="15"/>
      <c r="D13" s="18" t="s">
        <v>9</v>
      </c>
      <c r="E13" s="18">
        <v>2</v>
      </c>
      <c r="F13" s="18" t="s">
        <v>9</v>
      </c>
      <c r="G13" s="18">
        <v>5</v>
      </c>
      <c r="H13" s="18" t="s">
        <v>9</v>
      </c>
      <c r="I13" s="18">
        <v>2</v>
      </c>
      <c r="J13" s="18" t="s">
        <v>9</v>
      </c>
      <c r="K13" s="18">
        <v>2</v>
      </c>
      <c r="L13" s="18" t="s">
        <v>9</v>
      </c>
      <c r="M13" s="18">
        <v>2</v>
      </c>
      <c r="N13" s="18">
        <f t="shared" si="2"/>
        <v>13</v>
      </c>
      <c r="O13" s="54">
        <f t="shared" si="0"/>
        <v>0</v>
      </c>
      <c r="P13" s="58">
        <v>0.23</v>
      </c>
      <c r="Q13" s="29">
        <f t="shared" si="1"/>
        <v>0</v>
      </c>
    </row>
    <row r="14" spans="1:17" ht="54.75" customHeight="1" thickBot="1" x14ac:dyDescent="0.3">
      <c r="A14" s="28">
        <v>11</v>
      </c>
      <c r="B14" s="13" t="s">
        <v>116</v>
      </c>
      <c r="C14" s="15"/>
      <c r="D14" s="18" t="s">
        <v>9</v>
      </c>
      <c r="E14" s="18">
        <v>3</v>
      </c>
      <c r="F14" s="18" t="s">
        <v>9</v>
      </c>
      <c r="G14" s="18">
        <v>5</v>
      </c>
      <c r="H14" s="18" t="s">
        <v>9</v>
      </c>
      <c r="I14" s="18">
        <v>3</v>
      </c>
      <c r="J14" s="18" t="s">
        <v>9</v>
      </c>
      <c r="K14" s="18">
        <v>2</v>
      </c>
      <c r="L14" s="18" t="s">
        <v>9</v>
      </c>
      <c r="M14" s="18">
        <v>0</v>
      </c>
      <c r="N14" s="18">
        <f t="shared" si="2"/>
        <v>13</v>
      </c>
      <c r="O14" s="54">
        <f t="shared" si="0"/>
        <v>0</v>
      </c>
      <c r="P14" s="58">
        <v>0.23</v>
      </c>
      <c r="Q14" s="29">
        <f t="shared" si="1"/>
        <v>0</v>
      </c>
    </row>
    <row r="15" spans="1:17" ht="39" customHeight="1" thickBot="1" x14ac:dyDescent="0.3">
      <c r="A15" s="7" t="s">
        <v>8</v>
      </c>
      <c r="B15" s="7" t="s">
        <v>234</v>
      </c>
      <c r="C15" s="15"/>
      <c r="D15" s="16"/>
      <c r="E15" s="16"/>
      <c r="F15" s="16"/>
      <c r="G15" s="16"/>
      <c r="H15" s="16"/>
      <c r="I15" s="16"/>
      <c r="J15" s="16"/>
      <c r="K15" s="16"/>
      <c r="L15" s="16"/>
      <c r="M15" s="16"/>
      <c r="N15" s="18"/>
      <c r="O15" s="54"/>
      <c r="P15" s="58"/>
      <c r="Q15" s="29"/>
    </row>
    <row r="16" spans="1:17" ht="153" customHeight="1" thickBot="1" x14ac:dyDescent="0.3">
      <c r="A16" s="30">
        <v>1</v>
      </c>
      <c r="B16" s="21" t="s">
        <v>117</v>
      </c>
      <c r="C16" s="15"/>
      <c r="D16" s="17" t="s">
        <v>69</v>
      </c>
      <c r="E16" s="17">
        <v>20</v>
      </c>
      <c r="F16" s="17" t="s">
        <v>69</v>
      </c>
      <c r="G16" s="17">
        <v>30</v>
      </c>
      <c r="H16" s="17" t="s">
        <v>69</v>
      </c>
      <c r="I16" s="17">
        <v>5</v>
      </c>
      <c r="J16" s="17" t="s">
        <v>69</v>
      </c>
      <c r="K16" s="17">
        <v>5</v>
      </c>
      <c r="L16" s="17" t="s">
        <v>9</v>
      </c>
      <c r="M16" s="17">
        <v>2</v>
      </c>
      <c r="N16" s="18">
        <f t="shared" si="2"/>
        <v>62</v>
      </c>
      <c r="O16" s="54">
        <f t="shared" ref="O16:O23" si="3">SUM(N16*C16)</f>
        <v>0</v>
      </c>
      <c r="P16" s="58">
        <v>0.23</v>
      </c>
      <c r="Q16" s="29">
        <f t="shared" si="1"/>
        <v>0</v>
      </c>
    </row>
    <row r="17" spans="1:17" ht="106.5" customHeight="1" thickBot="1" x14ac:dyDescent="0.3">
      <c r="A17" s="30">
        <v>2</v>
      </c>
      <c r="B17" s="21" t="s">
        <v>118</v>
      </c>
      <c r="C17" s="15"/>
      <c r="D17" s="17" t="s">
        <v>69</v>
      </c>
      <c r="E17" s="17">
        <v>12</v>
      </c>
      <c r="F17" s="17" t="s">
        <v>69</v>
      </c>
      <c r="G17" s="17">
        <v>10</v>
      </c>
      <c r="H17" s="17" t="s">
        <v>69</v>
      </c>
      <c r="I17" s="17">
        <v>3</v>
      </c>
      <c r="J17" s="17" t="s">
        <v>69</v>
      </c>
      <c r="K17" s="17">
        <v>5</v>
      </c>
      <c r="L17" s="17" t="s">
        <v>69</v>
      </c>
      <c r="M17" s="17">
        <v>1</v>
      </c>
      <c r="N17" s="18">
        <f t="shared" si="2"/>
        <v>31</v>
      </c>
      <c r="O17" s="54">
        <f t="shared" si="3"/>
        <v>0</v>
      </c>
      <c r="P17" s="58">
        <v>0.23</v>
      </c>
      <c r="Q17" s="29">
        <f t="shared" si="1"/>
        <v>0</v>
      </c>
    </row>
    <row r="18" spans="1:17" ht="117" customHeight="1" thickBot="1" x14ac:dyDescent="0.3">
      <c r="A18" s="30">
        <v>3</v>
      </c>
      <c r="B18" s="21" t="s">
        <v>119</v>
      </c>
      <c r="C18" s="15"/>
      <c r="D18" s="17" t="s">
        <v>104</v>
      </c>
      <c r="E18" s="17">
        <v>15</v>
      </c>
      <c r="F18" s="17" t="s">
        <v>104</v>
      </c>
      <c r="G18" s="17">
        <v>30</v>
      </c>
      <c r="H18" s="17" t="s">
        <v>104</v>
      </c>
      <c r="I18" s="17">
        <v>5</v>
      </c>
      <c r="J18" s="17" t="s">
        <v>104</v>
      </c>
      <c r="K18" s="17">
        <v>0</v>
      </c>
      <c r="L18" s="17" t="s">
        <v>104</v>
      </c>
      <c r="M18" s="17">
        <v>0</v>
      </c>
      <c r="N18" s="18">
        <f t="shared" si="2"/>
        <v>50</v>
      </c>
      <c r="O18" s="54">
        <f t="shared" si="3"/>
        <v>0</v>
      </c>
      <c r="P18" s="58">
        <v>0.23</v>
      </c>
      <c r="Q18" s="29">
        <f t="shared" si="1"/>
        <v>0</v>
      </c>
    </row>
    <row r="19" spans="1:17" ht="65.25" customHeight="1" thickBot="1" x14ac:dyDescent="0.3">
      <c r="A19" s="30">
        <v>4</v>
      </c>
      <c r="B19" s="21" t="s">
        <v>120</v>
      </c>
      <c r="C19" s="15"/>
      <c r="D19" s="17" t="s">
        <v>75</v>
      </c>
      <c r="E19" s="17">
        <v>10</v>
      </c>
      <c r="F19" s="17" t="s">
        <v>75</v>
      </c>
      <c r="G19" s="17">
        <v>20</v>
      </c>
      <c r="H19" s="17" t="s">
        <v>75</v>
      </c>
      <c r="I19" s="17">
        <v>8</v>
      </c>
      <c r="J19" s="17" t="s">
        <v>75</v>
      </c>
      <c r="K19" s="17">
        <v>0</v>
      </c>
      <c r="L19" s="17" t="s">
        <v>75</v>
      </c>
      <c r="M19" s="17">
        <v>3</v>
      </c>
      <c r="N19" s="18">
        <f t="shared" si="2"/>
        <v>41</v>
      </c>
      <c r="O19" s="54">
        <f t="shared" si="3"/>
        <v>0</v>
      </c>
      <c r="P19" s="58">
        <v>0.08</v>
      </c>
      <c r="Q19" s="29">
        <f>ROUND((O19*1.08),2)</f>
        <v>0</v>
      </c>
    </row>
    <row r="20" spans="1:17" ht="67.5" customHeight="1" thickBot="1" x14ac:dyDescent="0.3">
      <c r="A20" s="30">
        <v>5</v>
      </c>
      <c r="B20" s="21" t="s">
        <v>121</v>
      </c>
      <c r="C20" s="15"/>
      <c r="D20" s="17" t="s">
        <v>65</v>
      </c>
      <c r="E20" s="17">
        <v>30</v>
      </c>
      <c r="F20" s="17" t="s">
        <v>65</v>
      </c>
      <c r="G20" s="17">
        <v>30</v>
      </c>
      <c r="H20" s="17" t="s">
        <v>65</v>
      </c>
      <c r="I20" s="17">
        <v>5</v>
      </c>
      <c r="J20" s="17" t="s">
        <v>65</v>
      </c>
      <c r="K20" s="17">
        <v>5</v>
      </c>
      <c r="L20" s="17" t="s">
        <v>65</v>
      </c>
      <c r="M20" s="17">
        <v>3</v>
      </c>
      <c r="N20" s="18">
        <f t="shared" si="2"/>
        <v>73</v>
      </c>
      <c r="O20" s="54">
        <f t="shared" si="3"/>
        <v>0</v>
      </c>
      <c r="P20" s="58">
        <v>0.23</v>
      </c>
      <c r="Q20" s="29">
        <f t="shared" si="1"/>
        <v>0</v>
      </c>
    </row>
    <row r="21" spans="1:17" ht="70.5" customHeight="1" thickBot="1" x14ac:dyDescent="0.3">
      <c r="A21" s="30">
        <v>6</v>
      </c>
      <c r="B21" s="21" t="s">
        <v>122</v>
      </c>
      <c r="C21" s="15"/>
      <c r="D21" s="17" t="s">
        <v>75</v>
      </c>
      <c r="E21" s="17">
        <v>20</v>
      </c>
      <c r="F21" s="17" t="s">
        <v>75</v>
      </c>
      <c r="G21" s="17">
        <v>30</v>
      </c>
      <c r="H21" s="17" t="s">
        <v>75</v>
      </c>
      <c r="I21" s="17">
        <v>10</v>
      </c>
      <c r="J21" s="17" t="s">
        <v>75</v>
      </c>
      <c r="K21" s="17">
        <v>5</v>
      </c>
      <c r="L21" s="17" t="s">
        <v>75</v>
      </c>
      <c r="M21" s="17">
        <v>0</v>
      </c>
      <c r="N21" s="18">
        <f t="shared" si="2"/>
        <v>65</v>
      </c>
      <c r="O21" s="54">
        <f t="shared" si="3"/>
        <v>0</v>
      </c>
      <c r="P21" s="58">
        <v>0.08</v>
      </c>
      <c r="Q21" s="29">
        <f>ROUND((O21*1.08),2)</f>
        <v>0</v>
      </c>
    </row>
    <row r="22" spans="1:17" ht="75" customHeight="1" thickBot="1" x14ac:dyDescent="0.3">
      <c r="A22" s="30">
        <v>7</v>
      </c>
      <c r="B22" s="21" t="s">
        <v>123</v>
      </c>
      <c r="C22" s="15"/>
      <c r="D22" s="17" t="s">
        <v>74</v>
      </c>
      <c r="E22" s="17">
        <v>10</v>
      </c>
      <c r="F22" s="17" t="s">
        <v>74</v>
      </c>
      <c r="G22" s="17">
        <v>20</v>
      </c>
      <c r="H22" s="17" t="s">
        <v>74</v>
      </c>
      <c r="I22" s="17">
        <v>5</v>
      </c>
      <c r="J22" s="17" t="s">
        <v>74</v>
      </c>
      <c r="K22" s="17">
        <v>5</v>
      </c>
      <c r="L22" s="17" t="s">
        <v>74</v>
      </c>
      <c r="M22" s="17">
        <v>0</v>
      </c>
      <c r="N22" s="18">
        <f t="shared" si="2"/>
        <v>40</v>
      </c>
      <c r="O22" s="54">
        <f t="shared" si="3"/>
        <v>0</v>
      </c>
      <c r="P22" s="58">
        <v>0.08</v>
      </c>
      <c r="Q22" s="29">
        <f>ROUND((O22*1.08),2)</f>
        <v>0</v>
      </c>
    </row>
    <row r="23" spans="1:17" ht="169.5" customHeight="1" thickBot="1" x14ac:dyDescent="0.3">
      <c r="A23" s="30">
        <v>8</v>
      </c>
      <c r="B23" s="45" t="s">
        <v>124</v>
      </c>
      <c r="C23" s="15"/>
      <c r="D23" s="17" t="s">
        <v>97</v>
      </c>
      <c r="E23" s="17">
        <v>0</v>
      </c>
      <c r="F23" s="17" t="s">
        <v>97</v>
      </c>
      <c r="G23" s="17">
        <v>0</v>
      </c>
      <c r="H23" s="17" t="s">
        <v>97</v>
      </c>
      <c r="I23" s="17">
        <v>0</v>
      </c>
      <c r="J23" s="17" t="s">
        <v>97</v>
      </c>
      <c r="K23" s="17">
        <v>5</v>
      </c>
      <c r="L23" s="17" t="s">
        <v>97</v>
      </c>
      <c r="M23" s="17">
        <v>0</v>
      </c>
      <c r="N23" s="18">
        <f t="shared" si="2"/>
        <v>5</v>
      </c>
      <c r="O23" s="54">
        <f t="shared" si="3"/>
        <v>0</v>
      </c>
      <c r="P23" s="58">
        <v>0.23</v>
      </c>
      <c r="Q23" s="29">
        <f t="shared" si="1"/>
        <v>0</v>
      </c>
    </row>
    <row r="24" spans="1:17" ht="36" customHeight="1" thickBot="1" x14ac:dyDescent="0.3">
      <c r="A24" s="7" t="s">
        <v>11</v>
      </c>
      <c r="B24" s="7" t="s">
        <v>235</v>
      </c>
      <c r="C24" s="15"/>
      <c r="D24" s="16"/>
      <c r="E24" s="16"/>
      <c r="F24" s="16"/>
      <c r="G24" s="16"/>
      <c r="H24" s="16"/>
      <c r="I24" s="16"/>
      <c r="J24" s="16"/>
      <c r="K24" s="16"/>
      <c r="L24" s="16"/>
      <c r="M24" s="16"/>
      <c r="N24" s="18"/>
      <c r="O24" s="54"/>
      <c r="P24" s="58"/>
      <c r="Q24" s="29"/>
    </row>
    <row r="25" spans="1:17" ht="72" customHeight="1" thickBot="1" x14ac:dyDescent="0.3">
      <c r="A25" s="41">
        <v>1</v>
      </c>
      <c r="B25" s="14" t="s">
        <v>125</v>
      </c>
      <c r="C25" s="15"/>
      <c r="D25" s="18" t="s">
        <v>62</v>
      </c>
      <c r="E25" s="18">
        <v>4</v>
      </c>
      <c r="F25" s="18" t="s">
        <v>62</v>
      </c>
      <c r="G25" s="18">
        <v>0</v>
      </c>
      <c r="H25" s="18" t="s">
        <v>62</v>
      </c>
      <c r="I25" s="18">
        <v>0</v>
      </c>
      <c r="J25" s="18" t="s">
        <v>62</v>
      </c>
      <c r="K25" s="18">
        <v>0</v>
      </c>
      <c r="L25" s="18" t="s">
        <v>62</v>
      </c>
      <c r="M25" s="18">
        <v>0</v>
      </c>
      <c r="N25" s="18">
        <f t="shared" si="2"/>
        <v>4</v>
      </c>
      <c r="O25" s="54">
        <f>SUM(N25*C25)</f>
        <v>0</v>
      </c>
      <c r="P25" s="58">
        <v>0.23</v>
      </c>
      <c r="Q25" s="29">
        <f t="shared" si="1"/>
        <v>0</v>
      </c>
    </row>
    <row r="26" spans="1:17" ht="96" customHeight="1" thickBot="1" x14ac:dyDescent="0.3">
      <c r="A26" s="41">
        <v>2</v>
      </c>
      <c r="B26" s="14" t="s">
        <v>126</v>
      </c>
      <c r="C26" s="15"/>
      <c r="D26" s="18" t="s">
        <v>62</v>
      </c>
      <c r="E26" s="18">
        <v>4</v>
      </c>
      <c r="F26" s="18" t="s">
        <v>62</v>
      </c>
      <c r="G26" s="18">
        <v>0</v>
      </c>
      <c r="H26" s="18" t="s">
        <v>62</v>
      </c>
      <c r="I26" s="18">
        <v>0</v>
      </c>
      <c r="J26" s="18" t="s">
        <v>62</v>
      </c>
      <c r="K26" s="18">
        <v>0</v>
      </c>
      <c r="L26" s="18" t="s">
        <v>62</v>
      </c>
      <c r="M26" s="18">
        <v>0</v>
      </c>
      <c r="N26" s="18">
        <f t="shared" si="2"/>
        <v>4</v>
      </c>
      <c r="O26" s="54">
        <f>SUM(N26*C26)</f>
        <v>0</v>
      </c>
      <c r="P26" s="58">
        <v>0.23</v>
      </c>
      <c r="Q26" s="29">
        <f t="shared" si="1"/>
        <v>0</v>
      </c>
    </row>
    <row r="27" spans="1:17" ht="77.25" customHeight="1" thickBot="1" x14ac:dyDescent="0.3">
      <c r="A27" s="41">
        <v>3</v>
      </c>
      <c r="B27" s="14" t="s">
        <v>127</v>
      </c>
      <c r="C27" s="15"/>
      <c r="D27" s="18" t="s">
        <v>101</v>
      </c>
      <c r="E27" s="18">
        <v>4</v>
      </c>
      <c r="F27" s="18" t="s">
        <v>101</v>
      </c>
      <c r="G27" s="18">
        <v>0</v>
      </c>
      <c r="H27" s="18" t="s">
        <v>101</v>
      </c>
      <c r="I27" s="18">
        <v>0</v>
      </c>
      <c r="J27" s="18" t="s">
        <v>101</v>
      </c>
      <c r="K27" s="18">
        <v>0</v>
      </c>
      <c r="L27" s="18" t="s">
        <v>101</v>
      </c>
      <c r="M27" s="18">
        <v>0</v>
      </c>
      <c r="N27" s="18">
        <f t="shared" si="2"/>
        <v>4</v>
      </c>
      <c r="O27" s="54">
        <v>0</v>
      </c>
      <c r="P27" s="58">
        <v>0.23</v>
      </c>
      <c r="Q27" s="29">
        <f t="shared" si="1"/>
        <v>0</v>
      </c>
    </row>
    <row r="28" spans="1:17" ht="162.75" customHeight="1" thickBot="1" x14ac:dyDescent="0.3">
      <c r="A28" s="28">
        <v>4</v>
      </c>
      <c r="B28" s="13" t="s">
        <v>128</v>
      </c>
      <c r="C28" s="15"/>
      <c r="D28" s="17" t="s">
        <v>62</v>
      </c>
      <c r="E28" s="17">
        <v>0</v>
      </c>
      <c r="F28" s="17" t="s">
        <v>62</v>
      </c>
      <c r="G28" s="17">
        <v>0</v>
      </c>
      <c r="H28" s="17" t="s">
        <v>62</v>
      </c>
      <c r="I28" s="17">
        <v>0</v>
      </c>
      <c r="J28" s="17" t="s">
        <v>62</v>
      </c>
      <c r="K28" s="17">
        <v>3</v>
      </c>
      <c r="L28" s="17" t="s">
        <v>62</v>
      </c>
      <c r="M28" s="17">
        <v>0</v>
      </c>
      <c r="N28" s="18">
        <f t="shared" si="2"/>
        <v>3</v>
      </c>
      <c r="O28" s="54">
        <v>0</v>
      </c>
      <c r="P28" s="58">
        <v>0.08</v>
      </c>
      <c r="Q28" s="29">
        <f>ROUND((O28*1.08),2)</f>
        <v>0</v>
      </c>
    </row>
    <row r="29" spans="1:17" ht="150" customHeight="1" thickBot="1" x14ac:dyDescent="0.3">
      <c r="A29" s="28">
        <v>5</v>
      </c>
      <c r="B29" s="13" t="s">
        <v>129</v>
      </c>
      <c r="C29" s="15"/>
      <c r="D29" s="17" t="s">
        <v>62</v>
      </c>
      <c r="E29" s="17">
        <v>0</v>
      </c>
      <c r="F29" s="17" t="s">
        <v>62</v>
      </c>
      <c r="G29" s="17">
        <v>0</v>
      </c>
      <c r="H29" s="17" t="s">
        <v>62</v>
      </c>
      <c r="I29" s="17">
        <v>0</v>
      </c>
      <c r="J29" s="17" t="s">
        <v>62</v>
      </c>
      <c r="K29" s="17">
        <v>3</v>
      </c>
      <c r="L29" s="17" t="s">
        <v>62</v>
      </c>
      <c r="M29" s="17">
        <v>0</v>
      </c>
      <c r="N29" s="18">
        <f t="shared" si="2"/>
        <v>3</v>
      </c>
      <c r="O29" s="54">
        <f>SUM(N29*C29)</f>
        <v>0</v>
      </c>
      <c r="P29" s="58">
        <v>0.23</v>
      </c>
      <c r="Q29" s="29">
        <f t="shared" si="1"/>
        <v>0</v>
      </c>
    </row>
    <row r="30" spans="1:17" ht="111" customHeight="1" thickBot="1" x14ac:dyDescent="0.3">
      <c r="A30" s="28">
        <v>6</v>
      </c>
      <c r="B30" s="13" t="s">
        <v>130</v>
      </c>
      <c r="C30" s="15"/>
      <c r="D30" s="17" t="s">
        <v>62</v>
      </c>
      <c r="E30" s="17">
        <v>0</v>
      </c>
      <c r="F30" s="17" t="s">
        <v>62</v>
      </c>
      <c r="G30" s="17">
        <v>0</v>
      </c>
      <c r="H30" s="17" t="s">
        <v>62</v>
      </c>
      <c r="I30" s="17">
        <v>0</v>
      </c>
      <c r="J30" s="17" t="s">
        <v>62</v>
      </c>
      <c r="K30" s="17">
        <v>5</v>
      </c>
      <c r="L30" s="17" t="s">
        <v>62</v>
      </c>
      <c r="M30" s="17">
        <v>0</v>
      </c>
      <c r="N30" s="18">
        <f t="shared" si="2"/>
        <v>5</v>
      </c>
      <c r="O30" s="54">
        <f>SUM(N30*C30)</f>
        <v>0</v>
      </c>
      <c r="P30" s="58">
        <v>0.23</v>
      </c>
      <c r="Q30" s="29">
        <f t="shared" si="1"/>
        <v>0</v>
      </c>
    </row>
    <row r="31" spans="1:17" ht="34.5" customHeight="1" thickBot="1" x14ac:dyDescent="0.3">
      <c r="A31" s="7" t="s">
        <v>13</v>
      </c>
      <c r="B31" s="7" t="s">
        <v>67</v>
      </c>
      <c r="C31" s="15"/>
      <c r="D31" s="16"/>
      <c r="E31" s="16"/>
      <c r="F31" s="16"/>
      <c r="G31" s="16"/>
      <c r="H31" s="16"/>
      <c r="I31" s="16"/>
      <c r="J31" s="16"/>
      <c r="K31" s="16"/>
      <c r="L31" s="16"/>
      <c r="M31" s="16"/>
      <c r="N31" s="18"/>
      <c r="O31" s="54"/>
      <c r="P31" s="58"/>
      <c r="Q31" s="29"/>
    </row>
    <row r="32" spans="1:17" ht="107.25" customHeight="1" thickBot="1" x14ac:dyDescent="0.3">
      <c r="A32" s="30">
        <v>1</v>
      </c>
      <c r="B32" s="21" t="s">
        <v>131</v>
      </c>
      <c r="C32" s="15"/>
      <c r="D32" s="17" t="s">
        <v>69</v>
      </c>
      <c r="E32" s="17">
        <v>40</v>
      </c>
      <c r="F32" s="17" t="s">
        <v>69</v>
      </c>
      <c r="G32" s="17">
        <v>40</v>
      </c>
      <c r="H32" s="17" t="s">
        <v>69</v>
      </c>
      <c r="I32" s="17">
        <v>15</v>
      </c>
      <c r="J32" s="17" t="s">
        <v>69</v>
      </c>
      <c r="K32" s="17">
        <v>5</v>
      </c>
      <c r="L32" s="17" t="s">
        <v>69</v>
      </c>
      <c r="M32" s="17">
        <v>3</v>
      </c>
      <c r="N32" s="18">
        <f t="shared" si="2"/>
        <v>103</v>
      </c>
      <c r="O32" s="54">
        <f>SUM(N32*C32)</f>
        <v>0</v>
      </c>
      <c r="P32" s="58">
        <v>0.23</v>
      </c>
      <c r="Q32" s="29">
        <f t="shared" si="1"/>
        <v>0</v>
      </c>
    </row>
    <row r="33" spans="1:17" ht="112.5" customHeight="1" thickBot="1" x14ac:dyDescent="0.3">
      <c r="A33" s="30">
        <v>2</v>
      </c>
      <c r="B33" s="21" t="s">
        <v>132</v>
      </c>
      <c r="C33" s="15"/>
      <c r="D33" s="17" t="s">
        <v>92</v>
      </c>
      <c r="E33" s="17">
        <v>10</v>
      </c>
      <c r="F33" s="17" t="s">
        <v>92</v>
      </c>
      <c r="G33" s="17">
        <v>8</v>
      </c>
      <c r="H33" s="17" t="s">
        <v>62</v>
      </c>
      <c r="I33" s="17">
        <v>8</v>
      </c>
      <c r="J33" s="17" t="s">
        <v>62</v>
      </c>
      <c r="K33" s="17">
        <v>0</v>
      </c>
      <c r="L33" s="17" t="s">
        <v>62</v>
      </c>
      <c r="M33" s="17">
        <v>0</v>
      </c>
      <c r="N33" s="18">
        <f t="shared" si="2"/>
        <v>26</v>
      </c>
      <c r="O33" s="54">
        <f>SUM(N33*C33)</f>
        <v>0</v>
      </c>
      <c r="P33" s="58">
        <v>0.23</v>
      </c>
      <c r="Q33" s="29">
        <f t="shared" si="1"/>
        <v>0</v>
      </c>
    </row>
    <row r="34" spans="1:17" ht="26.25" customHeight="1" thickBot="1" x14ac:dyDescent="0.3">
      <c r="A34" s="31" t="s">
        <v>14</v>
      </c>
      <c r="B34" s="31" t="s">
        <v>100</v>
      </c>
      <c r="C34" s="15"/>
      <c r="D34" s="16"/>
      <c r="E34" s="16"/>
      <c r="F34" s="16"/>
      <c r="G34" s="16"/>
      <c r="H34" s="16"/>
      <c r="I34" s="16"/>
      <c r="J34" s="16"/>
      <c r="K34" s="16"/>
      <c r="L34" s="16"/>
      <c r="M34" s="16"/>
      <c r="N34" s="18"/>
      <c r="O34" s="54"/>
      <c r="P34" s="58"/>
      <c r="Q34" s="29"/>
    </row>
    <row r="35" spans="1:17" ht="84" customHeight="1" thickBot="1" x14ac:dyDescent="0.3">
      <c r="A35" s="30">
        <v>1</v>
      </c>
      <c r="B35" s="21" t="s">
        <v>133</v>
      </c>
      <c r="C35" s="15"/>
      <c r="D35" s="17" t="s">
        <v>9</v>
      </c>
      <c r="E35" s="17">
        <v>0</v>
      </c>
      <c r="F35" s="17" t="s">
        <v>9</v>
      </c>
      <c r="G35" s="17">
        <v>15</v>
      </c>
      <c r="H35" s="17" t="s">
        <v>9</v>
      </c>
      <c r="I35" s="17">
        <v>10</v>
      </c>
      <c r="J35" s="17" t="s">
        <v>9</v>
      </c>
      <c r="K35" s="17">
        <v>5</v>
      </c>
      <c r="L35" s="17" t="s">
        <v>9</v>
      </c>
      <c r="M35" s="17">
        <v>0</v>
      </c>
      <c r="N35" s="18">
        <f t="shared" si="2"/>
        <v>30</v>
      </c>
      <c r="O35" s="54">
        <f>SUM(N35*C35)</f>
        <v>0</v>
      </c>
      <c r="P35" s="58">
        <v>0.23</v>
      </c>
      <c r="Q35" s="29">
        <f t="shared" si="1"/>
        <v>0</v>
      </c>
    </row>
    <row r="36" spans="1:17" ht="22.5" customHeight="1" thickBot="1" x14ac:dyDescent="0.3">
      <c r="A36" s="31" t="s">
        <v>103</v>
      </c>
      <c r="B36" s="31" t="s">
        <v>61</v>
      </c>
      <c r="C36" s="15"/>
      <c r="D36" s="16"/>
      <c r="E36" s="16"/>
      <c r="F36" s="16"/>
      <c r="G36" s="16"/>
      <c r="H36" s="16"/>
      <c r="I36" s="16"/>
      <c r="J36" s="16"/>
      <c r="K36" s="16"/>
      <c r="L36" s="16"/>
      <c r="M36" s="16"/>
      <c r="N36" s="18"/>
      <c r="O36" s="54"/>
      <c r="P36" s="58"/>
      <c r="Q36" s="29"/>
    </row>
    <row r="37" spans="1:17" ht="97.5" customHeight="1" thickBot="1" x14ac:dyDescent="0.3">
      <c r="A37" s="30">
        <v>1</v>
      </c>
      <c r="B37" s="21" t="s">
        <v>134</v>
      </c>
      <c r="C37" s="15"/>
      <c r="D37" s="17" t="s">
        <v>65</v>
      </c>
      <c r="E37" s="17">
        <v>0</v>
      </c>
      <c r="F37" s="17" t="s">
        <v>65</v>
      </c>
      <c r="G37" s="17">
        <v>20</v>
      </c>
      <c r="H37" s="17" t="s">
        <v>65</v>
      </c>
      <c r="I37" s="17">
        <v>5</v>
      </c>
      <c r="J37" s="17" t="s">
        <v>65</v>
      </c>
      <c r="K37" s="17">
        <v>0</v>
      </c>
      <c r="L37" s="17" t="s">
        <v>65</v>
      </c>
      <c r="M37" s="17">
        <v>0</v>
      </c>
      <c r="N37" s="18">
        <f t="shared" si="2"/>
        <v>25</v>
      </c>
      <c r="O37" s="54">
        <f>SUM(N37*C37)</f>
        <v>0</v>
      </c>
      <c r="P37" s="58">
        <v>0.23</v>
      </c>
      <c r="Q37" s="29">
        <f t="shared" si="1"/>
        <v>0</v>
      </c>
    </row>
    <row r="38" spans="1:17" ht="28.5" customHeight="1" thickBot="1" x14ac:dyDescent="0.3">
      <c r="A38" s="31" t="s">
        <v>15</v>
      </c>
      <c r="B38" s="31" t="s">
        <v>16</v>
      </c>
      <c r="C38" s="15"/>
      <c r="D38" s="16"/>
      <c r="E38" s="16"/>
      <c r="F38" s="16"/>
      <c r="G38" s="16"/>
      <c r="H38" s="16"/>
      <c r="I38" s="16"/>
      <c r="J38" s="16"/>
      <c r="K38" s="16"/>
      <c r="L38" s="16"/>
      <c r="M38" s="16"/>
      <c r="N38" s="18"/>
      <c r="O38" s="54"/>
      <c r="P38" s="58"/>
      <c r="Q38" s="29"/>
    </row>
    <row r="39" spans="1:17" ht="69.75" customHeight="1" thickBot="1" x14ac:dyDescent="0.3">
      <c r="A39" s="30">
        <v>1</v>
      </c>
      <c r="B39" s="21" t="s">
        <v>237</v>
      </c>
      <c r="C39" s="15"/>
      <c r="D39" s="17" t="s">
        <v>7</v>
      </c>
      <c r="E39" s="17">
        <v>0</v>
      </c>
      <c r="F39" s="17" t="s">
        <v>7</v>
      </c>
      <c r="G39" s="17">
        <v>20</v>
      </c>
      <c r="H39" s="17" t="s">
        <v>7</v>
      </c>
      <c r="I39" s="17">
        <v>15</v>
      </c>
      <c r="J39" s="17" t="s">
        <v>7</v>
      </c>
      <c r="K39" s="17">
        <v>0</v>
      </c>
      <c r="L39" s="17" t="s">
        <v>7</v>
      </c>
      <c r="M39" s="17">
        <v>5</v>
      </c>
      <c r="N39" s="18">
        <f t="shared" si="2"/>
        <v>40</v>
      </c>
      <c r="O39" s="54">
        <f>SUM(N39*C39)</f>
        <v>0</v>
      </c>
      <c r="P39" s="58">
        <v>0.23</v>
      </c>
      <c r="Q39" s="29">
        <f t="shared" si="1"/>
        <v>0</v>
      </c>
    </row>
    <row r="40" spans="1:17" ht="74.25" customHeight="1" thickBot="1" x14ac:dyDescent="0.3">
      <c r="A40" s="30">
        <v>2</v>
      </c>
      <c r="B40" s="21" t="s">
        <v>135</v>
      </c>
      <c r="C40" s="15"/>
      <c r="D40" s="17" t="s">
        <v>7</v>
      </c>
      <c r="E40" s="17">
        <v>15</v>
      </c>
      <c r="F40" s="17" t="s">
        <v>7</v>
      </c>
      <c r="G40" s="17">
        <v>20</v>
      </c>
      <c r="H40" s="17" t="s">
        <v>7</v>
      </c>
      <c r="I40" s="17">
        <v>8</v>
      </c>
      <c r="J40" s="17" t="s">
        <v>7</v>
      </c>
      <c r="K40" s="17">
        <v>3</v>
      </c>
      <c r="L40" s="17" t="s">
        <v>7</v>
      </c>
      <c r="M40" s="17">
        <v>4</v>
      </c>
      <c r="N40" s="18">
        <f t="shared" si="2"/>
        <v>50</v>
      </c>
      <c r="O40" s="54">
        <f>SUM(N40*C40)</f>
        <v>0</v>
      </c>
      <c r="P40" s="58">
        <v>0.23</v>
      </c>
      <c r="Q40" s="29">
        <f t="shared" si="1"/>
        <v>0</v>
      </c>
    </row>
    <row r="41" spans="1:17" ht="34.5" customHeight="1" thickBot="1" x14ac:dyDescent="0.3">
      <c r="A41" s="30">
        <v>3</v>
      </c>
      <c r="B41" s="21" t="s">
        <v>136</v>
      </c>
      <c r="C41" s="15"/>
      <c r="D41" s="17" t="s">
        <v>7</v>
      </c>
      <c r="E41" s="17">
        <v>5</v>
      </c>
      <c r="F41" s="17" t="s">
        <v>7</v>
      </c>
      <c r="G41" s="17">
        <v>20</v>
      </c>
      <c r="H41" s="17" t="s">
        <v>7</v>
      </c>
      <c r="I41" s="17">
        <v>5</v>
      </c>
      <c r="J41" s="17" t="s">
        <v>7</v>
      </c>
      <c r="K41" s="17">
        <v>0</v>
      </c>
      <c r="L41" s="17" t="s">
        <v>7</v>
      </c>
      <c r="M41" s="17">
        <v>5</v>
      </c>
      <c r="N41" s="18">
        <f t="shared" si="2"/>
        <v>35</v>
      </c>
      <c r="O41" s="54">
        <f>SUM(N41*C41)</f>
        <v>0</v>
      </c>
      <c r="P41" s="58">
        <v>0.23</v>
      </c>
      <c r="Q41" s="29">
        <f t="shared" si="1"/>
        <v>0</v>
      </c>
    </row>
    <row r="42" spans="1:17" ht="27.75" customHeight="1" thickBot="1" x14ac:dyDescent="0.3">
      <c r="A42" s="7" t="s">
        <v>17</v>
      </c>
      <c r="B42" s="7" t="s">
        <v>22</v>
      </c>
      <c r="C42" s="15"/>
      <c r="D42" s="16"/>
      <c r="E42" s="16"/>
      <c r="F42" s="16"/>
      <c r="G42" s="16"/>
      <c r="H42" s="16"/>
      <c r="I42" s="16"/>
      <c r="J42" s="16"/>
      <c r="K42" s="16"/>
      <c r="L42" s="16"/>
      <c r="M42" s="16"/>
      <c r="N42" s="18"/>
      <c r="O42" s="54"/>
      <c r="P42" s="58"/>
      <c r="Q42" s="29"/>
    </row>
    <row r="43" spans="1:17" ht="54.75" customHeight="1" thickBot="1" x14ac:dyDescent="0.3">
      <c r="A43" s="30">
        <v>1</v>
      </c>
      <c r="B43" s="21" t="s">
        <v>137</v>
      </c>
      <c r="C43" s="15"/>
      <c r="D43" s="17" t="s">
        <v>94</v>
      </c>
      <c r="E43" s="17">
        <v>0</v>
      </c>
      <c r="F43" s="17">
        <v>450</v>
      </c>
      <c r="G43" s="17">
        <v>20</v>
      </c>
      <c r="H43" s="17" t="s">
        <v>94</v>
      </c>
      <c r="I43" s="17">
        <v>5</v>
      </c>
      <c r="J43" s="17" t="s">
        <v>94</v>
      </c>
      <c r="K43" s="17">
        <v>0</v>
      </c>
      <c r="L43" s="17" t="s">
        <v>94</v>
      </c>
      <c r="M43" s="17">
        <v>0</v>
      </c>
      <c r="N43" s="18">
        <f t="shared" si="2"/>
        <v>25</v>
      </c>
      <c r="O43" s="54">
        <f>SUM(N43*C43)</f>
        <v>0</v>
      </c>
      <c r="P43" s="58">
        <v>0.23</v>
      </c>
      <c r="Q43" s="29">
        <f t="shared" si="1"/>
        <v>0</v>
      </c>
    </row>
    <row r="44" spans="1:17" ht="27.75" customHeight="1" thickBot="1" x14ac:dyDescent="0.3">
      <c r="A44" s="7" t="s">
        <v>19</v>
      </c>
      <c r="B44" s="7" t="s">
        <v>24</v>
      </c>
      <c r="C44" s="15"/>
      <c r="D44" s="16"/>
      <c r="E44" s="16"/>
      <c r="F44" s="16"/>
      <c r="G44" s="16"/>
      <c r="H44" s="16"/>
      <c r="I44" s="16"/>
      <c r="J44" s="16"/>
      <c r="K44" s="16"/>
      <c r="L44" s="16"/>
      <c r="M44" s="16"/>
      <c r="N44" s="18"/>
      <c r="O44" s="54"/>
      <c r="P44" s="58"/>
      <c r="Q44" s="29"/>
    </row>
    <row r="45" spans="1:17" ht="72.75" customHeight="1" thickBot="1" x14ac:dyDescent="0.3">
      <c r="A45" s="30">
        <v>1</v>
      </c>
      <c r="B45" s="21" t="s">
        <v>138</v>
      </c>
      <c r="C45" s="15"/>
      <c r="D45" s="19" t="s">
        <v>25</v>
      </c>
      <c r="E45" s="17">
        <v>2</v>
      </c>
      <c r="F45" s="19" t="s">
        <v>25</v>
      </c>
      <c r="G45" s="17">
        <v>5</v>
      </c>
      <c r="H45" s="19" t="s">
        <v>25</v>
      </c>
      <c r="I45" s="17">
        <v>5</v>
      </c>
      <c r="J45" s="19" t="s">
        <v>25</v>
      </c>
      <c r="K45" s="17">
        <v>0</v>
      </c>
      <c r="L45" s="19" t="s">
        <v>25</v>
      </c>
      <c r="M45" s="17">
        <v>0</v>
      </c>
      <c r="N45" s="18">
        <f t="shared" si="2"/>
        <v>12</v>
      </c>
      <c r="O45" s="54">
        <f>SUM(N45*C45)</f>
        <v>0</v>
      </c>
      <c r="P45" s="58">
        <v>0.23</v>
      </c>
      <c r="Q45" s="29">
        <f t="shared" si="1"/>
        <v>0</v>
      </c>
    </row>
    <row r="46" spans="1:17" ht="117.75" customHeight="1" thickBot="1" x14ac:dyDescent="0.3">
      <c r="A46" s="30">
        <v>2</v>
      </c>
      <c r="B46" s="21" t="s">
        <v>139</v>
      </c>
      <c r="C46" s="15"/>
      <c r="D46" s="17" t="s">
        <v>64</v>
      </c>
      <c r="E46" s="17">
        <v>1</v>
      </c>
      <c r="F46" s="17" t="s">
        <v>64</v>
      </c>
      <c r="G46" s="17">
        <v>3</v>
      </c>
      <c r="H46" s="17" t="s">
        <v>64</v>
      </c>
      <c r="I46" s="17">
        <v>1</v>
      </c>
      <c r="J46" s="17" t="s">
        <v>64</v>
      </c>
      <c r="K46" s="17">
        <v>0</v>
      </c>
      <c r="L46" s="17" t="s">
        <v>64</v>
      </c>
      <c r="M46" s="17">
        <v>0</v>
      </c>
      <c r="N46" s="18">
        <f t="shared" si="2"/>
        <v>5</v>
      </c>
      <c r="O46" s="54">
        <f>SUM(N46*C46)</f>
        <v>0</v>
      </c>
      <c r="P46" s="58">
        <v>0.23</v>
      </c>
      <c r="Q46" s="29">
        <f t="shared" si="1"/>
        <v>0</v>
      </c>
    </row>
    <row r="47" spans="1:17" ht="25.5" customHeight="1" thickBot="1" x14ac:dyDescent="0.3">
      <c r="A47" s="31" t="s">
        <v>20</v>
      </c>
      <c r="B47" s="31" t="s">
        <v>27</v>
      </c>
      <c r="C47" s="15"/>
      <c r="D47" s="16"/>
      <c r="E47" s="16"/>
      <c r="F47" s="16"/>
      <c r="G47" s="16"/>
      <c r="H47" s="16"/>
      <c r="I47" s="16"/>
      <c r="J47" s="16"/>
      <c r="K47" s="16"/>
      <c r="L47" s="16"/>
      <c r="M47" s="16"/>
      <c r="N47" s="18"/>
      <c r="O47" s="54"/>
      <c r="P47" s="58"/>
      <c r="Q47" s="29"/>
    </row>
    <row r="48" spans="1:17" ht="46.5" customHeight="1" thickBot="1" x14ac:dyDescent="0.3">
      <c r="A48" s="47">
        <v>1</v>
      </c>
      <c r="B48" s="48" t="s">
        <v>140</v>
      </c>
      <c r="C48" s="15"/>
      <c r="D48" s="20" t="s">
        <v>83</v>
      </c>
      <c r="E48" s="18">
        <v>10</v>
      </c>
      <c r="F48" s="20" t="s">
        <v>83</v>
      </c>
      <c r="G48" s="18">
        <v>30</v>
      </c>
      <c r="H48" s="20" t="s">
        <v>83</v>
      </c>
      <c r="I48" s="18">
        <v>5</v>
      </c>
      <c r="J48" s="20" t="s">
        <v>83</v>
      </c>
      <c r="K48" s="18">
        <v>5</v>
      </c>
      <c r="L48" s="20" t="s">
        <v>83</v>
      </c>
      <c r="M48" s="18">
        <v>0</v>
      </c>
      <c r="N48" s="18">
        <f t="shared" si="2"/>
        <v>50</v>
      </c>
      <c r="O48" s="54">
        <f>SUM(N48*C48)</f>
        <v>0</v>
      </c>
      <c r="P48" s="58">
        <v>0.23</v>
      </c>
      <c r="Q48" s="29">
        <f t="shared" si="1"/>
        <v>0</v>
      </c>
    </row>
    <row r="49" spans="1:17" ht="109.5" customHeight="1" thickBot="1" x14ac:dyDescent="0.3">
      <c r="A49" s="30">
        <v>2</v>
      </c>
      <c r="B49" s="21" t="s">
        <v>221</v>
      </c>
      <c r="C49" s="15"/>
      <c r="D49" s="17" t="s">
        <v>18</v>
      </c>
      <c r="E49" s="17">
        <v>3</v>
      </c>
      <c r="F49" s="17" t="s">
        <v>18</v>
      </c>
      <c r="G49" s="17">
        <v>15</v>
      </c>
      <c r="H49" s="17" t="s">
        <v>18</v>
      </c>
      <c r="I49" s="17">
        <v>5</v>
      </c>
      <c r="J49" s="17" t="s">
        <v>18</v>
      </c>
      <c r="K49" s="17">
        <v>2</v>
      </c>
      <c r="L49" s="17" t="s">
        <v>18</v>
      </c>
      <c r="M49" s="17">
        <v>0</v>
      </c>
      <c r="N49" s="18">
        <f t="shared" si="2"/>
        <v>25</v>
      </c>
      <c r="O49" s="54">
        <f>SUM(N49*C49)</f>
        <v>0</v>
      </c>
      <c r="P49" s="58">
        <v>0.23</v>
      </c>
      <c r="Q49" s="29">
        <f t="shared" si="1"/>
        <v>0</v>
      </c>
    </row>
    <row r="50" spans="1:17" ht="29.25" customHeight="1" thickBot="1" x14ac:dyDescent="0.3">
      <c r="A50" s="7" t="s">
        <v>21</v>
      </c>
      <c r="B50" s="7" t="s">
        <v>29</v>
      </c>
      <c r="C50" s="15"/>
      <c r="D50" s="16"/>
      <c r="E50" s="16"/>
      <c r="F50" s="16"/>
      <c r="G50" s="16"/>
      <c r="H50" s="16"/>
      <c r="I50" s="16"/>
      <c r="J50" s="16"/>
      <c r="K50" s="16"/>
      <c r="L50" s="16"/>
      <c r="M50" s="16"/>
      <c r="N50" s="18"/>
      <c r="O50" s="54"/>
      <c r="P50" s="58"/>
      <c r="Q50" s="29"/>
    </row>
    <row r="51" spans="1:17" ht="142.5" customHeight="1" thickBot="1" x14ac:dyDescent="0.3">
      <c r="A51" s="30">
        <v>1</v>
      </c>
      <c r="B51" s="45" t="s">
        <v>220</v>
      </c>
      <c r="C51" s="15"/>
      <c r="D51" s="33" t="s">
        <v>64</v>
      </c>
      <c r="E51" s="17">
        <v>3</v>
      </c>
      <c r="F51" s="33" t="s">
        <v>64</v>
      </c>
      <c r="G51" s="17">
        <v>30</v>
      </c>
      <c r="H51" s="33" t="s">
        <v>70</v>
      </c>
      <c r="I51" s="17">
        <v>5</v>
      </c>
      <c r="J51" s="33" t="s">
        <v>70</v>
      </c>
      <c r="K51" s="17">
        <v>2</v>
      </c>
      <c r="L51" s="33" t="s">
        <v>63</v>
      </c>
      <c r="M51" s="17">
        <v>2</v>
      </c>
      <c r="N51" s="18">
        <f t="shared" si="2"/>
        <v>42</v>
      </c>
      <c r="O51" s="54">
        <f>SUM(N51*C51)</f>
        <v>0</v>
      </c>
      <c r="P51" s="58">
        <v>0.23</v>
      </c>
      <c r="Q51" s="29">
        <f t="shared" si="1"/>
        <v>0</v>
      </c>
    </row>
    <row r="52" spans="1:17" ht="46.5" customHeight="1" thickBot="1" x14ac:dyDescent="0.3">
      <c r="A52" s="30">
        <v>2</v>
      </c>
      <c r="B52" s="21" t="s">
        <v>231</v>
      </c>
      <c r="C52" s="15"/>
      <c r="D52" s="17" t="s">
        <v>58</v>
      </c>
      <c r="E52" s="17">
        <v>3</v>
      </c>
      <c r="F52" s="17" t="s">
        <v>58</v>
      </c>
      <c r="G52" s="17">
        <v>10</v>
      </c>
      <c r="H52" s="17" t="s">
        <v>58</v>
      </c>
      <c r="I52" s="17">
        <v>0</v>
      </c>
      <c r="J52" s="17" t="s">
        <v>58</v>
      </c>
      <c r="K52" s="17">
        <v>5</v>
      </c>
      <c r="L52" s="17" t="s">
        <v>58</v>
      </c>
      <c r="M52" s="17">
        <v>0</v>
      </c>
      <c r="N52" s="18">
        <f t="shared" si="2"/>
        <v>18</v>
      </c>
      <c r="O52" s="54">
        <f>SUM(N52*C52)</f>
        <v>0</v>
      </c>
      <c r="P52" s="58">
        <v>0.23</v>
      </c>
      <c r="Q52" s="29">
        <f t="shared" si="1"/>
        <v>0</v>
      </c>
    </row>
    <row r="53" spans="1:17" ht="29.25" customHeight="1" thickBot="1" x14ac:dyDescent="0.3">
      <c r="A53" s="7" t="s">
        <v>23</v>
      </c>
      <c r="B53" s="34" t="s">
        <v>31</v>
      </c>
      <c r="C53" s="15"/>
      <c r="D53" s="16"/>
      <c r="E53" s="16"/>
      <c r="F53" s="16"/>
      <c r="G53" s="16"/>
      <c r="H53" s="16"/>
      <c r="I53" s="16"/>
      <c r="J53" s="16"/>
      <c r="K53" s="16"/>
      <c r="L53" s="16"/>
      <c r="M53" s="16"/>
      <c r="N53" s="18"/>
      <c r="O53" s="54"/>
      <c r="P53" s="58"/>
      <c r="Q53" s="29"/>
    </row>
    <row r="54" spans="1:17" ht="45.75" customHeight="1" thickBot="1" x14ac:dyDescent="0.3">
      <c r="A54" s="30">
        <v>1</v>
      </c>
      <c r="B54" s="12" t="s">
        <v>141</v>
      </c>
      <c r="C54" s="15"/>
      <c r="D54" s="19" t="s">
        <v>32</v>
      </c>
      <c r="E54" s="17">
        <v>5</v>
      </c>
      <c r="F54" s="19" t="s">
        <v>32</v>
      </c>
      <c r="G54" s="17">
        <v>40</v>
      </c>
      <c r="H54" s="19" t="s">
        <v>32</v>
      </c>
      <c r="I54" s="17">
        <v>5</v>
      </c>
      <c r="J54" s="19" t="s">
        <v>32</v>
      </c>
      <c r="K54" s="17">
        <v>5</v>
      </c>
      <c r="L54" s="19" t="s">
        <v>91</v>
      </c>
      <c r="M54" s="17">
        <v>3</v>
      </c>
      <c r="N54" s="18">
        <f t="shared" si="2"/>
        <v>58</v>
      </c>
      <c r="O54" s="54">
        <f>SUM(N54*C54)</f>
        <v>0</v>
      </c>
      <c r="P54" s="58">
        <v>0.23</v>
      </c>
      <c r="Q54" s="29">
        <f t="shared" si="1"/>
        <v>0</v>
      </c>
    </row>
    <row r="55" spans="1:17" ht="45" customHeight="1" thickBot="1" x14ac:dyDescent="0.3">
      <c r="A55" s="30">
        <v>2</v>
      </c>
      <c r="B55" s="21" t="s">
        <v>142</v>
      </c>
      <c r="C55" s="15"/>
      <c r="D55" s="17" t="s">
        <v>7</v>
      </c>
      <c r="E55" s="17">
        <v>10</v>
      </c>
      <c r="F55" s="17" t="s">
        <v>7</v>
      </c>
      <c r="G55" s="17">
        <v>30</v>
      </c>
      <c r="H55" s="17" t="s">
        <v>7</v>
      </c>
      <c r="I55" s="17">
        <v>10</v>
      </c>
      <c r="J55" s="17" t="s">
        <v>7</v>
      </c>
      <c r="K55" s="17">
        <v>5</v>
      </c>
      <c r="L55" s="17" t="s">
        <v>7</v>
      </c>
      <c r="M55" s="17">
        <v>5</v>
      </c>
      <c r="N55" s="18">
        <f t="shared" si="2"/>
        <v>60</v>
      </c>
      <c r="O55" s="54">
        <f>SUM(N55*C55)</f>
        <v>0</v>
      </c>
      <c r="P55" s="58">
        <v>0.23</v>
      </c>
      <c r="Q55" s="29">
        <f t="shared" si="1"/>
        <v>0</v>
      </c>
    </row>
    <row r="56" spans="1:17" ht="27" customHeight="1" thickBot="1" x14ac:dyDescent="0.3">
      <c r="A56" s="7" t="s">
        <v>26</v>
      </c>
      <c r="B56" s="34" t="s">
        <v>34</v>
      </c>
      <c r="C56" s="15"/>
      <c r="D56" s="16"/>
      <c r="E56" s="16"/>
      <c r="F56" s="16"/>
      <c r="G56" s="16"/>
      <c r="H56" s="16"/>
      <c r="I56" s="16"/>
      <c r="J56" s="16"/>
      <c r="K56" s="16"/>
      <c r="L56" s="16"/>
      <c r="M56" s="16"/>
      <c r="N56" s="18"/>
      <c r="O56" s="54"/>
      <c r="P56" s="58"/>
      <c r="Q56" s="29"/>
    </row>
    <row r="57" spans="1:17" ht="93.75" customHeight="1" thickBot="1" x14ac:dyDescent="0.3">
      <c r="A57" s="28">
        <v>1</v>
      </c>
      <c r="B57" s="45" t="s">
        <v>143</v>
      </c>
      <c r="C57" s="15"/>
      <c r="D57" s="20" t="s">
        <v>89</v>
      </c>
      <c r="E57" s="18">
        <v>20</v>
      </c>
      <c r="F57" s="20" t="s">
        <v>89</v>
      </c>
      <c r="G57" s="18">
        <v>0</v>
      </c>
      <c r="H57" s="20" t="s">
        <v>89</v>
      </c>
      <c r="I57" s="18">
        <v>0</v>
      </c>
      <c r="J57" s="20" t="s">
        <v>89</v>
      </c>
      <c r="K57" s="18">
        <v>0</v>
      </c>
      <c r="L57" s="20" t="s">
        <v>89</v>
      </c>
      <c r="M57" s="18">
        <v>0</v>
      </c>
      <c r="N57" s="18">
        <f t="shared" si="2"/>
        <v>20</v>
      </c>
      <c r="O57" s="54">
        <f t="shared" ref="O57:O62" si="4">SUM(N57*C57)</f>
        <v>0</v>
      </c>
      <c r="P57" s="58">
        <v>0.23</v>
      </c>
      <c r="Q57" s="29">
        <f t="shared" si="1"/>
        <v>0</v>
      </c>
    </row>
    <row r="58" spans="1:17" ht="72.75" customHeight="1" thickBot="1" x14ac:dyDescent="0.3">
      <c r="A58" s="28">
        <v>2</v>
      </c>
      <c r="B58" s="45" t="s">
        <v>144</v>
      </c>
      <c r="C58" s="15"/>
      <c r="D58" s="18" t="s">
        <v>62</v>
      </c>
      <c r="E58" s="18">
        <v>5</v>
      </c>
      <c r="F58" s="18" t="s">
        <v>62</v>
      </c>
      <c r="G58" s="18">
        <v>0</v>
      </c>
      <c r="H58" s="18" t="s">
        <v>62</v>
      </c>
      <c r="I58" s="18">
        <v>0</v>
      </c>
      <c r="J58" s="18" t="s">
        <v>62</v>
      </c>
      <c r="K58" s="18">
        <v>0</v>
      </c>
      <c r="L58" s="18" t="s">
        <v>62</v>
      </c>
      <c r="M58" s="18">
        <v>0</v>
      </c>
      <c r="N58" s="18">
        <f t="shared" si="2"/>
        <v>5</v>
      </c>
      <c r="O58" s="54">
        <f t="shared" si="4"/>
        <v>0</v>
      </c>
      <c r="P58" s="58">
        <v>0.23</v>
      </c>
      <c r="Q58" s="29">
        <f t="shared" si="1"/>
        <v>0</v>
      </c>
    </row>
    <row r="59" spans="1:17" ht="54.75" customHeight="1" thickBot="1" x14ac:dyDescent="0.3">
      <c r="A59" s="30">
        <v>3</v>
      </c>
      <c r="B59" s="21" t="s">
        <v>145</v>
      </c>
      <c r="C59" s="15"/>
      <c r="D59" s="17" t="s">
        <v>66</v>
      </c>
      <c r="E59" s="17">
        <v>80</v>
      </c>
      <c r="F59" s="17" t="s">
        <v>66</v>
      </c>
      <c r="G59" s="17">
        <v>80</v>
      </c>
      <c r="H59" s="17" t="s">
        <v>66</v>
      </c>
      <c r="I59" s="17">
        <v>50</v>
      </c>
      <c r="J59" s="17" t="s">
        <v>66</v>
      </c>
      <c r="K59" s="17">
        <v>20</v>
      </c>
      <c r="L59" s="17" t="s">
        <v>62</v>
      </c>
      <c r="M59" s="17">
        <v>10</v>
      </c>
      <c r="N59" s="18">
        <f t="shared" si="2"/>
        <v>240</v>
      </c>
      <c r="O59" s="54">
        <f t="shared" si="4"/>
        <v>0</v>
      </c>
      <c r="P59" s="58">
        <v>0.23</v>
      </c>
      <c r="Q59" s="29">
        <f t="shared" si="1"/>
        <v>0</v>
      </c>
    </row>
    <row r="60" spans="1:17" ht="46.5" customHeight="1" thickBot="1" x14ac:dyDescent="0.3">
      <c r="A60" s="30">
        <v>4</v>
      </c>
      <c r="B60" s="21" t="s">
        <v>146</v>
      </c>
      <c r="C60" s="15"/>
      <c r="D60" s="19" t="s">
        <v>35</v>
      </c>
      <c r="E60" s="17">
        <v>15</v>
      </c>
      <c r="F60" s="19" t="s">
        <v>35</v>
      </c>
      <c r="G60" s="17">
        <v>20</v>
      </c>
      <c r="H60" s="19" t="s">
        <v>35</v>
      </c>
      <c r="I60" s="17">
        <v>0</v>
      </c>
      <c r="J60" s="19" t="s">
        <v>35</v>
      </c>
      <c r="K60" s="17">
        <v>10</v>
      </c>
      <c r="L60" s="33" t="s">
        <v>68</v>
      </c>
      <c r="M60" s="17">
        <v>0</v>
      </c>
      <c r="N60" s="18">
        <f t="shared" si="2"/>
        <v>45</v>
      </c>
      <c r="O60" s="54">
        <f t="shared" si="4"/>
        <v>0</v>
      </c>
      <c r="P60" s="58">
        <v>0.23</v>
      </c>
      <c r="Q60" s="29">
        <f t="shared" si="1"/>
        <v>0</v>
      </c>
    </row>
    <row r="61" spans="1:17" ht="76.5" customHeight="1" thickBot="1" x14ac:dyDescent="0.3">
      <c r="A61" s="30">
        <v>5</v>
      </c>
      <c r="B61" s="21" t="s">
        <v>147</v>
      </c>
      <c r="C61" s="15"/>
      <c r="D61" s="19" t="s">
        <v>7</v>
      </c>
      <c r="E61" s="17">
        <v>5</v>
      </c>
      <c r="F61" s="19" t="s">
        <v>7</v>
      </c>
      <c r="G61" s="17">
        <v>0</v>
      </c>
      <c r="H61" s="19" t="s">
        <v>7</v>
      </c>
      <c r="I61" s="17">
        <v>0</v>
      </c>
      <c r="J61" s="19" t="s">
        <v>7</v>
      </c>
      <c r="K61" s="17">
        <v>0</v>
      </c>
      <c r="L61" s="19" t="s">
        <v>7</v>
      </c>
      <c r="M61" s="17">
        <v>0</v>
      </c>
      <c r="N61" s="18">
        <f t="shared" si="2"/>
        <v>5</v>
      </c>
      <c r="O61" s="54">
        <f t="shared" si="4"/>
        <v>0</v>
      </c>
      <c r="P61" s="58">
        <v>0.23</v>
      </c>
      <c r="Q61" s="29">
        <f t="shared" si="1"/>
        <v>0</v>
      </c>
    </row>
    <row r="62" spans="1:17" s="6" customFormat="1" ht="47.25" customHeight="1" thickBot="1" x14ac:dyDescent="0.3">
      <c r="A62" s="30">
        <v>6</v>
      </c>
      <c r="B62" s="21" t="s">
        <v>148</v>
      </c>
      <c r="C62" s="15"/>
      <c r="D62" s="17" t="s">
        <v>7</v>
      </c>
      <c r="E62" s="17">
        <v>6</v>
      </c>
      <c r="F62" s="17" t="s">
        <v>7</v>
      </c>
      <c r="G62" s="17">
        <v>10</v>
      </c>
      <c r="H62" s="17" t="s">
        <v>7</v>
      </c>
      <c r="I62" s="17">
        <v>0</v>
      </c>
      <c r="J62" s="17" t="s">
        <v>7</v>
      </c>
      <c r="K62" s="17">
        <v>2</v>
      </c>
      <c r="L62" s="17" t="s">
        <v>7</v>
      </c>
      <c r="M62" s="17">
        <v>0</v>
      </c>
      <c r="N62" s="18">
        <f t="shared" si="2"/>
        <v>18</v>
      </c>
      <c r="O62" s="54">
        <f t="shared" si="4"/>
        <v>0</v>
      </c>
      <c r="P62" s="58">
        <v>0.23</v>
      </c>
      <c r="Q62" s="29">
        <f t="shared" si="1"/>
        <v>0</v>
      </c>
    </row>
    <row r="63" spans="1:17" ht="32.25" customHeight="1" thickBot="1" x14ac:dyDescent="0.3">
      <c r="A63" s="7" t="s">
        <v>28</v>
      </c>
      <c r="B63" s="7" t="s">
        <v>37</v>
      </c>
      <c r="C63" s="15"/>
      <c r="D63" s="16"/>
      <c r="E63" s="16"/>
      <c r="F63" s="16"/>
      <c r="G63" s="16"/>
      <c r="H63" s="16"/>
      <c r="I63" s="16"/>
      <c r="J63" s="16"/>
      <c r="K63" s="16"/>
      <c r="L63" s="16"/>
      <c r="M63" s="16"/>
      <c r="N63" s="18"/>
      <c r="O63" s="54"/>
      <c r="P63" s="58"/>
      <c r="Q63" s="29"/>
    </row>
    <row r="64" spans="1:17" ht="106.5" customHeight="1" thickBot="1" x14ac:dyDescent="0.3">
      <c r="A64" s="30">
        <v>1</v>
      </c>
      <c r="B64" s="21" t="s">
        <v>149</v>
      </c>
      <c r="C64" s="15"/>
      <c r="D64" s="19" t="s">
        <v>35</v>
      </c>
      <c r="E64" s="17">
        <v>15</v>
      </c>
      <c r="F64" s="19" t="s">
        <v>35</v>
      </c>
      <c r="G64" s="17">
        <v>40</v>
      </c>
      <c r="H64" s="19" t="s">
        <v>35</v>
      </c>
      <c r="I64" s="17">
        <v>8</v>
      </c>
      <c r="J64" s="19" t="s">
        <v>35</v>
      </c>
      <c r="K64" s="17">
        <v>30</v>
      </c>
      <c r="L64" s="17" t="s">
        <v>7</v>
      </c>
      <c r="M64" s="17">
        <v>5</v>
      </c>
      <c r="N64" s="18">
        <f t="shared" si="2"/>
        <v>98</v>
      </c>
      <c r="O64" s="54">
        <f>SUM(N64*C64)</f>
        <v>0</v>
      </c>
      <c r="P64" s="58">
        <v>0.23</v>
      </c>
      <c r="Q64" s="29">
        <f t="shared" si="1"/>
        <v>0</v>
      </c>
    </row>
    <row r="65" spans="1:17" ht="32.25" customHeight="1" thickBot="1" x14ac:dyDescent="0.3">
      <c r="A65" s="7" t="s">
        <v>30</v>
      </c>
      <c r="B65" s="7" t="s">
        <v>39</v>
      </c>
      <c r="C65" s="15"/>
      <c r="D65" s="16"/>
      <c r="E65" s="16"/>
      <c r="F65" s="16"/>
      <c r="G65" s="16"/>
      <c r="H65" s="16"/>
      <c r="I65" s="16"/>
      <c r="J65" s="16"/>
      <c r="K65" s="16"/>
      <c r="L65" s="16"/>
      <c r="M65" s="16"/>
      <c r="N65" s="18"/>
      <c r="O65" s="54"/>
      <c r="P65" s="58"/>
      <c r="Q65" s="29"/>
    </row>
    <row r="66" spans="1:17" ht="100.5" customHeight="1" thickBot="1" x14ac:dyDescent="0.3">
      <c r="A66" s="35">
        <v>1</v>
      </c>
      <c r="B66" s="13" t="s">
        <v>225</v>
      </c>
      <c r="C66" s="15"/>
      <c r="D66" s="18" t="s">
        <v>93</v>
      </c>
      <c r="E66" s="18">
        <v>10</v>
      </c>
      <c r="F66" s="18" t="s">
        <v>93</v>
      </c>
      <c r="G66" s="18">
        <v>40</v>
      </c>
      <c r="H66" s="18" t="s">
        <v>93</v>
      </c>
      <c r="I66" s="18">
        <v>15</v>
      </c>
      <c r="J66" s="18" t="s">
        <v>93</v>
      </c>
      <c r="K66" s="18">
        <v>50</v>
      </c>
      <c r="L66" s="18" t="s">
        <v>93</v>
      </c>
      <c r="M66" s="18">
        <v>5</v>
      </c>
      <c r="N66" s="18">
        <f t="shared" si="2"/>
        <v>120</v>
      </c>
      <c r="O66" s="54">
        <f>SUM(N66*C66)</f>
        <v>0</v>
      </c>
      <c r="P66" s="58">
        <v>0.23</v>
      </c>
      <c r="Q66" s="29">
        <f t="shared" si="1"/>
        <v>0</v>
      </c>
    </row>
    <row r="67" spans="1:17" ht="84" customHeight="1" thickBot="1" x14ac:dyDescent="0.3">
      <c r="A67" s="30">
        <v>2</v>
      </c>
      <c r="B67" s="21" t="s">
        <v>226</v>
      </c>
      <c r="C67" s="15"/>
      <c r="D67" s="17" t="s">
        <v>94</v>
      </c>
      <c r="E67" s="17">
        <v>15</v>
      </c>
      <c r="F67" s="17" t="s">
        <v>94</v>
      </c>
      <c r="G67" s="17">
        <v>10</v>
      </c>
      <c r="H67" s="17" t="s">
        <v>94</v>
      </c>
      <c r="I67" s="17">
        <v>10</v>
      </c>
      <c r="J67" s="17" t="s">
        <v>94</v>
      </c>
      <c r="K67" s="17">
        <v>0</v>
      </c>
      <c r="L67" s="17" t="s">
        <v>94</v>
      </c>
      <c r="M67" s="17">
        <v>0</v>
      </c>
      <c r="N67" s="18">
        <f t="shared" si="2"/>
        <v>35</v>
      </c>
      <c r="O67" s="54">
        <f>SUM(N67*C67)</f>
        <v>0</v>
      </c>
      <c r="P67" s="58">
        <v>0.23</v>
      </c>
      <c r="Q67" s="29">
        <f t="shared" si="1"/>
        <v>0</v>
      </c>
    </row>
    <row r="68" spans="1:17" ht="84" customHeight="1" thickBot="1" x14ac:dyDescent="0.3">
      <c r="A68" s="30">
        <v>3</v>
      </c>
      <c r="B68" s="21" t="s">
        <v>227</v>
      </c>
      <c r="C68" s="15"/>
      <c r="D68" s="17" t="s">
        <v>95</v>
      </c>
      <c r="E68" s="17">
        <v>0</v>
      </c>
      <c r="F68" s="17" t="s">
        <v>95</v>
      </c>
      <c r="G68" s="17">
        <v>10</v>
      </c>
      <c r="H68" s="17" t="s">
        <v>95</v>
      </c>
      <c r="I68" s="17">
        <v>0</v>
      </c>
      <c r="J68" s="17" t="s">
        <v>95</v>
      </c>
      <c r="K68" s="17">
        <v>0</v>
      </c>
      <c r="L68" s="17" t="s">
        <v>95</v>
      </c>
      <c r="M68" s="17">
        <v>0</v>
      </c>
      <c r="N68" s="18">
        <f t="shared" si="2"/>
        <v>10</v>
      </c>
      <c r="O68" s="54">
        <f>SUM(N68*C68)</f>
        <v>0</v>
      </c>
      <c r="P68" s="58">
        <v>0.23</v>
      </c>
      <c r="Q68" s="29">
        <f t="shared" si="1"/>
        <v>0</v>
      </c>
    </row>
    <row r="69" spans="1:17" ht="35.25" customHeight="1" thickBot="1" x14ac:dyDescent="0.3">
      <c r="A69" s="7" t="s">
        <v>33</v>
      </c>
      <c r="B69" s="7" t="s">
        <v>90</v>
      </c>
      <c r="C69" s="15"/>
      <c r="D69" s="16"/>
      <c r="E69" s="16"/>
      <c r="F69" s="16"/>
      <c r="G69" s="16"/>
      <c r="H69" s="16"/>
      <c r="I69" s="16"/>
      <c r="J69" s="16"/>
      <c r="K69" s="16"/>
      <c r="L69" s="16"/>
      <c r="M69" s="16"/>
      <c r="N69" s="18"/>
      <c r="O69" s="54"/>
      <c r="P69" s="58"/>
      <c r="Q69" s="29"/>
    </row>
    <row r="70" spans="1:17" ht="135.75" customHeight="1" thickBot="1" x14ac:dyDescent="0.3">
      <c r="A70" s="30">
        <v>1</v>
      </c>
      <c r="B70" s="21" t="s">
        <v>150</v>
      </c>
      <c r="C70" s="15"/>
      <c r="D70" s="17" t="s">
        <v>78</v>
      </c>
      <c r="E70" s="17">
        <v>0</v>
      </c>
      <c r="F70" s="17" t="s">
        <v>78</v>
      </c>
      <c r="G70" s="17">
        <v>0</v>
      </c>
      <c r="H70" s="17" t="s">
        <v>78</v>
      </c>
      <c r="I70" s="17">
        <v>0</v>
      </c>
      <c r="J70" s="17" t="s">
        <v>78</v>
      </c>
      <c r="K70" s="17">
        <v>10</v>
      </c>
      <c r="L70" s="17" t="s">
        <v>78</v>
      </c>
      <c r="M70" s="17">
        <v>0</v>
      </c>
      <c r="N70" s="18">
        <f t="shared" si="2"/>
        <v>10</v>
      </c>
      <c r="O70" s="54">
        <f>SUM(N70*C70)</f>
        <v>0</v>
      </c>
      <c r="P70" s="58">
        <v>0.23</v>
      </c>
      <c r="Q70" s="29">
        <f t="shared" ref="Q70:Q131" si="5">ROUND((O70*1.23),2)</f>
        <v>0</v>
      </c>
    </row>
    <row r="71" spans="1:17" ht="160.5" customHeight="1" thickBot="1" x14ac:dyDescent="0.3">
      <c r="A71" s="30">
        <v>2</v>
      </c>
      <c r="B71" s="21" t="s">
        <v>151</v>
      </c>
      <c r="C71" s="15"/>
      <c r="D71" s="19" t="s">
        <v>79</v>
      </c>
      <c r="E71" s="17">
        <v>0</v>
      </c>
      <c r="F71" s="19" t="s">
        <v>79</v>
      </c>
      <c r="G71" s="17">
        <v>0</v>
      </c>
      <c r="H71" s="19" t="s">
        <v>79</v>
      </c>
      <c r="I71" s="17">
        <v>0</v>
      </c>
      <c r="J71" s="19" t="s">
        <v>79</v>
      </c>
      <c r="K71" s="17">
        <v>10</v>
      </c>
      <c r="L71" s="33" t="s">
        <v>79</v>
      </c>
      <c r="M71" s="17">
        <v>0</v>
      </c>
      <c r="N71" s="18">
        <f t="shared" si="2"/>
        <v>10</v>
      </c>
      <c r="O71" s="54">
        <f>SUM(N71*C71)</f>
        <v>0</v>
      </c>
      <c r="P71" s="58">
        <v>0.23</v>
      </c>
      <c r="Q71" s="29">
        <f t="shared" si="5"/>
        <v>0</v>
      </c>
    </row>
    <row r="72" spans="1:17" ht="128.25" customHeight="1" thickBot="1" x14ac:dyDescent="0.3">
      <c r="A72" s="30">
        <v>3</v>
      </c>
      <c r="B72" s="21" t="s">
        <v>152</v>
      </c>
      <c r="C72" s="15"/>
      <c r="D72" s="19" t="s">
        <v>64</v>
      </c>
      <c r="E72" s="17">
        <v>0</v>
      </c>
      <c r="F72" s="19" t="s">
        <v>64</v>
      </c>
      <c r="G72" s="17">
        <v>0</v>
      </c>
      <c r="H72" s="19" t="s">
        <v>64</v>
      </c>
      <c r="I72" s="17">
        <v>0</v>
      </c>
      <c r="J72" s="19" t="s">
        <v>64</v>
      </c>
      <c r="K72" s="17">
        <v>10</v>
      </c>
      <c r="L72" s="19" t="s">
        <v>64</v>
      </c>
      <c r="M72" s="17">
        <v>0</v>
      </c>
      <c r="N72" s="18">
        <f t="shared" si="2"/>
        <v>10</v>
      </c>
      <c r="O72" s="54">
        <f>SUM(N72*C72)</f>
        <v>0</v>
      </c>
      <c r="P72" s="58">
        <v>0.23</v>
      </c>
      <c r="Q72" s="29">
        <f t="shared" si="5"/>
        <v>0</v>
      </c>
    </row>
    <row r="73" spans="1:17" ht="47.25" customHeight="1" thickBot="1" x14ac:dyDescent="0.3">
      <c r="A73" s="30">
        <v>4</v>
      </c>
      <c r="B73" s="21" t="s">
        <v>153</v>
      </c>
      <c r="C73" s="15"/>
      <c r="D73" s="19" t="s">
        <v>41</v>
      </c>
      <c r="E73" s="17">
        <v>0</v>
      </c>
      <c r="F73" s="19" t="s">
        <v>41</v>
      </c>
      <c r="G73" s="17">
        <v>0</v>
      </c>
      <c r="H73" s="19" t="s">
        <v>41</v>
      </c>
      <c r="I73" s="17">
        <v>0</v>
      </c>
      <c r="J73" s="19" t="s">
        <v>41</v>
      </c>
      <c r="K73" s="17">
        <v>5</v>
      </c>
      <c r="L73" s="19" t="s">
        <v>41</v>
      </c>
      <c r="M73" s="17">
        <v>0</v>
      </c>
      <c r="N73" s="18">
        <f t="shared" si="2"/>
        <v>5</v>
      </c>
      <c r="O73" s="54">
        <f>SUM(N73*C73)</f>
        <v>0</v>
      </c>
      <c r="P73" s="58">
        <v>0.23</v>
      </c>
      <c r="Q73" s="29">
        <f t="shared" si="5"/>
        <v>0</v>
      </c>
    </row>
    <row r="74" spans="1:17" ht="33" customHeight="1" thickBot="1" x14ac:dyDescent="0.3">
      <c r="A74" s="7" t="s">
        <v>36</v>
      </c>
      <c r="B74" s="7" t="s">
        <v>43</v>
      </c>
      <c r="C74" s="15"/>
      <c r="D74" s="16"/>
      <c r="E74" s="16"/>
      <c r="F74" s="16"/>
      <c r="G74" s="16"/>
      <c r="H74" s="16"/>
      <c r="I74" s="16"/>
      <c r="J74" s="16"/>
      <c r="K74" s="16"/>
      <c r="L74" s="16"/>
      <c r="M74" s="16"/>
      <c r="N74" s="18"/>
      <c r="O74" s="54"/>
      <c r="P74" s="58"/>
      <c r="Q74" s="29"/>
    </row>
    <row r="75" spans="1:17" ht="76.5" customHeight="1" thickBot="1" x14ac:dyDescent="0.3">
      <c r="A75" s="28">
        <v>1</v>
      </c>
      <c r="B75" s="13" t="s">
        <v>154</v>
      </c>
      <c r="C75" s="15"/>
      <c r="D75" s="18" t="s">
        <v>7</v>
      </c>
      <c r="E75" s="18">
        <v>5</v>
      </c>
      <c r="F75" s="18" t="s">
        <v>7</v>
      </c>
      <c r="G75" s="18">
        <v>5</v>
      </c>
      <c r="H75" s="18" t="s">
        <v>7</v>
      </c>
      <c r="I75" s="18">
        <v>0</v>
      </c>
      <c r="J75" s="18" t="s">
        <v>7</v>
      </c>
      <c r="K75" s="18">
        <v>5</v>
      </c>
      <c r="L75" s="18" t="s">
        <v>7</v>
      </c>
      <c r="M75" s="18">
        <v>2</v>
      </c>
      <c r="N75" s="18">
        <f t="shared" si="2"/>
        <v>17</v>
      </c>
      <c r="O75" s="54">
        <f>SUM(N75*C75)</f>
        <v>0</v>
      </c>
      <c r="P75" s="58">
        <v>0.23</v>
      </c>
      <c r="Q75" s="29">
        <f t="shared" si="5"/>
        <v>0</v>
      </c>
    </row>
    <row r="76" spans="1:17" ht="30" customHeight="1" thickBot="1" x14ac:dyDescent="0.3">
      <c r="A76" s="28">
        <v>2</v>
      </c>
      <c r="B76" s="36" t="s">
        <v>155</v>
      </c>
      <c r="C76" s="15"/>
      <c r="D76" s="18" t="s">
        <v>44</v>
      </c>
      <c r="E76" s="18">
        <v>20</v>
      </c>
      <c r="F76" s="18" t="s">
        <v>44</v>
      </c>
      <c r="G76" s="18">
        <v>15</v>
      </c>
      <c r="H76" s="18" t="s">
        <v>44</v>
      </c>
      <c r="I76" s="18">
        <v>0</v>
      </c>
      <c r="J76" s="18" t="s">
        <v>44</v>
      </c>
      <c r="K76" s="18">
        <v>3</v>
      </c>
      <c r="L76" s="18" t="s">
        <v>44</v>
      </c>
      <c r="M76" s="18">
        <v>2</v>
      </c>
      <c r="N76" s="18">
        <f t="shared" si="2"/>
        <v>40</v>
      </c>
      <c r="O76" s="54">
        <f t="shared" ref="O76:O82" si="6">SUM(N76*C76)</f>
        <v>0</v>
      </c>
      <c r="P76" s="58">
        <v>0.23</v>
      </c>
      <c r="Q76" s="29">
        <f t="shared" si="5"/>
        <v>0</v>
      </c>
    </row>
    <row r="77" spans="1:17" ht="30" customHeight="1" thickBot="1" x14ac:dyDescent="0.3">
      <c r="A77" s="28">
        <v>3</v>
      </c>
      <c r="B77" s="13" t="s">
        <v>156</v>
      </c>
      <c r="C77" s="15"/>
      <c r="D77" s="18" t="s">
        <v>7</v>
      </c>
      <c r="E77" s="18">
        <v>0</v>
      </c>
      <c r="F77" s="18" t="s">
        <v>7</v>
      </c>
      <c r="G77" s="18">
        <v>0</v>
      </c>
      <c r="H77" s="18" t="s">
        <v>7</v>
      </c>
      <c r="I77" s="18">
        <v>0</v>
      </c>
      <c r="J77" s="18" t="s">
        <v>7</v>
      </c>
      <c r="K77" s="18">
        <v>5</v>
      </c>
      <c r="L77" s="18" t="s">
        <v>7</v>
      </c>
      <c r="M77" s="18">
        <v>2</v>
      </c>
      <c r="N77" s="18">
        <f t="shared" si="2"/>
        <v>7</v>
      </c>
      <c r="O77" s="54">
        <f t="shared" si="6"/>
        <v>0</v>
      </c>
      <c r="P77" s="58">
        <v>0.23</v>
      </c>
      <c r="Q77" s="29">
        <f t="shared" si="5"/>
        <v>0</v>
      </c>
    </row>
    <row r="78" spans="1:17" ht="37.5" customHeight="1" thickBot="1" x14ac:dyDescent="0.3">
      <c r="A78" s="28">
        <v>4</v>
      </c>
      <c r="B78" s="13" t="s">
        <v>157</v>
      </c>
      <c r="C78" s="15"/>
      <c r="D78" s="18" t="s">
        <v>44</v>
      </c>
      <c r="E78" s="18">
        <v>1</v>
      </c>
      <c r="F78" s="18" t="s">
        <v>44</v>
      </c>
      <c r="G78" s="18">
        <v>10</v>
      </c>
      <c r="H78" s="18" t="s">
        <v>44</v>
      </c>
      <c r="I78" s="18">
        <v>0</v>
      </c>
      <c r="J78" s="18" t="s">
        <v>44</v>
      </c>
      <c r="K78" s="18">
        <v>3</v>
      </c>
      <c r="L78" s="18" t="s">
        <v>44</v>
      </c>
      <c r="M78" s="18">
        <v>0</v>
      </c>
      <c r="N78" s="18">
        <f t="shared" si="2"/>
        <v>14</v>
      </c>
      <c r="O78" s="54">
        <f t="shared" si="6"/>
        <v>0</v>
      </c>
      <c r="P78" s="58">
        <v>0.23</v>
      </c>
      <c r="Q78" s="29">
        <f t="shared" si="5"/>
        <v>0</v>
      </c>
    </row>
    <row r="79" spans="1:17" s="5" customFormat="1" ht="54.75" customHeight="1" thickBot="1" x14ac:dyDescent="0.3">
      <c r="A79" s="28">
        <v>5</v>
      </c>
      <c r="B79" s="13" t="s">
        <v>232</v>
      </c>
      <c r="C79" s="15"/>
      <c r="D79" s="18" t="s">
        <v>7</v>
      </c>
      <c r="E79" s="18">
        <v>2</v>
      </c>
      <c r="F79" s="18" t="s">
        <v>7</v>
      </c>
      <c r="G79" s="18">
        <v>10</v>
      </c>
      <c r="H79" s="18" t="s">
        <v>7</v>
      </c>
      <c r="I79" s="18">
        <v>0</v>
      </c>
      <c r="J79" s="18" t="s">
        <v>7</v>
      </c>
      <c r="K79" s="18">
        <v>3</v>
      </c>
      <c r="L79" s="18" t="s">
        <v>7</v>
      </c>
      <c r="M79" s="18">
        <v>2</v>
      </c>
      <c r="N79" s="18">
        <f t="shared" si="2"/>
        <v>17</v>
      </c>
      <c r="O79" s="54">
        <f t="shared" si="6"/>
        <v>0</v>
      </c>
      <c r="P79" s="58">
        <v>0.23</v>
      </c>
      <c r="Q79" s="29">
        <f t="shared" si="5"/>
        <v>0</v>
      </c>
    </row>
    <row r="80" spans="1:17" ht="30" customHeight="1" thickBot="1" x14ac:dyDescent="0.3">
      <c r="A80" s="28">
        <v>6</v>
      </c>
      <c r="B80" s="36" t="s">
        <v>158</v>
      </c>
      <c r="C80" s="15"/>
      <c r="D80" s="18" t="s">
        <v>44</v>
      </c>
      <c r="E80" s="18">
        <v>2</v>
      </c>
      <c r="F80" s="18" t="s">
        <v>44</v>
      </c>
      <c r="G80" s="18">
        <v>0</v>
      </c>
      <c r="H80" s="18" t="s">
        <v>44</v>
      </c>
      <c r="I80" s="18">
        <v>0</v>
      </c>
      <c r="J80" s="18" t="s">
        <v>44</v>
      </c>
      <c r="K80" s="18">
        <v>5</v>
      </c>
      <c r="L80" s="18" t="s">
        <v>44</v>
      </c>
      <c r="M80" s="18">
        <v>0</v>
      </c>
      <c r="N80" s="18">
        <f t="shared" si="2"/>
        <v>7</v>
      </c>
      <c r="O80" s="54">
        <f t="shared" si="6"/>
        <v>0</v>
      </c>
      <c r="P80" s="58">
        <v>0.23</v>
      </c>
      <c r="Q80" s="29">
        <f t="shared" si="5"/>
        <v>0</v>
      </c>
    </row>
    <row r="81" spans="1:17" ht="30" customHeight="1" thickBot="1" x14ac:dyDescent="0.3">
      <c r="A81" s="28">
        <v>7</v>
      </c>
      <c r="B81" s="13" t="s">
        <v>159</v>
      </c>
      <c r="C81" s="15"/>
      <c r="D81" s="18" t="s">
        <v>7</v>
      </c>
      <c r="E81" s="18">
        <v>0</v>
      </c>
      <c r="F81" s="18" t="s">
        <v>7</v>
      </c>
      <c r="G81" s="18">
        <v>10</v>
      </c>
      <c r="H81" s="18" t="s">
        <v>7</v>
      </c>
      <c r="I81" s="18">
        <v>10</v>
      </c>
      <c r="J81" s="18" t="s">
        <v>7</v>
      </c>
      <c r="K81" s="18">
        <v>2</v>
      </c>
      <c r="L81" s="18" t="s">
        <v>7</v>
      </c>
      <c r="M81" s="18">
        <v>0</v>
      </c>
      <c r="N81" s="18">
        <f t="shared" ref="N81:N144" si="7">E81+G81+I81+K81+M81</f>
        <v>22</v>
      </c>
      <c r="O81" s="54">
        <f t="shared" si="6"/>
        <v>0</v>
      </c>
      <c r="P81" s="58">
        <v>0.23</v>
      </c>
      <c r="Q81" s="29">
        <f t="shared" si="5"/>
        <v>0</v>
      </c>
    </row>
    <row r="82" spans="1:17" ht="30" customHeight="1" thickBot="1" x14ac:dyDescent="0.3">
      <c r="A82" s="28">
        <v>8</v>
      </c>
      <c r="B82" s="13" t="s">
        <v>160</v>
      </c>
      <c r="C82" s="15"/>
      <c r="D82" s="18" t="s">
        <v>44</v>
      </c>
      <c r="E82" s="18">
        <v>10</v>
      </c>
      <c r="F82" s="18" t="s">
        <v>44</v>
      </c>
      <c r="G82" s="18">
        <v>5</v>
      </c>
      <c r="H82" s="18" t="s">
        <v>44</v>
      </c>
      <c r="I82" s="18">
        <v>0</v>
      </c>
      <c r="J82" s="18" t="s">
        <v>44</v>
      </c>
      <c r="K82" s="18">
        <v>8</v>
      </c>
      <c r="L82" s="18" t="s">
        <v>44</v>
      </c>
      <c r="M82" s="18">
        <v>2</v>
      </c>
      <c r="N82" s="18">
        <f t="shared" si="7"/>
        <v>25</v>
      </c>
      <c r="O82" s="54">
        <f t="shared" si="6"/>
        <v>0</v>
      </c>
      <c r="P82" s="58">
        <v>0.23</v>
      </c>
      <c r="Q82" s="29">
        <f t="shared" si="5"/>
        <v>0</v>
      </c>
    </row>
    <row r="83" spans="1:17" ht="35.25" customHeight="1" thickBot="1" x14ac:dyDescent="0.3">
      <c r="A83" s="7" t="s">
        <v>38</v>
      </c>
      <c r="B83" s="7" t="s">
        <v>80</v>
      </c>
      <c r="C83" s="15"/>
      <c r="D83" s="16"/>
      <c r="E83" s="16"/>
      <c r="F83" s="16"/>
      <c r="G83" s="16"/>
      <c r="H83" s="16"/>
      <c r="I83" s="16"/>
      <c r="J83" s="16"/>
      <c r="K83" s="16"/>
      <c r="L83" s="16"/>
      <c r="M83" s="16"/>
      <c r="N83" s="18"/>
      <c r="O83" s="54"/>
      <c r="P83" s="58"/>
      <c r="Q83" s="29"/>
    </row>
    <row r="84" spans="1:17" ht="40.5" customHeight="1" thickBot="1" x14ac:dyDescent="0.3">
      <c r="A84" s="28">
        <v>1</v>
      </c>
      <c r="B84" s="14" t="s">
        <v>161</v>
      </c>
      <c r="C84" s="15"/>
      <c r="D84" s="18" t="s">
        <v>7</v>
      </c>
      <c r="E84" s="18">
        <v>10</v>
      </c>
      <c r="F84" s="18" t="s">
        <v>7</v>
      </c>
      <c r="G84" s="18">
        <v>20</v>
      </c>
      <c r="H84" s="18" t="s">
        <v>7</v>
      </c>
      <c r="I84" s="18">
        <v>0</v>
      </c>
      <c r="J84" s="18" t="s">
        <v>7</v>
      </c>
      <c r="K84" s="18">
        <v>5</v>
      </c>
      <c r="L84" s="18" t="s">
        <v>7</v>
      </c>
      <c r="M84" s="18">
        <v>0</v>
      </c>
      <c r="N84" s="18">
        <f t="shared" si="7"/>
        <v>35</v>
      </c>
      <c r="O84" s="54">
        <f t="shared" ref="O84:O104" si="8">SUM(N84*C84)</f>
        <v>0</v>
      </c>
      <c r="P84" s="58">
        <v>0.23</v>
      </c>
      <c r="Q84" s="29">
        <f t="shared" si="5"/>
        <v>0</v>
      </c>
    </row>
    <row r="85" spans="1:17" ht="42" customHeight="1" thickBot="1" x14ac:dyDescent="0.3">
      <c r="A85" s="28">
        <v>2</v>
      </c>
      <c r="B85" s="14" t="s">
        <v>162</v>
      </c>
      <c r="C85" s="15"/>
      <c r="D85" s="18" t="s">
        <v>7</v>
      </c>
      <c r="E85" s="18">
        <v>10</v>
      </c>
      <c r="F85" s="18" t="s">
        <v>7</v>
      </c>
      <c r="G85" s="18">
        <v>10</v>
      </c>
      <c r="H85" s="18" t="s">
        <v>7</v>
      </c>
      <c r="I85" s="18">
        <v>5</v>
      </c>
      <c r="J85" s="18" t="s">
        <v>7</v>
      </c>
      <c r="K85" s="18">
        <v>5</v>
      </c>
      <c r="L85" s="18" t="s">
        <v>7</v>
      </c>
      <c r="M85" s="18">
        <v>0</v>
      </c>
      <c r="N85" s="18">
        <f t="shared" si="7"/>
        <v>30</v>
      </c>
      <c r="O85" s="54">
        <f t="shared" si="8"/>
        <v>0</v>
      </c>
      <c r="P85" s="58">
        <v>0.23</v>
      </c>
      <c r="Q85" s="29">
        <f t="shared" si="5"/>
        <v>0</v>
      </c>
    </row>
    <row r="86" spans="1:17" ht="56.25" customHeight="1" thickBot="1" x14ac:dyDescent="0.3">
      <c r="A86" s="28">
        <v>3</v>
      </c>
      <c r="B86" s="14" t="s">
        <v>228</v>
      </c>
      <c r="C86" s="15"/>
      <c r="D86" s="18" t="s">
        <v>7</v>
      </c>
      <c r="E86" s="18">
        <v>0</v>
      </c>
      <c r="F86" s="18" t="s">
        <v>7</v>
      </c>
      <c r="G86" s="18">
        <v>10</v>
      </c>
      <c r="H86" s="18" t="s">
        <v>7</v>
      </c>
      <c r="I86" s="18">
        <v>4</v>
      </c>
      <c r="J86" s="18" t="s">
        <v>7</v>
      </c>
      <c r="K86" s="18">
        <v>5</v>
      </c>
      <c r="L86" s="18" t="s">
        <v>7</v>
      </c>
      <c r="M86" s="16">
        <v>0</v>
      </c>
      <c r="N86" s="18">
        <f t="shared" si="7"/>
        <v>19</v>
      </c>
      <c r="O86" s="54">
        <f t="shared" si="8"/>
        <v>0</v>
      </c>
      <c r="P86" s="58">
        <v>0.23</v>
      </c>
      <c r="Q86" s="29">
        <f t="shared" si="5"/>
        <v>0</v>
      </c>
    </row>
    <row r="87" spans="1:17" ht="59.25" customHeight="1" thickBot="1" x14ac:dyDescent="0.3">
      <c r="A87" s="28">
        <v>4</v>
      </c>
      <c r="B87" s="13" t="s">
        <v>230</v>
      </c>
      <c r="C87" s="15"/>
      <c r="D87" s="18" t="s">
        <v>7</v>
      </c>
      <c r="E87" s="18">
        <v>5</v>
      </c>
      <c r="F87" s="18" t="s">
        <v>7</v>
      </c>
      <c r="G87" s="18">
        <v>10</v>
      </c>
      <c r="H87" s="18" t="s">
        <v>7</v>
      </c>
      <c r="I87" s="18">
        <v>3</v>
      </c>
      <c r="J87" s="18" t="s">
        <v>7</v>
      </c>
      <c r="K87" s="18">
        <v>5</v>
      </c>
      <c r="L87" s="18" t="s">
        <v>7</v>
      </c>
      <c r="M87" s="18">
        <v>0</v>
      </c>
      <c r="N87" s="18">
        <f t="shared" si="7"/>
        <v>23</v>
      </c>
      <c r="O87" s="54">
        <f t="shared" si="8"/>
        <v>0</v>
      </c>
      <c r="P87" s="58">
        <v>0.23</v>
      </c>
      <c r="Q87" s="29">
        <f t="shared" si="5"/>
        <v>0</v>
      </c>
    </row>
    <row r="88" spans="1:17" ht="128.25" customHeight="1" thickBot="1" x14ac:dyDescent="0.3">
      <c r="A88" s="28">
        <v>5</v>
      </c>
      <c r="B88" s="13" t="s">
        <v>163</v>
      </c>
      <c r="C88" s="15"/>
      <c r="D88" s="18" t="s">
        <v>7</v>
      </c>
      <c r="E88" s="18">
        <v>5</v>
      </c>
      <c r="F88" s="18" t="s">
        <v>7</v>
      </c>
      <c r="G88" s="18">
        <v>30</v>
      </c>
      <c r="H88" s="18" t="s">
        <v>7</v>
      </c>
      <c r="I88" s="18">
        <v>5</v>
      </c>
      <c r="J88" s="18" t="s">
        <v>7</v>
      </c>
      <c r="K88" s="18">
        <v>8</v>
      </c>
      <c r="L88" s="18" t="s">
        <v>7</v>
      </c>
      <c r="M88" s="18">
        <v>2</v>
      </c>
      <c r="N88" s="18">
        <f t="shared" si="7"/>
        <v>50</v>
      </c>
      <c r="O88" s="54">
        <f t="shared" si="8"/>
        <v>0</v>
      </c>
      <c r="P88" s="58">
        <v>0.23</v>
      </c>
      <c r="Q88" s="29">
        <f t="shared" si="5"/>
        <v>0</v>
      </c>
    </row>
    <row r="89" spans="1:17" ht="144.75" customHeight="1" thickBot="1" x14ac:dyDescent="0.3">
      <c r="A89" s="28">
        <v>6</v>
      </c>
      <c r="B89" s="13" t="s">
        <v>164</v>
      </c>
      <c r="C89" s="15"/>
      <c r="D89" s="18" t="s">
        <v>7</v>
      </c>
      <c r="E89" s="18">
        <v>10</v>
      </c>
      <c r="F89" s="18" t="s">
        <v>7</v>
      </c>
      <c r="G89" s="18">
        <v>15</v>
      </c>
      <c r="H89" s="18" t="s">
        <v>7</v>
      </c>
      <c r="I89" s="18">
        <v>5</v>
      </c>
      <c r="J89" s="18" t="s">
        <v>7</v>
      </c>
      <c r="K89" s="18">
        <v>8</v>
      </c>
      <c r="L89" s="18" t="s">
        <v>7</v>
      </c>
      <c r="M89" s="18">
        <v>2</v>
      </c>
      <c r="N89" s="18">
        <f t="shared" si="7"/>
        <v>40</v>
      </c>
      <c r="O89" s="54">
        <f t="shared" si="8"/>
        <v>0</v>
      </c>
      <c r="P89" s="58">
        <v>0.23</v>
      </c>
      <c r="Q89" s="29">
        <f t="shared" si="5"/>
        <v>0</v>
      </c>
    </row>
    <row r="90" spans="1:17" ht="111.75" customHeight="1" thickBot="1" x14ac:dyDescent="0.3">
      <c r="A90" s="28">
        <v>7</v>
      </c>
      <c r="B90" s="13" t="s">
        <v>222</v>
      </c>
      <c r="C90" s="15"/>
      <c r="D90" s="18" t="s">
        <v>7</v>
      </c>
      <c r="E90" s="18">
        <v>8</v>
      </c>
      <c r="F90" s="18" t="s">
        <v>7</v>
      </c>
      <c r="G90" s="18">
        <v>10</v>
      </c>
      <c r="H90" s="18" t="s">
        <v>7</v>
      </c>
      <c r="I90" s="18">
        <v>3</v>
      </c>
      <c r="J90" s="18" t="s">
        <v>7</v>
      </c>
      <c r="K90" s="18">
        <v>8</v>
      </c>
      <c r="L90" s="18" t="s">
        <v>7</v>
      </c>
      <c r="M90" s="18">
        <v>2</v>
      </c>
      <c r="N90" s="18">
        <f t="shared" si="7"/>
        <v>31</v>
      </c>
      <c r="O90" s="54">
        <f t="shared" si="8"/>
        <v>0</v>
      </c>
      <c r="P90" s="58">
        <v>0.23</v>
      </c>
      <c r="Q90" s="29">
        <f t="shared" si="5"/>
        <v>0</v>
      </c>
    </row>
    <row r="91" spans="1:17" ht="111.75" customHeight="1" thickBot="1" x14ac:dyDescent="0.3">
      <c r="A91" s="28">
        <v>8</v>
      </c>
      <c r="B91" s="13" t="s">
        <v>165</v>
      </c>
      <c r="C91" s="15"/>
      <c r="D91" s="18" t="s">
        <v>7</v>
      </c>
      <c r="E91" s="18">
        <v>6</v>
      </c>
      <c r="F91" s="18" t="s">
        <v>7</v>
      </c>
      <c r="G91" s="18">
        <v>0</v>
      </c>
      <c r="H91" s="18" t="s">
        <v>7</v>
      </c>
      <c r="I91" s="18">
        <v>5</v>
      </c>
      <c r="J91" s="18" t="s">
        <v>7</v>
      </c>
      <c r="K91" s="18">
        <v>5</v>
      </c>
      <c r="L91" s="18" t="s">
        <v>7</v>
      </c>
      <c r="M91" s="18">
        <v>2</v>
      </c>
      <c r="N91" s="18">
        <f t="shared" si="7"/>
        <v>18</v>
      </c>
      <c r="O91" s="54">
        <f t="shared" si="8"/>
        <v>0</v>
      </c>
      <c r="P91" s="58">
        <v>0.23</v>
      </c>
      <c r="Q91" s="29">
        <f t="shared" si="5"/>
        <v>0</v>
      </c>
    </row>
    <row r="92" spans="1:17" ht="57.75" customHeight="1" thickBot="1" x14ac:dyDescent="0.3">
      <c r="A92" s="28">
        <v>9</v>
      </c>
      <c r="B92" s="13" t="s">
        <v>166</v>
      </c>
      <c r="C92" s="15"/>
      <c r="D92" s="18" t="s">
        <v>7</v>
      </c>
      <c r="E92" s="18">
        <v>5</v>
      </c>
      <c r="F92" s="18" t="s">
        <v>7</v>
      </c>
      <c r="G92" s="18">
        <v>6</v>
      </c>
      <c r="H92" s="18" t="s">
        <v>7</v>
      </c>
      <c r="I92" s="18">
        <v>0</v>
      </c>
      <c r="J92" s="18" t="s">
        <v>7</v>
      </c>
      <c r="K92" s="18">
        <v>0</v>
      </c>
      <c r="L92" s="18" t="s">
        <v>7</v>
      </c>
      <c r="M92" s="18">
        <v>0</v>
      </c>
      <c r="N92" s="18">
        <f t="shared" si="7"/>
        <v>11</v>
      </c>
      <c r="O92" s="54">
        <f t="shared" si="8"/>
        <v>0</v>
      </c>
      <c r="P92" s="58">
        <v>0.23</v>
      </c>
      <c r="Q92" s="29">
        <f t="shared" si="5"/>
        <v>0</v>
      </c>
    </row>
    <row r="93" spans="1:17" ht="57" customHeight="1" thickBot="1" x14ac:dyDescent="0.3">
      <c r="A93" s="28">
        <v>10</v>
      </c>
      <c r="B93" s="13" t="s">
        <v>167</v>
      </c>
      <c r="C93" s="15"/>
      <c r="D93" s="18" t="s">
        <v>7</v>
      </c>
      <c r="E93" s="18">
        <v>10</v>
      </c>
      <c r="F93" s="18" t="s">
        <v>7</v>
      </c>
      <c r="G93" s="18">
        <v>10</v>
      </c>
      <c r="H93" s="18" t="s">
        <v>7</v>
      </c>
      <c r="I93" s="18">
        <v>5</v>
      </c>
      <c r="J93" s="18" t="s">
        <v>7</v>
      </c>
      <c r="K93" s="18">
        <v>0</v>
      </c>
      <c r="L93" s="18" t="s">
        <v>7</v>
      </c>
      <c r="M93" s="18">
        <v>2</v>
      </c>
      <c r="N93" s="18">
        <f t="shared" si="7"/>
        <v>27</v>
      </c>
      <c r="O93" s="54">
        <f t="shared" si="8"/>
        <v>0</v>
      </c>
      <c r="P93" s="58">
        <v>0.23</v>
      </c>
      <c r="Q93" s="29">
        <f t="shared" si="5"/>
        <v>0</v>
      </c>
    </row>
    <row r="94" spans="1:17" s="6" customFormat="1" ht="44.25" customHeight="1" thickBot="1" x14ac:dyDescent="0.3">
      <c r="A94" s="28">
        <v>11</v>
      </c>
      <c r="B94" s="13" t="s">
        <v>168</v>
      </c>
      <c r="C94" s="15"/>
      <c r="D94" s="18" t="s">
        <v>7</v>
      </c>
      <c r="E94" s="18">
        <v>5</v>
      </c>
      <c r="F94" s="18" t="s">
        <v>7</v>
      </c>
      <c r="G94" s="18">
        <v>5</v>
      </c>
      <c r="H94" s="18" t="s">
        <v>7</v>
      </c>
      <c r="I94" s="18">
        <v>5</v>
      </c>
      <c r="J94" s="18" t="s">
        <v>7</v>
      </c>
      <c r="K94" s="18">
        <v>0</v>
      </c>
      <c r="L94" s="18" t="s">
        <v>7</v>
      </c>
      <c r="M94" s="18">
        <v>2</v>
      </c>
      <c r="N94" s="18">
        <f t="shared" si="7"/>
        <v>17</v>
      </c>
      <c r="O94" s="54">
        <f t="shared" si="8"/>
        <v>0</v>
      </c>
      <c r="P94" s="58">
        <v>0.23</v>
      </c>
      <c r="Q94" s="29">
        <f t="shared" si="5"/>
        <v>0</v>
      </c>
    </row>
    <row r="95" spans="1:17" s="6" customFormat="1" ht="44.25" customHeight="1" thickBot="1" x14ac:dyDescent="0.3">
      <c r="A95" s="28">
        <v>12</v>
      </c>
      <c r="B95" s="13" t="s">
        <v>169</v>
      </c>
      <c r="C95" s="15"/>
      <c r="D95" s="18" t="s">
        <v>7</v>
      </c>
      <c r="E95" s="18">
        <v>0</v>
      </c>
      <c r="F95" s="18" t="s">
        <v>7</v>
      </c>
      <c r="G95" s="18">
        <v>5</v>
      </c>
      <c r="H95" s="18" t="s">
        <v>7</v>
      </c>
      <c r="I95" s="18">
        <v>5</v>
      </c>
      <c r="J95" s="18" t="s">
        <v>7</v>
      </c>
      <c r="K95" s="18">
        <v>0</v>
      </c>
      <c r="L95" s="18" t="s">
        <v>7</v>
      </c>
      <c r="M95" s="18">
        <v>2</v>
      </c>
      <c r="N95" s="18">
        <f t="shared" si="7"/>
        <v>12</v>
      </c>
      <c r="O95" s="54">
        <f t="shared" si="8"/>
        <v>0</v>
      </c>
      <c r="P95" s="58">
        <v>0.23</v>
      </c>
      <c r="Q95" s="29">
        <f t="shared" si="5"/>
        <v>0</v>
      </c>
    </row>
    <row r="96" spans="1:17" s="6" customFormat="1" ht="34.5" customHeight="1" thickBot="1" x14ac:dyDescent="0.3">
      <c r="A96" s="28">
        <v>13</v>
      </c>
      <c r="B96" s="13" t="s">
        <v>170</v>
      </c>
      <c r="C96" s="15"/>
      <c r="D96" s="18" t="s">
        <v>7</v>
      </c>
      <c r="E96" s="18">
        <v>0</v>
      </c>
      <c r="F96" s="18" t="s">
        <v>7</v>
      </c>
      <c r="G96" s="18">
        <v>20</v>
      </c>
      <c r="H96" s="18" t="s">
        <v>7</v>
      </c>
      <c r="I96" s="18">
        <v>5</v>
      </c>
      <c r="J96" s="18" t="s">
        <v>7</v>
      </c>
      <c r="K96" s="18">
        <v>15</v>
      </c>
      <c r="L96" s="18" t="s">
        <v>7</v>
      </c>
      <c r="M96" s="18">
        <v>0</v>
      </c>
      <c r="N96" s="18">
        <f t="shared" si="7"/>
        <v>40</v>
      </c>
      <c r="O96" s="54">
        <f t="shared" si="8"/>
        <v>0</v>
      </c>
      <c r="P96" s="58">
        <v>0.23</v>
      </c>
      <c r="Q96" s="29">
        <f t="shared" si="5"/>
        <v>0</v>
      </c>
    </row>
    <row r="97" spans="1:17" ht="34.5" customHeight="1" thickBot="1" x14ac:dyDescent="0.3">
      <c r="A97" s="28">
        <v>14</v>
      </c>
      <c r="B97" s="13" t="s">
        <v>171</v>
      </c>
      <c r="C97" s="15"/>
      <c r="D97" s="18" t="s">
        <v>7</v>
      </c>
      <c r="E97" s="18">
        <v>0</v>
      </c>
      <c r="F97" s="18" t="s">
        <v>7</v>
      </c>
      <c r="G97" s="18">
        <v>20</v>
      </c>
      <c r="H97" s="18" t="s">
        <v>7</v>
      </c>
      <c r="I97" s="18">
        <v>0</v>
      </c>
      <c r="J97" s="18" t="s">
        <v>7</v>
      </c>
      <c r="K97" s="18">
        <v>10</v>
      </c>
      <c r="L97" s="18" t="s">
        <v>7</v>
      </c>
      <c r="M97" s="18">
        <v>0</v>
      </c>
      <c r="N97" s="18">
        <f t="shared" si="7"/>
        <v>30</v>
      </c>
      <c r="O97" s="54">
        <f t="shared" si="8"/>
        <v>0</v>
      </c>
      <c r="P97" s="58">
        <v>0.23</v>
      </c>
      <c r="Q97" s="29">
        <f t="shared" si="5"/>
        <v>0</v>
      </c>
    </row>
    <row r="98" spans="1:17" ht="78" customHeight="1" thickBot="1" x14ac:dyDescent="0.3">
      <c r="A98" s="28">
        <v>15</v>
      </c>
      <c r="B98" s="13" t="s">
        <v>172</v>
      </c>
      <c r="C98" s="15"/>
      <c r="D98" s="18" t="s">
        <v>7</v>
      </c>
      <c r="E98" s="18">
        <v>10</v>
      </c>
      <c r="F98" s="18" t="s">
        <v>7</v>
      </c>
      <c r="G98" s="18">
        <v>2</v>
      </c>
      <c r="H98" s="18" t="s">
        <v>7</v>
      </c>
      <c r="I98" s="18">
        <v>2</v>
      </c>
      <c r="J98" s="18" t="s">
        <v>7</v>
      </c>
      <c r="K98" s="18">
        <v>0</v>
      </c>
      <c r="L98" s="18" t="s">
        <v>7</v>
      </c>
      <c r="M98" s="18">
        <v>2</v>
      </c>
      <c r="N98" s="18">
        <f t="shared" si="7"/>
        <v>16</v>
      </c>
      <c r="O98" s="54">
        <f t="shared" si="8"/>
        <v>0</v>
      </c>
      <c r="P98" s="58">
        <v>0.23</v>
      </c>
      <c r="Q98" s="29">
        <f t="shared" si="5"/>
        <v>0</v>
      </c>
    </row>
    <row r="99" spans="1:17" ht="32.25" customHeight="1" thickBot="1" x14ac:dyDescent="0.3">
      <c r="A99" s="28">
        <v>16</v>
      </c>
      <c r="B99" s="13" t="s">
        <v>173</v>
      </c>
      <c r="C99" s="15"/>
      <c r="D99" s="18" t="s">
        <v>7</v>
      </c>
      <c r="E99" s="18">
        <v>0</v>
      </c>
      <c r="F99" s="18" t="s">
        <v>7</v>
      </c>
      <c r="G99" s="18">
        <v>5</v>
      </c>
      <c r="H99" s="18" t="s">
        <v>7</v>
      </c>
      <c r="I99" s="18">
        <v>10</v>
      </c>
      <c r="J99" s="18" t="s">
        <v>7</v>
      </c>
      <c r="K99" s="18">
        <v>0</v>
      </c>
      <c r="L99" s="18" t="s">
        <v>7</v>
      </c>
      <c r="M99" s="18">
        <v>0</v>
      </c>
      <c r="N99" s="18">
        <f t="shared" si="7"/>
        <v>15</v>
      </c>
      <c r="O99" s="54">
        <f t="shared" si="8"/>
        <v>0</v>
      </c>
      <c r="P99" s="58">
        <v>0.23</v>
      </c>
      <c r="Q99" s="29">
        <f t="shared" si="5"/>
        <v>0</v>
      </c>
    </row>
    <row r="100" spans="1:17" ht="30.75" customHeight="1" thickBot="1" x14ac:dyDescent="0.3">
      <c r="A100" s="28">
        <v>17</v>
      </c>
      <c r="B100" s="13" t="s">
        <v>174</v>
      </c>
      <c r="C100" s="15"/>
      <c r="D100" s="18" t="s">
        <v>7</v>
      </c>
      <c r="E100" s="18">
        <v>0</v>
      </c>
      <c r="F100" s="18" t="s">
        <v>7</v>
      </c>
      <c r="G100" s="18">
        <v>20</v>
      </c>
      <c r="H100" s="18" t="s">
        <v>7</v>
      </c>
      <c r="I100" s="18">
        <v>0</v>
      </c>
      <c r="J100" s="18" t="s">
        <v>7</v>
      </c>
      <c r="K100" s="18">
        <v>5</v>
      </c>
      <c r="L100" s="18" t="s">
        <v>7</v>
      </c>
      <c r="M100" s="18">
        <v>0</v>
      </c>
      <c r="N100" s="18">
        <f t="shared" si="7"/>
        <v>25</v>
      </c>
      <c r="O100" s="54">
        <f t="shared" si="8"/>
        <v>0</v>
      </c>
      <c r="P100" s="58">
        <v>0.23</v>
      </c>
      <c r="Q100" s="29">
        <f t="shared" si="5"/>
        <v>0</v>
      </c>
    </row>
    <row r="101" spans="1:17" ht="30" customHeight="1" thickBot="1" x14ac:dyDescent="0.3">
      <c r="A101" s="28">
        <v>18</v>
      </c>
      <c r="B101" s="13" t="s">
        <v>175</v>
      </c>
      <c r="C101" s="15"/>
      <c r="D101" s="18" t="s">
        <v>7</v>
      </c>
      <c r="E101" s="18">
        <v>5</v>
      </c>
      <c r="F101" s="18" t="s">
        <v>7</v>
      </c>
      <c r="G101" s="18">
        <v>5</v>
      </c>
      <c r="H101" s="18" t="s">
        <v>7</v>
      </c>
      <c r="I101" s="18">
        <v>0</v>
      </c>
      <c r="J101" s="18" t="s">
        <v>7</v>
      </c>
      <c r="K101" s="18">
        <v>5</v>
      </c>
      <c r="L101" s="18" t="s">
        <v>7</v>
      </c>
      <c r="M101" s="18">
        <v>0</v>
      </c>
      <c r="N101" s="18">
        <f t="shared" si="7"/>
        <v>15</v>
      </c>
      <c r="O101" s="54">
        <f t="shared" si="8"/>
        <v>0</v>
      </c>
      <c r="P101" s="58">
        <v>0.23</v>
      </c>
      <c r="Q101" s="29">
        <f t="shared" si="5"/>
        <v>0</v>
      </c>
    </row>
    <row r="102" spans="1:17" ht="39" customHeight="1" thickBot="1" x14ac:dyDescent="0.3">
      <c r="A102" s="28">
        <v>19</v>
      </c>
      <c r="B102" s="13" t="s">
        <v>176</v>
      </c>
      <c r="C102" s="15"/>
      <c r="D102" s="18" t="s">
        <v>7</v>
      </c>
      <c r="E102" s="18">
        <v>15</v>
      </c>
      <c r="F102" s="18" t="s">
        <v>7</v>
      </c>
      <c r="G102" s="18">
        <v>0</v>
      </c>
      <c r="H102" s="18" t="s">
        <v>7</v>
      </c>
      <c r="I102" s="18">
        <v>0</v>
      </c>
      <c r="J102" s="18" t="s">
        <v>7</v>
      </c>
      <c r="K102" s="18">
        <v>5</v>
      </c>
      <c r="L102" s="18" t="s">
        <v>7</v>
      </c>
      <c r="M102" s="18">
        <v>0</v>
      </c>
      <c r="N102" s="18">
        <f t="shared" si="7"/>
        <v>20</v>
      </c>
      <c r="O102" s="54">
        <f t="shared" si="8"/>
        <v>0</v>
      </c>
      <c r="P102" s="58">
        <v>0.23</v>
      </c>
      <c r="Q102" s="29">
        <f t="shared" si="5"/>
        <v>0</v>
      </c>
    </row>
    <row r="103" spans="1:17" ht="53.25" customHeight="1" thickBot="1" x14ac:dyDescent="0.3">
      <c r="A103" s="28">
        <v>20</v>
      </c>
      <c r="B103" s="13" t="s">
        <v>223</v>
      </c>
      <c r="C103" s="15"/>
      <c r="D103" s="18" t="s">
        <v>44</v>
      </c>
      <c r="E103" s="18">
        <v>0</v>
      </c>
      <c r="F103" s="18" t="s">
        <v>44</v>
      </c>
      <c r="G103" s="18">
        <v>1</v>
      </c>
      <c r="H103" s="18" t="s">
        <v>44</v>
      </c>
      <c r="I103" s="18">
        <v>0</v>
      </c>
      <c r="J103" s="18" t="s">
        <v>44</v>
      </c>
      <c r="K103" s="18">
        <v>0</v>
      </c>
      <c r="L103" s="18" t="s">
        <v>44</v>
      </c>
      <c r="M103" s="18">
        <v>0</v>
      </c>
      <c r="N103" s="18">
        <f t="shared" si="7"/>
        <v>1</v>
      </c>
      <c r="O103" s="54">
        <f t="shared" si="8"/>
        <v>0</v>
      </c>
      <c r="P103" s="58">
        <v>0.23</v>
      </c>
      <c r="Q103" s="29">
        <f t="shared" si="5"/>
        <v>0</v>
      </c>
    </row>
    <row r="104" spans="1:17" ht="55.5" customHeight="1" thickBot="1" x14ac:dyDescent="0.3">
      <c r="A104" s="28">
        <v>21</v>
      </c>
      <c r="B104" s="13" t="s">
        <v>224</v>
      </c>
      <c r="C104" s="15"/>
      <c r="D104" s="18" t="s">
        <v>44</v>
      </c>
      <c r="E104" s="18">
        <v>0</v>
      </c>
      <c r="F104" s="18" t="s">
        <v>44</v>
      </c>
      <c r="G104" s="18">
        <v>2</v>
      </c>
      <c r="H104" s="18" t="s">
        <v>44</v>
      </c>
      <c r="I104" s="18">
        <v>0</v>
      </c>
      <c r="J104" s="18" t="s">
        <v>44</v>
      </c>
      <c r="K104" s="18">
        <v>0</v>
      </c>
      <c r="L104" s="18" t="s">
        <v>44</v>
      </c>
      <c r="M104" s="18">
        <v>0</v>
      </c>
      <c r="N104" s="18">
        <f t="shared" si="7"/>
        <v>2</v>
      </c>
      <c r="O104" s="54">
        <f t="shared" si="8"/>
        <v>0</v>
      </c>
      <c r="P104" s="58">
        <v>0.23</v>
      </c>
      <c r="Q104" s="29">
        <f t="shared" si="5"/>
        <v>0</v>
      </c>
    </row>
    <row r="105" spans="1:17" ht="39" customHeight="1" thickBot="1" x14ac:dyDescent="0.3">
      <c r="A105" s="7" t="s">
        <v>40</v>
      </c>
      <c r="B105" s="7" t="s">
        <v>47</v>
      </c>
      <c r="C105" s="15"/>
      <c r="D105" s="16"/>
      <c r="E105" s="16"/>
      <c r="F105" s="16"/>
      <c r="G105" s="16"/>
      <c r="H105" s="16"/>
      <c r="I105" s="16"/>
      <c r="J105" s="16"/>
      <c r="K105" s="16"/>
      <c r="L105" s="16"/>
      <c r="M105" s="16"/>
      <c r="N105" s="18"/>
      <c r="O105" s="54"/>
      <c r="P105" s="58"/>
      <c r="Q105" s="29"/>
    </row>
    <row r="106" spans="1:17" ht="51.75" customHeight="1" thickBot="1" x14ac:dyDescent="0.3">
      <c r="A106" s="28">
        <v>1</v>
      </c>
      <c r="B106" s="13" t="s">
        <v>177</v>
      </c>
      <c r="C106" s="15"/>
      <c r="D106" s="18" t="s">
        <v>102</v>
      </c>
      <c r="E106" s="18">
        <v>13.5</v>
      </c>
      <c r="F106" s="18" t="s">
        <v>102</v>
      </c>
      <c r="G106" s="18">
        <v>27</v>
      </c>
      <c r="H106" s="18" t="s">
        <v>102</v>
      </c>
      <c r="I106" s="18">
        <v>13.5</v>
      </c>
      <c r="J106" s="18" t="s">
        <v>102</v>
      </c>
      <c r="K106" s="18">
        <v>27</v>
      </c>
      <c r="L106" s="18" t="s">
        <v>102</v>
      </c>
      <c r="M106" s="18">
        <v>0</v>
      </c>
      <c r="N106" s="18">
        <f t="shared" si="7"/>
        <v>81</v>
      </c>
      <c r="O106" s="54">
        <f>SUM(N106*C106)</f>
        <v>0</v>
      </c>
      <c r="P106" s="58">
        <v>0.23</v>
      </c>
      <c r="Q106" s="29">
        <f t="shared" si="5"/>
        <v>0</v>
      </c>
    </row>
    <row r="107" spans="1:17" ht="48.75" customHeight="1" thickBot="1" x14ac:dyDescent="0.3">
      <c r="A107" s="28">
        <v>2</v>
      </c>
      <c r="B107" s="13" t="s">
        <v>178</v>
      </c>
      <c r="C107" s="15"/>
      <c r="D107" s="18" t="s">
        <v>102</v>
      </c>
      <c r="E107" s="18">
        <v>13.5</v>
      </c>
      <c r="F107" s="18" t="s">
        <v>102</v>
      </c>
      <c r="G107" s="18">
        <v>21.6</v>
      </c>
      <c r="H107" s="18" t="s">
        <v>102</v>
      </c>
      <c r="I107" s="18">
        <v>13.5</v>
      </c>
      <c r="J107" s="18" t="s">
        <v>102</v>
      </c>
      <c r="K107" s="18">
        <v>27</v>
      </c>
      <c r="L107" s="18" t="s">
        <v>102</v>
      </c>
      <c r="M107" s="18">
        <v>0</v>
      </c>
      <c r="N107" s="18">
        <f t="shared" si="7"/>
        <v>75.599999999999994</v>
      </c>
      <c r="O107" s="54">
        <f>SUM(N107*C107)</f>
        <v>0</v>
      </c>
      <c r="P107" s="58">
        <v>0.23</v>
      </c>
      <c r="Q107" s="29">
        <f t="shared" si="5"/>
        <v>0</v>
      </c>
    </row>
    <row r="108" spans="1:17" ht="40.5" customHeight="1" thickBot="1" x14ac:dyDescent="0.3">
      <c r="A108" s="28">
        <v>3</v>
      </c>
      <c r="B108" s="13" t="s">
        <v>179</v>
      </c>
      <c r="C108" s="15"/>
      <c r="D108" s="18" t="s">
        <v>96</v>
      </c>
      <c r="E108" s="18">
        <v>0</v>
      </c>
      <c r="F108" s="18" t="s">
        <v>96</v>
      </c>
      <c r="G108" s="18">
        <v>15</v>
      </c>
      <c r="H108" s="18" t="s">
        <v>96</v>
      </c>
      <c r="I108" s="18">
        <v>5</v>
      </c>
      <c r="J108" s="18" t="s">
        <v>96</v>
      </c>
      <c r="K108" s="18">
        <v>0</v>
      </c>
      <c r="L108" s="18" t="s">
        <v>96</v>
      </c>
      <c r="M108" s="18">
        <v>0</v>
      </c>
      <c r="N108" s="18">
        <f t="shared" si="7"/>
        <v>20</v>
      </c>
      <c r="O108" s="54">
        <f>SUM(N108*C108)</f>
        <v>0</v>
      </c>
      <c r="P108" s="58">
        <v>0.23</v>
      </c>
      <c r="Q108" s="29">
        <f t="shared" si="5"/>
        <v>0</v>
      </c>
    </row>
    <row r="109" spans="1:17" ht="39" customHeight="1" thickBot="1" x14ac:dyDescent="0.3">
      <c r="A109" s="7" t="s">
        <v>42</v>
      </c>
      <c r="B109" s="7" t="s">
        <v>49</v>
      </c>
      <c r="C109" s="15"/>
      <c r="D109" s="16"/>
      <c r="E109" s="16"/>
      <c r="F109" s="16"/>
      <c r="G109" s="16"/>
      <c r="H109" s="16"/>
      <c r="I109" s="16"/>
      <c r="J109" s="16"/>
      <c r="K109" s="16"/>
      <c r="L109" s="16"/>
      <c r="M109" s="16"/>
      <c r="N109" s="18"/>
      <c r="O109" s="54"/>
      <c r="P109" s="58"/>
      <c r="Q109" s="29"/>
    </row>
    <row r="110" spans="1:17" ht="34.5" customHeight="1" thickBot="1" x14ac:dyDescent="0.3">
      <c r="A110" s="28">
        <v>1</v>
      </c>
      <c r="B110" s="13" t="s">
        <v>180</v>
      </c>
      <c r="C110" s="15"/>
      <c r="D110" s="18" t="s">
        <v>7</v>
      </c>
      <c r="E110" s="18">
        <v>30</v>
      </c>
      <c r="F110" s="18" t="s">
        <v>7</v>
      </c>
      <c r="G110" s="18">
        <v>10</v>
      </c>
      <c r="H110" s="18" t="s">
        <v>7</v>
      </c>
      <c r="I110" s="18">
        <v>8</v>
      </c>
      <c r="J110" s="18" t="s">
        <v>7</v>
      </c>
      <c r="K110" s="18">
        <v>60</v>
      </c>
      <c r="L110" s="18" t="s">
        <v>7</v>
      </c>
      <c r="M110" s="18">
        <v>0</v>
      </c>
      <c r="N110" s="18">
        <f t="shared" si="7"/>
        <v>108</v>
      </c>
      <c r="O110" s="54">
        <f t="shared" ref="O110:O124" si="9">SUM(N110*C110)</f>
        <v>0</v>
      </c>
      <c r="P110" s="58">
        <v>0.23</v>
      </c>
      <c r="Q110" s="29">
        <f t="shared" si="5"/>
        <v>0</v>
      </c>
    </row>
    <row r="111" spans="1:17" ht="50.25" customHeight="1" thickBot="1" x14ac:dyDescent="0.3">
      <c r="A111" s="28">
        <v>2</v>
      </c>
      <c r="B111" s="13" t="s">
        <v>181</v>
      </c>
      <c r="C111" s="15"/>
      <c r="D111" s="20" t="s">
        <v>77</v>
      </c>
      <c r="E111" s="18">
        <v>30</v>
      </c>
      <c r="F111" s="20" t="s">
        <v>77</v>
      </c>
      <c r="G111" s="18">
        <v>20</v>
      </c>
      <c r="H111" s="20" t="s">
        <v>77</v>
      </c>
      <c r="I111" s="18">
        <v>5</v>
      </c>
      <c r="J111" s="20" t="s">
        <v>77</v>
      </c>
      <c r="K111" s="18">
        <v>10</v>
      </c>
      <c r="L111" s="20" t="s">
        <v>77</v>
      </c>
      <c r="M111" s="20">
        <v>0</v>
      </c>
      <c r="N111" s="18">
        <f t="shared" si="7"/>
        <v>65</v>
      </c>
      <c r="O111" s="54">
        <f t="shared" si="9"/>
        <v>0</v>
      </c>
      <c r="P111" s="58">
        <v>0.23</v>
      </c>
      <c r="Q111" s="29">
        <f t="shared" si="5"/>
        <v>0</v>
      </c>
    </row>
    <row r="112" spans="1:17" ht="52.5" customHeight="1" thickBot="1" x14ac:dyDescent="0.3">
      <c r="A112" s="28">
        <v>3</v>
      </c>
      <c r="B112" s="14" t="s">
        <v>182</v>
      </c>
      <c r="C112" s="15"/>
      <c r="D112" s="20" t="s">
        <v>82</v>
      </c>
      <c r="E112" s="18">
        <v>30</v>
      </c>
      <c r="F112" s="20" t="s">
        <v>82</v>
      </c>
      <c r="G112" s="18">
        <v>20</v>
      </c>
      <c r="H112" s="20" t="s">
        <v>82</v>
      </c>
      <c r="I112" s="18">
        <v>5</v>
      </c>
      <c r="J112" s="20" t="s">
        <v>82</v>
      </c>
      <c r="K112" s="18">
        <v>10</v>
      </c>
      <c r="L112" s="20" t="s">
        <v>82</v>
      </c>
      <c r="M112" s="20">
        <v>0</v>
      </c>
      <c r="N112" s="18">
        <f t="shared" si="7"/>
        <v>65</v>
      </c>
      <c r="O112" s="54">
        <f t="shared" si="9"/>
        <v>0</v>
      </c>
      <c r="P112" s="58">
        <v>0.23</v>
      </c>
      <c r="Q112" s="29">
        <f t="shared" si="5"/>
        <v>0</v>
      </c>
    </row>
    <row r="113" spans="1:17" ht="72" customHeight="1" thickBot="1" x14ac:dyDescent="0.3">
      <c r="A113" s="28">
        <v>4</v>
      </c>
      <c r="B113" s="13" t="s">
        <v>183</v>
      </c>
      <c r="C113" s="15"/>
      <c r="D113" s="18" t="s">
        <v>7</v>
      </c>
      <c r="E113" s="18">
        <v>30</v>
      </c>
      <c r="F113" s="18" t="s">
        <v>7</v>
      </c>
      <c r="G113" s="18">
        <v>30</v>
      </c>
      <c r="H113" s="18" t="s">
        <v>7</v>
      </c>
      <c r="I113" s="18">
        <v>8</v>
      </c>
      <c r="J113" s="18" t="s">
        <v>7</v>
      </c>
      <c r="K113" s="18">
        <v>10</v>
      </c>
      <c r="L113" s="18" t="s">
        <v>7</v>
      </c>
      <c r="M113" s="18">
        <v>0</v>
      </c>
      <c r="N113" s="18">
        <f t="shared" si="7"/>
        <v>78</v>
      </c>
      <c r="O113" s="54">
        <f t="shared" si="9"/>
        <v>0</v>
      </c>
      <c r="P113" s="58">
        <v>0.23</v>
      </c>
      <c r="Q113" s="29">
        <f t="shared" si="5"/>
        <v>0</v>
      </c>
    </row>
    <row r="114" spans="1:17" ht="66.75" customHeight="1" thickBot="1" x14ac:dyDescent="0.3">
      <c r="A114" s="28">
        <v>5</v>
      </c>
      <c r="B114" s="13" t="s">
        <v>184</v>
      </c>
      <c r="C114" s="15"/>
      <c r="D114" s="18" t="s">
        <v>7</v>
      </c>
      <c r="E114" s="18">
        <v>20</v>
      </c>
      <c r="F114" s="18" t="s">
        <v>7</v>
      </c>
      <c r="G114" s="18">
        <v>20</v>
      </c>
      <c r="H114" s="18" t="s">
        <v>7</v>
      </c>
      <c r="I114" s="18">
        <v>5</v>
      </c>
      <c r="J114" s="18" t="s">
        <v>7</v>
      </c>
      <c r="K114" s="18">
        <v>20</v>
      </c>
      <c r="L114" s="18" t="s">
        <v>7</v>
      </c>
      <c r="M114" s="18">
        <v>0</v>
      </c>
      <c r="N114" s="18">
        <f t="shared" si="7"/>
        <v>65</v>
      </c>
      <c r="O114" s="54">
        <f t="shared" si="9"/>
        <v>0</v>
      </c>
      <c r="P114" s="58">
        <v>0.23</v>
      </c>
      <c r="Q114" s="29">
        <f t="shared" si="5"/>
        <v>0</v>
      </c>
    </row>
    <row r="115" spans="1:17" ht="37.5" customHeight="1" thickBot="1" x14ac:dyDescent="0.3">
      <c r="A115" s="28">
        <v>6</v>
      </c>
      <c r="B115" s="13" t="s">
        <v>185</v>
      </c>
      <c r="C115" s="15"/>
      <c r="D115" s="18" t="s">
        <v>10</v>
      </c>
      <c r="E115" s="18">
        <v>0</v>
      </c>
      <c r="F115" s="18" t="s">
        <v>10</v>
      </c>
      <c r="G115" s="18">
        <v>5</v>
      </c>
      <c r="H115" s="18" t="s">
        <v>10</v>
      </c>
      <c r="I115" s="18">
        <v>5</v>
      </c>
      <c r="J115" s="18" t="s">
        <v>10</v>
      </c>
      <c r="K115" s="18">
        <v>0</v>
      </c>
      <c r="L115" s="18" t="s">
        <v>10</v>
      </c>
      <c r="M115" s="18">
        <v>0</v>
      </c>
      <c r="N115" s="18">
        <f t="shared" si="7"/>
        <v>10</v>
      </c>
      <c r="O115" s="54">
        <f t="shared" si="9"/>
        <v>0</v>
      </c>
      <c r="P115" s="58">
        <v>0.23</v>
      </c>
      <c r="Q115" s="29">
        <f t="shared" si="5"/>
        <v>0</v>
      </c>
    </row>
    <row r="116" spans="1:17" ht="42.75" customHeight="1" thickBot="1" x14ac:dyDescent="0.3">
      <c r="A116" s="28">
        <v>7</v>
      </c>
      <c r="B116" s="13" t="s">
        <v>186</v>
      </c>
      <c r="C116" s="15"/>
      <c r="D116" s="18" t="s">
        <v>7</v>
      </c>
      <c r="E116" s="18">
        <v>20</v>
      </c>
      <c r="F116" s="18" t="s">
        <v>7</v>
      </c>
      <c r="G116" s="18">
        <v>30</v>
      </c>
      <c r="H116" s="18" t="s">
        <v>7</v>
      </c>
      <c r="I116" s="18">
        <v>0</v>
      </c>
      <c r="J116" s="18" t="s">
        <v>7</v>
      </c>
      <c r="K116" s="18">
        <v>40</v>
      </c>
      <c r="L116" s="18" t="s">
        <v>7</v>
      </c>
      <c r="M116" s="18">
        <v>0</v>
      </c>
      <c r="N116" s="18">
        <f t="shared" si="7"/>
        <v>90</v>
      </c>
      <c r="O116" s="54">
        <f t="shared" si="9"/>
        <v>0</v>
      </c>
      <c r="P116" s="58">
        <v>0.23</v>
      </c>
      <c r="Q116" s="29">
        <f t="shared" si="5"/>
        <v>0</v>
      </c>
    </row>
    <row r="117" spans="1:17" ht="34.5" customHeight="1" thickBot="1" x14ac:dyDescent="0.3">
      <c r="A117" s="28">
        <v>8</v>
      </c>
      <c r="B117" s="13" t="s">
        <v>187</v>
      </c>
      <c r="C117" s="15"/>
      <c r="D117" s="18" t="s">
        <v>7</v>
      </c>
      <c r="E117" s="18">
        <v>20</v>
      </c>
      <c r="F117" s="18" t="s">
        <v>7</v>
      </c>
      <c r="G117" s="18">
        <v>40</v>
      </c>
      <c r="H117" s="18" t="s">
        <v>7</v>
      </c>
      <c r="I117" s="18">
        <v>0</v>
      </c>
      <c r="J117" s="18" t="s">
        <v>7</v>
      </c>
      <c r="K117" s="18">
        <v>15</v>
      </c>
      <c r="L117" s="18" t="s">
        <v>7</v>
      </c>
      <c r="M117" s="18">
        <v>0</v>
      </c>
      <c r="N117" s="18">
        <f t="shared" si="7"/>
        <v>75</v>
      </c>
      <c r="O117" s="54">
        <f t="shared" si="9"/>
        <v>0</v>
      </c>
      <c r="P117" s="58">
        <v>0.23</v>
      </c>
      <c r="Q117" s="29">
        <f t="shared" si="5"/>
        <v>0</v>
      </c>
    </row>
    <row r="118" spans="1:17" ht="42" customHeight="1" thickBot="1" x14ac:dyDescent="0.3">
      <c r="A118" s="28">
        <v>9</v>
      </c>
      <c r="B118" s="13" t="s">
        <v>188</v>
      </c>
      <c r="C118" s="15"/>
      <c r="D118" s="20" t="s">
        <v>77</v>
      </c>
      <c r="E118" s="18">
        <v>30</v>
      </c>
      <c r="F118" s="20" t="s">
        <v>77</v>
      </c>
      <c r="G118" s="18">
        <v>40</v>
      </c>
      <c r="H118" s="20" t="s">
        <v>77</v>
      </c>
      <c r="I118" s="18">
        <v>0</v>
      </c>
      <c r="J118" s="20" t="s">
        <v>77</v>
      </c>
      <c r="K118" s="18">
        <v>20</v>
      </c>
      <c r="L118" s="20" t="s">
        <v>77</v>
      </c>
      <c r="M118" s="18">
        <v>0</v>
      </c>
      <c r="N118" s="18">
        <f t="shared" si="7"/>
        <v>90</v>
      </c>
      <c r="O118" s="54">
        <f t="shared" si="9"/>
        <v>0</v>
      </c>
      <c r="P118" s="58">
        <v>0.23</v>
      </c>
      <c r="Q118" s="29">
        <f t="shared" si="5"/>
        <v>0</v>
      </c>
    </row>
    <row r="119" spans="1:17" ht="47.25" customHeight="1" thickBot="1" x14ac:dyDescent="0.3">
      <c r="A119" s="28">
        <v>10</v>
      </c>
      <c r="B119" s="13" t="s">
        <v>189</v>
      </c>
      <c r="C119" s="15"/>
      <c r="D119" s="18" t="s">
        <v>7</v>
      </c>
      <c r="E119" s="18">
        <v>40</v>
      </c>
      <c r="F119" s="18" t="s">
        <v>7</v>
      </c>
      <c r="G119" s="18">
        <v>20</v>
      </c>
      <c r="H119" s="18" t="s">
        <v>7</v>
      </c>
      <c r="I119" s="18">
        <v>0</v>
      </c>
      <c r="J119" s="18" t="s">
        <v>7</v>
      </c>
      <c r="K119" s="18">
        <v>100</v>
      </c>
      <c r="L119" s="18" t="s">
        <v>7</v>
      </c>
      <c r="M119" s="18">
        <v>0</v>
      </c>
      <c r="N119" s="18">
        <f t="shared" si="7"/>
        <v>160</v>
      </c>
      <c r="O119" s="54">
        <f t="shared" si="9"/>
        <v>0</v>
      </c>
      <c r="P119" s="58">
        <v>0.23</v>
      </c>
      <c r="Q119" s="29">
        <f t="shared" si="5"/>
        <v>0</v>
      </c>
    </row>
    <row r="120" spans="1:17" ht="36" customHeight="1" thickBot="1" x14ac:dyDescent="0.3">
      <c r="A120" s="28">
        <v>11</v>
      </c>
      <c r="B120" s="13" t="s">
        <v>190</v>
      </c>
      <c r="C120" s="15"/>
      <c r="D120" s="18" t="s">
        <v>7</v>
      </c>
      <c r="E120" s="18">
        <v>20</v>
      </c>
      <c r="F120" s="18" t="s">
        <v>7</v>
      </c>
      <c r="G120" s="18">
        <v>20</v>
      </c>
      <c r="H120" s="18" t="s">
        <v>7</v>
      </c>
      <c r="I120" s="18">
        <v>0</v>
      </c>
      <c r="J120" s="18" t="s">
        <v>7</v>
      </c>
      <c r="K120" s="18">
        <v>30</v>
      </c>
      <c r="L120" s="18" t="s">
        <v>7</v>
      </c>
      <c r="M120" s="18">
        <v>0</v>
      </c>
      <c r="N120" s="18">
        <f t="shared" si="7"/>
        <v>70</v>
      </c>
      <c r="O120" s="54">
        <f t="shared" si="9"/>
        <v>0</v>
      </c>
      <c r="P120" s="58">
        <v>0.23</v>
      </c>
      <c r="Q120" s="29">
        <f t="shared" si="5"/>
        <v>0</v>
      </c>
    </row>
    <row r="121" spans="1:17" ht="43.5" customHeight="1" thickBot="1" x14ac:dyDescent="0.3">
      <c r="A121" s="28">
        <v>12</v>
      </c>
      <c r="B121" s="14" t="s">
        <v>191</v>
      </c>
      <c r="C121" s="15"/>
      <c r="D121" s="18" t="s">
        <v>7</v>
      </c>
      <c r="E121" s="18">
        <v>20</v>
      </c>
      <c r="F121" s="18" t="s">
        <v>7</v>
      </c>
      <c r="G121" s="18">
        <v>10</v>
      </c>
      <c r="H121" s="18" t="s">
        <v>7</v>
      </c>
      <c r="I121" s="18">
        <v>0</v>
      </c>
      <c r="J121" s="18" t="s">
        <v>7</v>
      </c>
      <c r="K121" s="18">
        <v>20</v>
      </c>
      <c r="L121" s="18" t="s">
        <v>7</v>
      </c>
      <c r="M121" s="18">
        <v>0</v>
      </c>
      <c r="N121" s="18">
        <f t="shared" si="7"/>
        <v>50</v>
      </c>
      <c r="O121" s="54">
        <f t="shared" si="9"/>
        <v>0</v>
      </c>
      <c r="P121" s="58">
        <v>0.23</v>
      </c>
      <c r="Q121" s="29">
        <f t="shared" si="5"/>
        <v>0</v>
      </c>
    </row>
    <row r="122" spans="1:17" ht="44.25" customHeight="1" thickBot="1" x14ac:dyDescent="0.3">
      <c r="A122" s="28">
        <v>13</v>
      </c>
      <c r="B122" s="13" t="s">
        <v>192</v>
      </c>
      <c r="C122" s="15"/>
      <c r="D122" s="18" t="s">
        <v>7</v>
      </c>
      <c r="E122" s="18">
        <v>0</v>
      </c>
      <c r="F122" s="18" t="s">
        <v>7</v>
      </c>
      <c r="G122" s="18">
        <v>0</v>
      </c>
      <c r="H122" s="18" t="s">
        <v>7</v>
      </c>
      <c r="I122" s="18">
        <v>0</v>
      </c>
      <c r="J122" s="18" t="s">
        <v>7</v>
      </c>
      <c r="K122" s="18">
        <v>10</v>
      </c>
      <c r="L122" s="18" t="s">
        <v>7</v>
      </c>
      <c r="M122" s="18">
        <v>0</v>
      </c>
      <c r="N122" s="18">
        <f t="shared" si="7"/>
        <v>10</v>
      </c>
      <c r="O122" s="54">
        <f t="shared" si="9"/>
        <v>0</v>
      </c>
      <c r="P122" s="58">
        <v>0.23</v>
      </c>
      <c r="Q122" s="29">
        <f t="shared" si="5"/>
        <v>0</v>
      </c>
    </row>
    <row r="123" spans="1:17" ht="44.25" customHeight="1" thickBot="1" x14ac:dyDescent="0.3">
      <c r="A123" s="28">
        <v>14</v>
      </c>
      <c r="B123" s="56" t="s">
        <v>193</v>
      </c>
      <c r="C123" s="15"/>
      <c r="D123" s="18" t="s">
        <v>7</v>
      </c>
      <c r="E123" s="18">
        <v>0</v>
      </c>
      <c r="F123" s="18" t="s">
        <v>7</v>
      </c>
      <c r="G123" s="18">
        <v>30</v>
      </c>
      <c r="H123" s="18" t="s">
        <v>7</v>
      </c>
      <c r="I123" s="18">
        <v>0</v>
      </c>
      <c r="J123" s="18" t="s">
        <v>7</v>
      </c>
      <c r="K123" s="18">
        <v>0</v>
      </c>
      <c r="L123" s="18" t="s">
        <v>7</v>
      </c>
      <c r="M123" s="18">
        <v>0</v>
      </c>
      <c r="N123" s="18">
        <f t="shared" si="7"/>
        <v>30</v>
      </c>
      <c r="O123" s="54">
        <f t="shared" si="9"/>
        <v>0</v>
      </c>
      <c r="P123" s="58">
        <v>0.23</v>
      </c>
      <c r="Q123" s="29">
        <f t="shared" si="5"/>
        <v>0</v>
      </c>
    </row>
    <row r="124" spans="1:17" ht="41.25" customHeight="1" thickBot="1" x14ac:dyDescent="0.3">
      <c r="A124" s="28">
        <v>15</v>
      </c>
      <c r="B124" s="13" t="s">
        <v>194</v>
      </c>
      <c r="C124" s="15"/>
      <c r="D124" s="18" t="s">
        <v>7</v>
      </c>
      <c r="E124" s="18">
        <v>10</v>
      </c>
      <c r="F124" s="18" t="s">
        <v>7</v>
      </c>
      <c r="G124" s="18">
        <v>10</v>
      </c>
      <c r="H124" s="18" t="s">
        <v>7</v>
      </c>
      <c r="I124" s="18">
        <v>0</v>
      </c>
      <c r="J124" s="18" t="s">
        <v>7</v>
      </c>
      <c r="K124" s="18">
        <v>0</v>
      </c>
      <c r="L124" s="18" t="s">
        <v>7</v>
      </c>
      <c r="M124" s="18">
        <v>0</v>
      </c>
      <c r="N124" s="18">
        <f t="shared" si="7"/>
        <v>20</v>
      </c>
      <c r="O124" s="54">
        <f t="shared" si="9"/>
        <v>0</v>
      </c>
      <c r="P124" s="58">
        <v>0.23</v>
      </c>
      <c r="Q124" s="29">
        <f t="shared" si="5"/>
        <v>0</v>
      </c>
    </row>
    <row r="125" spans="1:17" ht="29.25" customHeight="1" thickBot="1" x14ac:dyDescent="0.3">
      <c r="A125" s="7" t="s">
        <v>45</v>
      </c>
      <c r="B125" s="7" t="s">
        <v>52</v>
      </c>
      <c r="C125" s="15"/>
      <c r="D125" s="16"/>
      <c r="E125" s="16"/>
      <c r="F125" s="16"/>
      <c r="G125" s="16"/>
      <c r="H125" s="16"/>
      <c r="I125" s="16"/>
      <c r="J125" s="16"/>
      <c r="K125" s="16"/>
      <c r="L125" s="16"/>
      <c r="M125" s="16"/>
      <c r="N125" s="18"/>
      <c r="O125" s="54"/>
      <c r="P125" s="58"/>
      <c r="Q125" s="29"/>
    </row>
    <row r="126" spans="1:17" ht="49.5" customHeight="1" thickBot="1" x14ac:dyDescent="0.3">
      <c r="A126" s="28">
        <v>1</v>
      </c>
      <c r="B126" s="13" t="s">
        <v>195</v>
      </c>
      <c r="C126" s="15"/>
      <c r="D126" s="20" t="s">
        <v>53</v>
      </c>
      <c r="E126" s="18">
        <v>10</v>
      </c>
      <c r="F126" s="20" t="s">
        <v>53</v>
      </c>
      <c r="G126" s="18">
        <v>40</v>
      </c>
      <c r="H126" s="20" t="s">
        <v>53</v>
      </c>
      <c r="I126" s="18">
        <v>5</v>
      </c>
      <c r="J126" s="20" t="s">
        <v>53</v>
      </c>
      <c r="K126" s="18">
        <v>5</v>
      </c>
      <c r="L126" s="20" t="s">
        <v>53</v>
      </c>
      <c r="M126" s="18">
        <v>0</v>
      </c>
      <c r="N126" s="18">
        <f t="shared" si="7"/>
        <v>60</v>
      </c>
      <c r="O126" s="54">
        <f>SUM(N126*C126)</f>
        <v>0</v>
      </c>
      <c r="P126" s="58">
        <v>0.23</v>
      </c>
      <c r="Q126" s="29">
        <f t="shared" si="5"/>
        <v>0</v>
      </c>
    </row>
    <row r="127" spans="1:17" ht="35.25" customHeight="1" thickBot="1" x14ac:dyDescent="0.3">
      <c r="A127" s="28">
        <v>2</v>
      </c>
      <c r="B127" s="13" t="s">
        <v>196</v>
      </c>
      <c r="C127" s="15"/>
      <c r="D127" s="20" t="s">
        <v>53</v>
      </c>
      <c r="E127" s="18">
        <v>0</v>
      </c>
      <c r="F127" s="20" t="s">
        <v>53</v>
      </c>
      <c r="G127" s="18">
        <v>30</v>
      </c>
      <c r="H127" s="20" t="s">
        <v>53</v>
      </c>
      <c r="I127" s="18">
        <v>0</v>
      </c>
      <c r="J127" s="20" t="s">
        <v>53</v>
      </c>
      <c r="K127" s="18">
        <v>5</v>
      </c>
      <c r="L127" s="50" t="s">
        <v>53</v>
      </c>
      <c r="M127" s="18">
        <v>0</v>
      </c>
      <c r="N127" s="18">
        <f t="shared" si="7"/>
        <v>35</v>
      </c>
      <c r="O127" s="54">
        <f>SUM(N127*C127)</f>
        <v>0</v>
      </c>
      <c r="P127" s="58">
        <v>0.23</v>
      </c>
      <c r="Q127" s="29">
        <f t="shared" si="5"/>
        <v>0</v>
      </c>
    </row>
    <row r="128" spans="1:17" ht="37.5" customHeight="1" thickBot="1" x14ac:dyDescent="0.3">
      <c r="A128" s="28">
        <v>3</v>
      </c>
      <c r="B128" s="32" t="s">
        <v>197</v>
      </c>
      <c r="C128" s="15"/>
      <c r="D128" s="20" t="s">
        <v>50</v>
      </c>
      <c r="E128" s="18">
        <v>10</v>
      </c>
      <c r="F128" s="20" t="s">
        <v>50</v>
      </c>
      <c r="G128" s="18">
        <v>20</v>
      </c>
      <c r="H128" s="20" t="s">
        <v>50</v>
      </c>
      <c r="I128" s="18">
        <v>5</v>
      </c>
      <c r="J128" s="20" t="s">
        <v>50</v>
      </c>
      <c r="K128" s="18">
        <v>5</v>
      </c>
      <c r="L128" s="20" t="s">
        <v>50</v>
      </c>
      <c r="M128" s="18">
        <v>0</v>
      </c>
      <c r="N128" s="18">
        <f t="shared" si="7"/>
        <v>40</v>
      </c>
      <c r="O128" s="54">
        <f>SUM(N128*C128)</f>
        <v>0</v>
      </c>
      <c r="P128" s="58">
        <v>0.08</v>
      </c>
      <c r="Q128" s="29">
        <f>ROUND((O128*1.08),2)</f>
        <v>0</v>
      </c>
    </row>
    <row r="129" spans="1:17" ht="26.25" customHeight="1" thickBot="1" x14ac:dyDescent="0.3">
      <c r="A129" s="7" t="s">
        <v>46</v>
      </c>
      <c r="B129" s="7" t="s">
        <v>55</v>
      </c>
      <c r="C129" s="15"/>
      <c r="D129" s="16"/>
      <c r="E129" s="16"/>
      <c r="F129" s="16"/>
      <c r="G129" s="16"/>
      <c r="H129" s="16"/>
      <c r="I129" s="16"/>
      <c r="J129" s="16"/>
      <c r="K129" s="16"/>
      <c r="L129" s="16"/>
      <c r="M129" s="16"/>
      <c r="N129" s="18"/>
      <c r="O129" s="54"/>
      <c r="P129" s="58"/>
      <c r="Q129" s="29"/>
    </row>
    <row r="130" spans="1:17" ht="45" customHeight="1" thickBot="1" x14ac:dyDescent="0.3">
      <c r="A130" s="28">
        <v>1</v>
      </c>
      <c r="B130" s="13" t="s">
        <v>198</v>
      </c>
      <c r="C130" s="15"/>
      <c r="D130" s="20" t="s">
        <v>91</v>
      </c>
      <c r="E130" s="18">
        <v>0</v>
      </c>
      <c r="F130" s="20" t="s">
        <v>91</v>
      </c>
      <c r="G130" s="18">
        <v>20</v>
      </c>
      <c r="H130" s="20" t="s">
        <v>91</v>
      </c>
      <c r="I130" s="18">
        <v>0</v>
      </c>
      <c r="J130" s="20" t="s">
        <v>91</v>
      </c>
      <c r="K130" s="18">
        <v>5</v>
      </c>
      <c r="L130" s="20" t="s">
        <v>91</v>
      </c>
      <c r="M130" s="18">
        <v>0</v>
      </c>
      <c r="N130" s="18">
        <f t="shared" si="7"/>
        <v>25</v>
      </c>
      <c r="O130" s="54">
        <f>SUM(N130*C130)</f>
        <v>0</v>
      </c>
      <c r="P130" s="58">
        <v>0.23</v>
      </c>
      <c r="Q130" s="29">
        <f t="shared" si="5"/>
        <v>0</v>
      </c>
    </row>
    <row r="131" spans="1:17" ht="52.5" customHeight="1" thickBot="1" x14ac:dyDescent="0.3">
      <c r="A131" s="28">
        <v>2</v>
      </c>
      <c r="B131" s="14" t="s">
        <v>199</v>
      </c>
      <c r="C131" s="15"/>
      <c r="D131" s="18" t="s">
        <v>10</v>
      </c>
      <c r="E131" s="18">
        <v>0</v>
      </c>
      <c r="F131" s="18" t="s">
        <v>10</v>
      </c>
      <c r="G131" s="18">
        <v>0</v>
      </c>
      <c r="H131" s="18" t="s">
        <v>10</v>
      </c>
      <c r="I131" s="18">
        <v>0</v>
      </c>
      <c r="J131" s="18" t="s">
        <v>10</v>
      </c>
      <c r="K131" s="18">
        <v>10</v>
      </c>
      <c r="L131" s="18" t="s">
        <v>10</v>
      </c>
      <c r="M131" s="18">
        <v>0</v>
      </c>
      <c r="N131" s="18">
        <f t="shared" si="7"/>
        <v>10</v>
      </c>
      <c r="O131" s="54">
        <f>SUM(N131*C131)</f>
        <v>0</v>
      </c>
      <c r="P131" s="58">
        <v>0.23</v>
      </c>
      <c r="Q131" s="29">
        <f t="shared" si="5"/>
        <v>0</v>
      </c>
    </row>
    <row r="132" spans="1:17" ht="33.75" customHeight="1" thickBot="1" x14ac:dyDescent="0.3">
      <c r="A132" s="7" t="s">
        <v>48</v>
      </c>
      <c r="B132" s="7" t="s">
        <v>81</v>
      </c>
      <c r="C132" s="15"/>
      <c r="D132" s="16"/>
      <c r="E132" s="16"/>
      <c r="F132" s="16"/>
      <c r="G132" s="16"/>
      <c r="H132" s="16"/>
      <c r="I132" s="16"/>
      <c r="J132" s="16"/>
      <c r="K132" s="16"/>
      <c r="L132" s="16"/>
      <c r="M132" s="16"/>
      <c r="N132" s="18"/>
      <c r="O132" s="54"/>
      <c r="P132" s="58"/>
      <c r="Q132" s="29"/>
    </row>
    <row r="133" spans="1:17" ht="51" customHeight="1" thickBot="1" x14ac:dyDescent="0.3">
      <c r="A133" s="39">
        <v>1</v>
      </c>
      <c r="B133" s="38" t="s">
        <v>200</v>
      </c>
      <c r="C133" s="15"/>
      <c r="D133" s="18" t="s">
        <v>10</v>
      </c>
      <c r="E133" s="18">
        <v>0</v>
      </c>
      <c r="F133" s="18" t="s">
        <v>10</v>
      </c>
      <c r="G133" s="18">
        <v>10</v>
      </c>
      <c r="H133" s="18" t="s">
        <v>10</v>
      </c>
      <c r="I133" s="18">
        <v>0</v>
      </c>
      <c r="J133" s="18" t="s">
        <v>10</v>
      </c>
      <c r="K133" s="18">
        <v>0</v>
      </c>
      <c r="L133" s="18" t="s">
        <v>10</v>
      </c>
      <c r="M133" s="18">
        <v>0</v>
      </c>
      <c r="N133" s="18">
        <f t="shared" si="7"/>
        <v>10</v>
      </c>
      <c r="O133" s="54">
        <f>SUM(N133*C133)</f>
        <v>0</v>
      </c>
      <c r="P133" s="58">
        <v>0.23</v>
      </c>
      <c r="Q133" s="29">
        <f t="shared" ref="Q133:Q157" si="10">ROUND((O133*1.23),2)</f>
        <v>0</v>
      </c>
    </row>
    <row r="134" spans="1:17" ht="48.75" customHeight="1" thickBot="1" x14ac:dyDescent="0.3">
      <c r="A134" s="28">
        <v>2</v>
      </c>
      <c r="B134" s="13" t="s">
        <v>201</v>
      </c>
      <c r="C134" s="15"/>
      <c r="D134" s="18" t="s">
        <v>10</v>
      </c>
      <c r="E134" s="18">
        <v>3</v>
      </c>
      <c r="F134" s="18" t="s">
        <v>10</v>
      </c>
      <c r="G134" s="18">
        <v>10</v>
      </c>
      <c r="H134" s="18" t="s">
        <v>10</v>
      </c>
      <c r="I134" s="18">
        <v>0</v>
      </c>
      <c r="J134" s="18" t="s">
        <v>10</v>
      </c>
      <c r="K134" s="18">
        <v>0</v>
      </c>
      <c r="L134" s="50" t="s">
        <v>10</v>
      </c>
      <c r="M134" s="18">
        <v>0</v>
      </c>
      <c r="N134" s="18">
        <f t="shared" si="7"/>
        <v>13</v>
      </c>
      <c r="O134" s="54">
        <f>SUM(N134*C134)</f>
        <v>0</v>
      </c>
      <c r="P134" s="58">
        <v>0.23</v>
      </c>
      <c r="Q134" s="29">
        <f t="shared" si="10"/>
        <v>0</v>
      </c>
    </row>
    <row r="135" spans="1:17" ht="47.25" customHeight="1" thickBot="1" x14ac:dyDescent="0.3">
      <c r="A135" s="28">
        <v>3</v>
      </c>
      <c r="B135" s="13" t="s">
        <v>202</v>
      </c>
      <c r="C135" s="15"/>
      <c r="D135" s="18" t="s">
        <v>10</v>
      </c>
      <c r="E135" s="18">
        <v>3</v>
      </c>
      <c r="F135" s="18" t="s">
        <v>10</v>
      </c>
      <c r="G135" s="18">
        <v>5</v>
      </c>
      <c r="H135" s="18" t="s">
        <v>10</v>
      </c>
      <c r="I135" s="18">
        <v>0</v>
      </c>
      <c r="J135" s="18" t="s">
        <v>10</v>
      </c>
      <c r="K135" s="18">
        <v>0</v>
      </c>
      <c r="L135" s="18" t="s">
        <v>10</v>
      </c>
      <c r="M135" s="18">
        <v>0</v>
      </c>
      <c r="N135" s="18">
        <f t="shared" si="7"/>
        <v>8</v>
      </c>
      <c r="O135" s="54">
        <f>SUM(N135*C135)</f>
        <v>0</v>
      </c>
      <c r="P135" s="58">
        <v>0.23</v>
      </c>
      <c r="Q135" s="29">
        <f t="shared" si="10"/>
        <v>0</v>
      </c>
    </row>
    <row r="136" spans="1:17" ht="30" customHeight="1" thickBot="1" x14ac:dyDescent="0.3">
      <c r="A136" s="7" t="s">
        <v>51</v>
      </c>
      <c r="B136" s="7" t="s">
        <v>86</v>
      </c>
      <c r="C136" s="15"/>
      <c r="D136" s="16"/>
      <c r="E136" s="16"/>
      <c r="F136" s="16"/>
      <c r="G136" s="16"/>
      <c r="H136" s="16"/>
      <c r="I136" s="16"/>
      <c r="J136" s="16"/>
      <c r="K136" s="16"/>
      <c r="L136" s="16"/>
      <c r="M136" s="16"/>
      <c r="N136" s="18"/>
      <c r="O136" s="54"/>
      <c r="P136" s="58"/>
      <c r="Q136" s="29"/>
    </row>
    <row r="137" spans="1:17" ht="135.75" customHeight="1" thickBot="1" x14ac:dyDescent="0.3">
      <c r="A137" s="28">
        <v>1</v>
      </c>
      <c r="B137" s="14" t="s">
        <v>203</v>
      </c>
      <c r="C137" s="15"/>
      <c r="D137" s="17" t="s">
        <v>18</v>
      </c>
      <c r="E137" s="18">
        <v>5</v>
      </c>
      <c r="F137" s="17" t="s">
        <v>18</v>
      </c>
      <c r="G137" s="18">
        <v>30</v>
      </c>
      <c r="H137" s="17" t="s">
        <v>18</v>
      </c>
      <c r="I137" s="18">
        <v>5</v>
      </c>
      <c r="J137" s="17" t="s">
        <v>18</v>
      </c>
      <c r="K137" s="18">
        <v>5</v>
      </c>
      <c r="L137" s="18" t="s">
        <v>18</v>
      </c>
      <c r="M137" s="18">
        <v>0</v>
      </c>
      <c r="N137" s="18">
        <f t="shared" si="7"/>
        <v>45</v>
      </c>
      <c r="O137" s="54">
        <f t="shared" ref="O137:O148" si="11">SUM(N137*C137)</f>
        <v>0</v>
      </c>
      <c r="P137" s="58">
        <v>0.08</v>
      </c>
      <c r="Q137" s="29">
        <f>ROUND((O137*1.08),2)</f>
        <v>0</v>
      </c>
    </row>
    <row r="138" spans="1:17" ht="116.25" customHeight="1" thickBot="1" x14ac:dyDescent="0.3">
      <c r="A138" s="28">
        <v>2</v>
      </c>
      <c r="B138" s="14" t="s">
        <v>204</v>
      </c>
      <c r="C138" s="15"/>
      <c r="D138" s="20" t="s">
        <v>84</v>
      </c>
      <c r="E138" s="50">
        <v>5</v>
      </c>
      <c r="F138" s="20" t="s">
        <v>84</v>
      </c>
      <c r="G138" s="50">
        <v>15</v>
      </c>
      <c r="H138" s="20" t="s">
        <v>84</v>
      </c>
      <c r="I138" s="50">
        <v>10</v>
      </c>
      <c r="J138" s="20" t="s">
        <v>84</v>
      </c>
      <c r="K138" s="50">
        <v>5</v>
      </c>
      <c r="L138" s="50" t="s">
        <v>84</v>
      </c>
      <c r="M138" s="50">
        <v>0</v>
      </c>
      <c r="N138" s="18">
        <f t="shared" si="7"/>
        <v>35</v>
      </c>
      <c r="O138" s="54">
        <f t="shared" si="11"/>
        <v>0</v>
      </c>
      <c r="P138" s="58">
        <v>0.08</v>
      </c>
      <c r="Q138" s="29">
        <f>ROUND((O138*1.08),2)</f>
        <v>0</v>
      </c>
    </row>
    <row r="139" spans="1:17" ht="40.5" customHeight="1" thickBot="1" x14ac:dyDescent="0.3">
      <c r="A139" s="28">
        <v>3</v>
      </c>
      <c r="B139" s="14" t="s">
        <v>205</v>
      </c>
      <c r="C139" s="15"/>
      <c r="D139" s="20" t="s">
        <v>7</v>
      </c>
      <c r="E139" s="50">
        <v>5</v>
      </c>
      <c r="F139" s="20" t="s">
        <v>7</v>
      </c>
      <c r="G139" s="50">
        <v>10</v>
      </c>
      <c r="H139" s="20" t="s">
        <v>7</v>
      </c>
      <c r="I139" s="50">
        <v>10</v>
      </c>
      <c r="J139" s="20" t="s">
        <v>7</v>
      </c>
      <c r="K139" s="50">
        <v>5</v>
      </c>
      <c r="L139" s="50" t="s">
        <v>7</v>
      </c>
      <c r="M139" s="50">
        <v>0</v>
      </c>
      <c r="N139" s="18">
        <f t="shared" si="7"/>
        <v>30</v>
      </c>
      <c r="O139" s="54">
        <f t="shared" si="11"/>
        <v>0</v>
      </c>
      <c r="P139" s="58">
        <v>0.23</v>
      </c>
      <c r="Q139" s="29">
        <f t="shared" si="10"/>
        <v>0</v>
      </c>
    </row>
    <row r="140" spans="1:17" ht="99.75" customHeight="1" thickBot="1" x14ac:dyDescent="0.3">
      <c r="A140" s="28">
        <v>4</v>
      </c>
      <c r="B140" s="14" t="s">
        <v>206</v>
      </c>
      <c r="C140" s="15"/>
      <c r="D140" s="20" t="s">
        <v>85</v>
      </c>
      <c r="E140" s="18">
        <v>15</v>
      </c>
      <c r="F140" s="20" t="s">
        <v>85</v>
      </c>
      <c r="G140" s="18">
        <v>40</v>
      </c>
      <c r="H140" s="20" t="s">
        <v>85</v>
      </c>
      <c r="I140" s="18">
        <v>10</v>
      </c>
      <c r="J140" s="20" t="s">
        <v>85</v>
      </c>
      <c r="K140" s="18">
        <v>5</v>
      </c>
      <c r="L140" s="18" t="s">
        <v>85</v>
      </c>
      <c r="M140" s="18">
        <v>0</v>
      </c>
      <c r="N140" s="18">
        <f t="shared" si="7"/>
        <v>70</v>
      </c>
      <c r="O140" s="54">
        <f t="shared" si="11"/>
        <v>0</v>
      </c>
      <c r="P140" s="58">
        <v>0.23</v>
      </c>
      <c r="Q140" s="29">
        <f t="shared" si="10"/>
        <v>0</v>
      </c>
    </row>
    <row r="141" spans="1:17" ht="103.5" customHeight="1" thickBot="1" x14ac:dyDescent="0.3">
      <c r="A141" s="28">
        <v>5</v>
      </c>
      <c r="B141" s="14" t="s">
        <v>207</v>
      </c>
      <c r="C141" s="15"/>
      <c r="D141" s="20" t="s">
        <v>84</v>
      </c>
      <c r="E141" s="18">
        <v>5</v>
      </c>
      <c r="F141" s="20" t="s">
        <v>84</v>
      </c>
      <c r="G141" s="18">
        <v>10</v>
      </c>
      <c r="H141" s="20" t="s">
        <v>84</v>
      </c>
      <c r="I141" s="18">
        <v>5</v>
      </c>
      <c r="J141" s="20" t="s">
        <v>84</v>
      </c>
      <c r="K141" s="18">
        <v>3</v>
      </c>
      <c r="L141" s="50" t="s">
        <v>84</v>
      </c>
      <c r="M141" s="18">
        <v>0</v>
      </c>
      <c r="N141" s="18">
        <f t="shared" si="7"/>
        <v>23</v>
      </c>
      <c r="O141" s="54">
        <f t="shared" si="11"/>
        <v>0</v>
      </c>
      <c r="P141" s="58">
        <v>0.23</v>
      </c>
      <c r="Q141" s="29">
        <f t="shared" si="10"/>
        <v>0</v>
      </c>
    </row>
    <row r="142" spans="1:17" ht="108" customHeight="1" thickBot="1" x14ac:dyDescent="0.3">
      <c r="A142" s="30">
        <v>6</v>
      </c>
      <c r="B142" s="21" t="s">
        <v>229</v>
      </c>
      <c r="C142" s="15"/>
      <c r="D142" s="17" t="s">
        <v>10</v>
      </c>
      <c r="E142" s="17">
        <v>0</v>
      </c>
      <c r="F142" s="17" t="s">
        <v>10</v>
      </c>
      <c r="G142" s="17">
        <v>0</v>
      </c>
      <c r="H142" s="17" t="s">
        <v>10</v>
      </c>
      <c r="I142" s="17">
        <v>0</v>
      </c>
      <c r="J142" s="17" t="s">
        <v>10</v>
      </c>
      <c r="K142" s="17">
        <v>10</v>
      </c>
      <c r="L142" s="17" t="s">
        <v>10</v>
      </c>
      <c r="M142" s="17">
        <v>0</v>
      </c>
      <c r="N142" s="18">
        <f t="shared" si="7"/>
        <v>10</v>
      </c>
      <c r="O142" s="54">
        <f t="shared" si="11"/>
        <v>0</v>
      </c>
      <c r="P142" s="58">
        <v>0.23</v>
      </c>
      <c r="Q142" s="29">
        <f t="shared" si="10"/>
        <v>0</v>
      </c>
    </row>
    <row r="143" spans="1:17" ht="68.25" customHeight="1" thickBot="1" x14ac:dyDescent="0.3">
      <c r="A143" s="30">
        <v>7</v>
      </c>
      <c r="B143" s="21" t="s">
        <v>208</v>
      </c>
      <c r="C143" s="15"/>
      <c r="D143" s="17" t="s">
        <v>65</v>
      </c>
      <c r="E143" s="17">
        <v>0</v>
      </c>
      <c r="F143" s="17" t="s">
        <v>65</v>
      </c>
      <c r="G143" s="17">
        <v>0</v>
      </c>
      <c r="H143" s="17" t="s">
        <v>65</v>
      </c>
      <c r="I143" s="17">
        <v>0</v>
      </c>
      <c r="J143" s="17" t="s">
        <v>65</v>
      </c>
      <c r="K143" s="17">
        <v>5</v>
      </c>
      <c r="L143" s="17" t="s">
        <v>65</v>
      </c>
      <c r="M143" s="17">
        <v>0</v>
      </c>
      <c r="N143" s="18">
        <f t="shared" si="7"/>
        <v>5</v>
      </c>
      <c r="O143" s="54">
        <f t="shared" si="11"/>
        <v>0</v>
      </c>
      <c r="P143" s="58">
        <v>0.23</v>
      </c>
      <c r="Q143" s="29">
        <f t="shared" si="10"/>
        <v>0</v>
      </c>
    </row>
    <row r="144" spans="1:17" ht="101.25" customHeight="1" thickBot="1" x14ac:dyDescent="0.3">
      <c r="A144" s="30">
        <v>8</v>
      </c>
      <c r="B144" s="21" t="s">
        <v>209</v>
      </c>
      <c r="C144" s="15"/>
      <c r="D144" s="19" t="s">
        <v>84</v>
      </c>
      <c r="E144" s="17">
        <v>2</v>
      </c>
      <c r="F144" s="19" t="s">
        <v>84</v>
      </c>
      <c r="G144" s="17">
        <v>0</v>
      </c>
      <c r="H144" s="19" t="s">
        <v>84</v>
      </c>
      <c r="I144" s="17">
        <v>0</v>
      </c>
      <c r="J144" s="19" t="s">
        <v>84</v>
      </c>
      <c r="K144" s="17">
        <v>5</v>
      </c>
      <c r="L144" s="19" t="s">
        <v>84</v>
      </c>
      <c r="M144" s="17">
        <v>0</v>
      </c>
      <c r="N144" s="18">
        <f t="shared" si="7"/>
        <v>7</v>
      </c>
      <c r="O144" s="54">
        <f t="shared" si="11"/>
        <v>0</v>
      </c>
      <c r="P144" s="58">
        <v>0.23</v>
      </c>
      <c r="Q144" s="29">
        <f t="shared" si="10"/>
        <v>0</v>
      </c>
    </row>
    <row r="145" spans="1:17" ht="92.25" customHeight="1" thickBot="1" x14ac:dyDescent="0.3">
      <c r="A145" s="28">
        <v>10</v>
      </c>
      <c r="B145" s="21" t="s">
        <v>210</v>
      </c>
      <c r="C145" s="15"/>
      <c r="D145" s="19" t="s">
        <v>105</v>
      </c>
      <c r="E145" s="17">
        <v>5</v>
      </c>
      <c r="F145" s="19" t="s">
        <v>105</v>
      </c>
      <c r="G145" s="17">
        <v>10</v>
      </c>
      <c r="H145" s="19" t="s">
        <v>105</v>
      </c>
      <c r="I145" s="17">
        <v>0</v>
      </c>
      <c r="J145" s="19" t="s">
        <v>105</v>
      </c>
      <c r="K145" s="17">
        <v>0</v>
      </c>
      <c r="L145" s="19" t="s">
        <v>105</v>
      </c>
      <c r="M145" s="17">
        <v>0</v>
      </c>
      <c r="N145" s="18">
        <f t="shared" ref="N145:N157" si="12">E145+G145+I145+K145+M145</f>
        <v>15</v>
      </c>
      <c r="O145" s="54">
        <f t="shared" si="11"/>
        <v>0</v>
      </c>
      <c r="P145" s="58">
        <v>0.23</v>
      </c>
      <c r="Q145" s="29">
        <f t="shared" si="10"/>
        <v>0</v>
      </c>
    </row>
    <row r="146" spans="1:17" ht="33.75" customHeight="1" thickBot="1" x14ac:dyDescent="0.3">
      <c r="A146" s="28">
        <v>11</v>
      </c>
      <c r="B146" s="14" t="s">
        <v>211</v>
      </c>
      <c r="C146" s="15"/>
      <c r="D146" s="18" t="s">
        <v>7</v>
      </c>
      <c r="E146" s="18">
        <v>3</v>
      </c>
      <c r="F146" s="18" t="s">
        <v>7</v>
      </c>
      <c r="G146" s="18">
        <v>5</v>
      </c>
      <c r="H146" s="18" t="s">
        <v>7</v>
      </c>
      <c r="I146" s="18">
        <v>0</v>
      </c>
      <c r="J146" s="18" t="s">
        <v>7</v>
      </c>
      <c r="K146" s="18">
        <v>0</v>
      </c>
      <c r="L146" s="18" t="s">
        <v>7</v>
      </c>
      <c r="M146" s="18">
        <v>0</v>
      </c>
      <c r="N146" s="18">
        <f t="shared" si="12"/>
        <v>8</v>
      </c>
      <c r="O146" s="54">
        <f t="shared" si="11"/>
        <v>0</v>
      </c>
      <c r="P146" s="58">
        <v>0.23</v>
      </c>
      <c r="Q146" s="29">
        <f t="shared" si="10"/>
        <v>0</v>
      </c>
    </row>
    <row r="147" spans="1:17" ht="33.75" customHeight="1" thickBot="1" x14ac:dyDescent="0.3">
      <c r="A147" s="39">
        <v>12</v>
      </c>
      <c r="B147" s="14" t="s">
        <v>212</v>
      </c>
      <c r="C147" s="15"/>
      <c r="D147" s="18" t="s">
        <v>7</v>
      </c>
      <c r="E147" s="18">
        <v>3</v>
      </c>
      <c r="F147" s="18" t="s">
        <v>7</v>
      </c>
      <c r="G147" s="18">
        <v>10</v>
      </c>
      <c r="H147" s="18" t="s">
        <v>7</v>
      </c>
      <c r="I147" s="18">
        <v>0</v>
      </c>
      <c r="J147" s="18" t="s">
        <v>7</v>
      </c>
      <c r="K147" s="18">
        <v>0</v>
      </c>
      <c r="L147" s="18" t="s">
        <v>7</v>
      </c>
      <c r="M147" s="18">
        <v>0</v>
      </c>
      <c r="N147" s="18">
        <f t="shared" si="12"/>
        <v>13</v>
      </c>
      <c r="O147" s="54">
        <f t="shared" si="11"/>
        <v>0</v>
      </c>
      <c r="P147" s="58">
        <v>0.23</v>
      </c>
      <c r="Q147" s="29">
        <f t="shared" si="10"/>
        <v>0</v>
      </c>
    </row>
    <row r="148" spans="1:17" ht="34.5" customHeight="1" thickBot="1" x14ac:dyDescent="0.3">
      <c r="A148" s="39">
        <v>13</v>
      </c>
      <c r="B148" s="14" t="s">
        <v>213</v>
      </c>
      <c r="C148" s="15"/>
      <c r="D148" s="18" t="s">
        <v>7</v>
      </c>
      <c r="E148" s="18">
        <v>3</v>
      </c>
      <c r="F148" s="18" t="s">
        <v>7</v>
      </c>
      <c r="G148" s="18">
        <v>10</v>
      </c>
      <c r="H148" s="18" t="s">
        <v>7</v>
      </c>
      <c r="I148" s="18">
        <v>0</v>
      </c>
      <c r="J148" s="18" t="s">
        <v>7</v>
      </c>
      <c r="K148" s="18">
        <v>0</v>
      </c>
      <c r="L148" s="18" t="s">
        <v>7</v>
      </c>
      <c r="M148" s="18">
        <v>0</v>
      </c>
      <c r="N148" s="18">
        <f t="shared" si="12"/>
        <v>13</v>
      </c>
      <c r="O148" s="54">
        <f t="shared" si="11"/>
        <v>0</v>
      </c>
      <c r="P148" s="58">
        <v>0.23</v>
      </c>
      <c r="Q148" s="29">
        <f t="shared" si="10"/>
        <v>0</v>
      </c>
    </row>
    <row r="149" spans="1:17" ht="35.25" customHeight="1" thickBot="1" x14ac:dyDescent="0.3">
      <c r="A149" s="40" t="s">
        <v>54</v>
      </c>
      <c r="B149" s="40" t="s">
        <v>99</v>
      </c>
      <c r="C149" s="15"/>
      <c r="D149" s="16"/>
      <c r="E149" s="16"/>
      <c r="F149" s="16"/>
      <c r="G149" s="16"/>
      <c r="H149" s="16"/>
      <c r="I149" s="16"/>
      <c r="J149" s="16"/>
      <c r="K149" s="16"/>
      <c r="L149" s="16"/>
      <c r="M149" s="16"/>
      <c r="N149" s="18"/>
      <c r="O149" s="54"/>
      <c r="P149" s="58"/>
      <c r="Q149" s="29"/>
    </row>
    <row r="150" spans="1:17" ht="94.5" customHeight="1" thickBot="1" x14ac:dyDescent="0.3">
      <c r="A150" s="41">
        <v>1</v>
      </c>
      <c r="B150" s="38" t="s">
        <v>214</v>
      </c>
      <c r="C150" s="15"/>
      <c r="D150" s="18" t="s">
        <v>7</v>
      </c>
      <c r="E150" s="18">
        <v>2</v>
      </c>
      <c r="F150" s="18" t="s">
        <v>7</v>
      </c>
      <c r="G150" s="18">
        <v>15</v>
      </c>
      <c r="H150" s="18" t="s">
        <v>7</v>
      </c>
      <c r="I150" s="18">
        <v>15</v>
      </c>
      <c r="J150" s="18" t="s">
        <v>7</v>
      </c>
      <c r="K150" s="18">
        <v>2</v>
      </c>
      <c r="L150" s="18" t="s">
        <v>7</v>
      </c>
      <c r="M150" s="18">
        <v>0</v>
      </c>
      <c r="N150" s="18">
        <f t="shared" si="12"/>
        <v>34</v>
      </c>
      <c r="O150" s="54">
        <f>SUM(N150*C150)</f>
        <v>0</v>
      </c>
      <c r="P150" s="58">
        <v>0.23</v>
      </c>
      <c r="Q150" s="29">
        <f t="shared" si="10"/>
        <v>0</v>
      </c>
    </row>
    <row r="151" spans="1:17" ht="91.5" customHeight="1" thickBot="1" x14ac:dyDescent="0.3">
      <c r="A151" s="41">
        <v>2</v>
      </c>
      <c r="B151" s="38" t="s">
        <v>219</v>
      </c>
      <c r="C151" s="15"/>
      <c r="D151" s="18" t="s">
        <v>7</v>
      </c>
      <c r="E151" s="18">
        <v>0</v>
      </c>
      <c r="F151" s="18" t="s">
        <v>7</v>
      </c>
      <c r="G151" s="18">
        <v>30</v>
      </c>
      <c r="H151" s="18" t="s">
        <v>7</v>
      </c>
      <c r="I151" s="18">
        <v>40</v>
      </c>
      <c r="J151" s="18" t="s">
        <v>7</v>
      </c>
      <c r="K151" s="18">
        <v>0</v>
      </c>
      <c r="L151" s="18" t="s">
        <v>7</v>
      </c>
      <c r="M151" s="18">
        <v>0</v>
      </c>
      <c r="N151" s="18">
        <f t="shared" si="12"/>
        <v>70</v>
      </c>
      <c r="O151" s="54">
        <f>SUM(N151*C151)</f>
        <v>0</v>
      </c>
      <c r="P151" s="58">
        <v>0.23</v>
      </c>
      <c r="Q151" s="29">
        <f t="shared" si="10"/>
        <v>0</v>
      </c>
    </row>
    <row r="152" spans="1:17" ht="131.25" customHeight="1" thickBot="1" x14ac:dyDescent="0.3">
      <c r="A152" s="37">
        <v>3</v>
      </c>
      <c r="B152" s="38" t="s">
        <v>215</v>
      </c>
      <c r="C152" s="15"/>
      <c r="D152" s="18" t="s">
        <v>73</v>
      </c>
      <c r="E152" s="18">
        <v>120</v>
      </c>
      <c r="F152" s="18" t="s">
        <v>73</v>
      </c>
      <c r="G152" s="18">
        <v>180</v>
      </c>
      <c r="H152" s="18" t="s">
        <v>73</v>
      </c>
      <c r="I152" s="18">
        <v>100</v>
      </c>
      <c r="J152" s="18" t="s">
        <v>73</v>
      </c>
      <c r="K152" s="18">
        <v>30</v>
      </c>
      <c r="L152" s="18" t="s">
        <v>73</v>
      </c>
      <c r="M152" s="18">
        <v>20</v>
      </c>
      <c r="N152" s="18">
        <f t="shared" si="12"/>
        <v>450</v>
      </c>
      <c r="O152" s="54">
        <f>SUM(N152*C152)</f>
        <v>0</v>
      </c>
      <c r="P152" s="58">
        <v>0.23</v>
      </c>
      <c r="Q152" s="29">
        <f t="shared" si="10"/>
        <v>0</v>
      </c>
    </row>
    <row r="153" spans="1:17" ht="35.25" customHeight="1" thickBot="1" x14ac:dyDescent="0.3">
      <c r="A153" s="40" t="s">
        <v>72</v>
      </c>
      <c r="B153" s="40" t="s">
        <v>71</v>
      </c>
      <c r="C153" s="15"/>
      <c r="D153" s="16"/>
      <c r="E153" s="16"/>
      <c r="F153" s="16"/>
      <c r="G153" s="16"/>
      <c r="H153" s="16"/>
      <c r="I153" s="16"/>
      <c r="J153" s="16"/>
      <c r="K153" s="16"/>
      <c r="L153" s="16"/>
      <c r="M153" s="16"/>
      <c r="N153" s="18"/>
      <c r="O153" s="54"/>
      <c r="P153" s="58"/>
      <c r="Q153" s="29"/>
    </row>
    <row r="154" spans="1:17" ht="61.5" customHeight="1" thickBot="1" x14ac:dyDescent="0.3">
      <c r="A154" s="42">
        <v>1</v>
      </c>
      <c r="B154" s="21" t="s">
        <v>216</v>
      </c>
      <c r="C154" s="15"/>
      <c r="D154" s="17" t="s">
        <v>9</v>
      </c>
      <c r="E154" s="17">
        <v>115</v>
      </c>
      <c r="F154" s="17" t="s">
        <v>9</v>
      </c>
      <c r="G154" s="17">
        <v>120</v>
      </c>
      <c r="H154" s="17" t="s">
        <v>9</v>
      </c>
      <c r="I154" s="17">
        <v>120</v>
      </c>
      <c r="J154" s="17" t="s">
        <v>9</v>
      </c>
      <c r="K154" s="17">
        <v>20</v>
      </c>
      <c r="L154" s="17" t="s">
        <v>9</v>
      </c>
      <c r="M154" s="17">
        <v>15</v>
      </c>
      <c r="N154" s="18">
        <f t="shared" si="12"/>
        <v>390</v>
      </c>
      <c r="O154" s="54">
        <f>SUM(N154*C154)</f>
        <v>0</v>
      </c>
      <c r="P154" s="58">
        <v>0.23</v>
      </c>
      <c r="Q154" s="29">
        <f t="shared" si="10"/>
        <v>0</v>
      </c>
    </row>
    <row r="155" spans="1:17" ht="61.5" customHeight="1" thickBot="1" x14ac:dyDescent="0.3">
      <c r="A155" s="42">
        <v>2</v>
      </c>
      <c r="B155" s="21" t="s">
        <v>217</v>
      </c>
      <c r="C155" s="15"/>
      <c r="D155" s="17" t="s">
        <v>9</v>
      </c>
      <c r="E155" s="17">
        <v>40</v>
      </c>
      <c r="F155" s="17" t="s">
        <v>9</v>
      </c>
      <c r="G155" s="17">
        <v>40</v>
      </c>
      <c r="H155" s="17" t="s">
        <v>9</v>
      </c>
      <c r="I155" s="17">
        <v>25</v>
      </c>
      <c r="J155" s="17" t="s">
        <v>9</v>
      </c>
      <c r="K155" s="17">
        <v>12</v>
      </c>
      <c r="L155" s="17" t="s">
        <v>9</v>
      </c>
      <c r="M155" s="17">
        <v>0</v>
      </c>
      <c r="N155" s="18">
        <f t="shared" si="12"/>
        <v>117</v>
      </c>
      <c r="O155" s="54">
        <f>SUM(N155*C155)</f>
        <v>0</v>
      </c>
      <c r="P155" s="58">
        <v>0.23</v>
      </c>
      <c r="Q155" s="29">
        <f t="shared" si="10"/>
        <v>0</v>
      </c>
    </row>
    <row r="156" spans="1:17" ht="75" customHeight="1" thickBot="1" x14ac:dyDescent="0.3">
      <c r="A156" s="42">
        <v>3</v>
      </c>
      <c r="B156" s="21" t="s">
        <v>236</v>
      </c>
      <c r="C156" s="15"/>
      <c r="D156" s="17" t="s">
        <v>9</v>
      </c>
      <c r="E156" s="17">
        <v>5</v>
      </c>
      <c r="F156" s="17" t="s">
        <v>9</v>
      </c>
      <c r="G156" s="17">
        <v>0</v>
      </c>
      <c r="H156" s="17" t="s">
        <v>9</v>
      </c>
      <c r="I156" s="17">
        <v>10</v>
      </c>
      <c r="J156" s="17" t="s">
        <v>9</v>
      </c>
      <c r="K156" s="17">
        <v>0</v>
      </c>
      <c r="L156" s="17" t="s">
        <v>9</v>
      </c>
      <c r="M156" s="17">
        <v>0</v>
      </c>
      <c r="N156" s="18">
        <f t="shared" si="12"/>
        <v>15</v>
      </c>
      <c r="O156" s="54">
        <f>SUM(N156*C156)</f>
        <v>0</v>
      </c>
      <c r="P156" s="58">
        <v>0.23</v>
      </c>
      <c r="Q156" s="29">
        <f t="shared" si="10"/>
        <v>0</v>
      </c>
    </row>
    <row r="157" spans="1:17" s="22" customFormat="1" ht="71.25" customHeight="1" thickBot="1" x14ac:dyDescent="0.3">
      <c r="A157" s="41">
        <v>4</v>
      </c>
      <c r="B157" s="21" t="s">
        <v>218</v>
      </c>
      <c r="C157" s="15"/>
      <c r="D157" s="17" t="s">
        <v>58</v>
      </c>
      <c r="E157" s="17">
        <v>3</v>
      </c>
      <c r="F157" s="17" t="s">
        <v>58</v>
      </c>
      <c r="G157" s="17">
        <v>10</v>
      </c>
      <c r="H157" s="17" t="s">
        <v>58</v>
      </c>
      <c r="I157" s="17">
        <v>3</v>
      </c>
      <c r="J157" s="17" t="s">
        <v>58</v>
      </c>
      <c r="K157" s="17">
        <v>0</v>
      </c>
      <c r="L157" s="17" t="s">
        <v>58</v>
      </c>
      <c r="M157" s="17">
        <v>0</v>
      </c>
      <c r="N157" s="18">
        <f t="shared" si="12"/>
        <v>16</v>
      </c>
      <c r="O157" s="54">
        <f>SUM(N157*C157)</f>
        <v>0</v>
      </c>
      <c r="P157" s="58">
        <v>0.23</v>
      </c>
      <c r="Q157" s="29">
        <f t="shared" si="10"/>
        <v>0</v>
      </c>
    </row>
    <row r="158" spans="1:17" ht="40.5" customHeight="1" thickBot="1" x14ac:dyDescent="0.3">
      <c r="A158" s="43"/>
      <c r="B158" s="51" t="s">
        <v>57</v>
      </c>
      <c r="C158" s="44"/>
      <c r="D158" s="16"/>
      <c r="E158" s="16"/>
      <c r="F158" s="16"/>
      <c r="G158" s="16"/>
      <c r="H158" s="16"/>
      <c r="I158" s="16"/>
      <c r="J158" s="16"/>
      <c r="K158" s="16"/>
      <c r="L158" s="16"/>
      <c r="M158" s="16"/>
      <c r="N158" s="16"/>
      <c r="O158" s="55">
        <f>SUM(O4:O157)</f>
        <v>0</v>
      </c>
      <c r="P158" s="58"/>
      <c r="Q158" s="55">
        <f>SUM(Q4:Q157)</f>
        <v>0</v>
      </c>
    </row>
    <row r="159" spans="1:17" x14ac:dyDescent="0.25">
      <c r="A159" s="4"/>
      <c r="B159" s="8"/>
      <c r="C159" s="9"/>
      <c r="D159" s="11"/>
      <c r="E159" s="11"/>
      <c r="F159" s="11"/>
      <c r="G159" s="11"/>
      <c r="H159" s="11"/>
      <c r="I159" s="11"/>
      <c r="J159" s="11"/>
      <c r="K159" s="11"/>
      <c r="L159" s="11"/>
      <c r="M159" s="11"/>
      <c r="N159" s="11"/>
      <c r="O159" s="52"/>
      <c r="P159" s="59"/>
      <c r="Q159" s="23"/>
    </row>
    <row r="160" spans="1:17" x14ac:dyDescent="0.25">
      <c r="A160" s="4"/>
      <c r="B160" s="10"/>
      <c r="C160" s="9"/>
      <c r="D160" s="11"/>
      <c r="E160" s="11"/>
      <c r="F160" s="11"/>
      <c r="G160" s="11"/>
      <c r="H160" s="11"/>
      <c r="I160" s="11"/>
      <c r="J160" s="11"/>
      <c r="K160" s="11"/>
      <c r="L160" s="11"/>
      <c r="M160" s="11"/>
      <c r="N160" s="11"/>
      <c r="O160" s="52"/>
      <c r="P160" s="59"/>
      <c r="Q160" s="23"/>
    </row>
    <row r="161" spans="2:17" x14ac:dyDescent="0.25">
      <c r="B161" s="10"/>
      <c r="C161" s="9"/>
      <c r="D161" s="11"/>
      <c r="E161" s="11"/>
      <c r="F161" s="11"/>
      <c r="G161" s="11"/>
      <c r="H161" s="11"/>
      <c r="I161" s="11"/>
      <c r="J161" s="11"/>
      <c r="K161" s="11"/>
      <c r="L161" s="11"/>
      <c r="M161" s="11"/>
      <c r="N161" s="11"/>
      <c r="O161" s="52"/>
      <c r="P161" s="59"/>
      <c r="Q161" s="23"/>
    </row>
    <row r="166" spans="2:17" x14ac:dyDescent="0.25">
      <c r="B166" s="46"/>
    </row>
    <row r="174" spans="2:17" x14ac:dyDescent="0.25">
      <c r="B174" s="46"/>
    </row>
  </sheetData>
  <autoFilter ref="A1:Q158" xr:uid="{00000000-0009-0000-0000-000000000000}">
    <filterColumn colId="3" showButton="0"/>
    <filterColumn colId="5" showButton="0"/>
    <filterColumn colId="7" showButton="0"/>
    <filterColumn colId="9" showButton="0"/>
  </autoFilter>
  <mergeCells count="12">
    <mergeCell ref="Q1:Q2"/>
    <mergeCell ref="L1:M1"/>
    <mergeCell ref="A1:A2"/>
    <mergeCell ref="B1:B2"/>
    <mergeCell ref="C1:C2"/>
    <mergeCell ref="D1:E1"/>
    <mergeCell ref="J1:K1"/>
    <mergeCell ref="H1:I1"/>
    <mergeCell ref="F1:G1"/>
    <mergeCell ref="N1:N2"/>
    <mergeCell ref="O1:O2"/>
    <mergeCell ref="P1:P2"/>
  </mergeCells>
  <pageMargins left="0.23622047244094491" right="0.23622047244094491" top="0.35433070866141736" bottom="0.35433070866141736" header="0.31496062992125984" footer="0.31496062992125984"/>
  <pageSetup paperSize="8"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Przetarg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2023-09-07T09:08:48Z</dcterms:modified>
</cp:coreProperties>
</file>