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R:\Zam 2025\Postępowania w imieniu i na rzecz\TBS\4_25 Utrzymanie wewnętrz budynków (powt.)\"/>
    </mc:Choice>
  </mc:AlternateContent>
  <xr:revisionPtr revIDLastSave="0" documentId="13_ncr:1_{2991917C-937C-4F29-B2D9-DCF38979355D}" xr6:coauthVersionLast="47" xr6:coauthVersionMax="47" xr10:uidLastSave="{00000000-0000-0000-0000-000000000000}"/>
  <bookViews>
    <workbookView xWindow="2145" yWindow="705" windowWidth="23295" windowHeight="14775" xr2:uid="{2FA490FA-CC00-4790-8537-87ED731AA0E2}"/>
  </bookViews>
  <sheets>
    <sheet name="Arkusz1" sheetId="1" r:id="rId1"/>
  </sheets>
  <definedNames>
    <definedName name="_Hlk184194519" localSheetId="0">Arkusz1!$B$3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2" i="1" l="1"/>
  <c r="F20" i="1"/>
  <c r="F19" i="1"/>
  <c r="F18" i="1"/>
  <c r="F17" i="1"/>
  <c r="F16" i="1"/>
  <c r="F15" i="1"/>
  <c r="F14" i="1"/>
  <c r="F13" i="1"/>
  <c r="F12" i="1"/>
  <c r="F11" i="1"/>
  <c r="F10" i="1"/>
  <c r="F9" i="1"/>
  <c r="F8" i="1"/>
  <c r="F7" i="1"/>
  <c r="F6" i="1"/>
</calcChain>
</file>

<file path=xl/sharedStrings.xml><?xml version="1.0" encoding="utf-8"?>
<sst xmlns="http://schemas.openxmlformats.org/spreadsheetml/2006/main" count="93" uniqueCount="57">
  <si>
    <t>Lp.</t>
  </si>
  <si>
    <t>ilość</t>
  </si>
  <si>
    <t>1.</t>
  </si>
  <si>
    <t>korytarze, schody i podesty klatki schodowej, windy, wiatrołapy</t>
  </si>
  <si>
    <t>mycie z użyciem odpowiednich detergentów</t>
  </si>
  <si>
    <t>m2</t>
  </si>
  <si>
    <t>1 x w tygodniu - czwartek</t>
  </si>
  <si>
    <t>2 x w tygodniu - poniedziałek, czwartek</t>
  </si>
  <si>
    <t>2.</t>
  </si>
  <si>
    <t>zamiatanie</t>
  </si>
  <si>
    <t>3.</t>
  </si>
  <si>
    <t>1 x w miesiącu</t>
  </si>
  <si>
    <t>j.m.</t>
  </si>
  <si>
    <t>MIEJSCE</t>
  </si>
  <si>
    <t>CZYNNOŚĆ</t>
  </si>
  <si>
    <t>CZĘSTOTLIWOŚĆ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</si>
  <si>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</si>
  <si>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</si>
  <si>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</si>
  <si>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</si>
  <si>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</si>
  <si>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</si>
  <si>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</si>
  <si>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</si>
  <si>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</si>
  <si>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</si>
  <si>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</si>
  <si>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</si>
  <si>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</si>
  <si>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</si>
  <si>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poręcze</t>
  </si>
  <si>
    <t>parapety okienne wewnętrznr</t>
  </si>
  <si>
    <t>drzwi wejściowe do budynku/drzwi w wiatrołapie</t>
  </si>
  <si>
    <t>mb</t>
  </si>
  <si>
    <t>korytarze piwniczne</t>
  </si>
  <si>
    <t>2 x do roku - marzec, grudzień</t>
  </si>
  <si>
    <t>szyby w drzwiach wejściowych</t>
  </si>
  <si>
    <t>skrzynki na listy</t>
  </si>
  <si>
    <t>tablice informacyjne</t>
  </si>
  <si>
    <t>drzwi do pomieszczeń ogólnych/kotłowni/węzeł c.o.</t>
  </si>
  <si>
    <t>2 x do roku - marzec, do 15 grudnia</t>
  </si>
  <si>
    <t>wycieraczki ślusarskie przed wejściami do budynkui</t>
  </si>
  <si>
    <t>usuwanie zanieczyszczeń</t>
  </si>
  <si>
    <t>wycieraczki gumowe</t>
  </si>
  <si>
    <t>1 x w tygodniu - czwratek</t>
  </si>
  <si>
    <t xml:space="preserve">szachty, skrzynki energetyczne i techniczne </t>
  </si>
  <si>
    <t>1 x w roku - czerwiec</t>
  </si>
  <si>
    <t>kotłownie/pomieszczenie techniczne/węzły c.o.</t>
  </si>
  <si>
    <t>zamiatanie i mycie z użyciem odpowiednich detergentów</t>
  </si>
  <si>
    <t>okna: klatki schodowej, kotłownia/węzeł c.o. (demontaż barierek)</t>
  </si>
  <si>
    <t>Załącznik nr 1 do OPZ usługę pn. Utrzymanie czystości w budynkach będących własnością TBS ABK Sp. z o.o. w Pruszczu Gdańskim w okresie od 01 kwietnia 2025 r. do 31 marca 2026 r.,</t>
  </si>
  <si>
    <t>balustrady i barierki przy schodach</t>
  </si>
  <si>
    <t>mycie z użyciem odpowiednich detergentów(mycie dwustronne)</t>
  </si>
  <si>
    <t>mycie z użyciem odpowiednich detergentów (mycie dwustronne)</t>
  </si>
  <si>
    <t>mycie z użyciem odpowiednich detergentów 
(mycie dwustronne)</t>
  </si>
  <si>
    <t>szklane barierki; mycie z użyciem odpowiednich detergentów</t>
  </si>
  <si>
    <t>OPIS PRZEDMIOTU ZAMÓWIENIA na usługę pn.:  Utrzymanie czystości w budynkach będących własnością TBS ABK Sp. z o.o. w Pruszczu Gdańskim w okresie od 01 kwietnia 2025 r. do 31 marca 2026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</si>
</sst>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2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center"/>
    </xf>
    <xf numFmtId="0" fontId="4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6" fillId="0" borderId="1" xfId="0" applyFont="1" applyBorder="1"/>
    <xf numFmtId="0" fontId="2" fillId="0" borderId="0" xfId="0" applyFont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CCD4BF-709D-47EA-A779-85C05E37C852}">
  <sheetPr>
    <pageSetUpPr fitToPage="1"/>
  </sheetPr>
  <dimension ref="A1:F25"/>
  <sheetViews>
    <sheetView tabSelected="1" workbookViewId="0">
      <selection activeCell="K4" sqref="K4"/>
    </sheetView>
  </sheetViews>
  <sheetFormatPr defaultRowHeight="15" x14ac:dyDescent="0.25"/>
  <cols>
    <col min="2" max="2" width="41" customWidth="1"/>
    <col min="3" max="3" width="35.5703125" customWidth="1"/>
    <col min="4" max="4" width="46.140625" customWidth="1"/>
    <col min="5" max="5" width="7" customWidth="1"/>
    <col min="6" max="6" width="13.140625" customWidth="1"/>
  </cols>
  <sheetData>
    <row r="1" spans="1:6" ht="24.75" customHeight="1" x14ac:dyDescent="0.25">
      <c r="A1" s="10" t="s">
        <v>50</v>
      </c>
      <c r="B1" s="10"/>
      <c r="C1" s="10"/>
      <c r="D1" s="10"/>
      <c r="E1" s="10"/>
      <c r="F1" s="10"/>
    </row>
    <row r="2" spans="1:6" x14ac:dyDescent="0.25">
      <c r="A2" s="10"/>
      <c r="B2" s="10"/>
      <c r="C2" s="10"/>
      <c r="D2" s="10"/>
      <c r="E2" s="10"/>
      <c r="F2" s="10"/>
    </row>
    <row r="3" spans="1:6" ht="57.75" customHeight="1" x14ac:dyDescent="0.25">
      <c r="B3" s="11" t="s">
        <v>56</v>
      </c>
      <c r="C3" s="11"/>
      <c r="D3" s="11"/>
      <c r="E3" s="11"/>
      <c r="F3" s="11"/>
    </row>
    <row r="4" spans="1:6" ht="16.5" thickBot="1" x14ac:dyDescent="0.3">
      <c r="A4" s="2"/>
      <c r="B4" s="2"/>
      <c r="C4" s="2"/>
      <c r="D4" s="2"/>
      <c r="E4" s="2"/>
      <c r="F4" s="2"/>
    </row>
    <row r="5" spans="1:6" ht="17.25" thickTop="1" thickBot="1" x14ac:dyDescent="0.3">
      <c r="A5" s="7" t="s">
        <v>0</v>
      </c>
      <c r="B5" s="7" t="s">
        <v>13</v>
      </c>
      <c r="C5" s="7" t="s">
        <v>14</v>
      </c>
      <c r="D5" s="7" t="s">
        <v>15</v>
      </c>
      <c r="E5" s="7" t="s">
        <v>12</v>
      </c>
      <c r="F5" s="7" t="s">
        <v>1</v>
      </c>
    </row>
    <row r="6" spans="1:6" ht="35.25" customHeight="1" thickTop="1" thickBot="1" x14ac:dyDescent="0.3">
      <c r="A6" s="8" t="s">
        <v>2</v>
      </c>
      <c r="B6" s="6" t="s">
        <v>3</v>
      </c>
      <c r="C6" s="3" t="s">
        <v>4</v>
      </c>
      <c r="D6" s="3" t="s">
        <v>6</v>
      </c>
      <c r="E6" s="4" t="s">
        <v>5</v>
      </c>
      <c r="F6" s="4">
        <f>1836.29*52</f>
        <v>95487.08</v>
      </c>
    </row>
    <row r="7" spans="1:6" ht="41.25" customHeight="1" thickTop="1" thickBot="1" x14ac:dyDescent="0.3">
      <c r="A7" s="8" t="s">
        <v>8</v>
      </c>
      <c r="B7" s="6" t="s">
        <v>3</v>
      </c>
      <c r="C7" s="3" t="s">
        <v>9</v>
      </c>
      <c r="D7" s="3" t="s">
        <v>7</v>
      </c>
      <c r="E7" s="4" t="s">
        <v>5</v>
      </c>
      <c r="F7" s="4">
        <f>1836.29*104</f>
        <v>190974.16</v>
      </c>
    </row>
    <row r="8" spans="1:6" ht="31.5" thickTop="1" thickBot="1" x14ac:dyDescent="0.3">
      <c r="A8" s="8" t="s">
        <v>10</v>
      </c>
      <c r="B8" s="9" t="s">
        <v>55</v>
      </c>
      <c r="C8" s="3" t="s">
        <v>52</v>
      </c>
      <c r="D8" s="3" t="s">
        <v>11</v>
      </c>
      <c r="E8" s="4" t="s">
        <v>5</v>
      </c>
      <c r="F8" s="4">
        <f>38.39*2*12</f>
        <v>921.36</v>
      </c>
    </row>
    <row r="9" spans="1:6" ht="31.5" thickTop="1" thickBot="1" x14ac:dyDescent="0.3">
      <c r="A9" s="8" t="s">
        <v>16</v>
      </c>
      <c r="B9" s="6" t="s">
        <v>51</v>
      </c>
      <c r="C9" s="3" t="s">
        <v>53</v>
      </c>
      <c r="D9" s="3" t="s">
        <v>11</v>
      </c>
      <c r="E9" s="4" t="s">
        <v>5</v>
      </c>
      <c r="F9" s="4">
        <f>418.77*2*12</f>
        <v>10050.48</v>
      </c>
    </row>
    <row r="10" spans="1:6" ht="31.5" thickTop="1" thickBot="1" x14ac:dyDescent="0.3">
      <c r="A10" s="8" t="s">
        <v>17</v>
      </c>
      <c r="B10" s="6" t="s">
        <v>30</v>
      </c>
      <c r="C10" s="3" t="s">
        <v>4</v>
      </c>
      <c r="D10" s="3" t="s">
        <v>11</v>
      </c>
      <c r="E10" s="4" t="s">
        <v>33</v>
      </c>
      <c r="F10" s="4">
        <f>532.19*12</f>
        <v>6386.2800000000007</v>
      </c>
    </row>
    <row r="11" spans="1:6" ht="31.5" thickTop="1" thickBot="1" x14ac:dyDescent="0.3">
      <c r="A11" s="8" t="s">
        <v>18</v>
      </c>
      <c r="B11" s="6" t="s">
        <v>31</v>
      </c>
      <c r="C11" s="3" t="s">
        <v>4</v>
      </c>
      <c r="D11" s="3" t="s">
        <v>11</v>
      </c>
      <c r="E11" s="4" t="s">
        <v>5</v>
      </c>
      <c r="F11" s="4">
        <f>13.458*12</f>
        <v>161.49600000000001</v>
      </c>
    </row>
    <row r="12" spans="1:6" ht="31.5" thickTop="1" thickBot="1" x14ac:dyDescent="0.3">
      <c r="A12" s="8" t="s">
        <v>19</v>
      </c>
      <c r="B12" s="6" t="s">
        <v>32</v>
      </c>
      <c r="C12" s="3" t="s">
        <v>53</v>
      </c>
      <c r="D12" s="3" t="s">
        <v>6</v>
      </c>
      <c r="E12" s="4" t="s">
        <v>5</v>
      </c>
      <c r="F12" s="4">
        <f>165.83*52*2</f>
        <v>17246.32</v>
      </c>
    </row>
    <row r="13" spans="1:6" ht="28.5" customHeight="1" thickTop="1" thickBot="1" x14ac:dyDescent="0.3">
      <c r="A13" s="8" t="s">
        <v>20</v>
      </c>
      <c r="B13" s="6" t="s">
        <v>34</v>
      </c>
      <c r="C13" s="3" t="s">
        <v>9</v>
      </c>
      <c r="D13" s="3" t="s">
        <v>35</v>
      </c>
      <c r="E13" s="4" t="s">
        <v>5</v>
      </c>
      <c r="F13" s="4">
        <f>333.27*2</f>
        <v>666.54</v>
      </c>
    </row>
    <row r="14" spans="1:6" ht="31.5" thickTop="1" thickBot="1" x14ac:dyDescent="0.3">
      <c r="A14" s="8" t="s">
        <v>21</v>
      </c>
      <c r="B14" s="6" t="s">
        <v>36</v>
      </c>
      <c r="C14" s="3" t="s">
        <v>53</v>
      </c>
      <c r="D14" s="3" t="s">
        <v>6</v>
      </c>
      <c r="E14" s="4" t="s">
        <v>5</v>
      </c>
      <c r="F14" s="4">
        <f>91.99*52*2</f>
        <v>9566.9599999999991</v>
      </c>
    </row>
    <row r="15" spans="1:6" ht="31.5" thickTop="1" thickBot="1" x14ac:dyDescent="0.3">
      <c r="A15" s="8" t="s">
        <v>22</v>
      </c>
      <c r="B15" s="5" t="s">
        <v>37</v>
      </c>
      <c r="C15" s="3" t="s">
        <v>4</v>
      </c>
      <c r="D15" s="3" t="s">
        <v>11</v>
      </c>
      <c r="E15" s="4" t="s">
        <v>5</v>
      </c>
      <c r="F15" s="4">
        <f>22.7*12</f>
        <v>272.39999999999998</v>
      </c>
    </row>
    <row r="16" spans="1:6" ht="31.5" thickTop="1" thickBot="1" x14ac:dyDescent="0.3">
      <c r="A16" s="8" t="s">
        <v>23</v>
      </c>
      <c r="B16" s="6" t="s">
        <v>38</v>
      </c>
      <c r="C16" s="3" t="s">
        <v>4</v>
      </c>
      <c r="D16" s="3" t="s">
        <v>11</v>
      </c>
      <c r="E16" s="4" t="s">
        <v>5</v>
      </c>
      <c r="F16" s="4">
        <f>2.16*12</f>
        <v>25.92</v>
      </c>
    </row>
    <row r="17" spans="1:6" ht="44.25" customHeight="1" thickTop="1" thickBot="1" x14ac:dyDescent="0.3">
      <c r="A17" s="8" t="s">
        <v>24</v>
      </c>
      <c r="B17" s="6" t="s">
        <v>39</v>
      </c>
      <c r="C17" s="3" t="s">
        <v>54</v>
      </c>
      <c r="D17" s="3" t="s">
        <v>11</v>
      </c>
      <c r="E17" s="4" t="s">
        <v>5</v>
      </c>
      <c r="F17" s="4">
        <f>80.78*12*2</f>
        <v>1938.72</v>
      </c>
    </row>
    <row r="18" spans="1:6" ht="37.5" customHeight="1" thickTop="1" thickBot="1" x14ac:dyDescent="0.3">
      <c r="A18" s="8" t="s">
        <v>25</v>
      </c>
      <c r="B18" s="6" t="s">
        <v>49</v>
      </c>
      <c r="C18" s="3" t="s">
        <v>54</v>
      </c>
      <c r="D18" s="3" t="s">
        <v>40</v>
      </c>
      <c r="E18" s="4" t="s">
        <v>5</v>
      </c>
      <c r="F18" s="4">
        <f>293.1*2*2</f>
        <v>1172.4000000000001</v>
      </c>
    </row>
    <row r="19" spans="1:6" ht="38.25" customHeight="1" thickTop="1" thickBot="1" x14ac:dyDescent="0.3">
      <c r="A19" s="8" t="s">
        <v>26</v>
      </c>
      <c r="B19" s="6" t="s">
        <v>41</v>
      </c>
      <c r="C19" s="3" t="s">
        <v>42</v>
      </c>
      <c r="D19" s="3" t="s">
        <v>11</v>
      </c>
      <c r="E19" s="4" t="s">
        <v>5</v>
      </c>
      <c r="F19" s="4">
        <f>9.69*12</f>
        <v>116.28</v>
      </c>
    </row>
    <row r="20" spans="1:6" ht="30.75" customHeight="1" thickTop="1" thickBot="1" x14ac:dyDescent="0.3">
      <c r="A20" s="8" t="s">
        <v>27</v>
      </c>
      <c r="B20" s="6" t="s">
        <v>43</v>
      </c>
      <c r="C20" s="3" t="s">
        <v>42</v>
      </c>
      <c r="D20" s="3" t="s">
        <v>44</v>
      </c>
      <c r="E20" s="4" t="s">
        <v>5</v>
      </c>
      <c r="F20" s="4">
        <f>3.04*52</f>
        <v>158.08000000000001</v>
      </c>
    </row>
    <row r="21" spans="1:6" ht="37.5" customHeight="1" thickTop="1" thickBot="1" x14ac:dyDescent="0.3">
      <c r="A21" s="8" t="s">
        <v>28</v>
      </c>
      <c r="B21" s="6" t="s">
        <v>45</v>
      </c>
      <c r="C21" s="3" t="s">
        <v>4</v>
      </c>
      <c r="D21" s="3" t="s">
        <v>46</v>
      </c>
      <c r="E21" s="4" t="s">
        <v>5</v>
      </c>
      <c r="F21" s="4">
        <v>194.55</v>
      </c>
    </row>
    <row r="22" spans="1:6" ht="39.75" customHeight="1" thickTop="1" thickBot="1" x14ac:dyDescent="0.3">
      <c r="A22" s="8" t="s">
        <v>29</v>
      </c>
      <c r="B22" s="6" t="s">
        <v>47</v>
      </c>
      <c r="C22" s="3" t="s">
        <v>48</v>
      </c>
      <c r="D22" s="3" t="s">
        <v>40</v>
      </c>
      <c r="E22" s="4" t="s">
        <v>5</v>
      </c>
      <c r="F22" s="4">
        <f>104.2*2</f>
        <v>208.4</v>
      </c>
    </row>
    <row r="23" spans="1:6" ht="15.75" thickTop="1" x14ac:dyDescent="0.25">
      <c r="A23" s="1"/>
      <c r="E23" s="1"/>
      <c r="F23" s="1"/>
    </row>
    <row r="24" spans="1:6" x14ac:dyDescent="0.25">
      <c r="A24" s="1"/>
      <c r="E24" s="1"/>
      <c r="F24" s="1"/>
    </row>
    <row r="25" spans="1:6" x14ac:dyDescent="0.25">
      <c r="A25" s="1"/>
      <c r="E25" s="1"/>
      <c r="F25" s="1"/>
    </row>
  </sheetData>
  <mergeCells count="2">
    <mergeCell ref="A1:F2"/>
    <mergeCell ref="B3:F3"/>
  </mergeCells>
  <pageMargins left="0.7" right="0.7" top="0.75" bottom="0.75" header="0.3" footer="0.3"/>
  <pageSetup paperSize="9" scale="8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Arkusz1</vt:lpstr>
      <vt:lpstr>Arkusz1!_Hlk184194519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Marlena Radziun</dc:creator>
  <cp:lastModifiedBy>Krzysztof Mościcki</cp:lastModifiedBy>
  <cp:lastPrinted>2024-11-08T10:50:34Z</cp:lastPrinted>
  <dcterms:created xsi:type="dcterms:W3CDTF">2024-10-28T10:27:28Z</dcterms:created>
  <dcterms:modified xsi:type="dcterms:W3CDTF">2025-02-17T11:33:35Z</dcterms:modified>
</cp:coreProperties>
</file>